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Gerardo\OneDrive\DePaul\Advanced Data Anlaysis\Group Project\"/>
    </mc:Choice>
  </mc:AlternateContent>
  <xr:revisionPtr revIDLastSave="270" documentId="8_{7A6FA379-0078-4AE9-8430-B3C22471D571}" xr6:coauthVersionLast="45" xr6:coauthVersionMax="45" xr10:uidLastSave="{4D98D800-9DCC-420C-8A0B-65B4AE44124D}"/>
  <bookViews>
    <workbookView xWindow="-120" yWindow="-120" windowWidth="21840" windowHeight="13140" tabRatio="829" xr2:uid="{00000000-000D-0000-FFFF-FFFF00000000}"/>
  </bookViews>
  <sheets>
    <sheet name="Grouped" sheetId="12" r:id="rId1"/>
    <sheet name="Variable_survey" sheetId="5" r:id="rId2"/>
    <sheet name="Harvest_Seasons_ref" sheetId="7" r:id="rId3"/>
    <sheet name="Coordinates_Country_ref" sheetId="10" r:id="rId4"/>
    <sheet name="Coordinates_Country+Region_ref" sheetId="9" r:id="rId5"/>
    <sheet name="merged" sheetId="1" r:id="rId6"/>
    <sheet name="Working" sheetId="6" r:id="rId7"/>
    <sheet name="Upload" sheetId="11" r:id="rId8"/>
  </sheets>
  <definedNames>
    <definedName name="_xlnm._FilterDatabase" localSheetId="3" hidden="1">Coordinates_Country_ref!$A$1:$B$37</definedName>
    <definedName name="_xlnm._FilterDatabase" localSheetId="4" hidden="1">'Coordinates_Country+Region_ref'!$A$1:$D$364</definedName>
    <definedName name="_xlnm._FilterDatabase" localSheetId="5" hidden="1">merged!$A$1:$AR$1340</definedName>
    <definedName name="_xlnm._FilterDatabase" localSheetId="7" hidden="1">Upload!$A$1:$AJ$1340</definedName>
    <definedName name="_xlnm._FilterDatabase" localSheetId="6" hidden="1">Working!$A$1:$AJ$1340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343" i="11" l="1"/>
  <c r="AA1344" i="11" s="1"/>
  <c r="Z1343" i="11"/>
  <c r="Z1344" i="11" s="1"/>
  <c r="AA1342" i="11"/>
  <c r="Z1342" i="11"/>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2" i="6"/>
  <c r="K3" i="6"/>
  <c r="L3" i="6"/>
  <c r="J3" i="6" s="1"/>
  <c r="K4" i="6"/>
  <c r="L4" i="6"/>
  <c r="J4" i="6" s="1"/>
  <c r="K5" i="6"/>
  <c r="L5" i="6"/>
  <c r="J5" i="6" s="1"/>
  <c r="K6" i="6"/>
  <c r="L6" i="6"/>
  <c r="J6" i="6" s="1"/>
  <c r="K7" i="6"/>
  <c r="L7" i="6"/>
  <c r="J7" i="6" s="1"/>
  <c r="K8" i="6"/>
  <c r="L8" i="6"/>
  <c r="J8" i="6" s="1"/>
  <c r="K9" i="6"/>
  <c r="L9" i="6"/>
  <c r="J9" i="6" s="1"/>
  <c r="K10" i="6"/>
  <c r="L10" i="6"/>
  <c r="J10" i="6" s="1"/>
  <c r="K11" i="6"/>
  <c r="L11" i="6"/>
  <c r="J11" i="6" s="1"/>
  <c r="K12" i="6"/>
  <c r="L12" i="6"/>
  <c r="J12" i="6" s="1"/>
  <c r="K13" i="6"/>
  <c r="L13" i="6"/>
  <c r="J13" i="6" s="1"/>
  <c r="K14" i="6"/>
  <c r="L14" i="6"/>
  <c r="J14" i="6" s="1"/>
  <c r="K15" i="6"/>
  <c r="L15" i="6"/>
  <c r="J15" i="6" s="1"/>
  <c r="K16" i="6"/>
  <c r="L16" i="6"/>
  <c r="J16" i="6" s="1"/>
  <c r="K17" i="6"/>
  <c r="L17" i="6"/>
  <c r="J17" i="6" s="1"/>
  <c r="K18" i="6"/>
  <c r="L18" i="6"/>
  <c r="J18" i="6" s="1"/>
  <c r="K19" i="6"/>
  <c r="L19" i="6"/>
  <c r="J19" i="6" s="1"/>
  <c r="K20" i="6"/>
  <c r="L20" i="6"/>
  <c r="J20" i="6" s="1"/>
  <c r="K21" i="6"/>
  <c r="L21" i="6"/>
  <c r="J21" i="6" s="1"/>
  <c r="K22" i="6"/>
  <c r="L22" i="6"/>
  <c r="J22" i="6" s="1"/>
  <c r="K23" i="6"/>
  <c r="L23" i="6"/>
  <c r="J23" i="6" s="1"/>
  <c r="K24" i="6"/>
  <c r="L24" i="6"/>
  <c r="J24" i="6" s="1"/>
  <c r="K25" i="6"/>
  <c r="L25" i="6"/>
  <c r="J25" i="6" s="1"/>
  <c r="K26" i="6"/>
  <c r="L26" i="6"/>
  <c r="J26" i="6" s="1"/>
  <c r="K27" i="6"/>
  <c r="L27" i="6"/>
  <c r="J27" i="6" s="1"/>
  <c r="K28" i="6"/>
  <c r="L28" i="6"/>
  <c r="J28" i="6" s="1"/>
  <c r="K29" i="6"/>
  <c r="L29" i="6"/>
  <c r="J29" i="6" s="1"/>
  <c r="K30" i="6"/>
  <c r="L30" i="6"/>
  <c r="J30" i="6" s="1"/>
  <c r="K31" i="6"/>
  <c r="L31" i="6"/>
  <c r="J31" i="6" s="1"/>
  <c r="K32" i="6"/>
  <c r="L32" i="6"/>
  <c r="J32" i="6" s="1"/>
  <c r="K33" i="6"/>
  <c r="L33" i="6"/>
  <c r="J33" i="6" s="1"/>
  <c r="K34" i="6"/>
  <c r="L34" i="6"/>
  <c r="J34" i="6" s="1"/>
  <c r="K35" i="6"/>
  <c r="L35" i="6"/>
  <c r="J35" i="6" s="1"/>
  <c r="K36" i="6"/>
  <c r="L36" i="6"/>
  <c r="J36" i="6" s="1"/>
  <c r="K37" i="6"/>
  <c r="L37" i="6"/>
  <c r="J37" i="6" s="1"/>
  <c r="K38" i="6"/>
  <c r="L38" i="6"/>
  <c r="J38" i="6" s="1"/>
  <c r="K39" i="6"/>
  <c r="L39" i="6"/>
  <c r="J39" i="6" s="1"/>
  <c r="K40" i="6"/>
  <c r="L40" i="6"/>
  <c r="J40" i="6" s="1"/>
  <c r="K41" i="6"/>
  <c r="L41" i="6"/>
  <c r="J41" i="6" s="1"/>
  <c r="K42" i="6"/>
  <c r="L42" i="6"/>
  <c r="J42" i="6" s="1"/>
  <c r="K43" i="6"/>
  <c r="L43" i="6"/>
  <c r="J43" i="6" s="1"/>
  <c r="K44" i="6"/>
  <c r="L44" i="6"/>
  <c r="J44" i="6" s="1"/>
  <c r="K45" i="6"/>
  <c r="L45" i="6"/>
  <c r="J45" i="6" s="1"/>
  <c r="K46" i="6"/>
  <c r="L46" i="6"/>
  <c r="J46" i="6" s="1"/>
  <c r="K47" i="6"/>
  <c r="L47" i="6"/>
  <c r="J47" i="6" s="1"/>
  <c r="K48" i="6"/>
  <c r="L48" i="6"/>
  <c r="J48" i="6" s="1"/>
  <c r="K49" i="6"/>
  <c r="L49" i="6"/>
  <c r="J49" i="6" s="1"/>
  <c r="K50" i="6"/>
  <c r="L50" i="6"/>
  <c r="J50" i="6" s="1"/>
  <c r="K51" i="6"/>
  <c r="L51" i="6"/>
  <c r="J51" i="6" s="1"/>
  <c r="K52" i="6"/>
  <c r="L52" i="6"/>
  <c r="J52" i="6" s="1"/>
  <c r="K53" i="6"/>
  <c r="L53" i="6"/>
  <c r="J53" i="6" s="1"/>
  <c r="K54" i="6"/>
  <c r="L54" i="6"/>
  <c r="J54" i="6" s="1"/>
  <c r="K55" i="6"/>
  <c r="L55" i="6"/>
  <c r="J55" i="6" s="1"/>
  <c r="K56" i="6"/>
  <c r="L56" i="6"/>
  <c r="J56" i="6" s="1"/>
  <c r="K57" i="6"/>
  <c r="L57" i="6"/>
  <c r="J57" i="6" s="1"/>
  <c r="K58" i="6"/>
  <c r="L58" i="6"/>
  <c r="J58" i="6" s="1"/>
  <c r="K59" i="6"/>
  <c r="L59" i="6"/>
  <c r="J59" i="6" s="1"/>
  <c r="K60" i="6"/>
  <c r="L60" i="6"/>
  <c r="J60" i="6" s="1"/>
  <c r="K61" i="6"/>
  <c r="L61" i="6"/>
  <c r="J61" i="6" s="1"/>
  <c r="K62" i="6"/>
  <c r="L62" i="6"/>
  <c r="J62" i="6" s="1"/>
  <c r="K63" i="6"/>
  <c r="L63" i="6"/>
  <c r="J63" i="6" s="1"/>
  <c r="K64" i="6"/>
  <c r="L64" i="6"/>
  <c r="J64" i="6" s="1"/>
  <c r="K65" i="6"/>
  <c r="L65" i="6"/>
  <c r="J65" i="6" s="1"/>
  <c r="K66" i="6"/>
  <c r="L66" i="6"/>
  <c r="J66" i="6" s="1"/>
  <c r="K67" i="6"/>
  <c r="L67" i="6"/>
  <c r="J67" i="6" s="1"/>
  <c r="K68" i="6"/>
  <c r="L68" i="6"/>
  <c r="J68" i="6" s="1"/>
  <c r="K69" i="6"/>
  <c r="L69" i="6"/>
  <c r="J69" i="6" s="1"/>
  <c r="K70" i="6"/>
  <c r="L70" i="6"/>
  <c r="J70" i="6" s="1"/>
  <c r="K71" i="6"/>
  <c r="L71" i="6"/>
  <c r="J71" i="6" s="1"/>
  <c r="K72" i="6"/>
  <c r="L72" i="6"/>
  <c r="J72" i="6" s="1"/>
  <c r="K73" i="6"/>
  <c r="L73" i="6"/>
  <c r="J73" i="6" s="1"/>
  <c r="K74" i="6"/>
  <c r="L74" i="6"/>
  <c r="J74" i="6" s="1"/>
  <c r="K75" i="6"/>
  <c r="L75" i="6"/>
  <c r="J75" i="6" s="1"/>
  <c r="K76" i="6"/>
  <c r="L76" i="6"/>
  <c r="J76" i="6" s="1"/>
  <c r="K77" i="6"/>
  <c r="L77" i="6"/>
  <c r="J77" i="6" s="1"/>
  <c r="K78" i="6"/>
  <c r="L78" i="6"/>
  <c r="J78" i="6" s="1"/>
  <c r="K79" i="6"/>
  <c r="L79" i="6"/>
  <c r="J79" i="6" s="1"/>
  <c r="K80" i="6"/>
  <c r="L80" i="6"/>
  <c r="J80" i="6" s="1"/>
  <c r="K81" i="6"/>
  <c r="L81" i="6"/>
  <c r="J81" i="6" s="1"/>
  <c r="K82" i="6"/>
  <c r="L82" i="6"/>
  <c r="J82" i="6" s="1"/>
  <c r="K83" i="6"/>
  <c r="L83" i="6"/>
  <c r="J83" i="6" s="1"/>
  <c r="K84" i="6"/>
  <c r="L84" i="6"/>
  <c r="J84" i="6" s="1"/>
  <c r="K85" i="6"/>
  <c r="L85" i="6"/>
  <c r="J85" i="6" s="1"/>
  <c r="K86" i="6"/>
  <c r="L86" i="6"/>
  <c r="J86" i="6" s="1"/>
  <c r="K87" i="6"/>
  <c r="L87" i="6"/>
  <c r="J87" i="6" s="1"/>
  <c r="K88" i="6"/>
  <c r="L88" i="6"/>
  <c r="J88" i="6" s="1"/>
  <c r="K89" i="6"/>
  <c r="L89" i="6"/>
  <c r="J89" i="6" s="1"/>
  <c r="K90" i="6"/>
  <c r="L90" i="6"/>
  <c r="J90" i="6" s="1"/>
  <c r="K91" i="6"/>
  <c r="L91" i="6"/>
  <c r="J91" i="6" s="1"/>
  <c r="K92" i="6"/>
  <c r="L92" i="6"/>
  <c r="J92" i="6" s="1"/>
  <c r="K93" i="6"/>
  <c r="L93" i="6"/>
  <c r="J93" i="6" s="1"/>
  <c r="K94" i="6"/>
  <c r="L94" i="6"/>
  <c r="J94" i="6" s="1"/>
  <c r="K95" i="6"/>
  <c r="L95" i="6"/>
  <c r="J95" i="6" s="1"/>
  <c r="K96" i="6"/>
  <c r="L96" i="6"/>
  <c r="J96" i="6" s="1"/>
  <c r="K97" i="6"/>
  <c r="L97" i="6"/>
  <c r="J97" i="6" s="1"/>
  <c r="K98" i="6"/>
  <c r="L98" i="6"/>
  <c r="J98" i="6" s="1"/>
  <c r="K99" i="6"/>
  <c r="L99" i="6"/>
  <c r="J99" i="6" s="1"/>
  <c r="K100" i="6"/>
  <c r="L100" i="6"/>
  <c r="J100" i="6" s="1"/>
  <c r="K101" i="6"/>
  <c r="L101" i="6"/>
  <c r="J101" i="6" s="1"/>
  <c r="K102" i="6"/>
  <c r="L102" i="6"/>
  <c r="J102" i="6" s="1"/>
  <c r="K103" i="6"/>
  <c r="L103" i="6"/>
  <c r="J103" i="6" s="1"/>
  <c r="K104" i="6"/>
  <c r="L104" i="6"/>
  <c r="J104" i="6" s="1"/>
  <c r="K105" i="6"/>
  <c r="L105" i="6"/>
  <c r="J105" i="6" s="1"/>
  <c r="K106" i="6"/>
  <c r="L106" i="6"/>
  <c r="J106" i="6" s="1"/>
  <c r="K107" i="6"/>
  <c r="L107" i="6"/>
  <c r="J107" i="6" s="1"/>
  <c r="K108" i="6"/>
  <c r="L108" i="6"/>
  <c r="J108" i="6" s="1"/>
  <c r="K109" i="6"/>
  <c r="L109" i="6"/>
  <c r="J109" i="6" s="1"/>
  <c r="K110" i="6"/>
  <c r="L110" i="6"/>
  <c r="J110" i="6" s="1"/>
  <c r="K111" i="6"/>
  <c r="L111" i="6"/>
  <c r="J111" i="6" s="1"/>
  <c r="K112" i="6"/>
  <c r="L112" i="6"/>
  <c r="J112" i="6" s="1"/>
  <c r="K113" i="6"/>
  <c r="L113" i="6"/>
  <c r="J113" i="6" s="1"/>
  <c r="K114" i="6"/>
  <c r="L114" i="6"/>
  <c r="J114" i="6" s="1"/>
  <c r="K115" i="6"/>
  <c r="L115" i="6"/>
  <c r="J115" i="6" s="1"/>
  <c r="K116" i="6"/>
  <c r="L116" i="6"/>
  <c r="J116" i="6" s="1"/>
  <c r="K117" i="6"/>
  <c r="L117" i="6"/>
  <c r="J117" i="6" s="1"/>
  <c r="K118" i="6"/>
  <c r="L118" i="6"/>
  <c r="J118" i="6" s="1"/>
  <c r="K119" i="6"/>
  <c r="L119" i="6"/>
  <c r="J119" i="6" s="1"/>
  <c r="K120" i="6"/>
  <c r="L120" i="6"/>
  <c r="J120" i="6" s="1"/>
  <c r="K121" i="6"/>
  <c r="L121" i="6"/>
  <c r="J121" i="6" s="1"/>
  <c r="K122" i="6"/>
  <c r="L122" i="6"/>
  <c r="J122" i="6" s="1"/>
  <c r="K123" i="6"/>
  <c r="L123" i="6"/>
  <c r="J123" i="6" s="1"/>
  <c r="K124" i="6"/>
  <c r="L124" i="6"/>
  <c r="J124" i="6" s="1"/>
  <c r="K125" i="6"/>
  <c r="L125" i="6"/>
  <c r="J125" i="6" s="1"/>
  <c r="K126" i="6"/>
  <c r="L126" i="6"/>
  <c r="J126" i="6" s="1"/>
  <c r="K127" i="6"/>
  <c r="L127" i="6"/>
  <c r="J127" i="6" s="1"/>
  <c r="K128" i="6"/>
  <c r="L128" i="6"/>
  <c r="J128" i="6" s="1"/>
  <c r="K129" i="6"/>
  <c r="L129" i="6"/>
  <c r="J129" i="6" s="1"/>
  <c r="K130" i="6"/>
  <c r="L130" i="6"/>
  <c r="J130" i="6" s="1"/>
  <c r="K131" i="6"/>
  <c r="L131" i="6"/>
  <c r="J131" i="6" s="1"/>
  <c r="K132" i="6"/>
  <c r="L132" i="6"/>
  <c r="J132" i="6" s="1"/>
  <c r="K133" i="6"/>
  <c r="L133" i="6"/>
  <c r="J133" i="6" s="1"/>
  <c r="K134" i="6"/>
  <c r="L134" i="6"/>
  <c r="J134" i="6" s="1"/>
  <c r="K135" i="6"/>
  <c r="L135" i="6"/>
  <c r="J135" i="6" s="1"/>
  <c r="K136" i="6"/>
  <c r="L136" i="6"/>
  <c r="J136" i="6" s="1"/>
  <c r="K137" i="6"/>
  <c r="L137" i="6"/>
  <c r="J137" i="6" s="1"/>
  <c r="K138" i="6"/>
  <c r="L138" i="6"/>
  <c r="J138" i="6" s="1"/>
  <c r="K139" i="6"/>
  <c r="L139" i="6"/>
  <c r="J139" i="6" s="1"/>
  <c r="K140" i="6"/>
  <c r="L140" i="6"/>
  <c r="J140" i="6" s="1"/>
  <c r="K141" i="6"/>
  <c r="L141" i="6"/>
  <c r="J141" i="6" s="1"/>
  <c r="K142" i="6"/>
  <c r="L142" i="6"/>
  <c r="J142" i="6" s="1"/>
  <c r="K143" i="6"/>
  <c r="L143" i="6"/>
  <c r="J143" i="6" s="1"/>
  <c r="K144" i="6"/>
  <c r="L144" i="6"/>
  <c r="J144" i="6" s="1"/>
  <c r="K145" i="6"/>
  <c r="L145" i="6"/>
  <c r="J145" i="6" s="1"/>
  <c r="K146" i="6"/>
  <c r="L146" i="6"/>
  <c r="J146" i="6" s="1"/>
  <c r="K147" i="6"/>
  <c r="L147" i="6"/>
  <c r="J147" i="6" s="1"/>
  <c r="K148" i="6"/>
  <c r="L148" i="6"/>
  <c r="J148" i="6" s="1"/>
  <c r="K149" i="6"/>
  <c r="L149" i="6"/>
  <c r="J149" i="6" s="1"/>
  <c r="K150" i="6"/>
  <c r="L150" i="6"/>
  <c r="J150" i="6" s="1"/>
  <c r="K151" i="6"/>
  <c r="L151" i="6"/>
  <c r="J151" i="6" s="1"/>
  <c r="K152" i="6"/>
  <c r="L152" i="6"/>
  <c r="J152" i="6" s="1"/>
  <c r="K153" i="6"/>
  <c r="L153" i="6"/>
  <c r="J153" i="6" s="1"/>
  <c r="K154" i="6"/>
  <c r="L154" i="6"/>
  <c r="J154" i="6" s="1"/>
  <c r="K155" i="6"/>
  <c r="L155" i="6"/>
  <c r="J155" i="6" s="1"/>
  <c r="K156" i="6"/>
  <c r="L156" i="6"/>
  <c r="J156" i="6" s="1"/>
  <c r="K157" i="6"/>
  <c r="L157" i="6"/>
  <c r="J157" i="6" s="1"/>
  <c r="K158" i="6"/>
  <c r="L158" i="6"/>
  <c r="J158" i="6" s="1"/>
  <c r="K159" i="6"/>
  <c r="L159" i="6"/>
  <c r="J159" i="6" s="1"/>
  <c r="K160" i="6"/>
  <c r="L160" i="6"/>
  <c r="J160" i="6" s="1"/>
  <c r="K161" i="6"/>
  <c r="L161" i="6"/>
  <c r="J161" i="6" s="1"/>
  <c r="K162" i="6"/>
  <c r="L162" i="6"/>
  <c r="J162" i="6" s="1"/>
  <c r="K163" i="6"/>
  <c r="L163" i="6"/>
  <c r="J163" i="6" s="1"/>
  <c r="K164" i="6"/>
  <c r="L164" i="6"/>
  <c r="J164" i="6" s="1"/>
  <c r="K165" i="6"/>
  <c r="L165" i="6"/>
  <c r="J165" i="6" s="1"/>
  <c r="K166" i="6"/>
  <c r="L166" i="6"/>
  <c r="J166" i="6" s="1"/>
  <c r="K167" i="6"/>
  <c r="L167" i="6"/>
  <c r="J167" i="6" s="1"/>
  <c r="K168" i="6"/>
  <c r="L168" i="6"/>
  <c r="J168" i="6" s="1"/>
  <c r="K169" i="6"/>
  <c r="L169" i="6"/>
  <c r="J169" i="6" s="1"/>
  <c r="K170" i="6"/>
  <c r="L170" i="6"/>
  <c r="J170" i="6" s="1"/>
  <c r="K171" i="6"/>
  <c r="L171" i="6"/>
  <c r="J171" i="6" s="1"/>
  <c r="K172" i="6"/>
  <c r="L172" i="6"/>
  <c r="J172" i="6" s="1"/>
  <c r="K173" i="6"/>
  <c r="L173" i="6"/>
  <c r="J173" i="6" s="1"/>
  <c r="K174" i="6"/>
  <c r="L174" i="6"/>
  <c r="J174" i="6" s="1"/>
  <c r="K175" i="6"/>
  <c r="L175" i="6"/>
  <c r="J175" i="6" s="1"/>
  <c r="K176" i="6"/>
  <c r="L176" i="6"/>
  <c r="J176" i="6" s="1"/>
  <c r="K177" i="6"/>
  <c r="L177" i="6"/>
  <c r="J177" i="6" s="1"/>
  <c r="K178" i="6"/>
  <c r="L178" i="6"/>
  <c r="J178" i="6" s="1"/>
  <c r="K179" i="6"/>
  <c r="L179" i="6"/>
  <c r="J179" i="6" s="1"/>
  <c r="K180" i="6"/>
  <c r="L180" i="6"/>
  <c r="J180" i="6" s="1"/>
  <c r="K181" i="6"/>
  <c r="L181" i="6"/>
  <c r="J181" i="6" s="1"/>
  <c r="K182" i="6"/>
  <c r="L182" i="6"/>
  <c r="J182" i="6" s="1"/>
  <c r="K183" i="6"/>
  <c r="L183" i="6"/>
  <c r="J183" i="6" s="1"/>
  <c r="K184" i="6"/>
  <c r="L184" i="6"/>
  <c r="J184" i="6" s="1"/>
  <c r="K185" i="6"/>
  <c r="L185" i="6"/>
  <c r="J185" i="6" s="1"/>
  <c r="K186" i="6"/>
  <c r="L186" i="6"/>
  <c r="J186" i="6" s="1"/>
  <c r="K187" i="6"/>
  <c r="L187" i="6"/>
  <c r="J187" i="6" s="1"/>
  <c r="K188" i="6"/>
  <c r="L188" i="6"/>
  <c r="J188" i="6" s="1"/>
  <c r="K189" i="6"/>
  <c r="L189" i="6"/>
  <c r="J189" i="6" s="1"/>
  <c r="K190" i="6"/>
  <c r="L190" i="6"/>
  <c r="J190" i="6" s="1"/>
  <c r="K191" i="6"/>
  <c r="L191" i="6"/>
  <c r="J191" i="6" s="1"/>
  <c r="K192" i="6"/>
  <c r="L192" i="6"/>
  <c r="J192" i="6" s="1"/>
  <c r="K193" i="6"/>
  <c r="L193" i="6"/>
  <c r="J193" i="6" s="1"/>
  <c r="K194" i="6"/>
  <c r="L194" i="6"/>
  <c r="J194" i="6" s="1"/>
  <c r="K195" i="6"/>
  <c r="L195" i="6"/>
  <c r="J195" i="6" s="1"/>
  <c r="K196" i="6"/>
  <c r="L196" i="6"/>
  <c r="J196" i="6" s="1"/>
  <c r="K197" i="6"/>
  <c r="L197" i="6"/>
  <c r="J197" i="6" s="1"/>
  <c r="K198" i="6"/>
  <c r="L198" i="6"/>
  <c r="J198" i="6" s="1"/>
  <c r="K199" i="6"/>
  <c r="L199" i="6"/>
  <c r="J199" i="6" s="1"/>
  <c r="K200" i="6"/>
  <c r="L200" i="6"/>
  <c r="J200" i="6" s="1"/>
  <c r="K201" i="6"/>
  <c r="L201" i="6"/>
  <c r="J201" i="6" s="1"/>
  <c r="K202" i="6"/>
  <c r="L202" i="6"/>
  <c r="J202" i="6" s="1"/>
  <c r="K203" i="6"/>
  <c r="L203" i="6"/>
  <c r="J203" i="6" s="1"/>
  <c r="K204" i="6"/>
  <c r="L204" i="6"/>
  <c r="J204" i="6" s="1"/>
  <c r="K205" i="6"/>
  <c r="L205" i="6"/>
  <c r="J205" i="6" s="1"/>
  <c r="K206" i="6"/>
  <c r="L206" i="6"/>
  <c r="J206" i="6" s="1"/>
  <c r="K207" i="6"/>
  <c r="L207" i="6"/>
  <c r="J207" i="6" s="1"/>
  <c r="K208" i="6"/>
  <c r="L208" i="6"/>
  <c r="J208" i="6" s="1"/>
  <c r="K209" i="6"/>
  <c r="L209" i="6"/>
  <c r="J209" i="6" s="1"/>
  <c r="K210" i="6"/>
  <c r="L210" i="6"/>
  <c r="J210" i="6" s="1"/>
  <c r="K211" i="6"/>
  <c r="L211" i="6"/>
  <c r="J211" i="6" s="1"/>
  <c r="K212" i="6"/>
  <c r="L212" i="6"/>
  <c r="J212" i="6" s="1"/>
  <c r="K213" i="6"/>
  <c r="L213" i="6"/>
  <c r="J213" i="6" s="1"/>
  <c r="K214" i="6"/>
  <c r="L214" i="6"/>
  <c r="J214" i="6" s="1"/>
  <c r="K215" i="6"/>
  <c r="L215" i="6"/>
  <c r="J215" i="6" s="1"/>
  <c r="K216" i="6"/>
  <c r="L216" i="6"/>
  <c r="J216" i="6" s="1"/>
  <c r="K217" i="6"/>
  <c r="L217" i="6"/>
  <c r="J217" i="6" s="1"/>
  <c r="K218" i="6"/>
  <c r="L218" i="6"/>
  <c r="J218" i="6" s="1"/>
  <c r="K219" i="6"/>
  <c r="L219" i="6"/>
  <c r="J219" i="6" s="1"/>
  <c r="K220" i="6"/>
  <c r="L220" i="6"/>
  <c r="J220" i="6" s="1"/>
  <c r="K221" i="6"/>
  <c r="L221" i="6"/>
  <c r="J221" i="6" s="1"/>
  <c r="K222" i="6"/>
  <c r="L222" i="6"/>
  <c r="J222" i="6" s="1"/>
  <c r="K223" i="6"/>
  <c r="L223" i="6"/>
  <c r="J223" i="6" s="1"/>
  <c r="K224" i="6"/>
  <c r="L224" i="6"/>
  <c r="J224" i="6" s="1"/>
  <c r="K225" i="6"/>
  <c r="L225" i="6"/>
  <c r="J225" i="6" s="1"/>
  <c r="K226" i="6"/>
  <c r="L226" i="6"/>
  <c r="J226" i="6" s="1"/>
  <c r="K227" i="6"/>
  <c r="L227" i="6"/>
  <c r="J227" i="6" s="1"/>
  <c r="K228" i="6"/>
  <c r="L228" i="6"/>
  <c r="J228" i="6" s="1"/>
  <c r="K229" i="6"/>
  <c r="L229" i="6"/>
  <c r="J229" i="6" s="1"/>
  <c r="K230" i="6"/>
  <c r="L230" i="6"/>
  <c r="J230" i="6" s="1"/>
  <c r="K231" i="6"/>
  <c r="L231" i="6"/>
  <c r="J231" i="6" s="1"/>
  <c r="K232" i="6"/>
  <c r="L232" i="6"/>
  <c r="J232" i="6" s="1"/>
  <c r="K233" i="6"/>
  <c r="L233" i="6"/>
  <c r="J233" i="6" s="1"/>
  <c r="K234" i="6"/>
  <c r="L234" i="6"/>
  <c r="J234" i="6" s="1"/>
  <c r="K235" i="6"/>
  <c r="L235" i="6"/>
  <c r="J235" i="6" s="1"/>
  <c r="K236" i="6"/>
  <c r="L236" i="6"/>
  <c r="J236" i="6" s="1"/>
  <c r="K237" i="6"/>
  <c r="L237" i="6"/>
  <c r="J237" i="6" s="1"/>
  <c r="K238" i="6"/>
  <c r="L238" i="6"/>
  <c r="J238" i="6" s="1"/>
  <c r="K239" i="6"/>
  <c r="L239" i="6"/>
  <c r="J239" i="6" s="1"/>
  <c r="K240" i="6"/>
  <c r="L240" i="6"/>
  <c r="J240" i="6" s="1"/>
  <c r="K241" i="6"/>
  <c r="L241" i="6"/>
  <c r="J241" i="6" s="1"/>
  <c r="K242" i="6"/>
  <c r="L242" i="6"/>
  <c r="J242" i="6" s="1"/>
  <c r="K243" i="6"/>
  <c r="L243" i="6"/>
  <c r="J243" i="6" s="1"/>
  <c r="K244" i="6"/>
  <c r="L244" i="6"/>
  <c r="J244" i="6" s="1"/>
  <c r="K245" i="6"/>
  <c r="L245" i="6"/>
  <c r="J245" i="6" s="1"/>
  <c r="K246" i="6"/>
  <c r="L246" i="6"/>
  <c r="J246" i="6" s="1"/>
  <c r="K247" i="6"/>
  <c r="L247" i="6"/>
  <c r="J247" i="6" s="1"/>
  <c r="K248" i="6"/>
  <c r="L248" i="6"/>
  <c r="J248" i="6" s="1"/>
  <c r="K249" i="6"/>
  <c r="L249" i="6"/>
  <c r="J249" i="6" s="1"/>
  <c r="K250" i="6"/>
  <c r="L250" i="6"/>
  <c r="J250" i="6" s="1"/>
  <c r="K251" i="6"/>
  <c r="L251" i="6"/>
  <c r="J251" i="6" s="1"/>
  <c r="K252" i="6"/>
  <c r="L252" i="6"/>
  <c r="J252" i="6" s="1"/>
  <c r="K253" i="6"/>
  <c r="L253" i="6"/>
  <c r="J253" i="6" s="1"/>
  <c r="K254" i="6"/>
  <c r="L254" i="6"/>
  <c r="J254" i="6" s="1"/>
  <c r="K255" i="6"/>
  <c r="L255" i="6"/>
  <c r="J255" i="6" s="1"/>
  <c r="K256" i="6"/>
  <c r="L256" i="6"/>
  <c r="J256" i="6" s="1"/>
  <c r="K257" i="6"/>
  <c r="L257" i="6"/>
  <c r="J257" i="6" s="1"/>
  <c r="K258" i="6"/>
  <c r="L258" i="6"/>
  <c r="J258" i="6" s="1"/>
  <c r="K259" i="6"/>
  <c r="L259" i="6"/>
  <c r="J259" i="6" s="1"/>
  <c r="K260" i="6"/>
  <c r="L260" i="6"/>
  <c r="J260" i="6" s="1"/>
  <c r="K261" i="6"/>
  <c r="L261" i="6"/>
  <c r="J261" i="6" s="1"/>
  <c r="K262" i="6"/>
  <c r="L262" i="6"/>
  <c r="J262" i="6" s="1"/>
  <c r="K263" i="6"/>
  <c r="L263" i="6"/>
  <c r="J263" i="6" s="1"/>
  <c r="K264" i="6"/>
  <c r="L264" i="6"/>
  <c r="J264" i="6" s="1"/>
  <c r="K265" i="6"/>
  <c r="L265" i="6"/>
  <c r="J265" i="6" s="1"/>
  <c r="K266" i="6"/>
  <c r="L266" i="6"/>
  <c r="J266" i="6" s="1"/>
  <c r="K267" i="6"/>
  <c r="L267" i="6"/>
  <c r="J267" i="6" s="1"/>
  <c r="K268" i="6"/>
  <c r="L268" i="6"/>
  <c r="J268" i="6" s="1"/>
  <c r="K269" i="6"/>
  <c r="L269" i="6"/>
  <c r="J269" i="6" s="1"/>
  <c r="K270" i="6"/>
  <c r="L270" i="6"/>
  <c r="J270" i="6" s="1"/>
  <c r="K271" i="6"/>
  <c r="L271" i="6"/>
  <c r="J271" i="6" s="1"/>
  <c r="K272" i="6"/>
  <c r="L272" i="6"/>
  <c r="J272" i="6" s="1"/>
  <c r="K273" i="6"/>
  <c r="L273" i="6"/>
  <c r="J273" i="6" s="1"/>
  <c r="K274" i="6"/>
  <c r="L274" i="6"/>
  <c r="J274" i="6" s="1"/>
  <c r="K275" i="6"/>
  <c r="L275" i="6"/>
  <c r="J275" i="6" s="1"/>
  <c r="K276" i="6"/>
  <c r="L276" i="6"/>
  <c r="J276" i="6" s="1"/>
  <c r="K277" i="6"/>
  <c r="L277" i="6"/>
  <c r="J277" i="6" s="1"/>
  <c r="K278" i="6"/>
  <c r="L278" i="6"/>
  <c r="J278" i="6" s="1"/>
  <c r="K279" i="6"/>
  <c r="L279" i="6"/>
  <c r="J279" i="6" s="1"/>
  <c r="K280" i="6"/>
  <c r="L280" i="6"/>
  <c r="J280" i="6" s="1"/>
  <c r="K281" i="6"/>
  <c r="L281" i="6"/>
  <c r="J281" i="6" s="1"/>
  <c r="K282" i="6"/>
  <c r="L282" i="6"/>
  <c r="J282" i="6" s="1"/>
  <c r="K283" i="6"/>
  <c r="L283" i="6"/>
  <c r="J283" i="6" s="1"/>
  <c r="K284" i="6"/>
  <c r="L284" i="6"/>
  <c r="J284" i="6" s="1"/>
  <c r="K285" i="6"/>
  <c r="L285" i="6"/>
  <c r="J285" i="6" s="1"/>
  <c r="K286" i="6"/>
  <c r="L286" i="6"/>
  <c r="J286" i="6" s="1"/>
  <c r="K287" i="6"/>
  <c r="L287" i="6"/>
  <c r="J287" i="6" s="1"/>
  <c r="K288" i="6"/>
  <c r="L288" i="6"/>
  <c r="J288" i="6" s="1"/>
  <c r="K289" i="6"/>
  <c r="L289" i="6"/>
  <c r="J289" i="6" s="1"/>
  <c r="K290" i="6"/>
  <c r="L290" i="6"/>
  <c r="J290" i="6" s="1"/>
  <c r="K291" i="6"/>
  <c r="L291" i="6"/>
  <c r="J291" i="6" s="1"/>
  <c r="K292" i="6"/>
  <c r="L292" i="6"/>
  <c r="J292" i="6" s="1"/>
  <c r="K293" i="6"/>
  <c r="L293" i="6"/>
  <c r="J293" i="6" s="1"/>
  <c r="K294" i="6"/>
  <c r="L294" i="6"/>
  <c r="J294" i="6" s="1"/>
  <c r="K295" i="6"/>
  <c r="L295" i="6"/>
  <c r="J295" i="6" s="1"/>
  <c r="K296" i="6"/>
  <c r="L296" i="6"/>
  <c r="J296" i="6" s="1"/>
  <c r="K297" i="6"/>
  <c r="L297" i="6"/>
  <c r="J297" i="6" s="1"/>
  <c r="K298" i="6"/>
  <c r="L298" i="6"/>
  <c r="J298" i="6" s="1"/>
  <c r="K299" i="6"/>
  <c r="L299" i="6"/>
  <c r="J299" i="6" s="1"/>
  <c r="K300" i="6"/>
  <c r="L300" i="6"/>
  <c r="J300" i="6" s="1"/>
  <c r="K301" i="6"/>
  <c r="L301" i="6"/>
  <c r="J301" i="6" s="1"/>
  <c r="K302" i="6"/>
  <c r="L302" i="6"/>
  <c r="J302" i="6" s="1"/>
  <c r="K303" i="6"/>
  <c r="L303" i="6"/>
  <c r="J303" i="6" s="1"/>
  <c r="K304" i="6"/>
  <c r="L304" i="6"/>
  <c r="J304" i="6" s="1"/>
  <c r="K305" i="6"/>
  <c r="L305" i="6"/>
  <c r="J305" i="6" s="1"/>
  <c r="K306" i="6"/>
  <c r="L306" i="6"/>
  <c r="J306" i="6" s="1"/>
  <c r="K307" i="6"/>
  <c r="L307" i="6"/>
  <c r="J307" i="6" s="1"/>
  <c r="K308" i="6"/>
  <c r="L308" i="6"/>
  <c r="J308" i="6" s="1"/>
  <c r="K309" i="6"/>
  <c r="L309" i="6"/>
  <c r="J309" i="6" s="1"/>
  <c r="K310" i="6"/>
  <c r="L310" i="6"/>
  <c r="J310" i="6" s="1"/>
  <c r="K311" i="6"/>
  <c r="L311" i="6"/>
  <c r="J311" i="6" s="1"/>
  <c r="K312" i="6"/>
  <c r="L312" i="6"/>
  <c r="J312" i="6" s="1"/>
  <c r="K313" i="6"/>
  <c r="L313" i="6"/>
  <c r="J313" i="6" s="1"/>
  <c r="K314" i="6"/>
  <c r="L314" i="6"/>
  <c r="J314" i="6" s="1"/>
  <c r="K315" i="6"/>
  <c r="L315" i="6"/>
  <c r="J315" i="6" s="1"/>
  <c r="K316" i="6"/>
  <c r="L316" i="6"/>
  <c r="J316" i="6" s="1"/>
  <c r="K317" i="6"/>
  <c r="L317" i="6"/>
  <c r="J317" i="6" s="1"/>
  <c r="K318" i="6"/>
  <c r="L318" i="6"/>
  <c r="J318" i="6" s="1"/>
  <c r="K319" i="6"/>
  <c r="L319" i="6"/>
  <c r="J319" i="6" s="1"/>
  <c r="K320" i="6"/>
  <c r="L320" i="6"/>
  <c r="J320" i="6" s="1"/>
  <c r="K321" i="6"/>
  <c r="L321" i="6"/>
  <c r="J321" i="6" s="1"/>
  <c r="K322" i="6"/>
  <c r="L322" i="6"/>
  <c r="J322" i="6" s="1"/>
  <c r="K323" i="6"/>
  <c r="L323" i="6"/>
  <c r="J323" i="6" s="1"/>
  <c r="K324" i="6"/>
  <c r="L324" i="6"/>
  <c r="J324" i="6" s="1"/>
  <c r="K325" i="6"/>
  <c r="L325" i="6"/>
  <c r="J325" i="6" s="1"/>
  <c r="K326" i="6"/>
  <c r="L326" i="6"/>
  <c r="J326" i="6" s="1"/>
  <c r="K327" i="6"/>
  <c r="L327" i="6"/>
  <c r="J327" i="6" s="1"/>
  <c r="K328" i="6"/>
  <c r="L328" i="6"/>
  <c r="J328" i="6" s="1"/>
  <c r="K329" i="6"/>
  <c r="L329" i="6"/>
  <c r="J329" i="6" s="1"/>
  <c r="K330" i="6"/>
  <c r="L330" i="6"/>
  <c r="J330" i="6" s="1"/>
  <c r="K331" i="6"/>
  <c r="L331" i="6"/>
  <c r="J331" i="6" s="1"/>
  <c r="K332" i="6"/>
  <c r="L332" i="6"/>
  <c r="J332" i="6" s="1"/>
  <c r="K333" i="6"/>
  <c r="L333" i="6"/>
  <c r="J333" i="6" s="1"/>
  <c r="K334" i="6"/>
  <c r="L334" i="6"/>
  <c r="J334" i="6" s="1"/>
  <c r="K335" i="6"/>
  <c r="L335" i="6"/>
  <c r="J335" i="6" s="1"/>
  <c r="K336" i="6"/>
  <c r="L336" i="6"/>
  <c r="J336" i="6" s="1"/>
  <c r="K337" i="6"/>
  <c r="L337" i="6"/>
  <c r="J337" i="6" s="1"/>
  <c r="K338" i="6"/>
  <c r="L338" i="6"/>
  <c r="J338" i="6" s="1"/>
  <c r="K339" i="6"/>
  <c r="L339" i="6"/>
  <c r="J339" i="6" s="1"/>
  <c r="K340" i="6"/>
  <c r="L340" i="6"/>
  <c r="J340" i="6" s="1"/>
  <c r="K341" i="6"/>
  <c r="L341" i="6"/>
  <c r="J341" i="6" s="1"/>
  <c r="K342" i="6"/>
  <c r="L342" i="6"/>
  <c r="J342" i="6" s="1"/>
  <c r="K343" i="6"/>
  <c r="L343" i="6"/>
  <c r="J343" i="6" s="1"/>
  <c r="K344" i="6"/>
  <c r="L344" i="6"/>
  <c r="J344" i="6" s="1"/>
  <c r="K345" i="6"/>
  <c r="L345" i="6"/>
  <c r="J345" i="6" s="1"/>
  <c r="K346" i="6"/>
  <c r="L346" i="6"/>
  <c r="J346" i="6" s="1"/>
  <c r="K347" i="6"/>
  <c r="L347" i="6"/>
  <c r="J347" i="6" s="1"/>
  <c r="K348" i="6"/>
  <c r="L348" i="6"/>
  <c r="J348" i="6" s="1"/>
  <c r="K349" i="6"/>
  <c r="L349" i="6"/>
  <c r="J349" i="6" s="1"/>
  <c r="K350" i="6"/>
  <c r="L350" i="6"/>
  <c r="J350" i="6" s="1"/>
  <c r="K351" i="6"/>
  <c r="L351" i="6"/>
  <c r="J351" i="6" s="1"/>
  <c r="K352" i="6"/>
  <c r="L352" i="6"/>
  <c r="J352" i="6" s="1"/>
  <c r="K353" i="6"/>
  <c r="L353" i="6"/>
  <c r="J353" i="6" s="1"/>
  <c r="K354" i="6"/>
  <c r="L354" i="6"/>
  <c r="J354" i="6" s="1"/>
  <c r="K355" i="6"/>
  <c r="L355" i="6"/>
  <c r="J355" i="6" s="1"/>
  <c r="K356" i="6"/>
  <c r="L356" i="6"/>
  <c r="J356" i="6" s="1"/>
  <c r="K357" i="6"/>
  <c r="L357" i="6"/>
  <c r="J357" i="6" s="1"/>
  <c r="K358" i="6"/>
  <c r="L358" i="6"/>
  <c r="J358" i="6" s="1"/>
  <c r="K359" i="6"/>
  <c r="L359" i="6"/>
  <c r="J359" i="6" s="1"/>
  <c r="K360" i="6"/>
  <c r="L360" i="6"/>
  <c r="J360" i="6" s="1"/>
  <c r="K361" i="6"/>
  <c r="L361" i="6"/>
  <c r="J361" i="6" s="1"/>
  <c r="K362" i="6"/>
  <c r="L362" i="6"/>
  <c r="J362" i="6" s="1"/>
  <c r="K363" i="6"/>
  <c r="L363" i="6"/>
  <c r="J363" i="6" s="1"/>
  <c r="K364" i="6"/>
  <c r="L364" i="6"/>
  <c r="J364" i="6" s="1"/>
  <c r="K365" i="6"/>
  <c r="L365" i="6"/>
  <c r="J365" i="6" s="1"/>
  <c r="K366" i="6"/>
  <c r="L366" i="6"/>
  <c r="J366" i="6" s="1"/>
  <c r="K367" i="6"/>
  <c r="L367" i="6"/>
  <c r="J367" i="6" s="1"/>
  <c r="K368" i="6"/>
  <c r="L368" i="6"/>
  <c r="J368" i="6" s="1"/>
  <c r="K369" i="6"/>
  <c r="L369" i="6"/>
  <c r="J369" i="6" s="1"/>
  <c r="K370" i="6"/>
  <c r="L370" i="6"/>
  <c r="J370" i="6" s="1"/>
  <c r="K371" i="6"/>
  <c r="L371" i="6"/>
  <c r="J371" i="6" s="1"/>
  <c r="K372" i="6"/>
  <c r="L372" i="6"/>
  <c r="J372" i="6" s="1"/>
  <c r="K373" i="6"/>
  <c r="L373" i="6"/>
  <c r="J373" i="6" s="1"/>
  <c r="K374" i="6"/>
  <c r="L374" i="6"/>
  <c r="J374" i="6" s="1"/>
  <c r="K375" i="6"/>
  <c r="L375" i="6"/>
  <c r="J375" i="6" s="1"/>
  <c r="K376" i="6"/>
  <c r="L376" i="6"/>
  <c r="J376" i="6" s="1"/>
  <c r="K377" i="6"/>
  <c r="L377" i="6"/>
  <c r="J377" i="6" s="1"/>
  <c r="K378" i="6"/>
  <c r="L378" i="6"/>
  <c r="J378" i="6" s="1"/>
  <c r="K379" i="6"/>
  <c r="L379" i="6"/>
  <c r="J379" i="6" s="1"/>
  <c r="K380" i="6"/>
  <c r="L380" i="6"/>
  <c r="J380" i="6" s="1"/>
  <c r="K381" i="6"/>
  <c r="L381" i="6"/>
  <c r="J381" i="6" s="1"/>
  <c r="K382" i="6"/>
  <c r="L382" i="6"/>
  <c r="J382" i="6" s="1"/>
  <c r="K383" i="6"/>
  <c r="L383" i="6"/>
  <c r="J383" i="6" s="1"/>
  <c r="K384" i="6"/>
  <c r="L384" i="6"/>
  <c r="J384" i="6" s="1"/>
  <c r="K385" i="6"/>
  <c r="L385" i="6"/>
  <c r="J385" i="6" s="1"/>
  <c r="K386" i="6"/>
  <c r="L386" i="6"/>
  <c r="J386" i="6" s="1"/>
  <c r="K387" i="6"/>
  <c r="L387" i="6"/>
  <c r="J387" i="6" s="1"/>
  <c r="K388" i="6"/>
  <c r="L388" i="6"/>
  <c r="J388" i="6" s="1"/>
  <c r="K389" i="6"/>
  <c r="L389" i="6"/>
  <c r="J389" i="6" s="1"/>
  <c r="K390" i="6"/>
  <c r="L390" i="6"/>
  <c r="J390" i="6" s="1"/>
  <c r="K391" i="6"/>
  <c r="L391" i="6"/>
  <c r="J391" i="6" s="1"/>
  <c r="K392" i="6"/>
  <c r="L392" i="6"/>
  <c r="J392" i="6" s="1"/>
  <c r="K393" i="6"/>
  <c r="L393" i="6"/>
  <c r="J393" i="6" s="1"/>
  <c r="K394" i="6"/>
  <c r="L394" i="6"/>
  <c r="J394" i="6" s="1"/>
  <c r="K395" i="6"/>
  <c r="L395" i="6"/>
  <c r="J395" i="6" s="1"/>
  <c r="K396" i="6"/>
  <c r="L396" i="6"/>
  <c r="J396" i="6" s="1"/>
  <c r="K397" i="6"/>
  <c r="L397" i="6"/>
  <c r="J397" i="6" s="1"/>
  <c r="K398" i="6"/>
  <c r="L398" i="6"/>
  <c r="J398" i="6" s="1"/>
  <c r="K399" i="6"/>
  <c r="L399" i="6"/>
  <c r="J399" i="6" s="1"/>
  <c r="K400" i="6"/>
  <c r="L400" i="6"/>
  <c r="J400" i="6" s="1"/>
  <c r="K401" i="6"/>
  <c r="L401" i="6"/>
  <c r="J401" i="6" s="1"/>
  <c r="K402" i="6"/>
  <c r="L402" i="6"/>
  <c r="J402" i="6" s="1"/>
  <c r="K403" i="6"/>
  <c r="L403" i="6"/>
  <c r="J403" i="6" s="1"/>
  <c r="K404" i="6"/>
  <c r="L404" i="6"/>
  <c r="J404" i="6" s="1"/>
  <c r="K405" i="6"/>
  <c r="L405" i="6"/>
  <c r="J405" i="6" s="1"/>
  <c r="K406" i="6"/>
  <c r="L406" i="6"/>
  <c r="J406" i="6" s="1"/>
  <c r="K407" i="6"/>
  <c r="L407" i="6"/>
  <c r="J407" i="6" s="1"/>
  <c r="K408" i="6"/>
  <c r="L408" i="6"/>
  <c r="J408" i="6" s="1"/>
  <c r="K409" i="6"/>
  <c r="L409" i="6"/>
  <c r="J409" i="6" s="1"/>
  <c r="K410" i="6"/>
  <c r="L410" i="6"/>
  <c r="J410" i="6" s="1"/>
  <c r="K411" i="6"/>
  <c r="L411" i="6"/>
  <c r="J411" i="6" s="1"/>
  <c r="K412" i="6"/>
  <c r="L412" i="6"/>
  <c r="J412" i="6" s="1"/>
  <c r="K413" i="6"/>
  <c r="L413" i="6"/>
  <c r="J413" i="6" s="1"/>
  <c r="K414" i="6"/>
  <c r="L414" i="6"/>
  <c r="J414" i="6" s="1"/>
  <c r="K415" i="6"/>
  <c r="L415" i="6"/>
  <c r="J415" i="6" s="1"/>
  <c r="K416" i="6"/>
  <c r="L416" i="6"/>
  <c r="J416" i="6" s="1"/>
  <c r="K417" i="6"/>
  <c r="L417" i="6"/>
  <c r="J417" i="6" s="1"/>
  <c r="K418" i="6"/>
  <c r="L418" i="6"/>
  <c r="J418" i="6" s="1"/>
  <c r="K419" i="6"/>
  <c r="L419" i="6"/>
  <c r="J419" i="6" s="1"/>
  <c r="K420" i="6"/>
  <c r="L420" i="6"/>
  <c r="J420" i="6" s="1"/>
  <c r="K421" i="6"/>
  <c r="L421" i="6"/>
  <c r="J421" i="6" s="1"/>
  <c r="K422" i="6"/>
  <c r="L422" i="6"/>
  <c r="J422" i="6" s="1"/>
  <c r="K423" i="6"/>
  <c r="L423" i="6"/>
  <c r="J423" i="6" s="1"/>
  <c r="K424" i="6"/>
  <c r="L424" i="6"/>
  <c r="J424" i="6" s="1"/>
  <c r="K425" i="6"/>
  <c r="L425" i="6"/>
  <c r="J425" i="6" s="1"/>
  <c r="K426" i="6"/>
  <c r="L426" i="6"/>
  <c r="J426" i="6" s="1"/>
  <c r="K427" i="6"/>
  <c r="L427" i="6"/>
  <c r="J427" i="6" s="1"/>
  <c r="K428" i="6"/>
  <c r="L428" i="6"/>
  <c r="J428" i="6" s="1"/>
  <c r="K429" i="6"/>
  <c r="L429" i="6"/>
  <c r="J429" i="6" s="1"/>
  <c r="K430" i="6"/>
  <c r="L430" i="6"/>
  <c r="J430" i="6" s="1"/>
  <c r="K431" i="6"/>
  <c r="L431" i="6"/>
  <c r="J431" i="6" s="1"/>
  <c r="K432" i="6"/>
  <c r="L432" i="6"/>
  <c r="J432" i="6" s="1"/>
  <c r="K433" i="6"/>
  <c r="L433" i="6"/>
  <c r="J433" i="6" s="1"/>
  <c r="K434" i="6"/>
  <c r="L434" i="6"/>
  <c r="J434" i="6" s="1"/>
  <c r="K435" i="6"/>
  <c r="L435" i="6"/>
  <c r="J435" i="6" s="1"/>
  <c r="K436" i="6"/>
  <c r="L436" i="6"/>
  <c r="J436" i="6" s="1"/>
  <c r="K437" i="6"/>
  <c r="L437" i="6"/>
  <c r="J437" i="6" s="1"/>
  <c r="K438" i="6"/>
  <c r="L438" i="6"/>
  <c r="J438" i="6" s="1"/>
  <c r="K439" i="6"/>
  <c r="L439" i="6"/>
  <c r="J439" i="6" s="1"/>
  <c r="K440" i="6"/>
  <c r="L440" i="6"/>
  <c r="J440" i="6" s="1"/>
  <c r="K441" i="6"/>
  <c r="L441" i="6"/>
  <c r="J441" i="6" s="1"/>
  <c r="K442" i="6"/>
  <c r="L442" i="6"/>
  <c r="J442" i="6" s="1"/>
  <c r="K443" i="6"/>
  <c r="L443" i="6"/>
  <c r="J443" i="6" s="1"/>
  <c r="K444" i="6"/>
  <c r="L444" i="6"/>
  <c r="J444" i="6" s="1"/>
  <c r="K445" i="6"/>
  <c r="L445" i="6"/>
  <c r="J445" i="6" s="1"/>
  <c r="K446" i="6"/>
  <c r="L446" i="6"/>
  <c r="J446" i="6" s="1"/>
  <c r="K447" i="6"/>
  <c r="L447" i="6"/>
  <c r="J447" i="6" s="1"/>
  <c r="K448" i="6"/>
  <c r="L448" i="6"/>
  <c r="J448" i="6" s="1"/>
  <c r="K449" i="6"/>
  <c r="L449" i="6"/>
  <c r="J449" i="6" s="1"/>
  <c r="K450" i="6"/>
  <c r="L450" i="6"/>
  <c r="J450" i="6" s="1"/>
  <c r="K451" i="6"/>
  <c r="L451" i="6"/>
  <c r="J451" i="6" s="1"/>
  <c r="K452" i="6"/>
  <c r="L452" i="6"/>
  <c r="J452" i="6" s="1"/>
  <c r="K453" i="6"/>
  <c r="L453" i="6"/>
  <c r="J453" i="6" s="1"/>
  <c r="K454" i="6"/>
  <c r="L454" i="6"/>
  <c r="J454" i="6" s="1"/>
  <c r="K455" i="6"/>
  <c r="L455" i="6"/>
  <c r="J455" i="6" s="1"/>
  <c r="K456" i="6"/>
  <c r="L456" i="6"/>
  <c r="J456" i="6" s="1"/>
  <c r="K457" i="6"/>
  <c r="L457" i="6"/>
  <c r="J457" i="6" s="1"/>
  <c r="K458" i="6"/>
  <c r="L458" i="6"/>
  <c r="J458" i="6" s="1"/>
  <c r="K459" i="6"/>
  <c r="L459" i="6"/>
  <c r="J459" i="6" s="1"/>
  <c r="K460" i="6"/>
  <c r="L460" i="6"/>
  <c r="J460" i="6" s="1"/>
  <c r="K461" i="6"/>
  <c r="L461" i="6"/>
  <c r="J461" i="6" s="1"/>
  <c r="K462" i="6"/>
  <c r="L462" i="6"/>
  <c r="J462" i="6" s="1"/>
  <c r="K463" i="6"/>
  <c r="L463" i="6"/>
  <c r="J463" i="6" s="1"/>
  <c r="K464" i="6"/>
  <c r="L464" i="6"/>
  <c r="J464" i="6" s="1"/>
  <c r="K465" i="6"/>
  <c r="L465" i="6"/>
  <c r="J465" i="6" s="1"/>
  <c r="K466" i="6"/>
  <c r="L466" i="6"/>
  <c r="J466" i="6" s="1"/>
  <c r="K467" i="6"/>
  <c r="L467" i="6"/>
  <c r="J467" i="6" s="1"/>
  <c r="K468" i="6"/>
  <c r="L468" i="6"/>
  <c r="J468" i="6" s="1"/>
  <c r="K469" i="6"/>
  <c r="L469" i="6"/>
  <c r="J469" i="6" s="1"/>
  <c r="K470" i="6"/>
  <c r="L470" i="6"/>
  <c r="J470" i="6" s="1"/>
  <c r="K471" i="6"/>
  <c r="L471" i="6"/>
  <c r="J471" i="6" s="1"/>
  <c r="K472" i="6"/>
  <c r="L472" i="6"/>
  <c r="J472" i="6" s="1"/>
  <c r="K473" i="6"/>
  <c r="L473" i="6"/>
  <c r="J473" i="6" s="1"/>
  <c r="K474" i="6"/>
  <c r="L474" i="6"/>
  <c r="J474" i="6" s="1"/>
  <c r="K475" i="6"/>
  <c r="L475" i="6"/>
  <c r="J475" i="6" s="1"/>
  <c r="K476" i="6"/>
  <c r="L476" i="6"/>
  <c r="J476" i="6" s="1"/>
  <c r="K477" i="6"/>
  <c r="L477" i="6"/>
  <c r="J477" i="6" s="1"/>
  <c r="K478" i="6"/>
  <c r="L478" i="6"/>
  <c r="J478" i="6" s="1"/>
  <c r="K479" i="6"/>
  <c r="L479" i="6"/>
  <c r="J479" i="6" s="1"/>
  <c r="K480" i="6"/>
  <c r="L480" i="6"/>
  <c r="J480" i="6" s="1"/>
  <c r="K481" i="6"/>
  <c r="L481" i="6"/>
  <c r="J481" i="6" s="1"/>
  <c r="K482" i="6"/>
  <c r="L482" i="6"/>
  <c r="J482" i="6" s="1"/>
  <c r="K483" i="6"/>
  <c r="L483" i="6"/>
  <c r="J483" i="6" s="1"/>
  <c r="K484" i="6"/>
  <c r="L484" i="6"/>
  <c r="J484" i="6" s="1"/>
  <c r="K485" i="6"/>
  <c r="L485" i="6"/>
  <c r="J485" i="6" s="1"/>
  <c r="K486" i="6"/>
  <c r="L486" i="6"/>
  <c r="J486" i="6" s="1"/>
  <c r="K487" i="6"/>
  <c r="L487" i="6"/>
  <c r="J487" i="6" s="1"/>
  <c r="K488" i="6"/>
  <c r="L488" i="6"/>
  <c r="J488" i="6" s="1"/>
  <c r="K489" i="6"/>
  <c r="L489" i="6"/>
  <c r="J489" i="6" s="1"/>
  <c r="K490" i="6"/>
  <c r="L490" i="6"/>
  <c r="J490" i="6" s="1"/>
  <c r="K491" i="6"/>
  <c r="L491" i="6"/>
  <c r="J491" i="6" s="1"/>
  <c r="K492" i="6"/>
  <c r="L492" i="6"/>
  <c r="J492" i="6" s="1"/>
  <c r="K493" i="6"/>
  <c r="L493" i="6"/>
  <c r="J493" i="6" s="1"/>
  <c r="K494" i="6"/>
  <c r="L494" i="6"/>
  <c r="J494" i="6" s="1"/>
  <c r="K495" i="6"/>
  <c r="L495" i="6"/>
  <c r="J495" i="6" s="1"/>
  <c r="K496" i="6"/>
  <c r="L496" i="6"/>
  <c r="J496" i="6" s="1"/>
  <c r="K497" i="6"/>
  <c r="L497" i="6"/>
  <c r="J497" i="6" s="1"/>
  <c r="K498" i="6"/>
  <c r="L498" i="6"/>
  <c r="J498" i="6" s="1"/>
  <c r="K499" i="6"/>
  <c r="L499" i="6"/>
  <c r="J499" i="6" s="1"/>
  <c r="K500" i="6"/>
  <c r="L500" i="6"/>
  <c r="J500" i="6" s="1"/>
  <c r="K501" i="6"/>
  <c r="L501" i="6"/>
  <c r="J501" i="6" s="1"/>
  <c r="K502" i="6"/>
  <c r="L502" i="6"/>
  <c r="J502" i="6" s="1"/>
  <c r="K503" i="6"/>
  <c r="L503" i="6"/>
  <c r="J503" i="6" s="1"/>
  <c r="K504" i="6"/>
  <c r="L504" i="6"/>
  <c r="J504" i="6" s="1"/>
  <c r="K505" i="6"/>
  <c r="L505" i="6"/>
  <c r="J505" i="6" s="1"/>
  <c r="K506" i="6"/>
  <c r="L506" i="6"/>
  <c r="J506" i="6" s="1"/>
  <c r="K507" i="6"/>
  <c r="L507" i="6"/>
  <c r="J507" i="6" s="1"/>
  <c r="K508" i="6"/>
  <c r="L508" i="6"/>
  <c r="J508" i="6" s="1"/>
  <c r="K509" i="6"/>
  <c r="L509" i="6"/>
  <c r="J509" i="6" s="1"/>
  <c r="K510" i="6"/>
  <c r="L510" i="6"/>
  <c r="J510" i="6" s="1"/>
  <c r="K511" i="6"/>
  <c r="L511" i="6"/>
  <c r="J511" i="6" s="1"/>
  <c r="K512" i="6"/>
  <c r="L512" i="6"/>
  <c r="J512" i="6" s="1"/>
  <c r="K513" i="6"/>
  <c r="L513" i="6"/>
  <c r="J513" i="6" s="1"/>
  <c r="K514" i="6"/>
  <c r="L514" i="6"/>
  <c r="J514" i="6" s="1"/>
  <c r="K515" i="6"/>
  <c r="L515" i="6"/>
  <c r="J515" i="6" s="1"/>
  <c r="K516" i="6"/>
  <c r="L516" i="6"/>
  <c r="J516" i="6" s="1"/>
  <c r="K517" i="6"/>
  <c r="L517" i="6"/>
  <c r="J517" i="6" s="1"/>
  <c r="K518" i="6"/>
  <c r="L518" i="6"/>
  <c r="J518" i="6" s="1"/>
  <c r="K519" i="6"/>
  <c r="L519" i="6"/>
  <c r="J519" i="6" s="1"/>
  <c r="K520" i="6"/>
  <c r="L520" i="6"/>
  <c r="J520" i="6" s="1"/>
  <c r="K521" i="6"/>
  <c r="L521" i="6"/>
  <c r="J521" i="6" s="1"/>
  <c r="K522" i="6"/>
  <c r="L522" i="6"/>
  <c r="J522" i="6" s="1"/>
  <c r="K523" i="6"/>
  <c r="L523" i="6"/>
  <c r="J523" i="6" s="1"/>
  <c r="K524" i="6"/>
  <c r="L524" i="6"/>
  <c r="J524" i="6" s="1"/>
  <c r="K525" i="6"/>
  <c r="L525" i="6"/>
  <c r="J525" i="6" s="1"/>
  <c r="K526" i="6"/>
  <c r="L526" i="6"/>
  <c r="J526" i="6" s="1"/>
  <c r="K527" i="6"/>
  <c r="L527" i="6"/>
  <c r="J527" i="6" s="1"/>
  <c r="K528" i="6"/>
  <c r="L528" i="6"/>
  <c r="J528" i="6" s="1"/>
  <c r="K529" i="6"/>
  <c r="L529" i="6"/>
  <c r="J529" i="6" s="1"/>
  <c r="K530" i="6"/>
  <c r="L530" i="6"/>
  <c r="J530" i="6" s="1"/>
  <c r="K531" i="6"/>
  <c r="L531" i="6"/>
  <c r="J531" i="6" s="1"/>
  <c r="K532" i="6"/>
  <c r="L532" i="6"/>
  <c r="J532" i="6" s="1"/>
  <c r="K533" i="6"/>
  <c r="L533" i="6"/>
  <c r="J533" i="6" s="1"/>
  <c r="K534" i="6"/>
  <c r="L534" i="6"/>
  <c r="J534" i="6" s="1"/>
  <c r="K535" i="6"/>
  <c r="L535" i="6"/>
  <c r="J535" i="6" s="1"/>
  <c r="K536" i="6"/>
  <c r="L536" i="6"/>
  <c r="J536" i="6" s="1"/>
  <c r="K537" i="6"/>
  <c r="L537" i="6"/>
  <c r="J537" i="6" s="1"/>
  <c r="K538" i="6"/>
  <c r="L538" i="6"/>
  <c r="J538" i="6" s="1"/>
  <c r="K539" i="6"/>
  <c r="L539" i="6"/>
  <c r="J539" i="6" s="1"/>
  <c r="K540" i="6"/>
  <c r="L540" i="6"/>
  <c r="J540" i="6" s="1"/>
  <c r="K541" i="6"/>
  <c r="L541" i="6"/>
  <c r="J541" i="6" s="1"/>
  <c r="K542" i="6"/>
  <c r="L542" i="6"/>
  <c r="J542" i="6" s="1"/>
  <c r="K543" i="6"/>
  <c r="L543" i="6"/>
  <c r="J543" i="6" s="1"/>
  <c r="K544" i="6"/>
  <c r="L544" i="6"/>
  <c r="J544" i="6" s="1"/>
  <c r="K545" i="6"/>
  <c r="L545" i="6"/>
  <c r="J545" i="6" s="1"/>
  <c r="K546" i="6"/>
  <c r="L546" i="6"/>
  <c r="J546" i="6" s="1"/>
  <c r="K547" i="6"/>
  <c r="L547" i="6"/>
  <c r="J547" i="6" s="1"/>
  <c r="K548" i="6"/>
  <c r="L548" i="6"/>
  <c r="J548" i="6" s="1"/>
  <c r="K549" i="6"/>
  <c r="L549" i="6"/>
  <c r="J549" i="6" s="1"/>
  <c r="K550" i="6"/>
  <c r="L550" i="6"/>
  <c r="J550" i="6" s="1"/>
  <c r="K551" i="6"/>
  <c r="L551" i="6"/>
  <c r="J551" i="6" s="1"/>
  <c r="K552" i="6"/>
  <c r="L552" i="6"/>
  <c r="J552" i="6" s="1"/>
  <c r="K553" i="6"/>
  <c r="L553" i="6"/>
  <c r="J553" i="6" s="1"/>
  <c r="K554" i="6"/>
  <c r="L554" i="6"/>
  <c r="J554" i="6" s="1"/>
  <c r="K555" i="6"/>
  <c r="L555" i="6"/>
  <c r="J555" i="6" s="1"/>
  <c r="K556" i="6"/>
  <c r="L556" i="6"/>
  <c r="J556" i="6" s="1"/>
  <c r="K557" i="6"/>
  <c r="L557" i="6"/>
  <c r="J557" i="6" s="1"/>
  <c r="K558" i="6"/>
  <c r="L558" i="6"/>
  <c r="J558" i="6" s="1"/>
  <c r="K559" i="6"/>
  <c r="L559" i="6"/>
  <c r="J559" i="6" s="1"/>
  <c r="K560" i="6"/>
  <c r="L560" i="6"/>
  <c r="J560" i="6" s="1"/>
  <c r="K561" i="6"/>
  <c r="L561" i="6"/>
  <c r="J561" i="6" s="1"/>
  <c r="K562" i="6"/>
  <c r="L562" i="6"/>
  <c r="J562" i="6" s="1"/>
  <c r="K563" i="6"/>
  <c r="L563" i="6"/>
  <c r="J563" i="6" s="1"/>
  <c r="K564" i="6"/>
  <c r="L564" i="6"/>
  <c r="J564" i="6" s="1"/>
  <c r="K565" i="6"/>
  <c r="L565" i="6"/>
  <c r="J565" i="6" s="1"/>
  <c r="K566" i="6"/>
  <c r="L566" i="6"/>
  <c r="J566" i="6" s="1"/>
  <c r="K567" i="6"/>
  <c r="L567" i="6"/>
  <c r="J567" i="6" s="1"/>
  <c r="K568" i="6"/>
  <c r="L568" i="6"/>
  <c r="J568" i="6" s="1"/>
  <c r="K569" i="6"/>
  <c r="L569" i="6"/>
  <c r="J569" i="6" s="1"/>
  <c r="K570" i="6"/>
  <c r="L570" i="6"/>
  <c r="J570" i="6" s="1"/>
  <c r="K571" i="6"/>
  <c r="L571" i="6"/>
  <c r="J571" i="6" s="1"/>
  <c r="K572" i="6"/>
  <c r="L572" i="6"/>
  <c r="J572" i="6" s="1"/>
  <c r="K573" i="6"/>
  <c r="L573" i="6"/>
  <c r="J573" i="6" s="1"/>
  <c r="K574" i="6"/>
  <c r="L574" i="6"/>
  <c r="J574" i="6" s="1"/>
  <c r="K575" i="6"/>
  <c r="L575" i="6"/>
  <c r="J575" i="6" s="1"/>
  <c r="K576" i="6"/>
  <c r="L576" i="6"/>
  <c r="J576" i="6" s="1"/>
  <c r="K577" i="6"/>
  <c r="L577" i="6"/>
  <c r="J577" i="6" s="1"/>
  <c r="K578" i="6"/>
  <c r="L578" i="6"/>
  <c r="J578" i="6" s="1"/>
  <c r="K579" i="6"/>
  <c r="L579" i="6"/>
  <c r="J579" i="6" s="1"/>
  <c r="K580" i="6"/>
  <c r="L580" i="6"/>
  <c r="J580" i="6" s="1"/>
  <c r="K581" i="6"/>
  <c r="L581" i="6"/>
  <c r="J581" i="6" s="1"/>
  <c r="K582" i="6"/>
  <c r="L582" i="6"/>
  <c r="J582" i="6" s="1"/>
  <c r="K583" i="6"/>
  <c r="L583" i="6"/>
  <c r="J583" i="6" s="1"/>
  <c r="K584" i="6"/>
  <c r="L584" i="6"/>
  <c r="J584" i="6" s="1"/>
  <c r="K585" i="6"/>
  <c r="L585" i="6"/>
  <c r="J585" i="6" s="1"/>
  <c r="K586" i="6"/>
  <c r="L586" i="6"/>
  <c r="J586" i="6" s="1"/>
  <c r="K587" i="6"/>
  <c r="L587" i="6"/>
  <c r="J587" i="6" s="1"/>
  <c r="K588" i="6"/>
  <c r="L588" i="6"/>
  <c r="J588" i="6" s="1"/>
  <c r="K589" i="6"/>
  <c r="L589" i="6"/>
  <c r="J589" i="6" s="1"/>
  <c r="K590" i="6"/>
  <c r="L590" i="6"/>
  <c r="J590" i="6" s="1"/>
  <c r="K591" i="6"/>
  <c r="L591" i="6"/>
  <c r="J591" i="6" s="1"/>
  <c r="K592" i="6"/>
  <c r="L592" i="6"/>
  <c r="J592" i="6" s="1"/>
  <c r="K593" i="6"/>
  <c r="L593" i="6"/>
  <c r="J593" i="6" s="1"/>
  <c r="K594" i="6"/>
  <c r="L594" i="6"/>
  <c r="J594" i="6" s="1"/>
  <c r="K595" i="6"/>
  <c r="L595" i="6"/>
  <c r="J595" i="6" s="1"/>
  <c r="K596" i="6"/>
  <c r="L596" i="6"/>
  <c r="J596" i="6" s="1"/>
  <c r="K597" i="6"/>
  <c r="L597" i="6"/>
  <c r="J597" i="6" s="1"/>
  <c r="K598" i="6"/>
  <c r="L598" i="6"/>
  <c r="J598" i="6" s="1"/>
  <c r="K599" i="6"/>
  <c r="L599" i="6"/>
  <c r="J599" i="6" s="1"/>
  <c r="K600" i="6"/>
  <c r="L600" i="6"/>
  <c r="J600" i="6" s="1"/>
  <c r="K601" i="6"/>
  <c r="L601" i="6"/>
  <c r="J601" i="6" s="1"/>
  <c r="K602" i="6"/>
  <c r="L602" i="6"/>
  <c r="J602" i="6" s="1"/>
  <c r="K603" i="6"/>
  <c r="L603" i="6"/>
  <c r="J603" i="6" s="1"/>
  <c r="K604" i="6"/>
  <c r="L604" i="6"/>
  <c r="J604" i="6" s="1"/>
  <c r="K605" i="6"/>
  <c r="L605" i="6"/>
  <c r="J605" i="6" s="1"/>
  <c r="K606" i="6"/>
  <c r="L606" i="6"/>
  <c r="J606" i="6" s="1"/>
  <c r="K607" i="6"/>
  <c r="L607" i="6"/>
  <c r="J607" i="6" s="1"/>
  <c r="K608" i="6"/>
  <c r="L608" i="6"/>
  <c r="J608" i="6" s="1"/>
  <c r="K609" i="6"/>
  <c r="L609" i="6"/>
  <c r="J609" i="6" s="1"/>
  <c r="K610" i="6"/>
  <c r="L610" i="6"/>
  <c r="J610" i="6" s="1"/>
  <c r="K611" i="6"/>
  <c r="L611" i="6"/>
  <c r="J611" i="6" s="1"/>
  <c r="K612" i="6"/>
  <c r="L612" i="6"/>
  <c r="J612" i="6" s="1"/>
  <c r="K613" i="6"/>
  <c r="L613" i="6"/>
  <c r="J613" i="6" s="1"/>
  <c r="K614" i="6"/>
  <c r="L614" i="6"/>
  <c r="J614" i="6" s="1"/>
  <c r="K615" i="6"/>
  <c r="L615" i="6"/>
  <c r="J615" i="6" s="1"/>
  <c r="K616" i="6"/>
  <c r="L616" i="6"/>
  <c r="J616" i="6" s="1"/>
  <c r="K617" i="6"/>
  <c r="L617" i="6"/>
  <c r="J617" i="6" s="1"/>
  <c r="K618" i="6"/>
  <c r="L618" i="6"/>
  <c r="J618" i="6" s="1"/>
  <c r="K619" i="6"/>
  <c r="L619" i="6"/>
  <c r="J619" i="6" s="1"/>
  <c r="K620" i="6"/>
  <c r="L620" i="6"/>
  <c r="J620" i="6" s="1"/>
  <c r="K621" i="6"/>
  <c r="L621" i="6"/>
  <c r="J621" i="6" s="1"/>
  <c r="K622" i="6"/>
  <c r="L622" i="6"/>
  <c r="J622" i="6" s="1"/>
  <c r="K623" i="6"/>
  <c r="L623" i="6"/>
  <c r="J623" i="6" s="1"/>
  <c r="K624" i="6"/>
  <c r="L624" i="6"/>
  <c r="J624" i="6" s="1"/>
  <c r="K625" i="6"/>
  <c r="L625" i="6"/>
  <c r="J625" i="6" s="1"/>
  <c r="K626" i="6"/>
  <c r="L626" i="6"/>
  <c r="J626" i="6" s="1"/>
  <c r="K627" i="6"/>
  <c r="L627" i="6"/>
  <c r="J627" i="6" s="1"/>
  <c r="K628" i="6"/>
  <c r="L628" i="6"/>
  <c r="J628" i="6" s="1"/>
  <c r="K629" i="6"/>
  <c r="L629" i="6"/>
  <c r="J629" i="6" s="1"/>
  <c r="K630" i="6"/>
  <c r="L630" i="6"/>
  <c r="J630" i="6" s="1"/>
  <c r="K631" i="6"/>
  <c r="L631" i="6"/>
  <c r="J631" i="6" s="1"/>
  <c r="K632" i="6"/>
  <c r="L632" i="6"/>
  <c r="J632" i="6" s="1"/>
  <c r="K633" i="6"/>
  <c r="L633" i="6"/>
  <c r="J633" i="6" s="1"/>
  <c r="K634" i="6"/>
  <c r="L634" i="6"/>
  <c r="J634" i="6" s="1"/>
  <c r="K635" i="6"/>
  <c r="L635" i="6"/>
  <c r="J635" i="6" s="1"/>
  <c r="K636" i="6"/>
  <c r="L636" i="6"/>
  <c r="J636" i="6" s="1"/>
  <c r="K637" i="6"/>
  <c r="L637" i="6"/>
  <c r="J637" i="6" s="1"/>
  <c r="K638" i="6"/>
  <c r="L638" i="6"/>
  <c r="J638" i="6" s="1"/>
  <c r="K639" i="6"/>
  <c r="L639" i="6"/>
  <c r="J639" i="6" s="1"/>
  <c r="K640" i="6"/>
  <c r="L640" i="6"/>
  <c r="J640" i="6" s="1"/>
  <c r="K641" i="6"/>
  <c r="L641" i="6"/>
  <c r="J641" i="6" s="1"/>
  <c r="K642" i="6"/>
  <c r="L642" i="6"/>
  <c r="J642" i="6" s="1"/>
  <c r="K643" i="6"/>
  <c r="L643" i="6"/>
  <c r="J643" i="6" s="1"/>
  <c r="K644" i="6"/>
  <c r="L644" i="6"/>
  <c r="J644" i="6" s="1"/>
  <c r="K645" i="6"/>
  <c r="L645" i="6"/>
  <c r="J645" i="6" s="1"/>
  <c r="K646" i="6"/>
  <c r="L646" i="6"/>
  <c r="J646" i="6" s="1"/>
  <c r="K647" i="6"/>
  <c r="L647" i="6"/>
  <c r="J647" i="6" s="1"/>
  <c r="K648" i="6"/>
  <c r="L648" i="6"/>
  <c r="J648" i="6" s="1"/>
  <c r="K649" i="6"/>
  <c r="L649" i="6"/>
  <c r="J649" i="6" s="1"/>
  <c r="K650" i="6"/>
  <c r="L650" i="6"/>
  <c r="J650" i="6" s="1"/>
  <c r="K651" i="6"/>
  <c r="L651" i="6"/>
  <c r="J651" i="6" s="1"/>
  <c r="K652" i="6"/>
  <c r="L652" i="6"/>
  <c r="J652" i="6" s="1"/>
  <c r="K653" i="6"/>
  <c r="L653" i="6"/>
  <c r="J653" i="6" s="1"/>
  <c r="K654" i="6"/>
  <c r="L654" i="6"/>
  <c r="J654" i="6" s="1"/>
  <c r="K655" i="6"/>
  <c r="L655" i="6"/>
  <c r="J655" i="6" s="1"/>
  <c r="K656" i="6"/>
  <c r="L656" i="6"/>
  <c r="J656" i="6" s="1"/>
  <c r="K657" i="6"/>
  <c r="L657" i="6"/>
  <c r="J657" i="6" s="1"/>
  <c r="K658" i="6"/>
  <c r="L658" i="6"/>
  <c r="J658" i="6" s="1"/>
  <c r="K659" i="6"/>
  <c r="L659" i="6"/>
  <c r="J659" i="6" s="1"/>
  <c r="K660" i="6"/>
  <c r="L660" i="6"/>
  <c r="J660" i="6" s="1"/>
  <c r="K661" i="6"/>
  <c r="L661" i="6"/>
  <c r="J661" i="6" s="1"/>
  <c r="K662" i="6"/>
  <c r="L662" i="6"/>
  <c r="J662" i="6" s="1"/>
  <c r="K663" i="6"/>
  <c r="L663" i="6"/>
  <c r="J663" i="6" s="1"/>
  <c r="K664" i="6"/>
  <c r="L664" i="6"/>
  <c r="J664" i="6" s="1"/>
  <c r="K665" i="6"/>
  <c r="L665" i="6"/>
  <c r="J665" i="6" s="1"/>
  <c r="K666" i="6"/>
  <c r="L666" i="6"/>
  <c r="J666" i="6" s="1"/>
  <c r="K667" i="6"/>
  <c r="L667" i="6"/>
  <c r="J667" i="6" s="1"/>
  <c r="K668" i="6"/>
  <c r="L668" i="6"/>
  <c r="J668" i="6" s="1"/>
  <c r="K669" i="6"/>
  <c r="L669" i="6"/>
  <c r="J669" i="6" s="1"/>
  <c r="K670" i="6"/>
  <c r="L670" i="6"/>
  <c r="J670" i="6" s="1"/>
  <c r="K671" i="6"/>
  <c r="L671" i="6"/>
  <c r="J671" i="6" s="1"/>
  <c r="K672" i="6"/>
  <c r="L672" i="6"/>
  <c r="J672" i="6" s="1"/>
  <c r="K673" i="6"/>
  <c r="L673" i="6"/>
  <c r="J673" i="6" s="1"/>
  <c r="K674" i="6"/>
  <c r="L674" i="6"/>
  <c r="J674" i="6" s="1"/>
  <c r="K675" i="6"/>
  <c r="L675" i="6"/>
  <c r="J675" i="6" s="1"/>
  <c r="K676" i="6"/>
  <c r="L676" i="6"/>
  <c r="J676" i="6" s="1"/>
  <c r="K677" i="6"/>
  <c r="L677" i="6"/>
  <c r="J677" i="6" s="1"/>
  <c r="K678" i="6"/>
  <c r="L678" i="6"/>
  <c r="J678" i="6" s="1"/>
  <c r="K679" i="6"/>
  <c r="L679" i="6"/>
  <c r="J679" i="6" s="1"/>
  <c r="K680" i="6"/>
  <c r="L680" i="6"/>
  <c r="J680" i="6" s="1"/>
  <c r="K681" i="6"/>
  <c r="L681" i="6"/>
  <c r="J681" i="6" s="1"/>
  <c r="K682" i="6"/>
  <c r="L682" i="6"/>
  <c r="J682" i="6" s="1"/>
  <c r="K683" i="6"/>
  <c r="L683" i="6"/>
  <c r="J683" i="6" s="1"/>
  <c r="K684" i="6"/>
  <c r="L684" i="6"/>
  <c r="J684" i="6" s="1"/>
  <c r="K685" i="6"/>
  <c r="L685" i="6"/>
  <c r="J685" i="6" s="1"/>
  <c r="K686" i="6"/>
  <c r="L686" i="6"/>
  <c r="J686" i="6" s="1"/>
  <c r="K687" i="6"/>
  <c r="L687" i="6"/>
  <c r="J687" i="6" s="1"/>
  <c r="K688" i="6"/>
  <c r="L688" i="6"/>
  <c r="J688" i="6" s="1"/>
  <c r="K689" i="6"/>
  <c r="L689" i="6"/>
  <c r="J689" i="6" s="1"/>
  <c r="K690" i="6"/>
  <c r="L690" i="6"/>
  <c r="J690" i="6" s="1"/>
  <c r="K691" i="6"/>
  <c r="L691" i="6"/>
  <c r="J691" i="6" s="1"/>
  <c r="K692" i="6"/>
  <c r="L692" i="6"/>
  <c r="J692" i="6" s="1"/>
  <c r="K693" i="6"/>
  <c r="L693" i="6"/>
  <c r="J693" i="6" s="1"/>
  <c r="K694" i="6"/>
  <c r="L694" i="6"/>
  <c r="J694" i="6" s="1"/>
  <c r="K695" i="6"/>
  <c r="L695" i="6"/>
  <c r="J695" i="6" s="1"/>
  <c r="K696" i="6"/>
  <c r="L696" i="6"/>
  <c r="J696" i="6" s="1"/>
  <c r="K697" i="6"/>
  <c r="L697" i="6"/>
  <c r="J697" i="6" s="1"/>
  <c r="K698" i="6"/>
  <c r="L698" i="6"/>
  <c r="J698" i="6" s="1"/>
  <c r="K699" i="6"/>
  <c r="L699" i="6"/>
  <c r="J699" i="6" s="1"/>
  <c r="K700" i="6"/>
  <c r="L700" i="6"/>
  <c r="J700" i="6" s="1"/>
  <c r="K701" i="6"/>
  <c r="L701" i="6"/>
  <c r="J701" i="6" s="1"/>
  <c r="K702" i="6"/>
  <c r="L702" i="6"/>
  <c r="J702" i="6" s="1"/>
  <c r="K703" i="6"/>
  <c r="L703" i="6"/>
  <c r="J703" i="6" s="1"/>
  <c r="K704" i="6"/>
  <c r="L704" i="6"/>
  <c r="J704" i="6" s="1"/>
  <c r="K705" i="6"/>
  <c r="L705" i="6"/>
  <c r="J705" i="6" s="1"/>
  <c r="K706" i="6"/>
  <c r="L706" i="6"/>
  <c r="J706" i="6" s="1"/>
  <c r="K707" i="6"/>
  <c r="L707" i="6"/>
  <c r="J707" i="6" s="1"/>
  <c r="K708" i="6"/>
  <c r="L708" i="6"/>
  <c r="J708" i="6" s="1"/>
  <c r="K709" i="6"/>
  <c r="L709" i="6"/>
  <c r="J709" i="6" s="1"/>
  <c r="K710" i="6"/>
  <c r="L710" i="6"/>
  <c r="J710" i="6" s="1"/>
  <c r="K711" i="6"/>
  <c r="L711" i="6"/>
  <c r="J711" i="6" s="1"/>
  <c r="K712" i="6"/>
  <c r="L712" i="6"/>
  <c r="J712" i="6" s="1"/>
  <c r="K713" i="6"/>
  <c r="L713" i="6"/>
  <c r="J713" i="6" s="1"/>
  <c r="K714" i="6"/>
  <c r="L714" i="6"/>
  <c r="J714" i="6" s="1"/>
  <c r="K715" i="6"/>
  <c r="L715" i="6"/>
  <c r="J715" i="6" s="1"/>
  <c r="K716" i="6"/>
  <c r="L716" i="6"/>
  <c r="J716" i="6" s="1"/>
  <c r="K717" i="6"/>
  <c r="L717" i="6"/>
  <c r="J717" i="6" s="1"/>
  <c r="K718" i="6"/>
  <c r="L718" i="6"/>
  <c r="J718" i="6" s="1"/>
  <c r="K719" i="6"/>
  <c r="L719" i="6"/>
  <c r="J719" i="6" s="1"/>
  <c r="K720" i="6"/>
  <c r="L720" i="6"/>
  <c r="J720" i="6" s="1"/>
  <c r="K721" i="6"/>
  <c r="L721" i="6"/>
  <c r="J721" i="6" s="1"/>
  <c r="K722" i="6"/>
  <c r="L722" i="6"/>
  <c r="J722" i="6" s="1"/>
  <c r="K723" i="6"/>
  <c r="L723" i="6"/>
  <c r="J723" i="6" s="1"/>
  <c r="K724" i="6"/>
  <c r="L724" i="6"/>
  <c r="J724" i="6" s="1"/>
  <c r="K725" i="6"/>
  <c r="L725" i="6"/>
  <c r="J725" i="6" s="1"/>
  <c r="K726" i="6"/>
  <c r="L726" i="6"/>
  <c r="J726" i="6" s="1"/>
  <c r="K727" i="6"/>
  <c r="L727" i="6"/>
  <c r="J727" i="6" s="1"/>
  <c r="K728" i="6"/>
  <c r="L728" i="6"/>
  <c r="J728" i="6" s="1"/>
  <c r="K729" i="6"/>
  <c r="L729" i="6"/>
  <c r="J729" i="6" s="1"/>
  <c r="K730" i="6"/>
  <c r="L730" i="6"/>
  <c r="J730" i="6" s="1"/>
  <c r="K731" i="6"/>
  <c r="L731" i="6"/>
  <c r="J731" i="6" s="1"/>
  <c r="K732" i="6"/>
  <c r="L732" i="6"/>
  <c r="J732" i="6" s="1"/>
  <c r="K733" i="6"/>
  <c r="L733" i="6"/>
  <c r="J733" i="6" s="1"/>
  <c r="K734" i="6"/>
  <c r="L734" i="6"/>
  <c r="J734" i="6" s="1"/>
  <c r="K735" i="6"/>
  <c r="L735" i="6"/>
  <c r="J735" i="6" s="1"/>
  <c r="K736" i="6"/>
  <c r="L736" i="6"/>
  <c r="J736" i="6" s="1"/>
  <c r="K737" i="6"/>
  <c r="L737" i="6"/>
  <c r="J737" i="6" s="1"/>
  <c r="K738" i="6"/>
  <c r="L738" i="6"/>
  <c r="J738" i="6" s="1"/>
  <c r="K739" i="6"/>
  <c r="L739" i="6"/>
  <c r="J739" i="6" s="1"/>
  <c r="K740" i="6"/>
  <c r="L740" i="6"/>
  <c r="J740" i="6" s="1"/>
  <c r="K741" i="6"/>
  <c r="L741" i="6"/>
  <c r="J741" i="6" s="1"/>
  <c r="K742" i="6"/>
  <c r="L742" i="6"/>
  <c r="J742" i="6" s="1"/>
  <c r="K743" i="6"/>
  <c r="L743" i="6"/>
  <c r="J743" i="6" s="1"/>
  <c r="K744" i="6"/>
  <c r="L744" i="6"/>
  <c r="J744" i="6" s="1"/>
  <c r="K745" i="6"/>
  <c r="L745" i="6"/>
  <c r="J745" i="6" s="1"/>
  <c r="K746" i="6"/>
  <c r="L746" i="6"/>
  <c r="J746" i="6" s="1"/>
  <c r="K747" i="6"/>
  <c r="L747" i="6"/>
  <c r="J747" i="6" s="1"/>
  <c r="K748" i="6"/>
  <c r="L748" i="6"/>
  <c r="J748" i="6" s="1"/>
  <c r="K749" i="6"/>
  <c r="L749" i="6"/>
  <c r="J749" i="6" s="1"/>
  <c r="K750" i="6"/>
  <c r="L750" i="6"/>
  <c r="J750" i="6" s="1"/>
  <c r="K751" i="6"/>
  <c r="L751" i="6"/>
  <c r="J751" i="6" s="1"/>
  <c r="K752" i="6"/>
  <c r="L752" i="6"/>
  <c r="J752" i="6" s="1"/>
  <c r="K753" i="6"/>
  <c r="L753" i="6"/>
  <c r="J753" i="6" s="1"/>
  <c r="K754" i="6"/>
  <c r="L754" i="6"/>
  <c r="J754" i="6" s="1"/>
  <c r="K755" i="6"/>
  <c r="L755" i="6"/>
  <c r="J755" i="6" s="1"/>
  <c r="K756" i="6"/>
  <c r="L756" i="6"/>
  <c r="J756" i="6" s="1"/>
  <c r="K757" i="6"/>
  <c r="L757" i="6"/>
  <c r="J757" i="6" s="1"/>
  <c r="K758" i="6"/>
  <c r="L758" i="6"/>
  <c r="J758" i="6" s="1"/>
  <c r="K759" i="6"/>
  <c r="L759" i="6"/>
  <c r="J759" i="6" s="1"/>
  <c r="K760" i="6"/>
  <c r="L760" i="6"/>
  <c r="J760" i="6" s="1"/>
  <c r="K761" i="6"/>
  <c r="L761" i="6"/>
  <c r="J761" i="6" s="1"/>
  <c r="K762" i="6"/>
  <c r="L762" i="6"/>
  <c r="J762" i="6" s="1"/>
  <c r="K763" i="6"/>
  <c r="L763" i="6"/>
  <c r="J763" i="6" s="1"/>
  <c r="K764" i="6"/>
  <c r="L764" i="6"/>
  <c r="J764" i="6" s="1"/>
  <c r="K765" i="6"/>
  <c r="L765" i="6"/>
  <c r="J765" i="6" s="1"/>
  <c r="K766" i="6"/>
  <c r="L766" i="6"/>
  <c r="J766" i="6" s="1"/>
  <c r="K767" i="6"/>
  <c r="L767" i="6"/>
  <c r="J767" i="6" s="1"/>
  <c r="K768" i="6"/>
  <c r="L768" i="6"/>
  <c r="J768" i="6" s="1"/>
  <c r="K769" i="6"/>
  <c r="L769" i="6"/>
  <c r="J769" i="6" s="1"/>
  <c r="K770" i="6"/>
  <c r="L770" i="6"/>
  <c r="J770" i="6" s="1"/>
  <c r="K771" i="6"/>
  <c r="L771" i="6"/>
  <c r="J771" i="6" s="1"/>
  <c r="K772" i="6"/>
  <c r="L772" i="6"/>
  <c r="J772" i="6" s="1"/>
  <c r="K773" i="6"/>
  <c r="L773" i="6"/>
  <c r="J773" i="6" s="1"/>
  <c r="K774" i="6"/>
  <c r="L774" i="6"/>
  <c r="J774" i="6" s="1"/>
  <c r="K775" i="6"/>
  <c r="L775" i="6"/>
  <c r="J775" i="6" s="1"/>
  <c r="K776" i="6"/>
  <c r="L776" i="6"/>
  <c r="J776" i="6" s="1"/>
  <c r="K777" i="6"/>
  <c r="L777" i="6"/>
  <c r="J777" i="6" s="1"/>
  <c r="K778" i="6"/>
  <c r="L778" i="6"/>
  <c r="J778" i="6" s="1"/>
  <c r="K779" i="6"/>
  <c r="L779" i="6"/>
  <c r="J779" i="6" s="1"/>
  <c r="K780" i="6"/>
  <c r="L780" i="6"/>
  <c r="J780" i="6" s="1"/>
  <c r="K781" i="6"/>
  <c r="L781" i="6"/>
  <c r="J781" i="6" s="1"/>
  <c r="K782" i="6"/>
  <c r="L782" i="6"/>
  <c r="J782" i="6" s="1"/>
  <c r="K783" i="6"/>
  <c r="L783" i="6"/>
  <c r="J783" i="6" s="1"/>
  <c r="K784" i="6"/>
  <c r="L784" i="6"/>
  <c r="J784" i="6" s="1"/>
  <c r="K785" i="6"/>
  <c r="L785" i="6"/>
  <c r="J785" i="6" s="1"/>
  <c r="K786" i="6"/>
  <c r="L786" i="6"/>
  <c r="J786" i="6" s="1"/>
  <c r="K787" i="6"/>
  <c r="L787" i="6"/>
  <c r="J787" i="6" s="1"/>
  <c r="K788" i="6"/>
  <c r="L788" i="6"/>
  <c r="J788" i="6" s="1"/>
  <c r="K789" i="6"/>
  <c r="L789" i="6"/>
  <c r="J789" i="6" s="1"/>
  <c r="K790" i="6"/>
  <c r="L790" i="6"/>
  <c r="J790" i="6" s="1"/>
  <c r="K791" i="6"/>
  <c r="L791" i="6"/>
  <c r="J791" i="6" s="1"/>
  <c r="K792" i="6"/>
  <c r="L792" i="6"/>
  <c r="J792" i="6" s="1"/>
  <c r="K793" i="6"/>
  <c r="L793" i="6"/>
  <c r="J793" i="6" s="1"/>
  <c r="K794" i="6"/>
  <c r="L794" i="6"/>
  <c r="J794" i="6" s="1"/>
  <c r="K795" i="6"/>
  <c r="L795" i="6"/>
  <c r="J795" i="6" s="1"/>
  <c r="K796" i="6"/>
  <c r="L796" i="6"/>
  <c r="J796" i="6" s="1"/>
  <c r="K797" i="6"/>
  <c r="L797" i="6"/>
  <c r="J797" i="6" s="1"/>
  <c r="K798" i="6"/>
  <c r="L798" i="6"/>
  <c r="J798" i="6" s="1"/>
  <c r="K799" i="6"/>
  <c r="L799" i="6"/>
  <c r="J799" i="6" s="1"/>
  <c r="K800" i="6"/>
  <c r="L800" i="6"/>
  <c r="J800" i="6" s="1"/>
  <c r="K801" i="6"/>
  <c r="L801" i="6"/>
  <c r="J801" i="6" s="1"/>
  <c r="K802" i="6"/>
  <c r="L802" i="6"/>
  <c r="J802" i="6" s="1"/>
  <c r="K803" i="6"/>
  <c r="L803" i="6"/>
  <c r="J803" i="6" s="1"/>
  <c r="K804" i="6"/>
  <c r="L804" i="6"/>
  <c r="J804" i="6" s="1"/>
  <c r="K805" i="6"/>
  <c r="L805" i="6"/>
  <c r="J805" i="6" s="1"/>
  <c r="K806" i="6"/>
  <c r="L806" i="6"/>
  <c r="J806" i="6" s="1"/>
  <c r="K807" i="6"/>
  <c r="L807" i="6"/>
  <c r="J807" i="6" s="1"/>
  <c r="K808" i="6"/>
  <c r="L808" i="6"/>
  <c r="J808" i="6" s="1"/>
  <c r="K809" i="6"/>
  <c r="L809" i="6"/>
  <c r="J809" i="6" s="1"/>
  <c r="K810" i="6"/>
  <c r="L810" i="6"/>
  <c r="J810" i="6" s="1"/>
  <c r="K811" i="6"/>
  <c r="L811" i="6"/>
  <c r="J811" i="6" s="1"/>
  <c r="K812" i="6"/>
  <c r="L812" i="6"/>
  <c r="J812" i="6" s="1"/>
  <c r="K813" i="6"/>
  <c r="L813" i="6"/>
  <c r="J813" i="6" s="1"/>
  <c r="K814" i="6"/>
  <c r="L814" i="6"/>
  <c r="J814" i="6" s="1"/>
  <c r="K815" i="6"/>
  <c r="L815" i="6"/>
  <c r="J815" i="6" s="1"/>
  <c r="K816" i="6"/>
  <c r="L816" i="6"/>
  <c r="J816" i="6" s="1"/>
  <c r="K817" i="6"/>
  <c r="L817" i="6"/>
  <c r="J817" i="6" s="1"/>
  <c r="K818" i="6"/>
  <c r="L818" i="6"/>
  <c r="J818" i="6" s="1"/>
  <c r="K819" i="6"/>
  <c r="L819" i="6"/>
  <c r="J819" i="6" s="1"/>
  <c r="K820" i="6"/>
  <c r="L820" i="6"/>
  <c r="J820" i="6" s="1"/>
  <c r="K821" i="6"/>
  <c r="L821" i="6"/>
  <c r="J821" i="6" s="1"/>
  <c r="K822" i="6"/>
  <c r="L822" i="6"/>
  <c r="J822" i="6" s="1"/>
  <c r="K823" i="6"/>
  <c r="L823" i="6"/>
  <c r="J823" i="6" s="1"/>
  <c r="K824" i="6"/>
  <c r="L824" i="6"/>
  <c r="J824" i="6" s="1"/>
  <c r="K825" i="6"/>
  <c r="L825" i="6"/>
  <c r="J825" i="6" s="1"/>
  <c r="K826" i="6"/>
  <c r="L826" i="6"/>
  <c r="J826" i="6" s="1"/>
  <c r="K827" i="6"/>
  <c r="L827" i="6"/>
  <c r="J827" i="6" s="1"/>
  <c r="K828" i="6"/>
  <c r="L828" i="6"/>
  <c r="J828" i="6" s="1"/>
  <c r="K829" i="6"/>
  <c r="L829" i="6"/>
  <c r="J829" i="6" s="1"/>
  <c r="K830" i="6"/>
  <c r="L830" i="6"/>
  <c r="J830" i="6" s="1"/>
  <c r="K831" i="6"/>
  <c r="L831" i="6"/>
  <c r="J831" i="6" s="1"/>
  <c r="K832" i="6"/>
  <c r="L832" i="6"/>
  <c r="J832" i="6" s="1"/>
  <c r="K833" i="6"/>
  <c r="L833" i="6"/>
  <c r="J833" i="6" s="1"/>
  <c r="K834" i="6"/>
  <c r="L834" i="6"/>
  <c r="J834" i="6" s="1"/>
  <c r="K835" i="6"/>
  <c r="L835" i="6"/>
  <c r="J835" i="6" s="1"/>
  <c r="K836" i="6"/>
  <c r="L836" i="6"/>
  <c r="J836" i="6" s="1"/>
  <c r="K837" i="6"/>
  <c r="L837" i="6"/>
  <c r="J837" i="6" s="1"/>
  <c r="K838" i="6"/>
  <c r="L838" i="6"/>
  <c r="J838" i="6" s="1"/>
  <c r="K839" i="6"/>
  <c r="L839" i="6"/>
  <c r="J839" i="6" s="1"/>
  <c r="K840" i="6"/>
  <c r="L840" i="6"/>
  <c r="J840" i="6" s="1"/>
  <c r="K841" i="6"/>
  <c r="L841" i="6"/>
  <c r="J841" i="6" s="1"/>
  <c r="K842" i="6"/>
  <c r="L842" i="6"/>
  <c r="J842" i="6" s="1"/>
  <c r="K843" i="6"/>
  <c r="L843" i="6"/>
  <c r="J843" i="6" s="1"/>
  <c r="K844" i="6"/>
  <c r="L844" i="6"/>
  <c r="J844" i="6" s="1"/>
  <c r="K845" i="6"/>
  <c r="L845" i="6"/>
  <c r="J845" i="6" s="1"/>
  <c r="K846" i="6"/>
  <c r="L846" i="6"/>
  <c r="J846" i="6" s="1"/>
  <c r="K847" i="6"/>
  <c r="L847" i="6"/>
  <c r="J847" i="6" s="1"/>
  <c r="K848" i="6"/>
  <c r="L848" i="6"/>
  <c r="J848" i="6" s="1"/>
  <c r="K849" i="6"/>
  <c r="L849" i="6"/>
  <c r="J849" i="6" s="1"/>
  <c r="K850" i="6"/>
  <c r="L850" i="6"/>
  <c r="J850" i="6" s="1"/>
  <c r="K851" i="6"/>
  <c r="L851" i="6"/>
  <c r="J851" i="6" s="1"/>
  <c r="K852" i="6"/>
  <c r="L852" i="6"/>
  <c r="J852" i="6" s="1"/>
  <c r="K853" i="6"/>
  <c r="L853" i="6"/>
  <c r="J853" i="6" s="1"/>
  <c r="K854" i="6"/>
  <c r="L854" i="6"/>
  <c r="J854" i="6" s="1"/>
  <c r="K855" i="6"/>
  <c r="L855" i="6"/>
  <c r="J855" i="6" s="1"/>
  <c r="K856" i="6"/>
  <c r="L856" i="6"/>
  <c r="J856" i="6" s="1"/>
  <c r="K857" i="6"/>
  <c r="L857" i="6"/>
  <c r="J857" i="6" s="1"/>
  <c r="K858" i="6"/>
  <c r="L858" i="6"/>
  <c r="J858" i="6" s="1"/>
  <c r="K859" i="6"/>
  <c r="L859" i="6"/>
  <c r="J859" i="6" s="1"/>
  <c r="K860" i="6"/>
  <c r="L860" i="6"/>
  <c r="J860" i="6" s="1"/>
  <c r="K861" i="6"/>
  <c r="L861" i="6"/>
  <c r="J861" i="6" s="1"/>
  <c r="K862" i="6"/>
  <c r="L862" i="6"/>
  <c r="J862" i="6" s="1"/>
  <c r="K863" i="6"/>
  <c r="L863" i="6"/>
  <c r="J863" i="6" s="1"/>
  <c r="K864" i="6"/>
  <c r="L864" i="6"/>
  <c r="J864" i="6" s="1"/>
  <c r="K865" i="6"/>
  <c r="L865" i="6"/>
  <c r="J865" i="6" s="1"/>
  <c r="K866" i="6"/>
  <c r="L866" i="6"/>
  <c r="J866" i="6" s="1"/>
  <c r="K867" i="6"/>
  <c r="L867" i="6"/>
  <c r="J867" i="6" s="1"/>
  <c r="K868" i="6"/>
  <c r="L868" i="6"/>
  <c r="J868" i="6" s="1"/>
  <c r="K869" i="6"/>
  <c r="L869" i="6"/>
  <c r="J869" i="6" s="1"/>
  <c r="K870" i="6"/>
  <c r="L870" i="6"/>
  <c r="J870" i="6" s="1"/>
  <c r="K871" i="6"/>
  <c r="L871" i="6"/>
  <c r="J871" i="6" s="1"/>
  <c r="K872" i="6"/>
  <c r="L872" i="6"/>
  <c r="J872" i="6" s="1"/>
  <c r="K873" i="6"/>
  <c r="L873" i="6"/>
  <c r="J873" i="6" s="1"/>
  <c r="K874" i="6"/>
  <c r="L874" i="6"/>
  <c r="J874" i="6" s="1"/>
  <c r="K875" i="6"/>
  <c r="L875" i="6"/>
  <c r="J875" i="6" s="1"/>
  <c r="K876" i="6"/>
  <c r="L876" i="6"/>
  <c r="J876" i="6" s="1"/>
  <c r="K877" i="6"/>
  <c r="L877" i="6"/>
  <c r="J877" i="6" s="1"/>
  <c r="K878" i="6"/>
  <c r="L878" i="6"/>
  <c r="J878" i="6" s="1"/>
  <c r="K879" i="6"/>
  <c r="L879" i="6"/>
  <c r="J879" i="6" s="1"/>
  <c r="K880" i="6"/>
  <c r="L880" i="6"/>
  <c r="J880" i="6" s="1"/>
  <c r="K881" i="6"/>
  <c r="L881" i="6"/>
  <c r="J881" i="6" s="1"/>
  <c r="K882" i="6"/>
  <c r="L882" i="6"/>
  <c r="J882" i="6" s="1"/>
  <c r="K883" i="6"/>
  <c r="L883" i="6"/>
  <c r="J883" i="6" s="1"/>
  <c r="K884" i="6"/>
  <c r="L884" i="6"/>
  <c r="J884" i="6" s="1"/>
  <c r="K885" i="6"/>
  <c r="L885" i="6"/>
  <c r="J885" i="6" s="1"/>
  <c r="K886" i="6"/>
  <c r="L886" i="6"/>
  <c r="J886" i="6" s="1"/>
  <c r="K887" i="6"/>
  <c r="L887" i="6"/>
  <c r="J887" i="6" s="1"/>
  <c r="K888" i="6"/>
  <c r="L888" i="6"/>
  <c r="J888" i="6" s="1"/>
  <c r="K889" i="6"/>
  <c r="L889" i="6"/>
  <c r="J889" i="6" s="1"/>
  <c r="K890" i="6"/>
  <c r="L890" i="6"/>
  <c r="J890" i="6" s="1"/>
  <c r="K891" i="6"/>
  <c r="L891" i="6"/>
  <c r="J891" i="6" s="1"/>
  <c r="K892" i="6"/>
  <c r="L892" i="6"/>
  <c r="J892" i="6" s="1"/>
  <c r="K893" i="6"/>
  <c r="L893" i="6"/>
  <c r="J893" i="6" s="1"/>
  <c r="K894" i="6"/>
  <c r="L894" i="6"/>
  <c r="J894" i="6" s="1"/>
  <c r="K895" i="6"/>
  <c r="L895" i="6"/>
  <c r="J895" i="6" s="1"/>
  <c r="K896" i="6"/>
  <c r="L896" i="6"/>
  <c r="J896" i="6" s="1"/>
  <c r="K897" i="6"/>
  <c r="L897" i="6"/>
  <c r="J897" i="6" s="1"/>
  <c r="K898" i="6"/>
  <c r="L898" i="6"/>
  <c r="J898" i="6" s="1"/>
  <c r="K899" i="6"/>
  <c r="L899" i="6"/>
  <c r="J899" i="6" s="1"/>
  <c r="K900" i="6"/>
  <c r="L900" i="6"/>
  <c r="J900" i="6" s="1"/>
  <c r="K901" i="6"/>
  <c r="L901" i="6"/>
  <c r="J901" i="6" s="1"/>
  <c r="K902" i="6"/>
  <c r="L902" i="6"/>
  <c r="J902" i="6" s="1"/>
  <c r="K903" i="6"/>
  <c r="L903" i="6"/>
  <c r="J903" i="6" s="1"/>
  <c r="K904" i="6"/>
  <c r="L904" i="6"/>
  <c r="J904" i="6" s="1"/>
  <c r="K905" i="6"/>
  <c r="L905" i="6"/>
  <c r="J905" i="6" s="1"/>
  <c r="K906" i="6"/>
  <c r="L906" i="6"/>
  <c r="J906" i="6" s="1"/>
  <c r="K907" i="6"/>
  <c r="L907" i="6"/>
  <c r="J907" i="6" s="1"/>
  <c r="K908" i="6"/>
  <c r="L908" i="6"/>
  <c r="J908" i="6" s="1"/>
  <c r="K909" i="6"/>
  <c r="L909" i="6"/>
  <c r="J909" i="6" s="1"/>
  <c r="K910" i="6"/>
  <c r="L910" i="6"/>
  <c r="J910" i="6" s="1"/>
  <c r="K911" i="6"/>
  <c r="L911" i="6"/>
  <c r="J911" i="6" s="1"/>
  <c r="K912" i="6"/>
  <c r="L912" i="6"/>
  <c r="J912" i="6" s="1"/>
  <c r="K913" i="6"/>
  <c r="L913" i="6"/>
  <c r="J913" i="6" s="1"/>
  <c r="K914" i="6"/>
  <c r="L914" i="6"/>
  <c r="J914" i="6" s="1"/>
  <c r="K915" i="6"/>
  <c r="L915" i="6"/>
  <c r="J915" i="6" s="1"/>
  <c r="K916" i="6"/>
  <c r="L916" i="6"/>
  <c r="J916" i="6" s="1"/>
  <c r="K917" i="6"/>
  <c r="L917" i="6"/>
  <c r="J917" i="6" s="1"/>
  <c r="K918" i="6"/>
  <c r="L918" i="6"/>
  <c r="J918" i="6" s="1"/>
  <c r="K919" i="6"/>
  <c r="L919" i="6"/>
  <c r="J919" i="6" s="1"/>
  <c r="K920" i="6"/>
  <c r="L920" i="6"/>
  <c r="J920" i="6" s="1"/>
  <c r="K921" i="6"/>
  <c r="L921" i="6"/>
  <c r="J921" i="6" s="1"/>
  <c r="K922" i="6"/>
  <c r="L922" i="6"/>
  <c r="J922" i="6" s="1"/>
  <c r="K923" i="6"/>
  <c r="L923" i="6"/>
  <c r="J923" i="6" s="1"/>
  <c r="K924" i="6"/>
  <c r="L924" i="6"/>
  <c r="J924" i="6" s="1"/>
  <c r="K925" i="6"/>
  <c r="L925" i="6"/>
  <c r="J925" i="6" s="1"/>
  <c r="K926" i="6"/>
  <c r="L926" i="6"/>
  <c r="J926" i="6" s="1"/>
  <c r="K927" i="6"/>
  <c r="L927" i="6"/>
  <c r="J927" i="6" s="1"/>
  <c r="K928" i="6"/>
  <c r="L928" i="6"/>
  <c r="J928" i="6" s="1"/>
  <c r="K929" i="6"/>
  <c r="L929" i="6"/>
  <c r="J929" i="6" s="1"/>
  <c r="K930" i="6"/>
  <c r="L930" i="6"/>
  <c r="J930" i="6" s="1"/>
  <c r="K931" i="6"/>
  <c r="L931" i="6"/>
  <c r="J931" i="6" s="1"/>
  <c r="K932" i="6"/>
  <c r="L932" i="6"/>
  <c r="J932" i="6" s="1"/>
  <c r="K933" i="6"/>
  <c r="L933" i="6"/>
  <c r="J933" i="6" s="1"/>
  <c r="K934" i="6"/>
  <c r="L934" i="6"/>
  <c r="J934" i="6" s="1"/>
  <c r="K935" i="6"/>
  <c r="L935" i="6"/>
  <c r="J935" i="6" s="1"/>
  <c r="K936" i="6"/>
  <c r="L936" i="6"/>
  <c r="J936" i="6" s="1"/>
  <c r="K937" i="6"/>
  <c r="L937" i="6"/>
  <c r="J937" i="6" s="1"/>
  <c r="K938" i="6"/>
  <c r="L938" i="6"/>
  <c r="J938" i="6" s="1"/>
  <c r="K939" i="6"/>
  <c r="L939" i="6"/>
  <c r="J939" i="6" s="1"/>
  <c r="K940" i="6"/>
  <c r="L940" i="6"/>
  <c r="J940" i="6" s="1"/>
  <c r="K941" i="6"/>
  <c r="L941" i="6"/>
  <c r="J941" i="6" s="1"/>
  <c r="K942" i="6"/>
  <c r="L942" i="6"/>
  <c r="J942" i="6" s="1"/>
  <c r="K943" i="6"/>
  <c r="L943" i="6"/>
  <c r="J943" i="6" s="1"/>
  <c r="K944" i="6"/>
  <c r="L944" i="6"/>
  <c r="J944" i="6" s="1"/>
  <c r="K945" i="6"/>
  <c r="L945" i="6"/>
  <c r="J945" i="6" s="1"/>
  <c r="K946" i="6"/>
  <c r="L946" i="6"/>
  <c r="J946" i="6" s="1"/>
  <c r="K947" i="6"/>
  <c r="L947" i="6"/>
  <c r="J947" i="6" s="1"/>
  <c r="K948" i="6"/>
  <c r="L948" i="6"/>
  <c r="J948" i="6" s="1"/>
  <c r="K949" i="6"/>
  <c r="L949" i="6"/>
  <c r="J949" i="6" s="1"/>
  <c r="K950" i="6"/>
  <c r="L950" i="6"/>
  <c r="J950" i="6" s="1"/>
  <c r="K951" i="6"/>
  <c r="L951" i="6"/>
  <c r="J951" i="6" s="1"/>
  <c r="K952" i="6"/>
  <c r="L952" i="6"/>
  <c r="J952" i="6" s="1"/>
  <c r="K953" i="6"/>
  <c r="L953" i="6"/>
  <c r="J953" i="6" s="1"/>
  <c r="K954" i="6"/>
  <c r="L954" i="6"/>
  <c r="J954" i="6" s="1"/>
  <c r="K955" i="6"/>
  <c r="L955" i="6"/>
  <c r="J955" i="6" s="1"/>
  <c r="K956" i="6"/>
  <c r="L956" i="6"/>
  <c r="J956" i="6" s="1"/>
  <c r="K957" i="6"/>
  <c r="L957" i="6"/>
  <c r="J957" i="6" s="1"/>
  <c r="K958" i="6"/>
  <c r="L958" i="6"/>
  <c r="J958" i="6" s="1"/>
  <c r="K959" i="6"/>
  <c r="L959" i="6"/>
  <c r="J959" i="6" s="1"/>
  <c r="K960" i="6"/>
  <c r="L960" i="6"/>
  <c r="J960" i="6" s="1"/>
  <c r="K961" i="6"/>
  <c r="L961" i="6"/>
  <c r="J961" i="6" s="1"/>
  <c r="K962" i="6"/>
  <c r="L962" i="6"/>
  <c r="J962" i="6" s="1"/>
  <c r="K963" i="6"/>
  <c r="L963" i="6"/>
  <c r="J963" i="6" s="1"/>
  <c r="K964" i="6"/>
  <c r="L964" i="6"/>
  <c r="J964" i="6" s="1"/>
  <c r="K965" i="6"/>
  <c r="L965" i="6"/>
  <c r="J965" i="6" s="1"/>
  <c r="K966" i="6"/>
  <c r="L966" i="6"/>
  <c r="J966" i="6" s="1"/>
  <c r="K967" i="6"/>
  <c r="L967" i="6"/>
  <c r="J967" i="6" s="1"/>
  <c r="K968" i="6"/>
  <c r="L968" i="6"/>
  <c r="J968" i="6" s="1"/>
  <c r="K969" i="6"/>
  <c r="L969" i="6"/>
  <c r="J969" i="6" s="1"/>
  <c r="K970" i="6"/>
  <c r="L970" i="6"/>
  <c r="J970" i="6" s="1"/>
  <c r="K971" i="6"/>
  <c r="L971" i="6"/>
  <c r="J971" i="6" s="1"/>
  <c r="K972" i="6"/>
  <c r="L972" i="6"/>
  <c r="J972" i="6" s="1"/>
  <c r="K973" i="6"/>
  <c r="L973" i="6"/>
  <c r="J973" i="6" s="1"/>
  <c r="K974" i="6"/>
  <c r="L974" i="6"/>
  <c r="J974" i="6" s="1"/>
  <c r="K975" i="6"/>
  <c r="L975" i="6"/>
  <c r="J975" i="6" s="1"/>
  <c r="K976" i="6"/>
  <c r="L976" i="6"/>
  <c r="J976" i="6" s="1"/>
  <c r="K977" i="6"/>
  <c r="L977" i="6"/>
  <c r="J977" i="6" s="1"/>
  <c r="K978" i="6"/>
  <c r="L978" i="6"/>
  <c r="J978" i="6" s="1"/>
  <c r="K979" i="6"/>
  <c r="L979" i="6"/>
  <c r="J979" i="6" s="1"/>
  <c r="K980" i="6"/>
  <c r="L980" i="6"/>
  <c r="J980" i="6" s="1"/>
  <c r="K981" i="6"/>
  <c r="L981" i="6"/>
  <c r="J981" i="6" s="1"/>
  <c r="K982" i="6"/>
  <c r="L982" i="6"/>
  <c r="J982" i="6" s="1"/>
  <c r="K983" i="6"/>
  <c r="L983" i="6"/>
  <c r="J983" i="6" s="1"/>
  <c r="K984" i="6"/>
  <c r="L984" i="6"/>
  <c r="J984" i="6" s="1"/>
  <c r="K985" i="6"/>
  <c r="L985" i="6"/>
  <c r="J985" i="6" s="1"/>
  <c r="K986" i="6"/>
  <c r="L986" i="6"/>
  <c r="J986" i="6" s="1"/>
  <c r="K987" i="6"/>
  <c r="L987" i="6"/>
  <c r="J987" i="6" s="1"/>
  <c r="K988" i="6"/>
  <c r="L988" i="6"/>
  <c r="J988" i="6" s="1"/>
  <c r="K989" i="6"/>
  <c r="L989" i="6"/>
  <c r="J989" i="6" s="1"/>
  <c r="K990" i="6"/>
  <c r="L990" i="6"/>
  <c r="J990" i="6" s="1"/>
  <c r="K991" i="6"/>
  <c r="L991" i="6"/>
  <c r="J991" i="6" s="1"/>
  <c r="K992" i="6"/>
  <c r="L992" i="6"/>
  <c r="J992" i="6" s="1"/>
  <c r="K993" i="6"/>
  <c r="L993" i="6"/>
  <c r="J993" i="6" s="1"/>
  <c r="K994" i="6"/>
  <c r="L994" i="6"/>
  <c r="J994" i="6" s="1"/>
  <c r="K995" i="6"/>
  <c r="L995" i="6"/>
  <c r="J995" i="6" s="1"/>
  <c r="K996" i="6"/>
  <c r="L996" i="6"/>
  <c r="J996" i="6" s="1"/>
  <c r="K997" i="6"/>
  <c r="L997" i="6"/>
  <c r="J997" i="6" s="1"/>
  <c r="K998" i="6"/>
  <c r="L998" i="6"/>
  <c r="J998" i="6" s="1"/>
  <c r="K999" i="6"/>
  <c r="L999" i="6"/>
  <c r="J999" i="6" s="1"/>
  <c r="K1000" i="6"/>
  <c r="L1000" i="6"/>
  <c r="J1000" i="6" s="1"/>
  <c r="K1001" i="6"/>
  <c r="L1001" i="6"/>
  <c r="J1001" i="6" s="1"/>
  <c r="K1002" i="6"/>
  <c r="L1002" i="6"/>
  <c r="J1002" i="6" s="1"/>
  <c r="K1003" i="6"/>
  <c r="L1003" i="6"/>
  <c r="J1003" i="6" s="1"/>
  <c r="K1004" i="6"/>
  <c r="L1004" i="6"/>
  <c r="J1004" i="6" s="1"/>
  <c r="K1005" i="6"/>
  <c r="L1005" i="6"/>
  <c r="J1005" i="6" s="1"/>
  <c r="K1006" i="6"/>
  <c r="L1006" i="6"/>
  <c r="J1006" i="6" s="1"/>
  <c r="K1007" i="6"/>
  <c r="L1007" i="6"/>
  <c r="J1007" i="6" s="1"/>
  <c r="K1008" i="6"/>
  <c r="L1008" i="6"/>
  <c r="J1008" i="6" s="1"/>
  <c r="K1009" i="6"/>
  <c r="L1009" i="6"/>
  <c r="J1009" i="6" s="1"/>
  <c r="K1010" i="6"/>
  <c r="L1010" i="6"/>
  <c r="J1010" i="6" s="1"/>
  <c r="K1011" i="6"/>
  <c r="L1011" i="6"/>
  <c r="J1011" i="6" s="1"/>
  <c r="K1012" i="6"/>
  <c r="L1012" i="6"/>
  <c r="J1012" i="6" s="1"/>
  <c r="K1013" i="6"/>
  <c r="L1013" i="6"/>
  <c r="J1013" i="6" s="1"/>
  <c r="K1014" i="6"/>
  <c r="L1014" i="6"/>
  <c r="J1014" i="6" s="1"/>
  <c r="K1015" i="6"/>
  <c r="L1015" i="6"/>
  <c r="J1015" i="6" s="1"/>
  <c r="K1016" i="6"/>
  <c r="L1016" i="6"/>
  <c r="J1016" i="6" s="1"/>
  <c r="K1017" i="6"/>
  <c r="L1017" i="6"/>
  <c r="J1017" i="6" s="1"/>
  <c r="K1018" i="6"/>
  <c r="L1018" i="6"/>
  <c r="J1018" i="6" s="1"/>
  <c r="K1019" i="6"/>
  <c r="L1019" i="6"/>
  <c r="J1019" i="6" s="1"/>
  <c r="K1020" i="6"/>
  <c r="L1020" i="6"/>
  <c r="J1020" i="6" s="1"/>
  <c r="K1021" i="6"/>
  <c r="L1021" i="6"/>
  <c r="J1021" i="6" s="1"/>
  <c r="K1022" i="6"/>
  <c r="L1022" i="6"/>
  <c r="J1022" i="6" s="1"/>
  <c r="K1023" i="6"/>
  <c r="L1023" i="6"/>
  <c r="J1023" i="6" s="1"/>
  <c r="K1024" i="6"/>
  <c r="L1024" i="6"/>
  <c r="J1024" i="6" s="1"/>
  <c r="K1025" i="6"/>
  <c r="L1025" i="6"/>
  <c r="J1025" i="6" s="1"/>
  <c r="K1026" i="6"/>
  <c r="L1026" i="6"/>
  <c r="J1026" i="6" s="1"/>
  <c r="K1027" i="6"/>
  <c r="L1027" i="6"/>
  <c r="J1027" i="6" s="1"/>
  <c r="K1028" i="6"/>
  <c r="L1028" i="6"/>
  <c r="J1028" i="6" s="1"/>
  <c r="K1029" i="6"/>
  <c r="L1029" i="6"/>
  <c r="J1029" i="6" s="1"/>
  <c r="K1030" i="6"/>
  <c r="L1030" i="6"/>
  <c r="J1030" i="6" s="1"/>
  <c r="K1031" i="6"/>
  <c r="L1031" i="6"/>
  <c r="J1031" i="6" s="1"/>
  <c r="K1032" i="6"/>
  <c r="L1032" i="6"/>
  <c r="J1032" i="6" s="1"/>
  <c r="K1033" i="6"/>
  <c r="L1033" i="6"/>
  <c r="J1033" i="6" s="1"/>
  <c r="K1034" i="6"/>
  <c r="L1034" i="6"/>
  <c r="J1034" i="6" s="1"/>
  <c r="K1035" i="6"/>
  <c r="L1035" i="6"/>
  <c r="J1035" i="6" s="1"/>
  <c r="K1036" i="6"/>
  <c r="L1036" i="6"/>
  <c r="J1036" i="6" s="1"/>
  <c r="K1037" i="6"/>
  <c r="L1037" i="6"/>
  <c r="J1037" i="6" s="1"/>
  <c r="K1038" i="6"/>
  <c r="L1038" i="6"/>
  <c r="J1038" i="6" s="1"/>
  <c r="K1039" i="6"/>
  <c r="L1039" i="6"/>
  <c r="J1039" i="6" s="1"/>
  <c r="K1040" i="6"/>
  <c r="L1040" i="6"/>
  <c r="J1040" i="6" s="1"/>
  <c r="K1041" i="6"/>
  <c r="L1041" i="6"/>
  <c r="J1041" i="6" s="1"/>
  <c r="K1042" i="6"/>
  <c r="L1042" i="6"/>
  <c r="J1042" i="6" s="1"/>
  <c r="K1043" i="6"/>
  <c r="L1043" i="6"/>
  <c r="J1043" i="6" s="1"/>
  <c r="K1044" i="6"/>
  <c r="L1044" i="6"/>
  <c r="J1044" i="6" s="1"/>
  <c r="K1045" i="6"/>
  <c r="L1045" i="6"/>
  <c r="J1045" i="6" s="1"/>
  <c r="K1046" i="6"/>
  <c r="L1046" i="6"/>
  <c r="J1046" i="6" s="1"/>
  <c r="K1047" i="6"/>
  <c r="L1047" i="6"/>
  <c r="J1047" i="6" s="1"/>
  <c r="K1048" i="6"/>
  <c r="L1048" i="6"/>
  <c r="J1048" i="6" s="1"/>
  <c r="K1049" i="6"/>
  <c r="L1049" i="6"/>
  <c r="J1049" i="6" s="1"/>
  <c r="K1050" i="6"/>
  <c r="L1050" i="6"/>
  <c r="J1050" i="6" s="1"/>
  <c r="K1051" i="6"/>
  <c r="L1051" i="6"/>
  <c r="J1051" i="6" s="1"/>
  <c r="K1052" i="6"/>
  <c r="L1052" i="6"/>
  <c r="J1052" i="6" s="1"/>
  <c r="K1053" i="6"/>
  <c r="L1053" i="6"/>
  <c r="J1053" i="6" s="1"/>
  <c r="K1054" i="6"/>
  <c r="L1054" i="6"/>
  <c r="J1054" i="6" s="1"/>
  <c r="K1055" i="6"/>
  <c r="L1055" i="6"/>
  <c r="J1055" i="6" s="1"/>
  <c r="K1056" i="6"/>
  <c r="L1056" i="6"/>
  <c r="J1056" i="6" s="1"/>
  <c r="K1057" i="6"/>
  <c r="L1057" i="6"/>
  <c r="J1057" i="6" s="1"/>
  <c r="K1058" i="6"/>
  <c r="L1058" i="6"/>
  <c r="J1058" i="6" s="1"/>
  <c r="K1059" i="6"/>
  <c r="L1059" i="6"/>
  <c r="J1059" i="6" s="1"/>
  <c r="K1060" i="6"/>
  <c r="L1060" i="6"/>
  <c r="J1060" i="6" s="1"/>
  <c r="K1061" i="6"/>
  <c r="L1061" i="6"/>
  <c r="J1061" i="6" s="1"/>
  <c r="K1062" i="6"/>
  <c r="L1062" i="6"/>
  <c r="J1062" i="6" s="1"/>
  <c r="K1063" i="6"/>
  <c r="L1063" i="6"/>
  <c r="J1063" i="6" s="1"/>
  <c r="K1064" i="6"/>
  <c r="L1064" i="6"/>
  <c r="J1064" i="6" s="1"/>
  <c r="K1065" i="6"/>
  <c r="L1065" i="6"/>
  <c r="J1065" i="6" s="1"/>
  <c r="K1066" i="6"/>
  <c r="L1066" i="6"/>
  <c r="J1066" i="6" s="1"/>
  <c r="K1067" i="6"/>
  <c r="L1067" i="6"/>
  <c r="J1067" i="6" s="1"/>
  <c r="K1068" i="6"/>
  <c r="L1068" i="6"/>
  <c r="J1068" i="6" s="1"/>
  <c r="K1069" i="6"/>
  <c r="L1069" i="6"/>
  <c r="J1069" i="6" s="1"/>
  <c r="K1070" i="6"/>
  <c r="L1070" i="6"/>
  <c r="J1070" i="6" s="1"/>
  <c r="K1071" i="6"/>
  <c r="L1071" i="6"/>
  <c r="J1071" i="6" s="1"/>
  <c r="K1072" i="6"/>
  <c r="L1072" i="6"/>
  <c r="J1072" i="6" s="1"/>
  <c r="K1073" i="6"/>
  <c r="L1073" i="6"/>
  <c r="J1073" i="6" s="1"/>
  <c r="K1074" i="6"/>
  <c r="L1074" i="6"/>
  <c r="J1074" i="6" s="1"/>
  <c r="K1075" i="6"/>
  <c r="L1075" i="6"/>
  <c r="J1075" i="6" s="1"/>
  <c r="K1076" i="6"/>
  <c r="L1076" i="6"/>
  <c r="J1076" i="6" s="1"/>
  <c r="K1077" i="6"/>
  <c r="L1077" i="6"/>
  <c r="J1077" i="6" s="1"/>
  <c r="K1078" i="6"/>
  <c r="L1078" i="6"/>
  <c r="J1078" i="6" s="1"/>
  <c r="K1079" i="6"/>
  <c r="L1079" i="6"/>
  <c r="J1079" i="6" s="1"/>
  <c r="K1080" i="6"/>
  <c r="L1080" i="6"/>
  <c r="J1080" i="6" s="1"/>
  <c r="K1081" i="6"/>
  <c r="L1081" i="6"/>
  <c r="J1081" i="6" s="1"/>
  <c r="K1082" i="6"/>
  <c r="L1082" i="6"/>
  <c r="J1082" i="6" s="1"/>
  <c r="K1083" i="6"/>
  <c r="L1083" i="6"/>
  <c r="J1083" i="6" s="1"/>
  <c r="K1084" i="6"/>
  <c r="L1084" i="6"/>
  <c r="J1084" i="6" s="1"/>
  <c r="K1085" i="6"/>
  <c r="L1085" i="6"/>
  <c r="J1085" i="6" s="1"/>
  <c r="K1086" i="6"/>
  <c r="L1086" i="6"/>
  <c r="J1086" i="6" s="1"/>
  <c r="K1087" i="6"/>
  <c r="L1087" i="6"/>
  <c r="J1087" i="6" s="1"/>
  <c r="K1088" i="6"/>
  <c r="L1088" i="6"/>
  <c r="J1088" i="6" s="1"/>
  <c r="K1089" i="6"/>
  <c r="L1089" i="6"/>
  <c r="J1089" i="6" s="1"/>
  <c r="K1090" i="6"/>
  <c r="L1090" i="6"/>
  <c r="J1090" i="6" s="1"/>
  <c r="K1091" i="6"/>
  <c r="L1091" i="6"/>
  <c r="J1091" i="6" s="1"/>
  <c r="K1092" i="6"/>
  <c r="L1092" i="6"/>
  <c r="J1092" i="6" s="1"/>
  <c r="K1093" i="6"/>
  <c r="L1093" i="6"/>
  <c r="J1093" i="6" s="1"/>
  <c r="K1094" i="6"/>
  <c r="L1094" i="6"/>
  <c r="J1094" i="6" s="1"/>
  <c r="K1095" i="6"/>
  <c r="L1095" i="6"/>
  <c r="J1095" i="6" s="1"/>
  <c r="K1096" i="6"/>
  <c r="L1096" i="6"/>
  <c r="J1096" i="6" s="1"/>
  <c r="K1097" i="6"/>
  <c r="L1097" i="6"/>
  <c r="J1097" i="6" s="1"/>
  <c r="K1098" i="6"/>
  <c r="L1098" i="6"/>
  <c r="J1098" i="6" s="1"/>
  <c r="K1099" i="6"/>
  <c r="L1099" i="6"/>
  <c r="J1099" i="6" s="1"/>
  <c r="K1100" i="6"/>
  <c r="L1100" i="6"/>
  <c r="J1100" i="6" s="1"/>
  <c r="K1101" i="6"/>
  <c r="L1101" i="6"/>
  <c r="J1101" i="6" s="1"/>
  <c r="K1102" i="6"/>
  <c r="L1102" i="6"/>
  <c r="J1102" i="6" s="1"/>
  <c r="K1103" i="6"/>
  <c r="L1103" i="6"/>
  <c r="J1103" i="6" s="1"/>
  <c r="K1104" i="6"/>
  <c r="L1104" i="6"/>
  <c r="J1104" i="6" s="1"/>
  <c r="K1105" i="6"/>
  <c r="L1105" i="6"/>
  <c r="J1105" i="6" s="1"/>
  <c r="K1106" i="6"/>
  <c r="L1106" i="6"/>
  <c r="J1106" i="6" s="1"/>
  <c r="K1107" i="6"/>
  <c r="L1107" i="6"/>
  <c r="J1107" i="6" s="1"/>
  <c r="K1108" i="6"/>
  <c r="L1108" i="6"/>
  <c r="J1108" i="6" s="1"/>
  <c r="K1109" i="6"/>
  <c r="L1109" i="6"/>
  <c r="J1109" i="6" s="1"/>
  <c r="K1110" i="6"/>
  <c r="L1110" i="6"/>
  <c r="J1110" i="6" s="1"/>
  <c r="K1111" i="6"/>
  <c r="L1111" i="6"/>
  <c r="J1111" i="6" s="1"/>
  <c r="K1112" i="6"/>
  <c r="L1112" i="6"/>
  <c r="J1112" i="6" s="1"/>
  <c r="K1113" i="6"/>
  <c r="L1113" i="6"/>
  <c r="J1113" i="6" s="1"/>
  <c r="K1114" i="6"/>
  <c r="L1114" i="6"/>
  <c r="J1114" i="6" s="1"/>
  <c r="K1115" i="6"/>
  <c r="L1115" i="6"/>
  <c r="J1115" i="6" s="1"/>
  <c r="K1116" i="6"/>
  <c r="L1116" i="6"/>
  <c r="J1116" i="6" s="1"/>
  <c r="K1117" i="6"/>
  <c r="L1117" i="6"/>
  <c r="J1117" i="6" s="1"/>
  <c r="K1118" i="6"/>
  <c r="L1118" i="6"/>
  <c r="J1118" i="6" s="1"/>
  <c r="K1119" i="6"/>
  <c r="L1119" i="6"/>
  <c r="J1119" i="6" s="1"/>
  <c r="K1120" i="6"/>
  <c r="L1120" i="6"/>
  <c r="J1120" i="6" s="1"/>
  <c r="K1121" i="6"/>
  <c r="L1121" i="6"/>
  <c r="J1121" i="6" s="1"/>
  <c r="K1122" i="6"/>
  <c r="L1122" i="6"/>
  <c r="J1122" i="6" s="1"/>
  <c r="K1123" i="6"/>
  <c r="L1123" i="6"/>
  <c r="J1123" i="6" s="1"/>
  <c r="K1124" i="6"/>
  <c r="L1124" i="6"/>
  <c r="J1124" i="6" s="1"/>
  <c r="K1125" i="6"/>
  <c r="L1125" i="6"/>
  <c r="J1125" i="6" s="1"/>
  <c r="K1126" i="6"/>
  <c r="L1126" i="6"/>
  <c r="J1126" i="6" s="1"/>
  <c r="K1127" i="6"/>
  <c r="L1127" i="6"/>
  <c r="J1127" i="6" s="1"/>
  <c r="K1128" i="6"/>
  <c r="L1128" i="6"/>
  <c r="J1128" i="6" s="1"/>
  <c r="K1129" i="6"/>
  <c r="L1129" i="6"/>
  <c r="J1129" i="6" s="1"/>
  <c r="K1130" i="6"/>
  <c r="L1130" i="6"/>
  <c r="J1130" i="6" s="1"/>
  <c r="K1131" i="6"/>
  <c r="L1131" i="6"/>
  <c r="J1131" i="6" s="1"/>
  <c r="K1132" i="6"/>
  <c r="L1132" i="6"/>
  <c r="J1132" i="6" s="1"/>
  <c r="K1133" i="6"/>
  <c r="L1133" i="6"/>
  <c r="J1133" i="6" s="1"/>
  <c r="K1134" i="6"/>
  <c r="L1134" i="6"/>
  <c r="J1134" i="6" s="1"/>
  <c r="K1135" i="6"/>
  <c r="L1135" i="6"/>
  <c r="J1135" i="6" s="1"/>
  <c r="K1136" i="6"/>
  <c r="L1136" i="6"/>
  <c r="J1136" i="6" s="1"/>
  <c r="K1137" i="6"/>
  <c r="L1137" i="6"/>
  <c r="J1137" i="6" s="1"/>
  <c r="K1138" i="6"/>
  <c r="L1138" i="6"/>
  <c r="J1138" i="6" s="1"/>
  <c r="K1139" i="6"/>
  <c r="L1139" i="6"/>
  <c r="J1139" i="6" s="1"/>
  <c r="K1140" i="6"/>
  <c r="L1140" i="6"/>
  <c r="J1140" i="6" s="1"/>
  <c r="K1141" i="6"/>
  <c r="L1141" i="6"/>
  <c r="J1141" i="6" s="1"/>
  <c r="K1142" i="6"/>
  <c r="L1142" i="6"/>
  <c r="J1142" i="6" s="1"/>
  <c r="K1143" i="6"/>
  <c r="L1143" i="6"/>
  <c r="J1143" i="6" s="1"/>
  <c r="K1144" i="6"/>
  <c r="L1144" i="6"/>
  <c r="J1144" i="6" s="1"/>
  <c r="K1145" i="6"/>
  <c r="L1145" i="6"/>
  <c r="J1145" i="6" s="1"/>
  <c r="K1146" i="6"/>
  <c r="L1146" i="6"/>
  <c r="J1146" i="6" s="1"/>
  <c r="K1147" i="6"/>
  <c r="L1147" i="6"/>
  <c r="J1147" i="6" s="1"/>
  <c r="K1148" i="6"/>
  <c r="L1148" i="6"/>
  <c r="J1148" i="6" s="1"/>
  <c r="K1149" i="6"/>
  <c r="L1149" i="6"/>
  <c r="J1149" i="6" s="1"/>
  <c r="K1150" i="6"/>
  <c r="L1150" i="6"/>
  <c r="J1150" i="6" s="1"/>
  <c r="K1151" i="6"/>
  <c r="L1151" i="6"/>
  <c r="J1151" i="6" s="1"/>
  <c r="K1152" i="6"/>
  <c r="L1152" i="6"/>
  <c r="J1152" i="6" s="1"/>
  <c r="K1153" i="6"/>
  <c r="L1153" i="6"/>
  <c r="J1153" i="6" s="1"/>
  <c r="K1154" i="6"/>
  <c r="L1154" i="6"/>
  <c r="J1154" i="6" s="1"/>
  <c r="K1155" i="6"/>
  <c r="L1155" i="6"/>
  <c r="J1155" i="6" s="1"/>
  <c r="K1156" i="6"/>
  <c r="L1156" i="6"/>
  <c r="J1156" i="6" s="1"/>
  <c r="K1157" i="6"/>
  <c r="L1157" i="6"/>
  <c r="J1157" i="6" s="1"/>
  <c r="K1158" i="6"/>
  <c r="L1158" i="6"/>
  <c r="J1158" i="6" s="1"/>
  <c r="K1159" i="6"/>
  <c r="L1159" i="6"/>
  <c r="J1159" i="6" s="1"/>
  <c r="K1160" i="6"/>
  <c r="L1160" i="6"/>
  <c r="J1160" i="6" s="1"/>
  <c r="K1161" i="6"/>
  <c r="L1161" i="6"/>
  <c r="J1161" i="6" s="1"/>
  <c r="K1162" i="6"/>
  <c r="L1162" i="6"/>
  <c r="J1162" i="6" s="1"/>
  <c r="K1163" i="6"/>
  <c r="L1163" i="6"/>
  <c r="J1163" i="6" s="1"/>
  <c r="K1164" i="6"/>
  <c r="L1164" i="6"/>
  <c r="J1164" i="6" s="1"/>
  <c r="K1165" i="6"/>
  <c r="L1165" i="6"/>
  <c r="J1165" i="6" s="1"/>
  <c r="K1166" i="6"/>
  <c r="L1166" i="6"/>
  <c r="J1166" i="6" s="1"/>
  <c r="K1167" i="6"/>
  <c r="L1167" i="6"/>
  <c r="J1167" i="6" s="1"/>
  <c r="K1168" i="6"/>
  <c r="L1168" i="6"/>
  <c r="J1168" i="6" s="1"/>
  <c r="K1169" i="6"/>
  <c r="L1169" i="6"/>
  <c r="J1169" i="6" s="1"/>
  <c r="K1170" i="6"/>
  <c r="L1170" i="6"/>
  <c r="J1170" i="6" s="1"/>
  <c r="K1171" i="6"/>
  <c r="L1171" i="6"/>
  <c r="J1171" i="6" s="1"/>
  <c r="K1172" i="6"/>
  <c r="L1172" i="6"/>
  <c r="J1172" i="6" s="1"/>
  <c r="K1173" i="6"/>
  <c r="L1173" i="6"/>
  <c r="J1173" i="6" s="1"/>
  <c r="K1174" i="6"/>
  <c r="L1174" i="6"/>
  <c r="J1174" i="6" s="1"/>
  <c r="K1175" i="6"/>
  <c r="L1175" i="6"/>
  <c r="J1175" i="6" s="1"/>
  <c r="K1176" i="6"/>
  <c r="L1176" i="6"/>
  <c r="J1176" i="6" s="1"/>
  <c r="K1177" i="6"/>
  <c r="L1177" i="6"/>
  <c r="J1177" i="6" s="1"/>
  <c r="K1178" i="6"/>
  <c r="L1178" i="6"/>
  <c r="J1178" i="6" s="1"/>
  <c r="K1179" i="6"/>
  <c r="L1179" i="6"/>
  <c r="J1179" i="6" s="1"/>
  <c r="K1180" i="6"/>
  <c r="L1180" i="6"/>
  <c r="J1180" i="6" s="1"/>
  <c r="K1181" i="6"/>
  <c r="L1181" i="6"/>
  <c r="J1181" i="6" s="1"/>
  <c r="K1182" i="6"/>
  <c r="L1182" i="6"/>
  <c r="J1182" i="6" s="1"/>
  <c r="K1183" i="6"/>
  <c r="L1183" i="6"/>
  <c r="J1183" i="6" s="1"/>
  <c r="K1184" i="6"/>
  <c r="L1184" i="6"/>
  <c r="J1184" i="6" s="1"/>
  <c r="K1185" i="6"/>
  <c r="L1185" i="6"/>
  <c r="J1185" i="6" s="1"/>
  <c r="K1186" i="6"/>
  <c r="L1186" i="6"/>
  <c r="J1186" i="6" s="1"/>
  <c r="K1187" i="6"/>
  <c r="L1187" i="6"/>
  <c r="J1187" i="6" s="1"/>
  <c r="K1188" i="6"/>
  <c r="L1188" i="6"/>
  <c r="J1188" i="6" s="1"/>
  <c r="K1189" i="6"/>
  <c r="L1189" i="6"/>
  <c r="J1189" i="6" s="1"/>
  <c r="K1190" i="6"/>
  <c r="L1190" i="6"/>
  <c r="J1190" i="6" s="1"/>
  <c r="K1191" i="6"/>
  <c r="L1191" i="6"/>
  <c r="J1191" i="6" s="1"/>
  <c r="K1192" i="6"/>
  <c r="L1192" i="6"/>
  <c r="J1192" i="6" s="1"/>
  <c r="K1193" i="6"/>
  <c r="L1193" i="6"/>
  <c r="J1193" i="6" s="1"/>
  <c r="K1194" i="6"/>
  <c r="L1194" i="6"/>
  <c r="J1194" i="6" s="1"/>
  <c r="K1195" i="6"/>
  <c r="L1195" i="6"/>
  <c r="J1195" i="6" s="1"/>
  <c r="K1196" i="6"/>
  <c r="L1196" i="6"/>
  <c r="J1196" i="6" s="1"/>
  <c r="K1197" i="6"/>
  <c r="L1197" i="6"/>
  <c r="J1197" i="6" s="1"/>
  <c r="K1198" i="6"/>
  <c r="L1198" i="6"/>
  <c r="J1198" i="6" s="1"/>
  <c r="K1199" i="6"/>
  <c r="L1199" i="6"/>
  <c r="J1199" i="6" s="1"/>
  <c r="K1200" i="6"/>
  <c r="L1200" i="6"/>
  <c r="J1200" i="6" s="1"/>
  <c r="K1201" i="6"/>
  <c r="L1201" i="6"/>
  <c r="J1201" i="6" s="1"/>
  <c r="K1202" i="6"/>
  <c r="L1202" i="6"/>
  <c r="J1202" i="6" s="1"/>
  <c r="K1203" i="6"/>
  <c r="L1203" i="6"/>
  <c r="J1203" i="6" s="1"/>
  <c r="K1204" i="6"/>
  <c r="L1204" i="6"/>
  <c r="J1204" i="6" s="1"/>
  <c r="K1205" i="6"/>
  <c r="L1205" i="6"/>
  <c r="J1205" i="6" s="1"/>
  <c r="K1206" i="6"/>
  <c r="L1206" i="6"/>
  <c r="J1206" i="6" s="1"/>
  <c r="K1207" i="6"/>
  <c r="L1207" i="6"/>
  <c r="J1207" i="6" s="1"/>
  <c r="K1208" i="6"/>
  <c r="L1208" i="6"/>
  <c r="J1208" i="6" s="1"/>
  <c r="K1209" i="6"/>
  <c r="L1209" i="6"/>
  <c r="J1209" i="6" s="1"/>
  <c r="K1210" i="6"/>
  <c r="L1210" i="6"/>
  <c r="J1210" i="6" s="1"/>
  <c r="K1211" i="6"/>
  <c r="L1211" i="6"/>
  <c r="J1211" i="6" s="1"/>
  <c r="K1212" i="6"/>
  <c r="L1212" i="6"/>
  <c r="J1212" i="6" s="1"/>
  <c r="K1213" i="6"/>
  <c r="L1213" i="6"/>
  <c r="J1213" i="6" s="1"/>
  <c r="K1214" i="6"/>
  <c r="L1214" i="6"/>
  <c r="J1214" i="6" s="1"/>
  <c r="K1215" i="6"/>
  <c r="L1215" i="6"/>
  <c r="J1215" i="6" s="1"/>
  <c r="K1216" i="6"/>
  <c r="L1216" i="6"/>
  <c r="J1216" i="6" s="1"/>
  <c r="K1217" i="6"/>
  <c r="L1217" i="6"/>
  <c r="J1217" i="6" s="1"/>
  <c r="K1218" i="6"/>
  <c r="L1218" i="6"/>
  <c r="J1218" i="6" s="1"/>
  <c r="K1219" i="6"/>
  <c r="L1219" i="6"/>
  <c r="J1219" i="6" s="1"/>
  <c r="K1220" i="6"/>
  <c r="L1220" i="6"/>
  <c r="J1220" i="6" s="1"/>
  <c r="K1221" i="6"/>
  <c r="L1221" i="6"/>
  <c r="J1221" i="6" s="1"/>
  <c r="K1222" i="6"/>
  <c r="L1222" i="6"/>
  <c r="J1222" i="6" s="1"/>
  <c r="K1223" i="6"/>
  <c r="L1223" i="6"/>
  <c r="J1223" i="6" s="1"/>
  <c r="K1224" i="6"/>
  <c r="L1224" i="6"/>
  <c r="J1224" i="6" s="1"/>
  <c r="K1225" i="6"/>
  <c r="L1225" i="6"/>
  <c r="J1225" i="6" s="1"/>
  <c r="K1226" i="6"/>
  <c r="L1226" i="6"/>
  <c r="J1226" i="6" s="1"/>
  <c r="K1227" i="6"/>
  <c r="L1227" i="6"/>
  <c r="J1227" i="6" s="1"/>
  <c r="K1228" i="6"/>
  <c r="L1228" i="6"/>
  <c r="J1228" i="6" s="1"/>
  <c r="K1229" i="6"/>
  <c r="L1229" i="6"/>
  <c r="J1229" i="6" s="1"/>
  <c r="K1230" i="6"/>
  <c r="L1230" i="6"/>
  <c r="J1230" i="6" s="1"/>
  <c r="K1231" i="6"/>
  <c r="L1231" i="6"/>
  <c r="J1231" i="6" s="1"/>
  <c r="K1232" i="6"/>
  <c r="L1232" i="6"/>
  <c r="J1232" i="6" s="1"/>
  <c r="K1233" i="6"/>
  <c r="L1233" i="6"/>
  <c r="J1233" i="6" s="1"/>
  <c r="K1234" i="6"/>
  <c r="L1234" i="6"/>
  <c r="J1234" i="6" s="1"/>
  <c r="K1235" i="6"/>
  <c r="L1235" i="6"/>
  <c r="J1235" i="6" s="1"/>
  <c r="K1236" i="6"/>
  <c r="L1236" i="6"/>
  <c r="J1236" i="6" s="1"/>
  <c r="K1237" i="6"/>
  <c r="L1237" i="6"/>
  <c r="J1237" i="6" s="1"/>
  <c r="K1238" i="6"/>
  <c r="L1238" i="6"/>
  <c r="J1238" i="6" s="1"/>
  <c r="K1239" i="6"/>
  <c r="L1239" i="6"/>
  <c r="J1239" i="6" s="1"/>
  <c r="K1240" i="6"/>
  <c r="L1240" i="6"/>
  <c r="J1240" i="6" s="1"/>
  <c r="K1241" i="6"/>
  <c r="L1241" i="6"/>
  <c r="J1241" i="6" s="1"/>
  <c r="K1242" i="6"/>
  <c r="L1242" i="6"/>
  <c r="J1242" i="6" s="1"/>
  <c r="K1243" i="6"/>
  <c r="L1243" i="6"/>
  <c r="J1243" i="6" s="1"/>
  <c r="K1244" i="6"/>
  <c r="L1244" i="6"/>
  <c r="J1244" i="6" s="1"/>
  <c r="K1245" i="6"/>
  <c r="L1245" i="6"/>
  <c r="J1245" i="6" s="1"/>
  <c r="K1246" i="6"/>
  <c r="L1246" i="6"/>
  <c r="J1246" i="6" s="1"/>
  <c r="K1247" i="6"/>
  <c r="L1247" i="6"/>
  <c r="J1247" i="6" s="1"/>
  <c r="K1248" i="6"/>
  <c r="L1248" i="6"/>
  <c r="J1248" i="6" s="1"/>
  <c r="K1249" i="6"/>
  <c r="L1249" i="6"/>
  <c r="J1249" i="6" s="1"/>
  <c r="K1250" i="6"/>
  <c r="L1250" i="6"/>
  <c r="J1250" i="6" s="1"/>
  <c r="K1251" i="6"/>
  <c r="L1251" i="6"/>
  <c r="J1251" i="6" s="1"/>
  <c r="K1252" i="6"/>
  <c r="L1252" i="6"/>
  <c r="J1252" i="6" s="1"/>
  <c r="K1253" i="6"/>
  <c r="L1253" i="6"/>
  <c r="J1253" i="6" s="1"/>
  <c r="K1254" i="6"/>
  <c r="L1254" i="6"/>
  <c r="J1254" i="6" s="1"/>
  <c r="K1255" i="6"/>
  <c r="L1255" i="6"/>
  <c r="J1255" i="6" s="1"/>
  <c r="K1256" i="6"/>
  <c r="L1256" i="6"/>
  <c r="J1256" i="6" s="1"/>
  <c r="K1257" i="6"/>
  <c r="L1257" i="6"/>
  <c r="J1257" i="6" s="1"/>
  <c r="K1258" i="6"/>
  <c r="L1258" i="6"/>
  <c r="J1258" i="6" s="1"/>
  <c r="K1259" i="6"/>
  <c r="L1259" i="6"/>
  <c r="J1259" i="6" s="1"/>
  <c r="K1260" i="6"/>
  <c r="L1260" i="6"/>
  <c r="J1260" i="6" s="1"/>
  <c r="K1261" i="6"/>
  <c r="L1261" i="6"/>
  <c r="J1261" i="6" s="1"/>
  <c r="K1262" i="6"/>
  <c r="L1262" i="6"/>
  <c r="J1262" i="6" s="1"/>
  <c r="K1263" i="6"/>
  <c r="L1263" i="6"/>
  <c r="J1263" i="6" s="1"/>
  <c r="K1264" i="6"/>
  <c r="L1264" i="6"/>
  <c r="J1264" i="6" s="1"/>
  <c r="K1265" i="6"/>
  <c r="L1265" i="6"/>
  <c r="J1265" i="6" s="1"/>
  <c r="K1266" i="6"/>
  <c r="L1266" i="6"/>
  <c r="J1266" i="6" s="1"/>
  <c r="K1267" i="6"/>
  <c r="L1267" i="6"/>
  <c r="J1267" i="6" s="1"/>
  <c r="K1268" i="6"/>
  <c r="L1268" i="6"/>
  <c r="J1268" i="6" s="1"/>
  <c r="K1269" i="6"/>
  <c r="L1269" i="6"/>
  <c r="J1269" i="6" s="1"/>
  <c r="K1270" i="6"/>
  <c r="L1270" i="6"/>
  <c r="J1270" i="6" s="1"/>
  <c r="K1271" i="6"/>
  <c r="L1271" i="6"/>
  <c r="J1271" i="6" s="1"/>
  <c r="K1272" i="6"/>
  <c r="L1272" i="6"/>
  <c r="J1272" i="6" s="1"/>
  <c r="K1273" i="6"/>
  <c r="L1273" i="6"/>
  <c r="J1273" i="6" s="1"/>
  <c r="K1274" i="6"/>
  <c r="L1274" i="6"/>
  <c r="J1274" i="6" s="1"/>
  <c r="K1275" i="6"/>
  <c r="L1275" i="6"/>
  <c r="J1275" i="6" s="1"/>
  <c r="K1276" i="6"/>
  <c r="L1276" i="6"/>
  <c r="J1276" i="6" s="1"/>
  <c r="K1277" i="6"/>
  <c r="L1277" i="6"/>
  <c r="J1277" i="6" s="1"/>
  <c r="K1278" i="6"/>
  <c r="L1278" i="6"/>
  <c r="J1278" i="6" s="1"/>
  <c r="K1279" i="6"/>
  <c r="L1279" i="6"/>
  <c r="J1279" i="6" s="1"/>
  <c r="K1280" i="6"/>
  <c r="L1280" i="6"/>
  <c r="J1280" i="6" s="1"/>
  <c r="K1281" i="6"/>
  <c r="L1281" i="6"/>
  <c r="J1281" i="6" s="1"/>
  <c r="K1282" i="6"/>
  <c r="L1282" i="6"/>
  <c r="J1282" i="6" s="1"/>
  <c r="K1283" i="6"/>
  <c r="L1283" i="6"/>
  <c r="J1283" i="6" s="1"/>
  <c r="K1284" i="6"/>
  <c r="L1284" i="6"/>
  <c r="J1284" i="6" s="1"/>
  <c r="K1285" i="6"/>
  <c r="L1285" i="6"/>
  <c r="J1285" i="6" s="1"/>
  <c r="K1286" i="6"/>
  <c r="L1286" i="6"/>
  <c r="J1286" i="6" s="1"/>
  <c r="K1287" i="6"/>
  <c r="L1287" i="6"/>
  <c r="J1287" i="6" s="1"/>
  <c r="K1288" i="6"/>
  <c r="L1288" i="6"/>
  <c r="J1288" i="6" s="1"/>
  <c r="K1289" i="6"/>
  <c r="L1289" i="6"/>
  <c r="J1289" i="6" s="1"/>
  <c r="K1290" i="6"/>
  <c r="L1290" i="6"/>
  <c r="J1290" i="6" s="1"/>
  <c r="K1291" i="6"/>
  <c r="L1291" i="6"/>
  <c r="J1291" i="6" s="1"/>
  <c r="K1292" i="6"/>
  <c r="L1292" i="6"/>
  <c r="J1292" i="6" s="1"/>
  <c r="K1293" i="6"/>
  <c r="L1293" i="6"/>
  <c r="J1293" i="6" s="1"/>
  <c r="K1294" i="6"/>
  <c r="L1294" i="6"/>
  <c r="J1294" i="6" s="1"/>
  <c r="K1295" i="6"/>
  <c r="L1295" i="6"/>
  <c r="J1295" i="6" s="1"/>
  <c r="K1296" i="6"/>
  <c r="L1296" i="6"/>
  <c r="J1296" i="6" s="1"/>
  <c r="K1297" i="6"/>
  <c r="L1297" i="6"/>
  <c r="J1297" i="6" s="1"/>
  <c r="K1298" i="6"/>
  <c r="L1298" i="6"/>
  <c r="J1298" i="6" s="1"/>
  <c r="K1299" i="6"/>
  <c r="L1299" i="6"/>
  <c r="J1299" i="6" s="1"/>
  <c r="K1300" i="6"/>
  <c r="L1300" i="6"/>
  <c r="J1300" i="6" s="1"/>
  <c r="K1301" i="6"/>
  <c r="L1301" i="6"/>
  <c r="J1301" i="6" s="1"/>
  <c r="K1302" i="6"/>
  <c r="L1302" i="6"/>
  <c r="J1302" i="6" s="1"/>
  <c r="K1303" i="6"/>
  <c r="L1303" i="6"/>
  <c r="J1303" i="6" s="1"/>
  <c r="K1304" i="6"/>
  <c r="L1304" i="6"/>
  <c r="J1304" i="6" s="1"/>
  <c r="K1305" i="6"/>
  <c r="L1305" i="6"/>
  <c r="J1305" i="6" s="1"/>
  <c r="K1306" i="6"/>
  <c r="L1306" i="6"/>
  <c r="J1306" i="6" s="1"/>
  <c r="K1307" i="6"/>
  <c r="L1307" i="6"/>
  <c r="J1307" i="6" s="1"/>
  <c r="K1308" i="6"/>
  <c r="L1308" i="6"/>
  <c r="J1308" i="6" s="1"/>
  <c r="K1309" i="6"/>
  <c r="L1309" i="6"/>
  <c r="J1309" i="6" s="1"/>
  <c r="K1310" i="6"/>
  <c r="L1310" i="6"/>
  <c r="J1310" i="6" s="1"/>
  <c r="K1311" i="6"/>
  <c r="L1311" i="6"/>
  <c r="J1311" i="6" s="1"/>
  <c r="K1312" i="6"/>
  <c r="L1312" i="6"/>
  <c r="J1312" i="6" s="1"/>
  <c r="K1313" i="6"/>
  <c r="L1313" i="6"/>
  <c r="J1313" i="6" s="1"/>
  <c r="K1314" i="6"/>
  <c r="L1314" i="6"/>
  <c r="J1314" i="6" s="1"/>
  <c r="K1315" i="6"/>
  <c r="L1315" i="6"/>
  <c r="J1315" i="6" s="1"/>
  <c r="K1316" i="6"/>
  <c r="L1316" i="6"/>
  <c r="J1316" i="6" s="1"/>
  <c r="K1317" i="6"/>
  <c r="L1317" i="6"/>
  <c r="J1317" i="6" s="1"/>
  <c r="K1318" i="6"/>
  <c r="L1318" i="6"/>
  <c r="J1318" i="6" s="1"/>
  <c r="K1319" i="6"/>
  <c r="L1319" i="6"/>
  <c r="J1319" i="6" s="1"/>
  <c r="K1320" i="6"/>
  <c r="L1320" i="6"/>
  <c r="J1320" i="6" s="1"/>
  <c r="K1321" i="6"/>
  <c r="L1321" i="6"/>
  <c r="J1321" i="6" s="1"/>
  <c r="K1322" i="6"/>
  <c r="L1322" i="6"/>
  <c r="J1322" i="6" s="1"/>
  <c r="K1323" i="6"/>
  <c r="L1323" i="6"/>
  <c r="J1323" i="6" s="1"/>
  <c r="K1324" i="6"/>
  <c r="L1324" i="6"/>
  <c r="J1324" i="6" s="1"/>
  <c r="K1325" i="6"/>
  <c r="L1325" i="6"/>
  <c r="J1325" i="6" s="1"/>
  <c r="K1326" i="6"/>
  <c r="L1326" i="6"/>
  <c r="J1326" i="6" s="1"/>
  <c r="K1327" i="6"/>
  <c r="L1327" i="6"/>
  <c r="J1327" i="6" s="1"/>
  <c r="K1328" i="6"/>
  <c r="L1328" i="6"/>
  <c r="J1328" i="6" s="1"/>
  <c r="K1329" i="6"/>
  <c r="L1329" i="6"/>
  <c r="J1329" i="6" s="1"/>
  <c r="K1330" i="6"/>
  <c r="L1330" i="6"/>
  <c r="J1330" i="6" s="1"/>
  <c r="K1331" i="6"/>
  <c r="L1331" i="6"/>
  <c r="J1331" i="6" s="1"/>
  <c r="K1332" i="6"/>
  <c r="L1332" i="6"/>
  <c r="J1332" i="6" s="1"/>
  <c r="K1333" i="6"/>
  <c r="L1333" i="6"/>
  <c r="J1333" i="6" s="1"/>
  <c r="K1334" i="6"/>
  <c r="L1334" i="6"/>
  <c r="J1334" i="6" s="1"/>
  <c r="K1335" i="6"/>
  <c r="L1335" i="6"/>
  <c r="J1335" i="6" s="1"/>
  <c r="K1336" i="6"/>
  <c r="L1336" i="6"/>
  <c r="J1336" i="6" s="1"/>
  <c r="K1337" i="6"/>
  <c r="L1337" i="6"/>
  <c r="J1337" i="6" s="1"/>
  <c r="K1338" i="6"/>
  <c r="L1338" i="6"/>
  <c r="J1338" i="6" s="1"/>
  <c r="K1339" i="6"/>
  <c r="L1339" i="6"/>
  <c r="J1339" i="6" s="1"/>
  <c r="K1340" i="6"/>
  <c r="L1340" i="6"/>
  <c r="J1340" i="6" s="1"/>
  <c r="K2" i="6"/>
  <c r="L2" i="6"/>
  <c r="J2" i="6" s="1"/>
  <c r="C313" i="9"/>
  <c r="C314" i="9"/>
  <c r="C315" i="9"/>
  <c r="C316" i="9"/>
  <c r="C317" i="9"/>
  <c r="C318" i="9"/>
  <c r="C319" i="9"/>
  <c r="C323" i="9"/>
  <c r="C312" i="9"/>
  <c r="M550" i="6" l="1"/>
  <c r="M518" i="6"/>
  <c r="M290" i="6"/>
  <c r="M573" i="6"/>
  <c r="M505" i="6"/>
  <c r="M211" i="6"/>
  <c r="M191" i="6"/>
  <c r="M159" i="6"/>
  <c r="M254" i="6"/>
  <c r="M218" i="6"/>
  <c r="M182" i="6"/>
  <c r="M166" i="6"/>
  <c r="M18" i="6"/>
  <c r="M277" i="6"/>
  <c r="M233" i="6"/>
  <c r="M201" i="6"/>
  <c r="M169" i="6"/>
  <c r="M28" i="6"/>
  <c r="M20" i="6"/>
  <c r="M19" i="6"/>
  <c r="M11" i="6"/>
  <c r="M775" i="6"/>
  <c r="M743" i="6"/>
  <c r="M711" i="6"/>
  <c r="M455" i="6"/>
  <c r="M423" i="6"/>
  <c r="M407" i="6"/>
  <c r="M291" i="6"/>
  <c r="M195" i="6"/>
  <c r="M163" i="6"/>
  <c r="M1193" i="6"/>
  <c r="M1304" i="6"/>
  <c r="M1208" i="6"/>
  <c r="M1080" i="6"/>
  <c r="M1032" i="6"/>
  <c r="M1016" i="6"/>
  <c r="M781" i="6"/>
  <c r="M621" i="6"/>
  <c r="M477" i="6"/>
  <c r="M540" i="6"/>
  <c r="M492" i="6"/>
  <c r="M476" i="6"/>
  <c r="M84" i="6"/>
  <c r="M4" i="6"/>
  <c r="M894" i="6"/>
  <c r="M770" i="6"/>
  <c r="M766" i="6"/>
  <c r="M742" i="6"/>
  <c r="M366" i="6"/>
  <c r="M294" i="6"/>
  <c r="M270" i="6"/>
  <c r="M250" i="6"/>
  <c r="M246" i="6"/>
  <c r="M238" i="6"/>
  <c r="M226" i="6"/>
  <c r="M222" i="6"/>
  <c r="M206" i="6"/>
  <c r="M198" i="6"/>
  <c r="M178" i="6"/>
  <c r="M174" i="6"/>
  <c r="M154" i="6"/>
  <c r="M126" i="6"/>
  <c r="M58" i="6"/>
  <c r="M341" i="6"/>
  <c r="M337" i="6"/>
  <c r="M321" i="6"/>
  <c r="M297" i="6"/>
  <c r="M273" i="6"/>
  <c r="M269" i="6"/>
  <c r="M257" i="6"/>
  <c r="M241" i="6"/>
  <c r="M225" i="6"/>
  <c r="M213" i="6"/>
  <c r="M205" i="6"/>
  <c r="M197" i="6"/>
  <c r="M193" i="6"/>
  <c r="M185" i="6"/>
  <c r="M165" i="6"/>
  <c r="M161" i="6"/>
  <c r="M153" i="6"/>
  <c r="M121" i="6"/>
  <c r="M69" i="6"/>
  <c r="M104" i="6"/>
  <c r="M815" i="6"/>
  <c r="M1254" i="6"/>
  <c r="M1137" i="6"/>
  <c r="M155" i="6"/>
  <c r="M167" i="6"/>
  <c r="M173" i="6"/>
  <c r="M179" i="6"/>
  <c r="M187" i="6"/>
  <c r="M210" i="6"/>
  <c r="M215" i="6"/>
  <c r="M219" i="6"/>
  <c r="M227" i="6"/>
  <c r="M231" i="6"/>
  <c r="M235" i="6"/>
  <c r="M237" i="6"/>
  <c r="M239" i="6"/>
  <c r="M251" i="6"/>
  <c r="M263" i="6"/>
  <c r="M267" i="6"/>
  <c r="M271" i="6"/>
  <c r="M281" i="6"/>
  <c r="M458" i="6"/>
  <c r="M467" i="6"/>
  <c r="M468" i="6"/>
  <c r="M470" i="6"/>
  <c r="M474" i="6"/>
  <c r="M485" i="6"/>
  <c r="M344" i="6"/>
  <c r="M490" i="6"/>
  <c r="M498" i="6"/>
  <c r="M499" i="6"/>
  <c r="M507" i="6"/>
  <c r="M512" i="6"/>
  <c r="M522" i="6"/>
  <c r="M528" i="6"/>
  <c r="M529" i="6"/>
  <c r="M536" i="6"/>
  <c r="M537" i="6"/>
  <c r="M656" i="6"/>
  <c r="M551" i="6"/>
  <c r="M1021" i="6"/>
  <c r="M659" i="6"/>
  <c r="M561" i="6"/>
  <c r="M779" i="6"/>
  <c r="M417" i="6"/>
  <c r="M426" i="6"/>
  <c r="M10" i="6"/>
  <c r="M745" i="6"/>
  <c r="M143" i="6"/>
  <c r="M144" i="6"/>
  <c r="M43" i="6"/>
  <c r="M44" i="6"/>
  <c r="M1149" i="6"/>
  <c r="M1150" i="6"/>
  <c r="M48" i="6"/>
  <c r="M56" i="6"/>
  <c r="M760" i="6"/>
  <c r="M764" i="6"/>
  <c r="M72" i="6"/>
  <c r="M1068" i="6"/>
  <c r="M767" i="6"/>
  <c r="M76" i="6"/>
  <c r="M1170" i="6"/>
  <c r="M88" i="6"/>
  <c r="M780" i="6"/>
  <c r="M1327" i="6"/>
  <c r="M1329" i="6"/>
  <c r="M438" i="6"/>
  <c r="M1103" i="6"/>
  <c r="M312" i="6"/>
  <c r="M1115" i="6"/>
  <c r="M123" i="6"/>
  <c r="M1008" i="6"/>
  <c r="M769" i="6"/>
  <c r="M1012" i="6"/>
  <c r="M150" i="6"/>
  <c r="M151" i="6"/>
  <c r="M722" i="6"/>
  <c r="M703" i="6"/>
  <c r="M1121" i="6"/>
  <c r="M641" i="6"/>
  <c r="M1242" i="6"/>
  <c r="M1284" i="6"/>
  <c r="M1292" i="6"/>
  <c r="M1296" i="6"/>
  <c r="M1124" i="6"/>
  <c r="M800" i="6"/>
  <c r="M376" i="6"/>
  <c r="M829" i="6"/>
  <c r="M725" i="6"/>
  <c r="M870" i="6"/>
  <c r="M887" i="6"/>
  <c r="M965" i="6"/>
  <c r="M384" i="6"/>
  <c r="M1037" i="6"/>
  <c r="M1326" i="6"/>
  <c r="M129" i="6" l="1"/>
  <c r="M584" i="6"/>
  <c r="M437" i="6"/>
  <c r="M1209" i="6"/>
  <c r="M286" i="6"/>
  <c r="M265" i="6"/>
  <c r="M817" i="6"/>
  <c r="M403" i="6"/>
  <c r="M1181" i="6"/>
  <c r="M1221" i="6"/>
  <c r="M1085" i="6"/>
  <c r="M1183" i="6"/>
  <c r="M434" i="6"/>
  <c r="M1218" i="6"/>
  <c r="M137" i="6"/>
  <c r="M567" i="6"/>
  <c r="M515" i="6"/>
  <c r="M259" i="6"/>
  <c r="M279" i="6"/>
  <c r="M636" i="6"/>
  <c r="M1167" i="6"/>
  <c r="M299" i="6"/>
  <c r="M985" i="6"/>
  <c r="M370" i="6"/>
  <c r="M845" i="6"/>
  <c r="M864" i="6"/>
  <c r="M602" i="6"/>
  <c r="M834" i="6"/>
  <c r="M1099" i="6"/>
  <c r="M657" i="6"/>
  <c r="M667" i="6"/>
  <c r="M80" i="6"/>
  <c r="M737" i="6"/>
  <c r="M1046" i="6"/>
  <c r="M545" i="6"/>
  <c r="M253" i="6"/>
  <c r="M221" i="6"/>
  <c r="M328" i="6"/>
  <c r="M1210" i="6"/>
  <c r="M1222" i="6"/>
  <c r="M533" i="6"/>
  <c r="M446" i="6"/>
  <c r="M124" i="6"/>
  <c r="M1092" i="6"/>
  <c r="M66" i="6"/>
  <c r="M412" i="6"/>
  <c r="M648" i="6"/>
  <c r="M495" i="6"/>
  <c r="M214" i="6"/>
  <c r="M274" i="6"/>
  <c r="M1252" i="6"/>
  <c r="M578" i="6"/>
  <c r="M404" i="6"/>
  <c r="M956" i="6"/>
  <c r="M1307" i="6"/>
  <c r="M1053" i="6"/>
  <c r="M1331" i="6"/>
  <c r="M255" i="6"/>
  <c r="M223" i="6"/>
  <c r="M202" i="6"/>
  <c r="M170" i="6"/>
  <c r="M157" i="6"/>
  <c r="M1287" i="6"/>
  <c r="M1011" i="6"/>
  <c r="M352" i="6"/>
  <c r="M1160" i="6"/>
  <c r="M136" i="6"/>
  <c r="M508" i="6"/>
  <c r="M857" i="6"/>
  <c r="M1257" i="6"/>
  <c r="M242" i="6"/>
  <c r="M282" i="6"/>
  <c r="M1017" i="6"/>
  <c r="M785" i="6"/>
  <c r="M358" i="6"/>
  <c r="M96" i="6"/>
  <c r="M471" i="6"/>
  <c r="M261" i="6"/>
  <c r="M363" i="6"/>
  <c r="M60" i="6"/>
  <c r="M189" i="6"/>
  <c r="M229" i="6"/>
  <c r="M380" i="6"/>
  <c r="M638" i="6"/>
  <c r="M1063" i="6"/>
  <c r="M992" i="6"/>
  <c r="M837" i="6"/>
  <c r="M1280" i="6"/>
  <c r="M301" i="6"/>
  <c r="M183" i="6"/>
  <c r="M1334" i="6"/>
  <c r="M564" i="6"/>
  <c r="M646" i="6"/>
  <c r="M390" i="6"/>
  <c r="M771" i="6"/>
  <c r="M754" i="6"/>
  <c r="M1157" i="6"/>
  <c r="M731" i="6"/>
  <c r="M751" i="6"/>
  <c r="M1074" i="6"/>
  <c r="M1240" i="6"/>
  <c r="M1060" i="6"/>
  <c r="M428" i="6"/>
  <c r="M420" i="6"/>
  <c r="M482" i="6"/>
  <c r="M1132" i="6"/>
  <c r="M591" i="6"/>
  <c r="M1077" i="6"/>
  <c r="M569" i="6"/>
  <c r="M1179" i="6"/>
  <c r="M98" i="6"/>
  <c r="M135" i="6"/>
  <c r="M487" i="6"/>
  <c r="M513" i="6"/>
  <c r="M1036" i="6"/>
  <c r="M863" i="6"/>
  <c r="M589" i="6"/>
  <c r="M530" i="6"/>
  <c r="M289" i="6"/>
  <c r="M203" i="6"/>
  <c r="M171" i="6"/>
  <c r="M658" i="6"/>
  <c r="M977" i="6"/>
  <c r="M1275" i="6"/>
  <c r="M87" i="6"/>
  <c r="M1039" i="6"/>
  <c r="M880" i="6"/>
  <c r="M890" i="6"/>
  <c r="M1175" i="6"/>
  <c r="M807" i="6"/>
  <c r="M640" i="6"/>
  <c r="M789" i="6"/>
  <c r="M1088" i="6"/>
  <c r="M909" i="6"/>
  <c r="M389" i="6"/>
  <c r="M1174" i="6"/>
  <c r="M674" i="6"/>
  <c r="M1138" i="6"/>
  <c r="M664" i="6"/>
  <c r="M287" i="6"/>
  <c r="M266" i="6"/>
  <c r="M234" i="6"/>
  <c r="M181" i="6"/>
  <c r="M13" i="6"/>
  <c r="M8" i="6"/>
  <c r="M521" i="6"/>
  <c r="M1071" i="6"/>
  <c r="M1169" i="6"/>
  <c r="M36" i="6"/>
  <c r="M142" i="6"/>
  <c r="M433" i="6"/>
  <c r="M140" i="6"/>
  <c r="M647" i="6"/>
  <c r="M462" i="6"/>
  <c r="M305" i="6"/>
  <c r="M293" i="6"/>
  <c r="M207" i="6"/>
  <c r="M175" i="6"/>
  <c r="M1020" i="6"/>
  <c r="M350" i="6"/>
  <c r="M247" i="6"/>
  <c r="M194" i="6"/>
  <c r="M162" i="6"/>
  <c r="M461" i="6"/>
  <c r="M943" i="6"/>
  <c r="M924" i="6"/>
  <c r="M851" i="6"/>
  <c r="M819" i="6"/>
  <c r="M406" i="6"/>
  <c r="M587" i="6"/>
  <c r="M397" i="6"/>
  <c r="M1116" i="6"/>
  <c r="M1185" i="6"/>
  <c r="M348" i="6"/>
  <c r="M501" i="6"/>
  <c r="M393" i="6"/>
  <c r="M484" i="6"/>
  <c r="M275" i="6"/>
  <c r="M243" i="6"/>
  <c r="M190" i="6"/>
  <c r="M158" i="6"/>
  <c r="M1178" i="6"/>
  <c r="M27" i="6"/>
  <c r="M1140" i="6"/>
  <c r="M1211" i="6"/>
  <c r="M570" i="6"/>
  <c r="M553" i="6"/>
  <c r="M774" i="6"/>
  <c r="M283" i="6"/>
  <c r="M262" i="6"/>
  <c r="M230" i="6"/>
  <c r="M209" i="6"/>
  <c r="M177" i="6"/>
  <c r="M1065" i="6"/>
  <c r="M1177" i="6"/>
  <c r="M146" i="6"/>
  <c r="M1027" i="6"/>
  <c r="M777" i="6"/>
  <c r="M459" i="6"/>
  <c r="M302" i="6"/>
  <c r="M249" i="6"/>
  <c r="M217" i="6"/>
  <c r="M685" i="6"/>
  <c r="M92" i="6"/>
  <c r="M696" i="6"/>
  <c r="M39" i="6"/>
  <c r="M1141" i="6"/>
  <c r="M740" i="6"/>
  <c r="M7" i="6"/>
  <c r="M772" i="6"/>
  <c r="M317" i="6"/>
  <c r="M1094" i="6"/>
  <c r="M1051" i="6"/>
  <c r="M756" i="6"/>
  <c r="M1244" i="6"/>
  <c r="M1223" i="6"/>
  <c r="M747" i="6"/>
  <c r="M430" i="6"/>
  <c r="M574" i="6"/>
  <c r="M563" i="6"/>
  <c r="M400" i="6"/>
  <c r="M240" i="6"/>
  <c r="M200" i="6"/>
  <c r="M168" i="6"/>
  <c r="M994" i="6"/>
  <c r="M624" i="6"/>
  <c r="M950" i="6"/>
  <c r="M101" i="6"/>
  <c r="M1067" i="6"/>
  <c r="M52" i="6"/>
  <c r="M1290" i="6"/>
  <c r="M116" i="6"/>
  <c r="M111" i="6"/>
  <c r="M316" i="6"/>
  <c r="M94" i="6"/>
  <c r="M1235" i="6"/>
  <c r="M1155" i="6"/>
  <c r="M1153" i="6"/>
  <c r="M1236" i="6"/>
  <c r="M792" i="6"/>
  <c r="M107" i="6"/>
  <c r="M1264" i="6"/>
  <c r="M103" i="6"/>
  <c r="M1105" i="6"/>
  <c r="M256" i="6"/>
  <c r="M117" i="6"/>
  <c r="M911" i="6"/>
  <c r="M717" i="6"/>
  <c r="M1207" i="6"/>
  <c r="M691" i="6"/>
  <c r="M814" i="6"/>
  <c r="M806" i="6"/>
  <c r="M1312" i="6"/>
  <c r="M1117" i="6"/>
  <c r="M1095" i="6"/>
  <c r="M264" i="6"/>
  <c r="M232" i="6"/>
  <c r="M192" i="6"/>
  <c r="M160" i="6"/>
  <c r="M413" i="6"/>
  <c r="M532" i="6"/>
  <c r="M186" i="6"/>
  <c r="M913" i="6"/>
  <c r="M1145" i="6"/>
  <c r="M1213" i="6"/>
  <c r="M557" i="6"/>
  <c r="M278" i="6"/>
  <c r="M212" i="6"/>
  <c r="M1087" i="6"/>
  <c r="M296" i="6"/>
  <c r="M681" i="6"/>
  <c r="M937" i="6"/>
  <c r="M897" i="6"/>
  <c r="M1004" i="6"/>
  <c r="M872" i="6"/>
  <c r="M852" i="6"/>
  <c r="M71" i="6"/>
  <c r="M761" i="6"/>
  <c r="M778" i="6"/>
  <c r="M402" i="6"/>
  <c r="M465" i="6"/>
  <c r="M298" i="6"/>
  <c r="M245" i="6"/>
  <c r="M623" i="6"/>
  <c r="M944" i="6"/>
  <c r="M1205" i="6"/>
  <c r="M925" i="6"/>
  <c r="M921" i="6"/>
  <c r="M1042" i="6"/>
  <c r="M30" i="6"/>
  <c r="M23" i="6"/>
  <c r="M17" i="6"/>
  <c r="M258" i="6"/>
  <c r="M922" i="6"/>
  <c r="M1246" i="6"/>
  <c r="M1260" i="6"/>
  <c r="M642" i="6"/>
  <c r="M285" i="6"/>
  <c r="M199" i="6"/>
  <c r="M523" i="6"/>
  <c r="M1295" i="6"/>
  <c r="M1064" i="6"/>
  <c r="M16" i="6"/>
  <c r="M738" i="6"/>
  <c r="M600" i="6"/>
  <c r="M1316" i="6"/>
  <c r="M1272" i="6"/>
  <c r="M1108" i="6"/>
  <c r="M1072" i="6"/>
  <c r="M930" i="6"/>
  <c r="M1134" i="6"/>
  <c r="M686" i="6"/>
  <c r="M859" i="6"/>
  <c r="M677" i="6"/>
  <c r="M372" i="6"/>
  <c r="M1251" i="6"/>
  <c r="M1274" i="6"/>
  <c r="M702" i="6"/>
  <c r="M1338" i="6"/>
  <c r="M1101" i="6"/>
  <c r="M83" i="6"/>
  <c r="M419" i="6"/>
  <c r="M580" i="6"/>
  <c r="M1022" i="6"/>
  <c r="M547" i="6"/>
  <c r="M345" i="6"/>
  <c r="M494" i="6"/>
  <c r="M272" i="6"/>
  <c r="M454" i="6"/>
  <c r="M442" i="6"/>
  <c r="M957" i="6"/>
  <c r="M114" i="6"/>
  <c r="M730" i="6"/>
  <c r="M885" i="6"/>
  <c r="M1314" i="6"/>
  <c r="M752" i="6"/>
  <c r="M793" i="6"/>
  <c r="M1110" i="6"/>
  <c r="M351" i="6"/>
  <c r="M65" i="6"/>
  <c r="M739" i="6"/>
  <c r="M1214" i="6"/>
  <c r="M395" i="6"/>
  <c r="M483" i="6"/>
  <c r="M338" i="6"/>
  <c r="M288" i="6"/>
  <c r="M248" i="6"/>
  <c r="M208" i="6"/>
  <c r="M176" i="6"/>
  <c r="M787" i="6"/>
  <c r="M878" i="6"/>
  <c r="M1199" i="6"/>
  <c r="M952" i="6"/>
  <c r="M868" i="6"/>
  <c r="M1057" i="6"/>
  <c r="M588" i="6"/>
  <c r="M936" i="6"/>
  <c r="M847" i="6"/>
  <c r="M962" i="6"/>
  <c r="M373" i="6"/>
  <c r="M712" i="6"/>
  <c r="M1143" i="6"/>
  <c r="M304" i="6"/>
  <c r="M1002" i="6"/>
  <c r="M605" i="6"/>
  <c r="M489" i="6"/>
  <c r="M385" i="6"/>
  <c r="M988" i="6"/>
  <c r="M622" i="6"/>
  <c r="M382" i="6"/>
  <c r="M613" i="6"/>
  <c r="M798" i="6"/>
  <c r="M1266" i="6"/>
  <c r="M1333" i="6"/>
  <c r="M1082" i="6"/>
  <c r="M86" i="6"/>
  <c r="M1069" i="6"/>
  <c r="M422" i="6"/>
  <c r="M411" i="6"/>
  <c r="M549" i="6"/>
  <c r="M542" i="6"/>
  <c r="M517" i="6"/>
  <c r="M224" i="6"/>
  <c r="M196" i="6"/>
  <c r="M184" i="6"/>
  <c r="M690" i="6"/>
  <c r="M874" i="6"/>
  <c r="M678" i="6"/>
  <c r="M333" i="6"/>
  <c r="M828" i="6"/>
  <c r="M813" i="6"/>
  <c r="M601" i="6"/>
  <c r="M1298" i="6"/>
  <c r="M1282" i="6"/>
  <c r="M440" i="6"/>
  <c r="M364" i="6"/>
  <c r="M757" i="6"/>
  <c r="M721" i="6"/>
  <c r="M359" i="6"/>
  <c r="M1182" i="6"/>
  <c r="M436" i="6"/>
  <c r="M57" i="6"/>
  <c r="M47" i="6"/>
  <c r="M457" i="6"/>
  <c r="M971" i="6"/>
  <c r="M1013" i="6"/>
  <c r="M1201" i="6"/>
  <c r="M369" i="6"/>
  <c r="M319" i="6"/>
  <c r="M585" i="6"/>
  <c r="M700" i="6"/>
  <c r="M1328" i="6"/>
  <c r="M77" i="6"/>
  <c r="M1148" i="6"/>
  <c r="M431" i="6"/>
  <c r="M661" i="6"/>
  <c r="M653" i="6"/>
  <c r="M1015" i="6"/>
  <c r="M449" i="6"/>
  <c r="M707" i="6"/>
  <c r="M964" i="6"/>
  <c r="M1202" i="6"/>
  <c r="M833" i="6"/>
  <c r="M1040" i="6"/>
  <c r="M1325" i="6"/>
  <c r="M892" i="6"/>
  <c r="M879" i="6"/>
  <c r="M842" i="6"/>
  <c r="M1127" i="6"/>
  <c r="M1306" i="6"/>
  <c r="M368" i="6"/>
  <c r="M594" i="6"/>
  <c r="M130" i="6"/>
  <c r="M791" i="6"/>
  <c r="M637" i="6"/>
  <c r="M75" i="6"/>
  <c r="M70" i="6"/>
  <c r="M138" i="6"/>
  <c r="M736" i="6"/>
  <c r="M497" i="6"/>
  <c r="M473" i="6"/>
  <c r="M694" i="6"/>
  <c r="M995" i="6"/>
  <c r="M983" i="6"/>
  <c r="M688" i="6"/>
  <c r="M912" i="6"/>
  <c r="M898" i="6"/>
  <c r="M886" i="6"/>
  <c r="M606" i="6"/>
  <c r="M1198" i="6"/>
  <c r="M604" i="6"/>
  <c r="M723" i="6"/>
  <c r="M1315" i="6"/>
  <c r="M1291" i="6"/>
  <c r="M1056" i="6"/>
  <c r="M106" i="6"/>
  <c r="M1245" i="6"/>
  <c r="M855" i="6"/>
  <c r="M635" i="6"/>
  <c r="M683" i="6"/>
  <c r="M133" i="6"/>
  <c r="M1000" i="6"/>
  <c r="M981" i="6"/>
  <c r="M961" i="6"/>
  <c r="M942" i="6"/>
  <c r="M617" i="6"/>
  <c r="M615" i="6"/>
  <c r="M904" i="6"/>
  <c r="M875" i="6"/>
  <c r="M860" i="6"/>
  <c r="M609" i="6"/>
  <c r="M334" i="6"/>
  <c r="M836" i="6"/>
  <c r="M827" i="6"/>
  <c r="M1197" i="6"/>
  <c r="M805" i="6"/>
  <c r="M1250" i="6"/>
  <c r="M1128" i="6"/>
  <c r="M1299" i="6"/>
  <c r="M1271" i="6"/>
  <c r="M1259" i="6"/>
  <c r="M109" i="6"/>
  <c r="M1111" i="6"/>
  <c r="M315" i="6"/>
  <c r="M1102" i="6"/>
  <c r="M443" i="6"/>
  <c r="M634" i="6"/>
  <c r="M972" i="6"/>
  <c r="M951" i="6"/>
  <c r="M620" i="6"/>
  <c r="M1320" i="6"/>
  <c r="M998" i="6"/>
  <c r="M628" i="6"/>
  <c r="M941" i="6"/>
  <c r="M931" i="6"/>
  <c r="M918" i="6"/>
  <c r="M682" i="6"/>
  <c r="M873" i="6"/>
  <c r="M865" i="6"/>
  <c r="M826" i="6"/>
  <c r="M374" i="6"/>
  <c r="M811" i="6"/>
  <c r="M1283" i="6"/>
  <c r="M365" i="6"/>
  <c r="M1043" i="6"/>
  <c r="M1091" i="6"/>
  <c r="M784" i="6"/>
  <c r="M1038" i="6"/>
  <c r="M627" i="6"/>
  <c r="M997" i="6"/>
  <c r="M447" i="6"/>
  <c r="M708" i="6"/>
  <c r="M986" i="6"/>
  <c r="M979" i="6"/>
  <c r="M1204" i="6"/>
  <c r="M907" i="6"/>
  <c r="M900" i="6"/>
  <c r="M856" i="6"/>
  <c r="M846" i="6"/>
  <c r="M331" i="6"/>
  <c r="M808" i="6"/>
  <c r="M598" i="6"/>
  <c r="M1247" i="6"/>
  <c r="M1279" i="6"/>
  <c r="M1267" i="6"/>
  <c r="M1123" i="6"/>
  <c r="M590" i="6"/>
  <c r="M1256" i="6"/>
  <c r="M1330" i="6"/>
  <c r="M1262" i="6"/>
  <c r="M633" i="6"/>
  <c r="M1003" i="6"/>
  <c r="M445" i="6"/>
  <c r="M1319" i="6"/>
  <c r="M693" i="6"/>
  <c r="M996" i="6"/>
  <c r="M990" i="6"/>
  <c r="M984" i="6"/>
  <c r="M980" i="6"/>
  <c r="M975" i="6"/>
  <c r="M968" i="6"/>
  <c r="M960" i="6"/>
  <c r="M954" i="6"/>
  <c r="M947" i="6"/>
  <c r="M940" i="6"/>
  <c r="M933" i="6"/>
  <c r="M619" i="6"/>
  <c r="M923" i="6"/>
  <c r="M920" i="6"/>
  <c r="M915" i="6"/>
  <c r="M381" i="6"/>
  <c r="M684" i="6"/>
  <c r="M902" i="6"/>
  <c r="M896" i="6"/>
  <c r="M889" i="6"/>
  <c r="M883" i="6"/>
  <c r="M1203" i="6"/>
  <c r="M611" i="6"/>
  <c r="M867" i="6"/>
  <c r="M862" i="6"/>
  <c r="M608" i="6"/>
  <c r="M377" i="6"/>
  <c r="M840" i="6"/>
  <c r="M607" i="6"/>
  <c r="M831" i="6"/>
  <c r="M825" i="6"/>
  <c r="M822" i="6"/>
  <c r="M812" i="6"/>
  <c r="M1196" i="6"/>
  <c r="M803" i="6"/>
  <c r="M371" i="6"/>
  <c r="M597" i="6"/>
  <c r="M1249" i="6"/>
  <c r="M1192" i="6"/>
  <c r="M1131" i="6"/>
  <c r="M1318" i="6"/>
  <c r="M1310" i="6"/>
  <c r="M1302" i="6"/>
  <c r="M1294" i="6"/>
  <c r="M1286" i="6"/>
  <c r="M1278" i="6"/>
  <c r="M1270" i="6"/>
  <c r="M441" i="6"/>
  <c r="M673" i="6"/>
  <c r="M706" i="6"/>
  <c r="M672" i="6"/>
  <c r="M326" i="6"/>
  <c r="M149" i="6"/>
  <c r="M1007" i="6"/>
  <c r="M668" i="6"/>
  <c r="M790" i="6"/>
  <c r="M1055" i="6"/>
  <c r="M750" i="6"/>
  <c r="M356" i="6"/>
  <c r="M307" i="6"/>
  <c r="M768" i="6"/>
  <c r="M55" i="6"/>
  <c r="M1144" i="6"/>
  <c r="M21" i="6"/>
  <c r="M6" i="6"/>
  <c r="M1025" i="6"/>
  <c r="M552" i="6"/>
  <c r="M660" i="6"/>
  <c r="M755" i="6"/>
  <c r="M1322" i="6"/>
  <c r="M451" i="6"/>
  <c r="M444" i="6"/>
  <c r="M1253" i="6"/>
  <c r="M692" i="6"/>
  <c r="M630" i="6"/>
  <c r="M987" i="6"/>
  <c r="M982" i="6"/>
  <c r="M978" i="6"/>
  <c r="M970" i="6"/>
  <c r="M959" i="6"/>
  <c r="M386" i="6"/>
  <c r="M949" i="6"/>
  <c r="M1206" i="6"/>
  <c r="M932" i="6"/>
  <c r="M927" i="6"/>
  <c r="M618" i="6"/>
  <c r="M689" i="6"/>
  <c r="M917" i="6"/>
  <c r="M614" i="6"/>
  <c r="M687" i="6"/>
  <c r="M132" i="6"/>
  <c r="M899" i="6"/>
  <c r="M888" i="6"/>
  <c r="M882" i="6"/>
  <c r="M612" i="6"/>
  <c r="M727" i="6"/>
  <c r="M866" i="6"/>
  <c r="M861" i="6"/>
  <c r="M854" i="6"/>
  <c r="M848" i="6"/>
  <c r="M726" i="6"/>
  <c r="M841" i="6"/>
  <c r="M332" i="6"/>
  <c r="M832" i="6"/>
  <c r="M824" i="6"/>
  <c r="M821" i="6"/>
  <c r="M675" i="6"/>
  <c r="M131" i="6"/>
  <c r="M329" i="6"/>
  <c r="M327" i="6"/>
  <c r="M799" i="6"/>
  <c r="M729" i="6"/>
  <c r="M753" i="6"/>
  <c r="M1194" i="6"/>
  <c r="M1133" i="6"/>
  <c r="M1317" i="6"/>
  <c r="M1313" i="6"/>
  <c r="M1309" i="6"/>
  <c r="M1301" i="6"/>
  <c r="M1293" i="6"/>
  <c r="M1281" i="6"/>
  <c r="M1277" i="6"/>
  <c r="M1269" i="6"/>
  <c r="M1261" i="6"/>
  <c r="M367" i="6"/>
  <c r="M705" i="6"/>
  <c r="M593" i="6"/>
  <c r="M1034" i="6"/>
  <c r="M794" i="6"/>
  <c r="M639" i="6"/>
  <c r="M1058" i="6"/>
  <c r="M1337" i="6"/>
  <c r="M1339" i="6"/>
  <c r="M119" i="6"/>
  <c r="M666" i="6"/>
  <c r="M1335" i="6"/>
  <c r="M108" i="6"/>
  <c r="M323" i="6"/>
  <c r="M720" i="6"/>
  <c r="M362" i="6"/>
  <c r="M361" i="6"/>
  <c r="M1112" i="6"/>
  <c r="M1107" i="6"/>
  <c r="M1186" i="6"/>
  <c r="M313" i="6"/>
  <c r="M586" i="6"/>
  <c r="M1104" i="6"/>
  <c r="M1100" i="6"/>
  <c r="M1097" i="6"/>
  <c r="M1093" i="6"/>
  <c r="M1090" i="6"/>
  <c r="M716" i="6"/>
  <c r="M1084" i="6"/>
  <c r="M102" i="6"/>
  <c r="M355" i="6"/>
  <c r="M309" i="6"/>
  <c r="M354" i="6"/>
  <c r="M1081" i="6"/>
  <c r="M1079" i="6"/>
  <c r="M308" i="6"/>
  <c r="M1030" i="6"/>
  <c r="M783" i="6"/>
  <c r="M782" i="6"/>
  <c r="M1049" i="6"/>
  <c r="M1048" i="6"/>
  <c r="M1076" i="6"/>
  <c r="M749" i="6"/>
  <c r="M1073" i="6"/>
  <c r="M97" i="6"/>
  <c r="M93" i="6"/>
  <c r="M89" i="6"/>
  <c r="M1241" i="6"/>
  <c r="M1237" i="6"/>
  <c r="M697" i="6"/>
  <c r="M695" i="6"/>
  <c r="M85" i="6"/>
  <c r="M1171" i="6"/>
  <c r="M82" i="6"/>
  <c r="M581" i="6"/>
  <c r="M79" i="6"/>
  <c r="M1324" i="6"/>
  <c r="M453" i="6"/>
  <c r="M448" i="6"/>
  <c r="M632" i="6"/>
  <c r="M631" i="6"/>
  <c r="M999" i="6"/>
  <c r="M993" i="6"/>
  <c r="M989" i="6"/>
  <c r="M626" i="6"/>
  <c r="M728" i="6"/>
  <c r="M974" i="6"/>
  <c r="M967" i="6"/>
  <c r="M963" i="6"/>
  <c r="M953" i="6"/>
  <c r="M946" i="6"/>
  <c r="M939" i="6"/>
  <c r="M935" i="6"/>
  <c r="M929" i="6"/>
  <c r="M383" i="6"/>
  <c r="M919" i="6"/>
  <c r="M914" i="6"/>
  <c r="M908" i="6"/>
  <c r="M906" i="6"/>
  <c r="M901" i="6"/>
  <c r="M895" i="6"/>
  <c r="M891" i="6"/>
  <c r="M884" i="6"/>
  <c r="M877" i="6"/>
  <c r="M871" i="6"/>
  <c r="M869" i="6"/>
  <c r="M409" i="6"/>
  <c r="M858" i="6"/>
  <c r="M850" i="6"/>
  <c r="M1200" i="6"/>
  <c r="M839" i="6"/>
  <c r="M835" i="6"/>
  <c r="M830" i="6"/>
  <c r="M375" i="6"/>
  <c r="M676" i="6"/>
  <c r="M818" i="6"/>
  <c r="M603" i="6"/>
  <c r="M809" i="6"/>
  <c r="M802" i="6"/>
  <c r="M797" i="6"/>
  <c r="M596" i="6"/>
  <c r="M1248" i="6"/>
  <c r="M1191" i="6"/>
  <c r="M1130" i="6"/>
  <c r="M1126" i="6"/>
  <c r="M1305" i="6"/>
  <c r="M1297" i="6"/>
  <c r="M1289" i="6"/>
  <c r="M1285" i="6"/>
  <c r="M1273" i="6"/>
  <c r="M1265" i="6"/>
  <c r="M1243" i="6"/>
  <c r="M1054" i="6"/>
  <c r="M595" i="6"/>
  <c r="M439" i="6"/>
  <c r="M701" i="6"/>
  <c r="M1059" i="6"/>
  <c r="M1120" i="6"/>
  <c r="M325" i="6"/>
  <c r="M405" i="6"/>
  <c r="M127" i="6"/>
  <c r="M1006" i="6"/>
  <c r="M1336" i="6"/>
  <c r="M115" i="6"/>
  <c r="M112" i="6"/>
  <c r="M788" i="6"/>
  <c r="M1118" i="6"/>
  <c r="M1332" i="6"/>
  <c r="M322" i="6"/>
  <c r="M320" i="6"/>
  <c r="M1258" i="6"/>
  <c r="M1109" i="6"/>
  <c r="M1323" i="6"/>
  <c r="M1321" i="6"/>
  <c r="M1001" i="6"/>
  <c r="M969" i="6"/>
  <c r="M958" i="6"/>
  <c r="M948" i="6"/>
  <c r="M938" i="6"/>
  <c r="M928" i="6"/>
  <c r="M916" i="6"/>
  <c r="M910" i="6"/>
  <c r="M379" i="6"/>
  <c r="M679" i="6"/>
  <c r="M610" i="6"/>
  <c r="M853" i="6"/>
  <c r="M844" i="6"/>
  <c r="M330" i="6"/>
  <c r="M823" i="6"/>
  <c r="M599" i="6"/>
  <c r="M1195" i="6"/>
  <c r="M1035" i="6"/>
  <c r="M1129" i="6"/>
  <c r="M1311" i="6"/>
  <c r="M1288" i="6"/>
  <c r="M1276" i="6"/>
  <c r="M795" i="6"/>
  <c r="M669" i="6"/>
  <c r="M1010" i="6"/>
  <c r="M128" i="6"/>
  <c r="M122" i="6"/>
  <c r="M324" i="6"/>
  <c r="M110" i="6"/>
  <c r="M1188" i="6"/>
  <c r="M360" i="6"/>
  <c r="M1089" i="6"/>
  <c r="M99" i="6"/>
  <c r="M1050" i="6"/>
  <c r="M1234" i="6"/>
  <c r="M1070" i="6"/>
  <c r="M1164" i="6"/>
  <c r="M1154" i="6"/>
  <c r="M53" i="6"/>
  <c r="M34" i="6"/>
  <c r="M1062" i="6"/>
  <c r="M1166" i="6"/>
  <c r="M1005" i="6"/>
  <c r="M991" i="6"/>
  <c r="M625" i="6"/>
  <c r="M966" i="6"/>
  <c r="M955" i="6"/>
  <c r="M934" i="6"/>
  <c r="M926" i="6"/>
  <c r="M903" i="6"/>
  <c r="M893" i="6"/>
  <c r="M876" i="6"/>
  <c r="M410" i="6"/>
  <c r="M849" i="6"/>
  <c r="M843" i="6"/>
  <c r="M816" i="6"/>
  <c r="M810" i="6"/>
  <c r="M724" i="6"/>
  <c r="M796" i="6"/>
  <c r="M1125" i="6"/>
  <c r="M1308" i="6"/>
  <c r="M1263" i="6"/>
  <c r="M1122" i="6"/>
  <c r="M671" i="6"/>
  <c r="M1033" i="6"/>
  <c r="M1119" i="6"/>
  <c r="M592" i="6"/>
  <c r="M105" i="6"/>
  <c r="M148" i="6"/>
  <c r="M1086" i="6"/>
  <c r="M714" i="6"/>
  <c r="M1075" i="6"/>
  <c r="M95" i="6"/>
  <c r="M765" i="6"/>
  <c r="M1161" i="6"/>
  <c r="M46" i="6"/>
  <c r="M42" i="6"/>
  <c r="M347" i="6"/>
  <c r="M1014" i="6"/>
  <c r="M280" i="6"/>
  <c r="M216" i="6"/>
  <c r="M152" i="6"/>
  <c r="M1168" i="6"/>
  <c r="M1165" i="6"/>
  <c r="M713" i="6"/>
  <c r="M1159" i="6"/>
  <c r="M64" i="6"/>
  <c r="M1066" i="6"/>
  <c r="M54" i="6"/>
  <c r="M145" i="6"/>
  <c r="M1227" i="6"/>
  <c r="M38" i="6"/>
  <c r="M35" i="6"/>
  <c r="M1147" i="6"/>
  <c r="M26" i="6"/>
  <c r="M24" i="6"/>
  <c r="M746" i="6"/>
  <c r="M1061" i="6"/>
  <c r="M429" i="6"/>
  <c r="M139" i="6"/>
  <c r="M1047" i="6"/>
  <c r="M1216" i="6"/>
  <c r="M1215" i="6"/>
  <c r="M734" i="6"/>
  <c r="M1041" i="6"/>
  <c r="M732" i="6"/>
  <c r="M421" i="6"/>
  <c r="M414" i="6"/>
  <c r="M579" i="6"/>
  <c r="M1026" i="6"/>
  <c r="M568" i="6"/>
  <c r="M559" i="6"/>
  <c r="M556" i="6"/>
  <c r="M554" i="6"/>
  <c r="M401" i="6"/>
  <c r="M546" i="6"/>
  <c r="M543" i="6"/>
  <c r="M539" i="6"/>
  <c r="M538" i="6"/>
  <c r="M534" i="6"/>
  <c r="M531" i="6"/>
  <c r="M650" i="6"/>
  <c r="M649" i="6"/>
  <c r="M525" i="6"/>
  <c r="M346" i="6"/>
  <c r="M520" i="6"/>
  <c r="M516" i="6"/>
  <c r="M399" i="6"/>
  <c r="M398" i="6"/>
  <c r="M509" i="6"/>
  <c r="M506" i="6"/>
  <c r="M503" i="6"/>
  <c r="M500" i="6"/>
  <c r="M496" i="6"/>
  <c r="M493" i="6"/>
  <c r="M491" i="6"/>
  <c r="M488" i="6"/>
  <c r="M343" i="6"/>
  <c r="M342" i="6"/>
  <c r="M479" i="6"/>
  <c r="M644" i="6"/>
  <c r="M340" i="6"/>
  <c r="M472" i="6"/>
  <c r="M469" i="6"/>
  <c r="M466" i="6"/>
  <c r="M643" i="6"/>
  <c r="M460" i="6"/>
  <c r="M391" i="6"/>
  <c r="M456" i="6"/>
  <c r="M306" i="6"/>
  <c r="M303" i="6"/>
  <c r="M435" i="6"/>
  <c r="M74" i="6"/>
  <c r="M1180" i="6"/>
  <c r="M1162" i="6"/>
  <c r="M67" i="6"/>
  <c r="M1156" i="6"/>
  <c r="M61" i="6"/>
  <c r="M759" i="6"/>
  <c r="M51" i="6"/>
  <c r="M1152" i="6"/>
  <c r="M1230" i="6"/>
  <c r="M1229" i="6"/>
  <c r="M45" i="6"/>
  <c r="M41" i="6"/>
  <c r="M1226" i="6"/>
  <c r="M32" i="6"/>
  <c r="M29" i="6"/>
  <c r="M134" i="6"/>
  <c r="M25" i="6"/>
  <c r="M22" i="6"/>
  <c r="M1220" i="6"/>
  <c r="M427" i="6"/>
  <c r="M14" i="6"/>
  <c r="M12" i="6"/>
  <c r="M1139" i="6"/>
  <c r="M425" i="6"/>
  <c r="M1212" i="6"/>
  <c r="M3" i="6"/>
  <c r="M418" i="6"/>
  <c r="M665" i="6"/>
  <c r="M662" i="6"/>
  <c r="M576" i="6"/>
  <c r="M571" i="6"/>
  <c r="M565" i="6"/>
  <c r="M562" i="6"/>
  <c r="M558" i="6"/>
  <c r="M776" i="6"/>
  <c r="M1018" i="6"/>
  <c r="M541" i="6"/>
  <c r="M452" i="6"/>
  <c r="M976" i="6"/>
  <c r="M616" i="6"/>
  <c r="M680" i="6"/>
  <c r="M408" i="6"/>
  <c r="M804" i="6"/>
  <c r="M1303" i="6"/>
  <c r="M388" i="6"/>
  <c r="M120" i="6"/>
  <c r="M1114" i="6"/>
  <c r="M1106" i="6"/>
  <c r="M1098" i="6"/>
  <c r="M1184" i="6"/>
  <c r="M1078" i="6"/>
  <c r="M387" i="6"/>
  <c r="M1239" i="6"/>
  <c r="M1232" i="6"/>
  <c r="M748" i="6"/>
  <c r="M68" i="6"/>
  <c r="M62" i="6"/>
  <c r="M50" i="6"/>
  <c r="M1225" i="6"/>
  <c r="M31" i="6"/>
  <c r="M432" i="6"/>
  <c r="M15" i="6"/>
  <c r="M1217" i="6"/>
  <c r="M424" i="6"/>
  <c r="M5" i="6"/>
  <c r="M575" i="6"/>
  <c r="M560" i="6"/>
  <c r="M555" i="6"/>
  <c r="M349" i="6"/>
  <c r="M527" i="6"/>
  <c r="M519" i="6"/>
  <c r="M396" i="6"/>
  <c r="M394" i="6"/>
  <c r="M481" i="6"/>
  <c r="M773" i="6"/>
  <c r="M336" i="6"/>
  <c r="M1340" i="6"/>
  <c r="M295" i="6"/>
  <c r="M475" i="6"/>
  <c r="M450" i="6"/>
  <c r="M629" i="6"/>
  <c r="M973" i="6"/>
  <c r="M945" i="6"/>
  <c r="M1135" i="6"/>
  <c r="M905" i="6"/>
  <c r="M881" i="6"/>
  <c r="M378" i="6"/>
  <c r="M838" i="6"/>
  <c r="M820" i="6"/>
  <c r="M801" i="6"/>
  <c r="M1190" i="6"/>
  <c r="M1300" i="6"/>
  <c r="M1268" i="6"/>
  <c r="M704" i="6"/>
  <c r="M1009" i="6"/>
  <c r="M118" i="6"/>
  <c r="M786" i="6"/>
  <c r="M318" i="6"/>
  <c r="M1189" i="6"/>
  <c r="M357" i="6"/>
  <c r="M1096" i="6"/>
  <c r="M311" i="6"/>
  <c r="M353" i="6"/>
  <c r="M1029" i="6"/>
  <c r="M699" i="6"/>
  <c r="M91" i="6"/>
  <c r="M698" i="6"/>
  <c r="M81" i="6"/>
  <c r="M78" i="6"/>
  <c r="M763" i="6"/>
  <c r="M1158" i="6"/>
  <c r="M147" i="6"/>
  <c r="M1151" i="6"/>
  <c r="M40" i="6"/>
  <c r="M37" i="6"/>
  <c r="M1255" i="6"/>
  <c r="M710" i="6"/>
  <c r="M1219" i="6"/>
  <c r="M709" i="6"/>
  <c r="M1044" i="6"/>
  <c r="M416" i="6"/>
  <c r="M1028" i="6"/>
  <c r="M566" i="6"/>
  <c r="M1023" i="6"/>
  <c r="M1019" i="6"/>
  <c r="M655" i="6"/>
  <c r="M652" i="6"/>
  <c r="M524" i="6"/>
  <c r="M511" i="6"/>
  <c r="M502" i="6"/>
  <c r="M486" i="6"/>
  <c r="M478" i="6"/>
  <c r="M464" i="6"/>
  <c r="M276" i="6"/>
  <c r="M670" i="6"/>
  <c r="M125" i="6"/>
  <c r="M113" i="6"/>
  <c r="M1173" i="6"/>
  <c r="M1031" i="6"/>
  <c r="M719" i="6"/>
  <c r="M1113" i="6"/>
  <c r="M1187" i="6"/>
  <c r="M314" i="6"/>
  <c r="M718" i="6"/>
  <c r="M715" i="6"/>
  <c r="M310" i="6"/>
  <c r="M1083" i="6"/>
  <c r="M100" i="6"/>
  <c r="M1052" i="6"/>
  <c r="M583" i="6"/>
  <c r="M582" i="6"/>
  <c r="M90" i="6"/>
  <c r="M1238" i="6"/>
  <c r="M1233" i="6"/>
  <c r="M1172" i="6"/>
  <c r="M1231" i="6"/>
  <c r="M73" i="6"/>
  <c r="M1163" i="6"/>
  <c r="M762" i="6"/>
  <c r="M63" i="6"/>
  <c r="M59" i="6"/>
  <c r="M49" i="6"/>
  <c r="M758" i="6"/>
  <c r="M1228" i="6"/>
  <c r="M1224" i="6"/>
  <c r="M33" i="6"/>
  <c r="M1146" i="6"/>
  <c r="M141" i="6"/>
  <c r="M1176" i="6"/>
  <c r="M1142" i="6"/>
  <c r="M744" i="6"/>
  <c r="M741" i="6"/>
  <c r="M9" i="6"/>
  <c r="M735" i="6"/>
  <c r="M733" i="6"/>
  <c r="M2" i="6"/>
  <c r="M415" i="6"/>
  <c r="M663" i="6"/>
  <c r="M577" i="6"/>
  <c r="M572" i="6"/>
  <c r="M1024" i="6"/>
  <c r="M548" i="6"/>
  <c r="M544" i="6"/>
  <c r="M654" i="6"/>
  <c r="M535" i="6"/>
  <c r="M651" i="6"/>
  <c r="M526" i="6"/>
  <c r="M514" i="6"/>
  <c r="M510" i="6"/>
  <c r="M504" i="6"/>
  <c r="M645" i="6"/>
  <c r="M392" i="6"/>
  <c r="M480" i="6"/>
  <c r="M339" i="6"/>
  <c r="M463" i="6"/>
  <c r="M335" i="6"/>
  <c r="M1045" i="6"/>
  <c r="M300" i="6"/>
  <c r="M292" i="6"/>
  <c r="M284" i="6"/>
  <c r="M268" i="6"/>
  <c r="M260" i="6"/>
  <c r="M252" i="6"/>
  <c r="M244" i="6"/>
  <c r="M236" i="6"/>
  <c r="M228" i="6"/>
  <c r="M220" i="6"/>
  <c r="M204" i="6"/>
  <c r="M188" i="6"/>
  <c r="M180" i="6"/>
  <c r="M172" i="6"/>
  <c r="M164" i="6"/>
  <c r="M156" i="6"/>
  <c r="M1136" i="6"/>
</calcChain>
</file>

<file path=xl/sharedStrings.xml><?xml version="1.0" encoding="utf-8"?>
<sst xmlns="http://schemas.openxmlformats.org/spreadsheetml/2006/main" count="49792" uniqueCount="5548">
  <si>
    <t>Species</t>
  </si>
  <si>
    <t>Owner</t>
  </si>
  <si>
    <t>Country.of.Origin</t>
  </si>
  <si>
    <t>Farm.Name</t>
  </si>
  <si>
    <t>Lot.Number</t>
  </si>
  <si>
    <t>Mill</t>
  </si>
  <si>
    <t>ICO.Number</t>
  </si>
  <si>
    <t>Company</t>
  </si>
  <si>
    <t>Altitude</t>
  </si>
  <si>
    <t>Region</t>
  </si>
  <si>
    <t>Producer</t>
  </si>
  <si>
    <t>Number.of.Bags</t>
  </si>
  <si>
    <t>Bag.Weight</t>
  </si>
  <si>
    <t>In.Country.Partner</t>
  </si>
  <si>
    <t>Harvest.Year</t>
  </si>
  <si>
    <t>Grading.Date</t>
  </si>
  <si>
    <t>Owner.1</t>
  </si>
  <si>
    <t>Variety</t>
  </si>
  <si>
    <t>Processing.Method</t>
  </si>
  <si>
    <t>Aroma</t>
  </si>
  <si>
    <t>Flavor</t>
  </si>
  <si>
    <t>Aftertaste</t>
  </si>
  <si>
    <t>Acidity</t>
  </si>
  <si>
    <t>Body</t>
  </si>
  <si>
    <t>Balance</t>
  </si>
  <si>
    <t>Uniformity</t>
  </si>
  <si>
    <t>Clean.Cup</t>
  </si>
  <si>
    <t>Sweetness</t>
  </si>
  <si>
    <t>Cupper.Points</t>
  </si>
  <si>
    <t>Total.Cup.Points</t>
  </si>
  <si>
    <t>Moisture</t>
  </si>
  <si>
    <t>Category.One.Defects</t>
  </si>
  <si>
    <t>Quakers</t>
  </si>
  <si>
    <t>Color</t>
  </si>
  <si>
    <t>Category.Two.Defects</t>
  </si>
  <si>
    <t>Expiration</t>
  </si>
  <si>
    <t>Certification.Body</t>
  </si>
  <si>
    <t>Certification.Address</t>
  </si>
  <si>
    <t>Certification.Contact</t>
  </si>
  <si>
    <t>unit_of_measurement</t>
  </si>
  <si>
    <t>altitude_low_meters</t>
  </si>
  <si>
    <t>altitude_high_meters</t>
  </si>
  <si>
    <t>altitude_mean_meters</t>
  </si>
  <si>
    <t>Arabica</t>
  </si>
  <si>
    <t>metad plc</t>
  </si>
  <si>
    <t>Ethiopia</t>
  </si>
  <si>
    <t>2014/2015</t>
  </si>
  <si>
    <t>metad agricultural developmet plc</t>
  </si>
  <si>
    <t>1950-2200</t>
  </si>
  <si>
    <t>guji-hambela</t>
  </si>
  <si>
    <t>METAD PLC</t>
  </si>
  <si>
    <t>60 kg</t>
  </si>
  <si>
    <t>METAD Agricultural Development plc</t>
  </si>
  <si>
    <t>April 4th, 2015</t>
  </si>
  <si>
    <t>Washed / Wet</t>
  </si>
  <si>
    <t>Green</t>
  </si>
  <si>
    <t>April 3rd, 2016</t>
  </si>
  <si>
    <t>309fcf77415a3661ae83e027f7e5f05dad786e44</t>
  </si>
  <si>
    <t>19fef5a731de2db57d16da10287413f5f99bc2dd</t>
  </si>
  <si>
    <t>m</t>
  </si>
  <si>
    <t>Other</t>
  </si>
  <si>
    <t>grounds for health admin</t>
  </si>
  <si>
    <t>Guatemala</t>
  </si>
  <si>
    <t>san marcos barrancas "san cristobal cuch</t>
  </si>
  <si>
    <t>1600 - 1800 m</t>
  </si>
  <si>
    <t>Specialty Coffee Association</t>
  </si>
  <si>
    <t>May 31st, 2010</t>
  </si>
  <si>
    <t>Grounds for Health Admin</t>
  </si>
  <si>
    <t>Bourbon</t>
  </si>
  <si>
    <t>May 31st, 2011</t>
  </si>
  <si>
    <t>36d0d00a3724338ba7937c52a378d085f2172daa</t>
  </si>
  <si>
    <t>0878a7d4b9d35ddbf0fe2ce69a2062cceb45a660</t>
  </si>
  <si>
    <t>yidnekachew dabessa</t>
  </si>
  <si>
    <t>yidnekachew dabessa coffee plantation</t>
  </si>
  <si>
    <t>wolensu</t>
  </si>
  <si>
    <t>yidnekachew debessa coffee plantation</t>
  </si>
  <si>
    <t>1800-2200</t>
  </si>
  <si>
    <t>oromia</t>
  </si>
  <si>
    <t>Yidnekachew Dabessa Coffee Plantation</t>
  </si>
  <si>
    <t>March 26th, 2015</t>
  </si>
  <si>
    <t>Yidnekachew Dabessa</t>
  </si>
  <si>
    <t>Natural / Dry</t>
  </si>
  <si>
    <t>March 25th, 2016</t>
  </si>
  <si>
    <t>ji-ae ahn</t>
  </si>
  <si>
    <t>Brazil</t>
  </si>
  <si>
    <t>30 kg</t>
  </si>
  <si>
    <t>Specialty Coffee Institute of Asia</t>
  </si>
  <si>
    <t>September 3rd, 2013</t>
  </si>
  <si>
    <t>Ji-Ae Ahn</t>
  </si>
  <si>
    <t>Bluish-Green</t>
  </si>
  <si>
    <t>September 3rd, 2014</t>
  </si>
  <si>
    <t>726e4891cf2c9a4848768bd34b668124d12c4224</t>
  </si>
  <si>
    <t>b70da261fcc84831e3e9620c30a8701540abc200</t>
  </si>
  <si>
    <t>hugo valdivia</t>
  </si>
  <si>
    <t>Peru</t>
  </si>
  <si>
    <t>hvc</t>
  </si>
  <si>
    <t>richmond investment-coffee department</t>
  </si>
  <si>
    <t>HVC</t>
  </si>
  <si>
    <t>69 kg</t>
  </si>
  <si>
    <t>September 17th, 2012</t>
  </si>
  <si>
    <t>Hugo Valdivia</t>
  </si>
  <si>
    <t>September 17th, 2013</t>
  </si>
  <si>
    <t>ethiopia commodity exchange</t>
  </si>
  <si>
    <t>aolme</t>
  </si>
  <si>
    <t>c.p.w.e</t>
  </si>
  <si>
    <t>010/0338</t>
  </si>
  <si>
    <t>1570-1700</t>
  </si>
  <si>
    <t>Bazen Agricultural &amp; Industrial Dev't Plc</t>
  </si>
  <si>
    <t>Ethiopia Commodity Exchange</t>
  </si>
  <si>
    <t>September 2nd, 2010</t>
  </si>
  <si>
    <t>September 2nd, 2011</t>
  </si>
  <si>
    <t>a176532400aebdc345cf3d870f84ed3ecab6249e</t>
  </si>
  <si>
    <t>61bbaf6a9f341e5782b8e7bd3ebf76aac89fe24b</t>
  </si>
  <si>
    <t>oromiya</t>
  </si>
  <si>
    <t>diamond enterprise plc</t>
  </si>
  <si>
    <t>tulla coffee farm</t>
  </si>
  <si>
    <t>2014/15</t>
  </si>
  <si>
    <t>1795-1850</t>
  </si>
  <si>
    <t>snnp/kaffa zone,gimbowereda</t>
  </si>
  <si>
    <t>Diamond Enterprise Plc</t>
  </si>
  <si>
    <t>March 30th, 2015</t>
  </si>
  <si>
    <t>March 29th, 2016</t>
  </si>
  <si>
    <t>mohammed lalo</t>
  </si>
  <si>
    <t>fahem coffee plantation</t>
  </si>
  <si>
    <t>1855-1955</t>
  </si>
  <si>
    <t>Fahem Coffee Plantation</t>
  </si>
  <si>
    <t>March 27th, 2015</t>
  </si>
  <si>
    <t>Mohammed Lalo</t>
  </si>
  <si>
    <t>March 26th, 2016</t>
  </si>
  <si>
    <t>cqi q coffee sample representative</t>
  </si>
  <si>
    <t>United States</t>
  </si>
  <si>
    <t>el filo</t>
  </si>
  <si>
    <t>unknown</t>
  </si>
  <si>
    <t>coffee quality institute</t>
  </si>
  <si>
    <t>meters above sea level: 1.872</t>
  </si>
  <si>
    <t>antioquia</t>
  </si>
  <si>
    <t>Alfredo De JesÃºs LÃ³pez PÃ©rez</t>
  </si>
  <si>
    <t>1 kg</t>
  </si>
  <si>
    <t>AlmacafÃ©</t>
  </si>
  <si>
    <t>March 13th, 2015</t>
  </si>
  <si>
    <t>CQI Q Coffee Sample Representative</t>
  </si>
  <si>
    <t>March 12th, 2016</t>
  </si>
  <si>
    <t>e493c36c2d076bf273064f7ac23ad562af257a25</t>
  </si>
  <si>
    <t>70d3c0c26f89e00fdae6fb39ff54f0d2eb1c38ab</t>
  </si>
  <si>
    <t>los cedros</t>
  </si>
  <si>
    <t>meters above sea level: 1.943</t>
  </si>
  <si>
    <t>Jorge Walter Restrepo</t>
  </si>
  <si>
    <t>United States (Hawaii)</t>
  </si>
  <si>
    <t>arianna farms</t>
  </si>
  <si>
    <t>2000 ft</t>
  </si>
  <si>
    <t>kona</t>
  </si>
  <si>
    <t>Robert, Sharon, Arianna Wood</t>
  </si>
  <si>
    <t>Sept 2009 - April 2010</t>
  </si>
  <si>
    <t>ft</t>
  </si>
  <si>
    <t>August 31st, 2010</t>
  </si>
  <si>
    <t>August 31st, 2011</t>
  </si>
  <si>
    <t>el Ã¡guila</t>
  </si>
  <si>
    <t>meters above sea level: 2.080</t>
  </si>
  <si>
    <t>MarÃ­a Leticia Diosa</t>
  </si>
  <si>
    <t>Indonesia</t>
  </si>
  <si>
    <t>toarco jaya</t>
  </si>
  <si>
    <t>1200-1800m</t>
  </si>
  <si>
    <t>sulawesi</t>
  </si>
  <si>
    <t>P.T. Toarco Jaya</t>
  </si>
  <si>
    <t>2 kg,lbs</t>
  </si>
  <si>
    <t>May-August</t>
  </si>
  <si>
    <t>010/0056</t>
  </si>
  <si>
    <t>yirgacheffe</t>
  </si>
  <si>
    <t>Green Gold Ethiopia | Phone: 0114342032</t>
  </si>
  <si>
    <t>2009/2010</t>
  </si>
  <si>
    <t>June 16th, 2010</t>
  </si>
  <si>
    <t>June 16th, 2011</t>
  </si>
  <si>
    <t>yunnan coffee exchange</t>
  </si>
  <si>
    <t>China</t>
  </si>
  <si>
    <t>echo coffee</t>
  </si>
  <si>
    <t>YNC-06114</t>
  </si>
  <si>
    <t>echo coffee mill</t>
  </si>
  <si>
    <t>yunnan</t>
  </si>
  <si>
    <t>Echo Coffee</t>
  </si>
  <si>
    <t>Yunnan Coffee Exchange</t>
  </si>
  <si>
    <t>April 7th, 2016</t>
  </si>
  <si>
    <t>Catimor</t>
  </si>
  <si>
    <t>April 7th, 2017</t>
  </si>
  <si>
    <t>683fa6014608fc10ff681b0435b0b2dbe6df988f</t>
  </si>
  <si>
    <t>f6d87a6c04653c569d4911a66f89d5e30ce83b93</t>
  </si>
  <si>
    <t>essencecoffee</t>
  </si>
  <si>
    <t>drima zede</t>
  </si>
  <si>
    <t>essence coffee</t>
  </si>
  <si>
    <t>1700-2000m</t>
  </si>
  <si>
    <t>gedio</t>
  </si>
  <si>
    <t>LevelUp</t>
  </si>
  <si>
    <t>Blossom Valley International</t>
  </si>
  <si>
    <t>March 25th, 2015</t>
  </si>
  <si>
    <t>EssenceCoffee</t>
  </si>
  <si>
    <t>Ethiopian Yirgacheffe</t>
  </si>
  <si>
    <t>March 24th, 2016</t>
  </si>
  <si>
    <t>fc45352eee499d8470cf94c9827922fb745bf815</t>
  </si>
  <si>
    <t>de73fc9412358b523d3a641501e542f31d2668b0</t>
  </si>
  <si>
    <t>el rodeo</t>
  </si>
  <si>
    <t>meters above sea level: 2.019</t>
  </si>
  <si>
    <t>NicolÃ¡s Rueda Urrego</t>
  </si>
  <si>
    <t>None</t>
  </si>
  <si>
    <t>the coffee source inc.</t>
  </si>
  <si>
    <t>Costa Rica</t>
  </si>
  <si>
    <t>several</t>
  </si>
  <si>
    <t>cafe altura de san ramon</t>
  </si>
  <si>
    <t>5-562-0015</t>
  </si>
  <si>
    <t>1300 msnm</t>
  </si>
  <si>
    <t>san ramon</t>
  </si>
  <si>
    <t>SEVERAL</t>
  </si>
  <si>
    <t>3 lbs</t>
  </si>
  <si>
    <t>April 2nd, 2014</t>
  </si>
  <si>
    <t>The Coffee Source Inc.</t>
  </si>
  <si>
    <t>Caturra</t>
  </si>
  <si>
    <t>April 2nd, 2015</t>
  </si>
  <si>
    <t>roberto licona franco</t>
  </si>
  <si>
    <t>Mexico</t>
  </si>
  <si>
    <t>la herradura</t>
  </si>
  <si>
    <t>xalapa</t>
  </si>
  <si>
    <t>ROBERTO LICONA FRANCO</t>
  </si>
  <si>
    <t>AMECAFE</t>
  </si>
  <si>
    <t>July 26th, 2012</t>
  </si>
  <si>
    <t>July 26th, 2013</t>
  </si>
  <si>
    <t>59e396ad6e22a1c22b248f958e1da2bd8af85272</t>
  </si>
  <si>
    <t>0eb4ee5b3f47b20b049548a2fd1e7d4a2b70d0a7</t>
  </si>
  <si>
    <t>la curva</t>
  </si>
  <si>
    <t>meters above sea level: 2.112</t>
  </si>
  <si>
    <t>Silvia Elena Higuita</t>
  </si>
  <si>
    <t>sidamo</t>
  </si>
  <si>
    <t>nucoffee</t>
  </si>
  <si>
    <t>fazenda kaquend</t>
  </si>
  <si>
    <t>002/1251/0073</t>
  </si>
  <si>
    <t>1250m</t>
  </si>
  <si>
    <t>south of minas</t>
  </si>
  <si>
    <t>Ralph Junqueira</t>
  </si>
  <si>
    <t>NUCOFFEE</t>
  </si>
  <si>
    <t>December 3rd, 2011</t>
  </si>
  <si>
    <t>December 2nd, 2012</t>
  </si>
  <si>
    <t>567f200bcc17a90070cb952647bf88141ad9c80c</t>
  </si>
  <si>
    <t>aa2ff513ffb9c844462a1fb07c599bce7f3bb53d</t>
  </si>
  <si>
    <t>010/0056/Sidamo</t>
  </si>
  <si>
    <t>kabum trading company</t>
  </si>
  <si>
    <t>Uganda</t>
  </si>
  <si>
    <t>chebonet (23) women coffee</t>
  </si>
  <si>
    <t>kapchorwa eastern</t>
  </si>
  <si>
    <t>Kabum trading company</t>
  </si>
  <si>
    <t>Uganda Coffee Development Authority</t>
  </si>
  <si>
    <t>June 26th, 2014</t>
  </si>
  <si>
    <t>Kabum Trading company</t>
  </si>
  <si>
    <t>SL14</t>
  </si>
  <si>
    <t>June 26th, 2015</t>
  </si>
  <si>
    <t>188fe373b511e21f614564bf86aa4774270d8e04</t>
  </si>
  <si>
    <t>b7614767a5343729bbde3a2777c60ce836aed928</t>
  </si>
  <si>
    <t>bismarck castro</t>
  </si>
  <si>
    <t>Honduras</t>
  </si>
  <si>
    <t>los hicaques</t>
  </si>
  <si>
    <t>cigrah s.a de c.v.</t>
  </si>
  <si>
    <t>13-111-053</t>
  </si>
  <si>
    <t>cigrah s.a de c.v</t>
  </si>
  <si>
    <t>comayagua</t>
  </si>
  <si>
    <t>Reinerio Zepeda</t>
  </si>
  <si>
    <t>Instituto HondureÃ±o del CafÃ©</t>
  </si>
  <si>
    <t>May 18th, 2017</t>
  </si>
  <si>
    <t>Bismarck Castro</t>
  </si>
  <si>
    <t>May 18th, 2018</t>
  </si>
  <si>
    <t>b4660a57e9f8cc613ae5b8f02bfce8634c763ab4</t>
  </si>
  <si>
    <t>7f521ca403540f81ec99daec7da19c2788393880</t>
  </si>
  <si>
    <t>lin, che-hao krude æž—å“²è±ª</t>
  </si>
  <si>
    <t>Taiwan</t>
  </si>
  <si>
    <t>tsoustructive garden é„’ç¯‰åœ’</t>
  </si>
  <si>
    <t>Tsoustructive 2015 Sumatra Typica</t>
  </si>
  <si>
    <t>taiwan coffee laboratory</t>
  </si>
  <si>
    <t>leye, alishan township, chiayi county</t>
  </si>
  <si>
    <t>FANG,ZHENG-LUN æ–¹æ”¿å€«</t>
  </si>
  <si>
    <t>50 kg</t>
  </si>
  <si>
    <t>May 18th, 2016</t>
  </si>
  <si>
    <t>Lin, Che-Hao Krude æž—å“²è±ª</t>
  </si>
  <si>
    <t>Sumatra</t>
  </si>
  <si>
    <t>Pulped natural / honey</t>
  </si>
  <si>
    <t>nora zeas</t>
  </si>
  <si>
    <t>Nicaragua</t>
  </si>
  <si>
    <t>beneficio atlantic condega</t>
  </si>
  <si>
    <t>790-0013</t>
  </si>
  <si>
    <t>May 18th, 2010</t>
  </si>
  <si>
    <t>Nora Zeas</t>
  </si>
  <si>
    <t>May 18th, 2011</t>
  </si>
  <si>
    <t>specialty coffee-korea</t>
  </si>
  <si>
    <t>Tanzania, United Republic Of</t>
  </si>
  <si>
    <t>A019116</t>
  </si>
  <si>
    <t>Specialty Coffee-Korea</t>
  </si>
  <si>
    <t>fazenda recreio</t>
  </si>
  <si>
    <t>002/1251/0068</t>
  </si>
  <si>
    <t>vale da grama</t>
  </si>
  <si>
    <t>Homero Texeira de Macedo Junior</t>
  </si>
  <si>
    <t>francisco a mena</t>
  </si>
  <si>
    <t>exclusive coffees s.a.</t>
  </si>
  <si>
    <t>exclusive coffees s.a,</t>
  </si>
  <si>
    <t>west and central valley</t>
  </si>
  <si>
    <t>Exclusive Coffees S.A.</t>
  </si>
  <si>
    <t>2 lbs</t>
  </si>
  <si>
    <t>Specialty Coffee Association of Costa Rica</t>
  </si>
  <si>
    <t>2015/2016</t>
  </si>
  <si>
    <t>December 3rd, 2015</t>
  </si>
  <si>
    <t>Francisco A Mena</t>
  </si>
  <si>
    <t>Blue-Green</t>
  </si>
  <si>
    <t>December 2nd, 2016</t>
  </si>
  <si>
    <t>8e0b118f3cf3121ab27c5387deacdb7d4d2a60b1</t>
  </si>
  <si>
    <t>5eb2b7129d9714c43825e44dc3bca9423de209e9</t>
  </si>
  <si>
    <t>hider abamecha</t>
  </si>
  <si>
    <t>haider abamecha coffee plantation</t>
  </si>
  <si>
    <t>faysal abamecha processing plant at yebu town</t>
  </si>
  <si>
    <t>haider abamecha coffee export</t>
  </si>
  <si>
    <t>1750-1800</t>
  </si>
  <si>
    <t>Haider Abamecha Abadiko</t>
  </si>
  <si>
    <t>Hider Abamecha</t>
  </si>
  <si>
    <t>daniel magu</t>
  </si>
  <si>
    <t>Kenya</t>
  </si>
  <si>
    <t>kangunu</t>
  </si>
  <si>
    <t>central kenya coffee mills</t>
  </si>
  <si>
    <t>c dorman ltd</t>
  </si>
  <si>
    <t>muranga</t>
  </si>
  <si>
    <t>Kangunu</t>
  </si>
  <si>
    <t>Kenya Coffee Traders Association</t>
  </si>
  <si>
    <t>May 30th, 2014</t>
  </si>
  <si>
    <t>Daniel Magu</t>
  </si>
  <si>
    <t>SL34</t>
  </si>
  <si>
    <t>May 30th, 2015</t>
  </si>
  <si>
    <t>ccba45b89d859740b749878be8c6d16fbdb96c2e</t>
  </si>
  <si>
    <t>d752c909a015f3c76224b3c5cc520f8a67afda74</t>
  </si>
  <si>
    <t>kona pacific farmers cooperative</t>
  </si>
  <si>
    <t>100 lbs</t>
  </si>
  <si>
    <t>April 6th, 2012</t>
  </si>
  <si>
    <t>Kona Pacific Farmers Cooperative</t>
  </si>
  <si>
    <t>Hawaiian Kona</t>
  </si>
  <si>
    <t>April 6th, 2013</t>
  </si>
  <si>
    <t>HDOA 210128 Kona Fancy</t>
  </si>
  <si>
    <t>Kona Pacific Farmers Co-Op</t>
  </si>
  <si>
    <t>January 28th, 2011</t>
  </si>
  <si>
    <t>January 28th, 2012</t>
  </si>
  <si>
    <t>phone number | 0911-51-08-01, email | at</t>
  </si>
  <si>
    <t>010/0170</t>
  </si>
  <si>
    <t>Contact name | ATO Teshome Belamo</t>
  </si>
  <si>
    <t>June 17th, 2010</t>
  </si>
  <si>
    <t>June 17th, 2011</t>
  </si>
  <si>
    <t>la primavera</t>
  </si>
  <si>
    <t>meters above sea level: 1.941</t>
  </si>
  <si>
    <t>Hugo SepÃºlveda Montoya</t>
  </si>
  <si>
    <t>itdp international</t>
  </si>
  <si>
    <t>Thailand</t>
  </si>
  <si>
    <t>co-op #12</t>
  </si>
  <si>
    <t>01-011-512</t>
  </si>
  <si>
    <t>lanna cafe</t>
  </si>
  <si>
    <t>chiang rai</t>
  </si>
  <si>
    <t>ITDP</t>
  </si>
  <si>
    <t>April 12th, 2012</t>
  </si>
  <si>
    <t>ITDP International</t>
  </si>
  <si>
    <t>April 12th, 2013</t>
  </si>
  <si>
    <t>jacques pereira carneiro</t>
  </si>
  <si>
    <t>pereira estate coffee</t>
  </si>
  <si>
    <t>cocarive</t>
  </si>
  <si>
    <t>002/1352/0045</t>
  </si>
  <si>
    <t>sul de minas - carmo de minas</t>
  </si>
  <si>
    <t>Maria Rogeria Costa Pereira</t>
  </si>
  <si>
    <t>January 4th, 2011</t>
  </si>
  <si>
    <t>Jacques Pereira Carneiro</t>
  </si>
  <si>
    <t>Yellow Bourbon</t>
  </si>
  <si>
    <t>January 4th, 2012</t>
  </si>
  <si>
    <t>sunshine valley estate å‘é™½é«˜å±±å’–å•¡</t>
  </si>
  <si>
    <t>1000 m</t>
  </si>
  <si>
    <t>natou county</t>
  </si>
  <si>
    <t>LIN YEN CHIEN æž—è¨€è¬™</t>
  </si>
  <si>
    <t>15 kg</t>
  </si>
  <si>
    <t>June 10th, 2015</t>
  </si>
  <si>
    <t>Semi-washed / Semi-pulped</t>
  </si>
  <si>
    <t>June 9th, 2016</t>
  </si>
  <si>
    <t>jungle estate</t>
  </si>
  <si>
    <t>nkg coffee mills</t>
  </si>
  <si>
    <t>NIL</t>
  </si>
  <si>
    <t>keremara limited</t>
  </si>
  <si>
    <t>nyeri</t>
  </si>
  <si>
    <t>JUNGLE ESTATE</t>
  </si>
  <si>
    <t>January 29th, 2015</t>
  </si>
  <si>
    <t>Jungle Estate</t>
  </si>
  <si>
    <t>SL28</t>
  </si>
  <si>
    <t>January 29th, 2016</t>
  </si>
  <si>
    <t>002/1251/0071</t>
  </si>
  <si>
    <t>great lakes coffee uganda</t>
  </si>
  <si>
    <t>kaasayi</t>
  </si>
  <si>
    <t>great lakes coffee</t>
  </si>
  <si>
    <t>ucda</t>
  </si>
  <si>
    <t>eastern uganda</t>
  </si>
  <si>
    <t>Kaasay Farmer Group</t>
  </si>
  <si>
    <t>October 1st, 2014</t>
  </si>
  <si>
    <t>Great Lakes Coffee Uganda</t>
  </si>
  <si>
    <t>October 1st, 2015</t>
  </si>
  <si>
    <t>lusso lab</t>
  </si>
  <si>
    <t>Colombia</t>
  </si>
  <si>
    <t>ecobio colombia</t>
  </si>
  <si>
    <t>NONE</t>
  </si>
  <si>
    <t>lusso coffee lab</t>
  </si>
  <si>
    <t>900-1500m</t>
  </si>
  <si>
    <t>tolima</t>
  </si>
  <si>
    <t>2 kg</t>
  </si>
  <si>
    <t>March 20th, 2014</t>
  </si>
  <si>
    <t>LUSSO LAB</t>
  </si>
  <si>
    <t>March 20th, 2015</t>
  </si>
  <si>
    <t>kianjavi</t>
  </si>
  <si>
    <t>1520m-2200m</t>
  </si>
  <si>
    <t>kiambu</t>
  </si>
  <si>
    <t>February 6th, 2014</t>
  </si>
  <si>
    <t>February 6th, 2015</t>
  </si>
  <si>
    <t>afca</t>
  </si>
  <si>
    <t>x</t>
  </si>
  <si>
    <t>kawacom uganda ltd</t>
  </si>
  <si>
    <t>1400-1900m</t>
  </si>
  <si>
    <t>sipi, mt elgon</t>
  </si>
  <si>
    <t>Kawacom</t>
  </si>
  <si>
    <t>Africa Fine Coffee Association</t>
  </si>
  <si>
    <t>February 13th, 2012</t>
  </si>
  <si>
    <t>AFCA</t>
  </si>
  <si>
    <t>February 12th, 2013</t>
  </si>
  <si>
    <t>073285c0d45e2f5539012d969937e529564fa6fe</t>
  </si>
  <si>
    <t>c4ab13415cdd69376a93780c0166e7b1a10481ea</t>
  </si>
  <si>
    <t>contact | sidacoop@ethionet.net</t>
  </si>
  <si>
    <t>coffee processing and warehouse enterpri</t>
  </si>
  <si>
    <t>010/0145</t>
  </si>
  <si>
    <t>1500-2000 m</t>
  </si>
  <si>
    <t>Sidama Coffee Farmers Coop. Union</t>
  </si>
  <si>
    <t>hula daddy kona coffee</t>
  </si>
  <si>
    <t>1400ft</t>
  </si>
  <si>
    <t>Hula Daddy Kona Coffee</t>
  </si>
  <si>
    <t>Fall 2009</t>
  </si>
  <si>
    <t>juan luis alvarado romero</t>
  </si>
  <si>
    <t>la esperanza y anexos</t>
  </si>
  <si>
    <t>11/23/0252</t>
  </si>
  <si>
    <t>beneficio ixchel</t>
  </si>
  <si>
    <t>unex guatemala, s.a.</t>
  </si>
  <si>
    <t>nuevo oriente</t>
  </si>
  <si>
    <t>MARGARITA AVILA DE NUYENS</t>
  </si>
  <si>
    <t>Asociacion Nacional Del CafÃ©</t>
  </si>
  <si>
    <t>May 16th, 2016</t>
  </si>
  <si>
    <t>Juan Luis Alvarado Romero</t>
  </si>
  <si>
    <t>May 16th, 2017</t>
  </si>
  <si>
    <t>b1f20fe3a819fd6b2ee0eb8fdc3da256604f1e53</t>
  </si>
  <si>
    <t>724f04ad10ed31dbb9d260f0dfd221ba48be8a95</t>
  </si>
  <si>
    <t>sipi organic coffee project</t>
  </si>
  <si>
    <t>kawacom</t>
  </si>
  <si>
    <t>1400-1900</t>
  </si>
  <si>
    <t>eastern</t>
  </si>
  <si>
    <t>Kawacom (U)Ltd</t>
  </si>
  <si>
    <t>June 30th, 2014</t>
  </si>
  <si>
    <t>Kawacom Uganda LTD</t>
  </si>
  <si>
    <t>June 30th, 2015</t>
  </si>
  <si>
    <t>exportadora de cafe condor s.a</t>
  </si>
  <si>
    <t>trilladora boananza</t>
  </si>
  <si>
    <t>3-68-0215</t>
  </si>
  <si>
    <t>1800 msnm</t>
  </si>
  <si>
    <t>huila</t>
  </si>
  <si>
    <t>70 kg</t>
  </si>
  <si>
    <t>Exportadora de Cafe Condor S.A</t>
  </si>
  <si>
    <t>July 26th, 2014</t>
  </si>
  <si>
    <t>gonzalo hernandez</t>
  </si>
  <si>
    <t>Panama</t>
  </si>
  <si>
    <t>la berlina estate</t>
  </si>
  <si>
    <t>Baby Geisha Washed</t>
  </si>
  <si>
    <t>beneficio casa ruiz s.a.</t>
  </si>
  <si>
    <t>ce specialty s.a.</t>
  </si>
  <si>
    <t>boquete</t>
  </si>
  <si>
    <t>Plinio Ruiz</t>
  </si>
  <si>
    <t>October 9th, 2017</t>
  </si>
  <si>
    <t>Gonzalo Hernandez</t>
  </si>
  <si>
    <t>Gesha</t>
  </si>
  <si>
    <t>October 9th, 2018</t>
  </si>
  <si>
    <t>ibrahim hussien speciality coffee producer &amp;export</t>
  </si>
  <si>
    <t>burka gudina</t>
  </si>
  <si>
    <t>ibrahim hussien specality coffee product &amp; exporter</t>
  </si>
  <si>
    <t>1800-2000</t>
  </si>
  <si>
    <t>Ibrahim Hussien Specialty Coffee Producer and Exporter</t>
  </si>
  <si>
    <t>Ibrahim Hussien Speciality Coffee Producer &amp;Export</t>
  </si>
  <si>
    <t>valparaiso</t>
  </si>
  <si>
    <t>beneficio valparaiso</t>
  </si>
  <si>
    <t>11/1886/03</t>
  </si>
  <si>
    <t>sertrasa</t>
  </si>
  <si>
    <t>acatenango</t>
  </si>
  <si>
    <t>SERTRASA</t>
  </si>
  <si>
    <t>July 3rd, 2012</t>
  </si>
  <si>
    <t>July 3rd, 2013</t>
  </si>
  <si>
    <t>finca el limon</t>
  </si>
  <si>
    <t>beneficio serben</t>
  </si>
  <si>
    <t>11-853-155</t>
  </si>
  <si>
    <t>unicafe</t>
  </si>
  <si>
    <t>WILLIAM ESTUARDO MARTINEZ PACHECO</t>
  </si>
  <si>
    <t>June 5th, 2012</t>
  </si>
  <si>
    <t>Catuai</t>
  </si>
  <si>
    <t>June 5th, 2013</t>
  </si>
  <si>
    <t>seid damtew coffee planataion</t>
  </si>
  <si>
    <t>seid damtew coffee planation</t>
  </si>
  <si>
    <t>seid damtew coffee export and plantation</t>
  </si>
  <si>
    <t>addis ababa</t>
  </si>
  <si>
    <t>19200 kg</t>
  </si>
  <si>
    <t>June 23rd, 2017</t>
  </si>
  <si>
    <t>SEID DAMTEW COFFEE PLANATAION</t>
  </si>
  <si>
    <t>June 23rd, 2018</t>
  </si>
  <si>
    <t>dane loraas</t>
  </si>
  <si>
    <t>030-0537-2066</t>
  </si>
  <si>
    <t>sustainable harvest</t>
  </si>
  <si>
    <t>cajamarca</t>
  </si>
  <si>
    <t>5 lbs</t>
  </si>
  <si>
    <t>January 22nd, 2014</t>
  </si>
  <si>
    <t>Dane Loraas</t>
  </si>
  <si>
    <t>January 22nd, 2015</t>
  </si>
  <si>
    <t>colbran coffeelands, ltd.</t>
  </si>
  <si>
    <t>Papua New Guinea</t>
  </si>
  <si>
    <t>tairora cherry â€“ bonta</t>
  </si>
  <si>
    <t>baroida</t>
  </si>
  <si>
    <t>cqi</t>
  </si>
  <si>
    <t>1700 mts</t>
  </si>
  <si>
    <t>eastern highlands province</t>
  </si>
  <si>
    <t>Colbran CoffeeLands, Ltd.</t>
  </si>
  <si>
    <t>October 25th, 2012</t>
  </si>
  <si>
    <t>Colbran Coffeelands, Ltd.</t>
  </si>
  <si>
    <t>October 25th, 2013</t>
  </si>
  <si>
    <t>atlantic specialty coffee</t>
  </si>
  <si>
    <t>El Salvador</t>
  </si>
  <si>
    <t>el majahual</t>
  </si>
  <si>
    <t>j. hill y cia</t>
  </si>
  <si>
    <t>09 â€“ 060-24</t>
  </si>
  <si>
    <t>1500 meters</t>
  </si>
  <si>
    <t>apaneca</t>
  </si>
  <si>
    <t>Aida Batlle</t>
  </si>
  <si>
    <t>March 18th, 2013</t>
  </si>
  <si>
    <t>Atlantic Specialty Coffee</t>
  </si>
  <si>
    <t>March 18th, 2014</t>
  </si>
  <si>
    <t>finca la esmeralda</t>
  </si>
  <si>
    <t>aqua caliente, j.j. borja nathan. s.a</t>
  </si>
  <si>
    <t>1300~1400 m.s.l</t>
  </si>
  <si>
    <t>ataco, apaneca - ilamatepec mountain range</t>
  </si>
  <si>
    <t>Oscar Roberto Murgas Linares</t>
  </si>
  <si>
    <t>January 12th, 2013</t>
  </si>
  <si>
    <t>January 12th, 2014</t>
  </si>
  <si>
    <t>elida estate</t>
  </si>
  <si>
    <t>Lamastus</t>
  </si>
  <si>
    <t>May 23rd, 2015</t>
  </si>
  <si>
    <t>May 22nd, 2016</t>
  </si>
  <si>
    <t>inoi</t>
  </si>
  <si>
    <t>1900m</t>
  </si>
  <si>
    <t>kirinyaga</t>
  </si>
  <si>
    <t>assefa belay coffee producer</t>
  </si>
  <si>
    <t>Assefa Belay Coffee Producer</t>
  </si>
  <si>
    <t>March 31st, 2015</t>
  </si>
  <si>
    <t>March 30th, 2016</t>
  </si>
  <si>
    <t>kyagalanyi ltd</t>
  </si>
  <si>
    <t>buginyanya</t>
  </si>
  <si>
    <t>kyagalanyi coffee ltd</t>
  </si>
  <si>
    <t>bulambuli eastern region</t>
  </si>
  <si>
    <t>Kyagalanyi coffee Ltd</t>
  </si>
  <si>
    <t>Kyagalanyi Ltd</t>
  </si>
  <si>
    <t>asoperc</t>
  </si>
  <si>
    <t>beneficio exportacafe agua santa</t>
  </si>
  <si>
    <t>11-52-492</t>
  </si>
  <si>
    <t>exportcafe</t>
  </si>
  <si>
    <t>5600-5760 metros</t>
  </si>
  <si>
    <t>huehuetenango</t>
  </si>
  <si>
    <t>ASOCIACION DE PERMACULTORES DE CUILCO (SANTOS LOPEZ MEJIA)</t>
  </si>
  <si>
    <t>February 26th, 2013</t>
  </si>
  <si>
    <t>February 26th, 2014</t>
  </si>
  <si>
    <t>chesiyo farmer group</t>
  </si>
  <si>
    <t>kapchorwa</t>
  </si>
  <si>
    <t>Chesiyo Farmer group</t>
  </si>
  <si>
    <t>fazenda serra de trÃªs barras</t>
  </si>
  <si>
    <t>002/1251/0072</t>
  </si>
  <si>
    <t>JosÃ© Vagner Ribeiro Junqueira</t>
  </si>
  <si>
    <t>sierra nevada</t>
  </si>
  <si>
    <t>beneficio las tres puertas</t>
  </si>
  <si>
    <t>9-060-60D-L-1D</t>
  </si>
  <si>
    <t>1400 m</t>
  </si>
  <si>
    <t>J. Hill y Cia SA de CV</t>
  </si>
  <si>
    <t>1 kg,lbs</t>
  </si>
  <si>
    <t>2009 / 2010</t>
  </si>
  <si>
    <t>pu'er city longke coffee co.ltd</t>
  </si>
  <si>
    <t>YNC-16115</t>
  </si>
  <si>
    <t>Pu'er City Longke Coffee Co.Ltd</t>
  </si>
  <si>
    <t>April 6th, 2016</t>
  </si>
  <si>
    <t>April 6th, 2017</t>
  </si>
  <si>
    <t>el injerto s.a.</t>
  </si>
  <si>
    <t>Arturo Aguirre</t>
  </si>
  <si>
    <t>Pacamara</t>
  </si>
  <si>
    <t>5-562-0006</t>
  </si>
  <si>
    <t>west valley</t>
  </si>
  <si>
    <t>Cafe Altura de San Ramon</t>
  </si>
  <si>
    <t>May 1st, 2014</t>
  </si>
  <si>
    <t>May 1st, 2015</t>
  </si>
  <si>
    <t>5-562-0016</t>
  </si>
  <si>
    <t>rashid moledina &amp; co. (msa) ltd.</t>
  </si>
  <si>
    <t>37/672/0017</t>
  </si>
  <si>
    <t>rashid moledina &amp; co. (msa) ltd</t>
  </si>
  <si>
    <t>above 1600 m</t>
  </si>
  <si>
    <t>central kenya</t>
  </si>
  <si>
    <t>Kianjogu - Rutuma F.C.S. Ltd.</t>
  </si>
  <si>
    <t>April 19th, 2013</t>
  </si>
  <si>
    <t>RASHID MOLEDINA &amp; CO. (MSA) LTD.</t>
  </si>
  <si>
    <t>April 19th, 2014</t>
  </si>
  <si>
    <t>ibero kenya limited</t>
  </si>
  <si>
    <t>nkg/ck/hc/ss/kccm</t>
  </si>
  <si>
    <t>37/00597/0252 - AB FAQ Q certified</t>
  </si>
  <si>
    <t>above 1200 m</t>
  </si>
  <si>
    <t>Blend from various Producers</t>
  </si>
  <si>
    <t>March 12th, 2013</t>
  </si>
  <si>
    <t>Ibero Kenya Limited</t>
  </si>
  <si>
    <t>March 12th, 2014</t>
  </si>
  <si>
    <t>phone number | 0911-513824 email: gmt.ft</t>
  </si>
  <si>
    <t>010/0157</t>
  </si>
  <si>
    <t>Contact name | Egziabhez Mezgebe, GMT Industrial Plc</t>
  </si>
  <si>
    <t>6 kg</t>
  </si>
  <si>
    <t>010/0001/0022</t>
  </si>
  <si>
    <t>Contact name | Hailu Gebre Hiwot</t>
  </si>
  <si>
    <t>Typica</t>
  </si>
  <si>
    <t>11/23/0177</t>
  </si>
  <si>
    <t>oriente</t>
  </si>
  <si>
    <t>April 27th, 2016</t>
  </si>
  <si>
    <t>April 27th, 2017</t>
  </si>
  <si>
    <t>various</t>
  </si>
  <si>
    <t>trilladora agricola</t>
  </si>
  <si>
    <t>3-68-0102</t>
  </si>
  <si>
    <t>1550 msnm</t>
  </si>
  <si>
    <t>santander</t>
  </si>
  <si>
    <t>varios</t>
  </si>
  <si>
    <t>April 8th, 2015</t>
  </si>
  <si>
    <t>compaÃ±ia colombiana agroindustrial s.a</t>
  </si>
  <si>
    <t>3-79-0634</t>
  </si>
  <si>
    <t>ecom cca sa</t>
  </si>
  <si>
    <t>January 17th, 2014</t>
  </si>
  <si>
    <t>CompaÃ±ia Colombiana Agroindustrial S.A</t>
  </si>
  <si>
    <t>January 17th, 2015</t>
  </si>
  <si>
    <t>nomura trading co., ltd.</t>
  </si>
  <si>
    <t>1250-1400 meter</t>
  </si>
  <si>
    <t>lintong</t>
  </si>
  <si>
    <t>November 26th, 2012</t>
  </si>
  <si>
    <t>Nomura Trading Co., Ltd.</t>
  </si>
  <si>
    <t>Sumatra Lintong</t>
  </si>
  <si>
    <t>November 26th, 2013</t>
  </si>
  <si>
    <t>coop. hoja blanca - fedecocagua</t>
  </si>
  <si>
    <t>11-30-0593</t>
  </si>
  <si>
    <t>1400 msm</t>
  </si>
  <si>
    <t>Coop. Hoja Blanca - Fedecocagua</t>
  </si>
  <si>
    <t>January 18th, 2012</t>
  </si>
  <si>
    <t>January 17th, 2013</t>
  </si>
  <si>
    <t>at site and addis ababa</t>
  </si>
  <si>
    <t>kefa zone, gimbo distict, at a place called woka araba, south west ethiopia.</t>
  </si>
  <si>
    <t>SEID DAMTEW COFFEE PLANATION</t>
  </si>
  <si>
    <t>August 9th, 2016</t>
  </si>
  <si>
    <t>August 9th, 2017</t>
  </si>
  <si>
    <t>carcafe ltda ci</t>
  </si>
  <si>
    <t>pasto</t>
  </si>
  <si>
    <t>3-59-3115</t>
  </si>
  <si>
    <t>carcafe ltda</t>
  </si>
  <si>
    <t>2.560 msnm</t>
  </si>
  <si>
    <t>JOSE ALBEIRO GOMEZ / LUIS JABER REALPE</t>
  </si>
  <si>
    <t>August 18th, 2015</t>
  </si>
  <si>
    <t>CARCAFE LTDA CI</t>
  </si>
  <si>
    <t>August 17th, 2016</t>
  </si>
  <si>
    <t>steven kil</t>
  </si>
  <si>
    <t>aricha coop</t>
  </si>
  <si>
    <t>the specialty coffee appraisers institute of asia</t>
  </si>
  <si>
    <t>aricha</t>
  </si>
  <si>
    <t>BNT</t>
  </si>
  <si>
    <t>October 7th, 2014</t>
  </si>
  <si>
    <t>Steven Kil</t>
  </si>
  <si>
    <t>October 7th, 2015</t>
  </si>
  <si>
    <t>eileen koyanagi</t>
  </si>
  <si>
    <t>KP 022014</t>
  </si>
  <si>
    <t>March 10th, 2014</t>
  </si>
  <si>
    <t>Eileen Koyanagi</t>
  </si>
  <si>
    <t>March 10th, 2015</t>
  </si>
  <si>
    <t>3-59-0951</t>
  </si>
  <si>
    <t>2136 msnm</t>
  </si>
  <si>
    <t>cundinamarca</t>
  </si>
  <si>
    <t>ORLANDO ORTIZ /WILSON ORTIZ/GILBERTO ACOSTA</t>
  </si>
  <si>
    <t>March 16th, 2012</t>
  </si>
  <si>
    <t>March 16th, 2013</t>
  </si>
  <si>
    <t>2010-2011</t>
  </si>
  <si>
    <t>December 27th, 2010</t>
  </si>
  <si>
    <t>December 27th, 2011</t>
  </si>
  <si>
    <t>010/0058/Sidamo</t>
  </si>
  <si>
    <t>Exporter Name | Muluneh Kaka | Phone: 0114390290</t>
  </si>
  <si>
    <t>HDOA 210310</t>
  </si>
  <si>
    <t>0 lbs</t>
  </si>
  <si>
    <t>May 17th, 2010</t>
  </si>
  <si>
    <t>May 17th, 2011</t>
  </si>
  <si>
    <t>mount elgon area</t>
  </si>
  <si>
    <t>Kyagalanyi Coffee Ltd</t>
  </si>
  <si>
    <t>July 24th, 2017</t>
  </si>
  <si>
    <t>July 24th, 2018</t>
  </si>
  <si>
    <t>racafe &amp; cia s.c.a</t>
  </si>
  <si>
    <t>3-37-1829</t>
  </si>
  <si>
    <t>bachue</t>
  </si>
  <si>
    <t>La Plata</t>
  </si>
  <si>
    <t>February 15th, 2017</t>
  </si>
  <si>
    <t>Racafe &amp; Cia S.C.A</t>
  </si>
  <si>
    <t>February 15th, 2018</t>
  </si>
  <si>
    <t>troy quimby</t>
  </si>
  <si>
    <t>estate la patricia</t>
  </si>
  <si>
    <t>LP-C211-180</t>
  </si>
  <si>
    <t>micro beneficio la cabaÃ±a-javier meza</t>
  </si>
  <si>
    <t>bold coast coffee</t>
  </si>
  <si>
    <t>tarrazu</t>
  </si>
  <si>
    <t>Manuel Montero</t>
  </si>
  <si>
    <t>46 kg</t>
  </si>
  <si>
    <t>January 30th, 2017</t>
  </si>
  <si>
    <t>Troy Quimby</t>
  </si>
  <si>
    <t>January 30th, 2018</t>
  </si>
  <si>
    <t>el equimite, cafetal biodinÃ¡mico</t>
  </si>
  <si>
    <t>Mezcla Veracruz 01</t>
  </si>
  <si>
    <t>cafetal el equimite, rancho agroecolÃ³gico</t>
  </si>
  <si>
    <t>cafetal el equimite, rancho agroecolÃ³gico, s.p.r. de r.l.</t>
  </si>
  <si>
    <t>veracruz</t>
  </si>
  <si>
    <t>Varios productores minifundistas</t>
  </si>
  <si>
    <t>Centro AgroecolÃ³gico del CafÃ© A.C.</t>
  </si>
  <si>
    <t>September 21st, 2016</t>
  </si>
  <si>
    <t>El Equimite, Cafetal BiodinÃ¡mico</t>
  </si>
  <si>
    <t>September 21st, 2017</t>
  </si>
  <si>
    <t>3b8dfdd621590b424ff64e0b76df7d6a92e1c628</t>
  </si>
  <si>
    <t>d470dc009281519e30da6ead1c649fcd7670f386</t>
  </si>
  <si>
    <t>simon mahinda</t>
  </si>
  <si>
    <t>CN 11462 AA</t>
  </si>
  <si>
    <t>ckcm</t>
  </si>
  <si>
    <t>May 7th, 2016</t>
  </si>
  <si>
    <t>SIMON MAHINDA</t>
  </si>
  <si>
    <t>May 7th, 2017</t>
  </si>
  <si>
    <t>machure estate</t>
  </si>
  <si>
    <t>37/672/0016</t>
  </si>
  <si>
    <t>sitÃ­o sÃ£o geraldo</t>
  </si>
  <si>
    <t>002/1251/0242</t>
  </si>
  <si>
    <t>1100m</t>
  </si>
  <si>
    <t>grama valley</t>
  </si>
  <si>
    <t>Idalina M. De Andrade Ferreira</t>
  </si>
  <si>
    <t>February 29th, 2012</t>
  </si>
  <si>
    <t>Mundo Novo</t>
  </si>
  <si>
    <t>February 28th, 2013</t>
  </si>
  <si>
    <t>young kim</t>
  </si>
  <si>
    <t>kassandra</t>
  </si>
  <si>
    <t>016-2484-04</t>
  </si>
  <si>
    <t>1400 masl</t>
  </si>
  <si>
    <t>mexico</t>
  </si>
  <si>
    <t>Finca Kassandra</t>
  </si>
  <si>
    <t>April 6th, 2011</t>
  </si>
  <si>
    <t>Young Kim</t>
  </si>
  <si>
    <t>April 5th, 2012</t>
  </si>
  <si>
    <t>HDOA#210306</t>
  </si>
  <si>
    <t>February 24th, 2011</t>
  </si>
  <si>
    <t>February 24th, 2012</t>
  </si>
  <si>
    <t>carl walker</t>
  </si>
  <si>
    <t>la igualdad</t>
  </si>
  <si>
    <t>concepcion</t>
  </si>
  <si>
    <t>11-194-0014</t>
  </si>
  <si>
    <t>3500-5200 feet</t>
  </si>
  <si>
    <t>chuva, san marcos</t>
  </si>
  <si>
    <t>Federico Weller</t>
  </si>
  <si>
    <t>September 7th, 2010</t>
  </si>
  <si>
    <t>Carl Walker</t>
  </si>
  <si>
    <t>September 7th, 2011</t>
  </si>
  <si>
    <t>3-37-0277</t>
  </si>
  <si>
    <t>November 25th, 2016</t>
  </si>
  <si>
    <t>November 25th, 2017</t>
  </si>
  <si>
    <t>3-37-4824</t>
  </si>
  <si>
    <t>de 1600 a 1950 msnm</t>
  </si>
  <si>
    <t>October 26th, 2015</t>
  </si>
  <si>
    <t>October 25th, 2016</t>
  </si>
  <si>
    <t>baishengcun coffee ç™¾å‹æ‘å’–å•¡èŽŠåœ’</t>
  </si>
  <si>
    <t>800 m</t>
  </si>
  <si>
    <t>SU CHUEN SHIAN è˜‡æ˜¥è³¢</t>
  </si>
  <si>
    <t>40 kg</t>
  </si>
  <si>
    <t>June 9th, 2015</t>
  </si>
  <si>
    <t>June 8th, 2016</t>
  </si>
  <si>
    <t>taylor winch (t) ltd</t>
  </si>
  <si>
    <t>hasambo amcos</t>
  </si>
  <si>
    <t>C47</t>
  </si>
  <si>
    <t>1620m</t>
  </si>
  <si>
    <t>mbeya</t>
  </si>
  <si>
    <t>Hasambo AMCOS</t>
  </si>
  <si>
    <t>December 12th, 2014</t>
  </si>
  <si>
    <t>Taylor Winch (T) Ltd</t>
  </si>
  <si>
    <t>December 12th, 2015</t>
  </si>
  <si>
    <t>3-37-0416</t>
  </si>
  <si>
    <t>LA PLATA</t>
  </si>
  <si>
    <t>December 11th, 2012</t>
  </si>
  <si>
    <t>December 11th, 2013</t>
  </si>
  <si>
    <t>artemio zapata tejeda</t>
  </si>
  <si>
    <t>el suspiro</t>
  </si>
  <si>
    <t>pacho viejo</t>
  </si>
  <si>
    <t>coatepec</t>
  </si>
  <si>
    <t>ARTEMIO ZAPATA TEJEDA</t>
  </si>
  <si>
    <t>July 11th, 2012</t>
  </si>
  <si>
    <t>July 11th, 2013</t>
  </si>
  <si>
    <t>fazenda grota funda</t>
  </si>
  <si>
    <t>002/1251/0070</t>
  </si>
  <si>
    <t>1200m</t>
  </si>
  <si>
    <t>Glaucio Carneiro Pinto</t>
  </si>
  <si>
    <t>December 23rd, 2011</t>
  </si>
  <si>
    <t>December 22nd, 2012</t>
  </si>
  <si>
    <t>sitio claro</t>
  </si>
  <si>
    <t>002/1251/0066</t>
  </si>
  <si>
    <t>Ricardo Luiz Ferreira</t>
  </si>
  <si>
    <t>brian speckman</t>
  </si>
  <si>
    <t>37/00395/0335</t>
  </si>
  <si>
    <t>2009-2010</t>
  </si>
  <si>
    <t>August 26th, 2010</t>
  </si>
  <si>
    <t>Brian Speckman</t>
  </si>
  <si>
    <t>August 26th, 2011</t>
  </si>
  <si>
    <t>shi fang yuan åæ–¹æº</t>
  </si>
  <si>
    <t>2016 Tainan Coffee Cupping Event Micro Lot è‡ºå—å¸‚å’–å•¡è©•é‘‘æ‰¹æ¬¡</t>
  </si>
  <si>
    <t>dongshan dist., tainan city è‡ºå—å¸‚æ±å±±å€</t>
  </si>
  <si>
    <t>Wang Chao Yung çŽ‹è¶…æ°¸</t>
  </si>
  <si>
    <t>20 kg</t>
  </si>
  <si>
    <t>mt.elgon bugisu shamba 2</t>
  </si>
  <si>
    <t>Sipi organic coffee project</t>
  </si>
  <si>
    <t>philip schluter</t>
  </si>
  <si>
    <t>Philip Schluter</t>
  </si>
  <si>
    <t>æ¾æ¾¤å®æ¨¹ koju matsuzawa</t>
  </si>
  <si>
    <t>matsuzawa coffee</t>
  </si>
  <si>
    <t>MCTFHMG15/16</t>
  </si>
  <si>
    <t>thailand</t>
  </si>
  <si>
    <t>Matsuzawa Coffee</t>
  </si>
  <si>
    <t>June 27th, 2016</t>
  </si>
  <si>
    <t>æ¾æ¾¤å®æ¨¹ Koju Matsuzawa</t>
  </si>
  <si>
    <t>June 27th, 2017</t>
  </si>
  <si>
    <t>lydiah mwangi</t>
  </si>
  <si>
    <t>karatina</t>
  </si>
  <si>
    <t>sagana</t>
  </si>
  <si>
    <t>KE 9143</t>
  </si>
  <si>
    <t>KARATINA</t>
  </si>
  <si>
    <t>June 2nd, 2015</t>
  </si>
  <si>
    <t>Lydiah Mwangi</t>
  </si>
  <si>
    <t>June 1st, 2016</t>
  </si>
  <si>
    <t>cadexsa</t>
  </si>
  <si>
    <t>cerro bueno</t>
  </si>
  <si>
    <t>13-63-174</t>
  </si>
  <si>
    <t>1450 msnm</t>
  </si>
  <si>
    <t>marcala</t>
  </si>
  <si>
    <t>Omar Acosta</t>
  </si>
  <si>
    <t>April 25th, 2014</t>
  </si>
  <si>
    <t>CADEXSA</t>
  </si>
  <si>
    <t>April 25th, 2015</t>
  </si>
  <si>
    <t>la majada cooperative</t>
  </si>
  <si>
    <t>1200 mts</t>
  </si>
  <si>
    <t>santa ana</t>
  </si>
  <si>
    <t>Several producers</t>
  </si>
  <si>
    <t>August 23rd, 2011</t>
  </si>
  <si>
    <t>August 22nd, 2012</t>
  </si>
  <si>
    <t>santa martha</t>
  </si>
  <si>
    <t>beneficio atlantic sebaco</t>
  </si>
  <si>
    <t>1-053-0222</t>
  </si>
  <si>
    <t>800-1050m</t>
  </si>
  <si>
    <t>jinotega</t>
  </si>
  <si>
    <t>Juan Alvaro Munguia</t>
  </si>
  <si>
    <t>2009 - 2010</t>
  </si>
  <si>
    <t>consejo salvadoreÃ±o del cafÃ©</t>
  </si>
  <si>
    <t>monterrey</t>
  </si>
  <si>
    <t>j.j. borja nathan</t>
  </si>
  <si>
    <t>09-392-69</t>
  </si>
  <si>
    <t>cafetalera del pacifico</t>
  </si>
  <si>
    <t>J.J. Borja Nathan</t>
  </si>
  <si>
    <t>Salvadoran Coffee Council</t>
  </si>
  <si>
    <t>June 26th, 2017</t>
  </si>
  <si>
    <t>Consejo SalvadoreÃ±o del CafÃ©</t>
  </si>
  <si>
    <t>June 26th, 2018</t>
  </si>
  <si>
    <t>3d4987e3b91399dbb3938b5bdf53893b6ef45be1</t>
  </si>
  <si>
    <t>27b21e368fb8291cbea02c60623fe6c98f84524d</t>
  </si>
  <si>
    <t>sanjava coffee</t>
  </si>
  <si>
    <t>sran temanggung plantation</t>
  </si>
  <si>
    <t>wet hulling</t>
  </si>
  <si>
    <t>pt. shriya artha nusantara</t>
  </si>
  <si>
    <t>temanggung, indonesia</t>
  </si>
  <si>
    <t>PT. Shriya Artha Nusantara</t>
  </si>
  <si>
    <t>Specialty Coffee Association of Indonesia</t>
  </si>
  <si>
    <t>November 24th, 2016</t>
  </si>
  <si>
    <t>SanJava Coffee</t>
  </si>
  <si>
    <t>Java</t>
  </si>
  <si>
    <t>November 24th, 2017</t>
  </si>
  <si>
    <t>99fa73db21b7acd9c9ceb9dd84e409d2077d55c4</t>
  </si>
  <si>
    <t>36910838db193ebdd61fa1427bac74622114c49a</t>
  </si>
  <si>
    <t>Japan</t>
  </si>
  <si>
    <t>ada farm</t>
  </si>
  <si>
    <t>MCRKPBG 15/16</t>
  </si>
  <si>
    <t>ada okinawa japan</t>
  </si>
  <si>
    <t>Taijiro TOKUDA</t>
  </si>
  <si>
    <t>November 2nd, 2016</t>
  </si>
  <si>
    <t>November 2nd, 2017</t>
  </si>
  <si>
    <t>rodrigo soto</t>
  </si>
  <si>
    <t>rio jorco</t>
  </si>
  <si>
    <t>Tarrazu</t>
  </si>
  <si>
    <t>5-423-0128</t>
  </si>
  <si>
    <t>panamerican coffee trading</t>
  </si>
  <si>
    <t>Johanna</t>
  </si>
  <si>
    <t>October 4th, 2016</t>
  </si>
  <si>
    <t>Rodrigo Soto</t>
  </si>
  <si>
    <t>October 4th, 2017</t>
  </si>
  <si>
    <t>san diego buena vista</t>
  </si>
  <si>
    <t>11/08/0109</t>
  </si>
  <si>
    <t>waelti schoenfeld exportadores de cafe, s.a.</t>
  </si>
  <si>
    <t>JUAN BOCK</t>
  </si>
  <si>
    <t>34 kg</t>
  </si>
  <si>
    <t>June 1st, 2017</t>
  </si>
  <si>
    <t>fabian calderon mora</t>
  </si>
  <si>
    <t>coopetarrazÃº</t>
  </si>
  <si>
    <t>5-114-0171</t>
  </si>
  <si>
    <t>coopetarrazÃº.r.l</t>
  </si>
  <si>
    <t>CoopetarrazÃº</t>
  </si>
  <si>
    <t>1 lbs</t>
  </si>
  <si>
    <t>July 6th, 2015</t>
  </si>
  <si>
    <t>Fabian Calderon Mora</t>
  </si>
  <si>
    <t>July 5th, 2016</t>
  </si>
  <si>
    <t>moplaco</t>
  </si>
  <si>
    <t>Moplaco</t>
  </si>
  <si>
    <t>finca salaca las brisas</t>
  </si>
  <si>
    <t>beneficio las brisas</t>
  </si>
  <si>
    <t>1750m</t>
  </si>
  <si>
    <t>costa rica</t>
  </si>
  <si>
    <t>Maria Elena Castro</t>
  </si>
  <si>
    <t>eric thormaehlen</t>
  </si>
  <si>
    <t>coricafe sa</t>
  </si>
  <si>
    <t>5-0048-0052</t>
  </si>
  <si>
    <t>coricafe s.a.</t>
  </si>
  <si>
    <t>CORICAFE BLEND</t>
  </si>
  <si>
    <t>March 5th, 2014</t>
  </si>
  <si>
    <t>Eric Thormaehlen</t>
  </si>
  <si>
    <t>March 5th, 2015</t>
  </si>
  <si>
    <t>rob tuttle</t>
  </si>
  <si>
    <t>5-1106-0011</t>
  </si>
  <si>
    <t>thrive farmers</t>
  </si>
  <si>
    <t>January 3rd, 2014</t>
  </si>
  <si>
    <t>Rob Tuttle</t>
  </si>
  <si>
    <t>January 3rd, 2015</t>
  </si>
  <si>
    <t>cqi taiwan icp cqiå°ç£åˆä½œå¤¥ä¼´</t>
  </si>
  <si>
    <t>dragon é¾å’–å•¡</t>
  </si>
  <si>
    <t>dragon coffee é¾å’–</t>
  </si>
  <si>
    <t>blossom valleyå®¸å¶§åœ‹éš›</t>
  </si>
  <si>
    <t>taichung xinshe å°ä¸­å¸‚æ–°ç¤¾å€</t>
  </si>
  <si>
    <t>Gu yong long å¤æ°¸é¾</t>
  </si>
  <si>
    <t>2013/2014</t>
  </si>
  <si>
    <t>December 26th, 2013</t>
  </si>
  <si>
    <t>CQI Taiwan ICP CQIå°ç£åˆä½œå¤¥ä¼´</t>
  </si>
  <si>
    <t>December 26th, 2014</t>
  </si>
  <si>
    <t>3-79-0543</t>
  </si>
  <si>
    <t>December 20th, 2013</t>
  </si>
  <si>
    <t>December 20th, 2014</t>
  </si>
  <si>
    <t>dream together</t>
  </si>
  <si>
    <t>dream together inc.</t>
  </si>
  <si>
    <t>Sasini</t>
  </si>
  <si>
    <t>September 16th, 2012</t>
  </si>
  <si>
    <t>Dream Together</t>
  </si>
  <si>
    <t>September 16th, 2013</t>
  </si>
  <si>
    <t>agropecuaria quiagral</t>
  </si>
  <si>
    <t>11/23/1088</t>
  </si>
  <si>
    <t>AGROPECUARIA QUIAGRAL</t>
  </si>
  <si>
    <t>July 17th, 2012</t>
  </si>
  <si>
    <t>July 17th, 2013</t>
  </si>
  <si>
    <t>11/1886/02</t>
  </si>
  <si>
    <t>organizaciones de productores de cafe colimense</t>
  </si>
  <si>
    <t>el nogal, la higuera, los laureles</t>
  </si>
  <si>
    <t>cafetaleros de el remudadero s.p.r. de r.l.</t>
  </si>
  <si>
    <t>703816889, 108282,703816891</t>
  </si>
  <si>
    <t>organizaciones de productores de cafe colimense sa de cv</t>
  </si>
  <si>
    <t>el remudadero</t>
  </si>
  <si>
    <t>JORGE TORRES BELTRAN, VICENTE HERNANDEZ OCHOA, IGNACIO TORRES</t>
  </si>
  <si>
    <t>July 2nd, 2012</t>
  </si>
  <si>
    <t>ORGANIZACIONES DE PRODUCTORES DE CAFE COLIMENSE</t>
  </si>
  <si>
    <t>July 2nd, 2013</t>
  </si>
  <si>
    <t>ugacof</t>
  </si>
  <si>
    <t>ugacof ltd</t>
  </si>
  <si>
    <t>1700-1850m</t>
  </si>
  <si>
    <t>mbale</t>
  </si>
  <si>
    <t>benjamin schmerler</t>
  </si>
  <si>
    <t>penachi, cecanor</t>
  </si>
  <si>
    <t>CECANOR</t>
  </si>
  <si>
    <t>June 14th, 2011</t>
  </si>
  <si>
    <t>Benjamin Schmerler</t>
  </si>
  <si>
    <t>June 13th, 2012</t>
  </si>
  <si>
    <t>10NG0093</t>
  </si>
  <si>
    <t>nkg mills</t>
  </si>
  <si>
    <t>January 11th, 2018</t>
  </si>
  <si>
    <t>January 11th, 2019</t>
  </si>
  <si>
    <t>3-37-1724</t>
  </si>
  <si>
    <t>bucaramanga</t>
  </si>
  <si>
    <t>January 10th, 2017</t>
  </si>
  <si>
    <t>January 10th, 2018</t>
  </si>
  <si>
    <t>3-37-1291</t>
  </si>
  <si>
    <t>December 28th, 2016</t>
  </si>
  <si>
    <t>December 28th, 2017</t>
  </si>
  <si>
    <t>blend</t>
  </si>
  <si>
    <t>KE 3127</t>
  </si>
  <si>
    <t>BLEND</t>
  </si>
  <si>
    <t>July 21st, 2014</t>
  </si>
  <si>
    <t>Peaberry</t>
  </si>
  <si>
    <t>July 21st, 2015</t>
  </si>
  <si>
    <t>el morito</t>
  </si>
  <si>
    <t>11/972/26</t>
  </si>
  <si>
    <t>armajaro guatemala, s. a.</t>
  </si>
  <si>
    <t>5000 ft.</t>
  </si>
  <si>
    <t>jalapa</t>
  </si>
  <si>
    <t>ROBERTO MONTERROSO</t>
  </si>
  <si>
    <t>May 29th, 2014</t>
  </si>
  <si>
    <t>Pacas</t>
  </si>
  <si>
    <t>May 29th, 2015</t>
  </si>
  <si>
    <t>el papaturro</t>
  </si>
  <si>
    <t>11-23-0291</t>
  </si>
  <si>
    <t>4000 psn</t>
  </si>
  <si>
    <t>AMILCAR LAPOLA</t>
  </si>
  <si>
    <t>March 24th, 2014</t>
  </si>
  <si>
    <t>March 24th, 2015</t>
  </si>
  <si>
    <t>3-79-0542</t>
  </si>
  <si>
    <t>3-37-0930</t>
  </si>
  <si>
    <t>1600 a 1900 msnm</t>
  </si>
  <si>
    <t>December 6th, 2013</t>
  </si>
  <si>
    <t>December 6th, 2014</t>
  </si>
  <si>
    <t>taylor winch (coffee) ltd.</t>
  </si>
  <si>
    <t>taylor winch (coffee) ltd</t>
  </si>
  <si>
    <t>changeru wet mill</t>
  </si>
  <si>
    <t>660 kg</t>
  </si>
  <si>
    <t>August 30th, 2013</t>
  </si>
  <si>
    <t>Taylor Winch (Coffee) Ltd.</t>
  </si>
  <si>
    <t>August 30th, 2014</t>
  </si>
  <si>
    <t>3-68-0224</t>
  </si>
  <si>
    <t>1750 msnm</t>
  </si>
  <si>
    <t>July 17th, 2014</t>
  </si>
  <si>
    <t>la chaparral</t>
  </si>
  <si>
    <t>1450 ~ 1700 m</t>
  </si>
  <si>
    <t>tres rios</t>
  </si>
  <si>
    <t>3-68-0005</t>
  </si>
  <si>
    <t>October 9th, 2012</t>
  </si>
  <si>
    <t>October 9th, 2013</t>
  </si>
  <si>
    <t>002/1251/0069</t>
  </si>
  <si>
    <t>1300m</t>
  </si>
  <si>
    <t>fazenda vista alegre</t>
  </si>
  <si>
    <t>002/1251/0076</t>
  </si>
  <si>
    <t>mountains of minas gerais</t>
  </si>
  <si>
    <t>Geraldo PaixÃ£o</t>
  </si>
  <si>
    <t>max gurdian</t>
  </si>
  <si>
    <t>S015.367</t>
  </si>
  <si>
    <t>beneficio santo domingo - beneficio dosmil</t>
  </si>
  <si>
    <t>5-0015-0029</t>
  </si>
  <si>
    <t>beneficios volcafÃ© costa rica</t>
  </si>
  <si>
    <t>valle central</t>
  </si>
  <si>
    <t>Various</t>
  </si>
  <si>
    <t>18975 kg</t>
  </si>
  <si>
    <t>2017 / 2018</t>
  </si>
  <si>
    <t>November 28th, 2017</t>
  </si>
  <si>
    <t>Max Gurdian</t>
  </si>
  <si>
    <t>November 28th, 2018</t>
  </si>
  <si>
    <t>ecom japan limited</t>
  </si>
  <si>
    <t>kawacom sipi project</t>
  </si>
  <si>
    <t>035/170/5071146â â â â </t>
  </si>
  <si>
    <t>Kawacom Uganda Ltd</t>
  </si>
  <si>
    <t>12000 kg</t>
  </si>
  <si>
    <t>March 14th, 2017</t>
  </si>
  <si>
    <t>ECOM Japan Limited</t>
  </si>
  <si>
    <t>March 14th, 2018</t>
  </si>
  <si>
    <t>menglian banâ€™an coffee processing factory</t>
  </si>
  <si>
    <t>YNC-16018</t>
  </si>
  <si>
    <t>Menglian Banâ€™an Coffee Processing Factory</t>
  </si>
  <si>
    <t>5-114-0170</t>
  </si>
  <si>
    <t>federacion nacional de cafeteros</t>
  </si>
  <si>
    <t>cauca</t>
  </si>
  <si>
    <t>June 5th, 2015</t>
  </si>
  <si>
    <t>Federacion Nacional de Cafeteros</t>
  </si>
  <si>
    <t>June 4th, 2016</t>
  </si>
  <si>
    <t>eric wu</t>
  </si>
  <si>
    <t>puer jiangcheng fuwang coffee biotechnology co., ltd</t>
  </si>
  <si>
    <t>above 1100m</t>
  </si>
  <si>
    <t>PUER JIANGCHENG FUWANG COFFEE BIOTECHNOLOGY CO., LTD</t>
  </si>
  <si>
    <t>June 16th, 2014</t>
  </si>
  <si>
    <t>Eric Wu</t>
  </si>
  <si>
    <t>June 16th, 2015</t>
  </si>
  <si>
    <t>el sacramento</t>
  </si>
  <si>
    <t>11/23/0398</t>
  </si>
  <si>
    <t>LUIS RODRIGUEZ</t>
  </si>
  <si>
    <t>rumukia farmers</t>
  </si>
  <si>
    <t>sasini</t>
  </si>
  <si>
    <t>dream together co. ltd</t>
  </si>
  <si>
    <t>2000 m</t>
  </si>
  <si>
    <t>maria imelda uscanga martinez</t>
  </si>
  <si>
    <t>la barranca</t>
  </si>
  <si>
    <t>hustusco</t>
  </si>
  <si>
    <t>MARIA IMELDA USCANGA MARTINEZ</t>
  </si>
  <si>
    <t>alfredo bojalil</t>
  </si>
  <si>
    <t>finca el retiro</t>
  </si>
  <si>
    <t>agroindustrias unidas de mexico</t>
  </si>
  <si>
    <t>ecomtrading</t>
  </si>
  <si>
    <t>jaltenango</t>
  </si>
  <si>
    <t>SANTIAGO JOSE ARGUELLO CAMPOS</t>
  </si>
  <si>
    <t>June 6th, 2012</t>
  </si>
  <si>
    <t>ALFREDO BOJALIL</t>
  </si>
  <si>
    <t>June 6th, 2013</t>
  </si>
  <si>
    <t>nueva granada</t>
  </si>
  <si>
    <t>beneficio nueva granada</t>
  </si>
  <si>
    <t>11/326/06</t>
  </si>
  <si>
    <t>transcafe, s.a</t>
  </si>
  <si>
    <t>el tumbador, san marcos</t>
  </si>
  <si>
    <t>AGRICOLA NUEVA GRANADA, S.A</t>
  </si>
  <si>
    <t>February 16th, 2012</t>
  </si>
  <si>
    <t>February 15th, 2013</t>
  </si>
  <si>
    <t>daniel friedlander</t>
  </si>
  <si>
    <t>mmm</t>
  </si>
  <si>
    <t>March 23rd, 2011</t>
  </si>
  <si>
    <t>Daniel Friedlander</t>
  </si>
  <si>
    <t>March 22nd, 2012</t>
  </si>
  <si>
    <t>alexandra katona-carroll</t>
  </si>
  <si>
    <t>TEST</t>
  </si>
  <si>
    <t>test</t>
  </si>
  <si>
    <t>March 22nd, 2011</t>
  </si>
  <si>
    <t>Alexandra Katona-Carroll</t>
  </si>
  <si>
    <t>March 21st, 2012</t>
  </si>
  <si>
    <t>several farmers</t>
  </si>
  <si>
    <t>5-0015-0231</t>
  </si>
  <si>
    <t>beneficio san diego</t>
  </si>
  <si>
    <t>Beneficio San Diego</t>
  </si>
  <si>
    <t>March 23rd, 2017</t>
  </si>
  <si>
    <t>March 23rd, 2018</t>
  </si>
  <si>
    <t>aulia arif syahri</t>
  </si>
  <si>
    <t>darmawi</t>
  </si>
  <si>
    <t>MANDHELING BRASTAGI</t>
  </si>
  <si>
    <t>dry mill</t>
  </si>
  <si>
    <t>To be advice</t>
  </si>
  <si>
    <t>pt. olam indonesia</t>
  </si>
  <si>
    <t>sumatra brastagi</t>
  </si>
  <si>
    <t>Surbakti</t>
  </si>
  <si>
    <t>Aulia Arif Syahri</t>
  </si>
  <si>
    <t>Mandheling</t>
  </si>
  <si>
    <t>3-59-0318</t>
  </si>
  <si>
    <t>neiva</t>
  </si>
  <si>
    <t>pitalito</t>
  </si>
  <si>
    <t>FRANKLIN DUSSAN</t>
  </si>
  <si>
    <t>35 kg</t>
  </si>
  <si>
    <t>January 25th, 2016</t>
  </si>
  <si>
    <t>January 24th, 2017</t>
  </si>
  <si>
    <t>3-37-2940</t>
  </si>
  <si>
    <t>July 9th, 2014</t>
  </si>
  <si>
    <t>July 9th, 2015</t>
  </si>
  <si>
    <t>kao ming lee</t>
  </si>
  <si>
    <t>tropica galliard</t>
  </si>
  <si>
    <t>mountain ali, taiwan</t>
  </si>
  <si>
    <t>Kao Ming Lee</t>
  </si>
  <si>
    <t>July 10th, 2013</t>
  </si>
  <si>
    <t>July 10th, 2014</t>
  </si>
  <si>
    <t>2234501 KONA FANCY</t>
  </si>
  <si>
    <t>January 21st, 2013</t>
  </si>
  <si>
    <t>January 21st, 2014</t>
  </si>
  <si>
    <t>maria amalia guadalupe toriello elorza</t>
  </si>
  <si>
    <t>finca la chiripa</t>
  </si>
  <si>
    <t>finca hamburgo</t>
  </si>
  <si>
    <t>tapachula</t>
  </si>
  <si>
    <t>MARIA AMALIA GUADALUPE TORIELLO ELORZA</t>
  </si>
  <si>
    <t>limu</t>
  </si>
  <si>
    <t>kigwandi</t>
  </si>
  <si>
    <t>K25159</t>
  </si>
  <si>
    <t>mutheka</t>
  </si>
  <si>
    <t>August 3rd, 2017</t>
  </si>
  <si>
    <t>August 3rd, 2018</t>
  </si>
  <si>
    <t>las cuchillas</t>
  </si>
  <si>
    <t>13-111-023</t>
  </si>
  <si>
    <t>Nahun Maldonado</t>
  </si>
  <si>
    <t>66 kg</t>
  </si>
  <si>
    <t>May 11th, 2017</t>
  </si>
  <si>
    <t>May 11th, 2018</t>
  </si>
  <si>
    <t>raÃºl vargas</t>
  </si>
  <si>
    <t>san josÃ© / neiva</t>
  </si>
  <si>
    <t>03-05-0845</t>
  </si>
  <si>
    <t>skn caribecafe ltda</t>
  </si>
  <si>
    <t>February 20th, 2017</t>
  </si>
  <si>
    <t>RaÃºl Vargas</t>
  </si>
  <si>
    <t>February 20th, 2018</t>
  </si>
  <si>
    <t>13-111-032</t>
  </si>
  <si>
    <t>central region</t>
  </si>
  <si>
    <t>April 4th, 2016</t>
  </si>
  <si>
    <t>April 4th, 2017</t>
  </si>
  <si>
    <t>3-37-1704</t>
  </si>
  <si>
    <t>bogota - bachue</t>
  </si>
  <si>
    <t>la plata</t>
  </si>
  <si>
    <t>February 16th, 2016</t>
  </si>
  <si>
    <t>3-59-2235</t>
  </si>
  <si>
    <t>442 msnm</t>
  </si>
  <si>
    <t>FRANKLIN DUSSAN / ANDRES RODRIGUEZ/HIPOLITO TORRES</t>
  </si>
  <si>
    <t>April 29th, 2015</t>
  </si>
  <si>
    <t>April 28th, 2016</t>
  </si>
  <si>
    <t>3-68-0225</t>
  </si>
  <si>
    <t>July 19th, 2013</t>
  </si>
  <si>
    <t>July 19th, 2014</t>
  </si>
  <si>
    <t>victor hugo melchor cordova</t>
  </si>
  <si>
    <t>la distancia</t>
  </si>
  <si>
    <t>tuxtla gutierrez</t>
  </si>
  <si>
    <t>VICTOR HUGO MELCHOR CORDOVA</t>
  </si>
  <si>
    <t>80 kg</t>
  </si>
  <si>
    <t>July 27th, 2012</t>
  </si>
  <si>
    <t>July 27th, 2013</t>
  </si>
  <si>
    <t>santa alina</t>
  </si>
  <si>
    <t>1200m to 1350m</t>
  </si>
  <si>
    <t>Lucia Maria da Silva Dias</t>
  </si>
  <si>
    <t>October 28th, 2011</t>
  </si>
  <si>
    <t>October 27th, 2012</t>
  </si>
  <si>
    <t>fazenda baipendi</t>
  </si>
  <si>
    <t>002/1251/0360</t>
  </si>
  <si>
    <t>900-1200m</t>
  </si>
  <si>
    <t>AntÃ´nio Pelucio</t>
  </si>
  <si>
    <t>3600-6200 ft</t>
  </si>
  <si>
    <t>Oromia Coffee Farmers Cooperative Union</t>
  </si>
  <si>
    <t>132 lbs</t>
  </si>
  <si>
    <t>las minas</t>
  </si>
  <si>
    <t>11-897-10</t>
  </si>
  <si>
    <t>4400-4700 ft</t>
  </si>
  <si>
    <t>Miguel Hernandez</t>
  </si>
  <si>
    <t>December 2009-March 2010</t>
  </si>
  <si>
    <t>April 30th, 2010</t>
  </si>
  <si>
    <t>April 30th, 2011</t>
  </si>
  <si>
    <t>é¦¨æ™´å’–å•¡ good mood coffee</t>
  </si>
  <si>
    <t>2017å—æŠ•å’–å•¡è©•é‘‘ NANTOU COFFEE EVALUATION EVENT 2017</t>
  </si>
  <si>
    <t>åœ‹å§“é„‰ guoshing township</t>
  </si>
  <si>
    <t>é»ƒç¾Žæ¡ƒ Huang Mei Tao</t>
  </si>
  <si>
    <t>5 kg</t>
  </si>
  <si>
    <t>August 10th, 2017</t>
  </si>
  <si>
    <t>August 10th, 2018</t>
  </si>
  <si>
    <t>MCCRNX115/16</t>
  </si>
  <si>
    <t>chiang rai thailand</t>
  </si>
  <si>
    <t>25 kg</t>
  </si>
  <si>
    <t>3-59-3461</t>
  </si>
  <si>
    <t>nariÃ±o</t>
  </si>
  <si>
    <t>JOSE ALBEIRO GOMEZ</t>
  </si>
  <si>
    <t>August 5th, 2016</t>
  </si>
  <si>
    <t>August 5th, 2017</t>
  </si>
  <si>
    <t>finca medina</t>
  </si>
  <si>
    <t>11/11711/59</t>
  </si>
  <si>
    <t>beneficio siembras vision (154)</t>
  </si>
  <si>
    <t>siembras vision, s.a.</t>
  </si>
  <si>
    <t>antigua</t>
  </si>
  <si>
    <t>FINCA MEDINA</t>
  </si>
  <si>
    <t>May 23rd, 2016</t>
  </si>
  <si>
    <t>May 23rd, 2017</t>
  </si>
  <si>
    <t>finca san vicente</t>
  </si>
  <si>
    <t>11/52/709</t>
  </si>
  <si>
    <t>HORACIO CIFUENTES MARTINEZ</t>
  </si>
  <si>
    <t>menglian county nayun town mangzhang coffee farm</t>
  </si>
  <si>
    <t>YNC-16017</t>
  </si>
  <si>
    <t>Menglian County Nayun Town Mangzhang Coffee Farm</t>
  </si>
  <si>
    <t>3-37-0637</t>
  </si>
  <si>
    <t>November 19th, 2015</t>
  </si>
  <si>
    <t>November 18th, 2016</t>
  </si>
  <si>
    <t>3-37-4823</t>
  </si>
  <si>
    <t>3-59-2270</t>
  </si>
  <si>
    <t>FRANKLIN DUSSAN/ANDRES RODRIGUEZ/HIPOLITO TORRES</t>
  </si>
  <si>
    <t>tembo coffee company ltd</t>
  </si>
  <si>
    <t>jacksom mwasenga</t>
  </si>
  <si>
    <t>C46</t>
  </si>
  <si>
    <t>shizingo village</t>
  </si>
  <si>
    <t>Tembo Coffee Company Ltd</t>
  </si>
  <si>
    <t>suma jkt itende</t>
  </si>
  <si>
    <t>C12</t>
  </si>
  <si>
    <t>Taylor Winch (T) ltd</t>
  </si>
  <si>
    <t>11/23/0561</t>
  </si>
  <si>
    <t>4000 psnm</t>
  </si>
  <si>
    <t>August 21st, 2014</t>
  </si>
  <si>
    <t>August 21st, 2015</t>
  </si>
  <si>
    <t>3-68-0290</t>
  </si>
  <si>
    <t>October 1st, 2013</t>
  </si>
  <si>
    <t>2230302 KONA NO. 1</t>
  </si>
  <si>
    <t>jesus salazar velasco</t>
  </si>
  <si>
    <t>pante carajillo</t>
  </si>
  <si>
    <t>san pedro cotzilnam, municipio de aldama, chiapas</t>
  </si>
  <si>
    <t>carajillo cafÃ© sa de cv</t>
  </si>
  <si>
    <t>san pedro cotzilnam</t>
  </si>
  <si>
    <t>JESUS SALAZAR VELASCO</t>
  </si>
  <si>
    <t>September 11th, 2012</t>
  </si>
  <si>
    <t>September 11th, 2013</t>
  </si>
  <si>
    <t>manuel herrera juarez</t>
  </si>
  <si>
    <t>finca los barreales</t>
  </si>
  <si>
    <t>MANUEL HERRERA JUAREZ</t>
  </si>
  <si>
    <t>April 9th, 2012</t>
  </si>
  <si>
    <t>April 9th, 2013</t>
  </si>
  <si>
    <t>finca santa teresa</t>
  </si>
  <si>
    <t>la concordia, chiapas</t>
  </si>
  <si>
    <t>ERNST POHLENZ AGUILAR</t>
  </si>
  <si>
    <t>April 2nd, 2012</t>
  </si>
  <si>
    <t>April 2nd, 2013</t>
  </si>
  <si>
    <t>bukonzo joint cfs</t>
  </si>
  <si>
    <t>1700m</t>
  </si>
  <si>
    <t>kasese</t>
  </si>
  <si>
    <t>piamonte</t>
  </si>
  <si>
    <t>11/23/0365</t>
  </si>
  <si>
    <t>san marcos</t>
  </si>
  <si>
    <t>JORGE LEAL</t>
  </si>
  <si>
    <t>June 1st, 2018</t>
  </si>
  <si>
    <t>3-37-3825</t>
  </si>
  <si>
    <t>August 19th, 2016</t>
  </si>
  <si>
    <t>August 19th, 2017</t>
  </si>
  <si>
    <t>wayner jimenez</t>
  </si>
  <si>
    <t>los girasoles</t>
  </si>
  <si>
    <t>EC-1180</t>
  </si>
  <si>
    <t>los angeles micro-mill</t>
  </si>
  <si>
    <t>5-818-0450</t>
  </si>
  <si>
    <t>exclusive coffee - costa rica</t>
  </si>
  <si>
    <t>Los Angeles Micro-Mill (Ricardo CalderÃ³n)</t>
  </si>
  <si>
    <t>Wayner Jimenez</t>
  </si>
  <si>
    <t>finca la joya</t>
  </si>
  <si>
    <t>11/52/1170</t>
  </si>
  <si>
    <t>DARY COLMAN ALVARADO VILLATORO</t>
  </si>
  <si>
    <t>June 23rd, 2016</t>
  </si>
  <si>
    <t>santo tomas pachuj</t>
  </si>
  <si>
    <t>11/752/01</t>
  </si>
  <si>
    <t>beneficio palinsa</t>
  </si>
  <si>
    <t>cafcom</t>
  </si>
  <si>
    <t>solola</t>
  </si>
  <si>
    <t>FERNANDO FAHSEN</t>
  </si>
  <si>
    <t>chapultepec</t>
  </si>
  <si>
    <t>11/23/0335</t>
  </si>
  <si>
    <t>norte</t>
  </si>
  <si>
    <t>CHAPULTEPEC</t>
  </si>
  <si>
    <t>3-37-4173</t>
  </si>
  <si>
    <t>cooperativa el gorrion r.l</t>
  </si>
  <si>
    <t>las nubes</t>
  </si>
  <si>
    <t>beneficio humedo</t>
  </si>
  <si>
    <t>017/176/165</t>
  </si>
  <si>
    <t>de 900 a 1100 msnm</t>
  </si>
  <si>
    <t>COOPERATIVA EL GORRION RL</t>
  </si>
  <si>
    <t>August 3rd, 2015</t>
  </si>
  <si>
    <t>COOPERATIVA EL GORRION R.L</t>
  </si>
  <si>
    <t>August 2nd, 2016</t>
  </si>
  <si>
    <t>cafebras</t>
  </si>
  <si>
    <t>pantano</t>
  </si>
  <si>
    <t>via seca</t>
  </si>
  <si>
    <t>002/1495/0607</t>
  </si>
  <si>
    <t>cafebras comercio de cafÃ©s do brasil sa</t>
  </si>
  <si>
    <t>cerrado</t>
  </si>
  <si>
    <t>MAURO GALHERI</t>
  </si>
  <si>
    <t>59 kg</t>
  </si>
  <si>
    <t>Brazil Specialty Coffee Association</t>
  </si>
  <si>
    <t>April 24th, 2015</t>
  </si>
  <si>
    <t>Cafebras</t>
  </si>
  <si>
    <t>April 23rd, 2016</t>
  </si>
  <si>
    <t>3297cfa4c538e3dd03f72cc4082c54f7999e1f9d</t>
  </si>
  <si>
    <t>8900f0bf1d0b2bafe6807a73562c7677d57eb980</t>
  </si>
  <si>
    <t>ceca, s.a.</t>
  </si>
  <si>
    <t>gamboa</t>
  </si>
  <si>
    <t>beneficio montaÃ±as del diamante</t>
  </si>
  <si>
    <t>5-025-0111</t>
  </si>
  <si>
    <t>ceca,s.a.</t>
  </si>
  <si>
    <t>Martin Gutierrez</t>
  </si>
  <si>
    <t>Specialty Coffee Ass</t>
  </si>
  <si>
    <t>April 10th, 2015</t>
  </si>
  <si>
    <t>CECA,S.A.</t>
  </si>
  <si>
    <t>April 9th, 2016</t>
  </si>
  <si>
    <t>528ec9cf40c1bab91ce8fae8e80c50f46627d2c6</t>
  </si>
  <si>
    <t>asefa dukamo keroma</t>
  </si>
  <si>
    <t>asefa dukamo coffee plantation</t>
  </si>
  <si>
    <t>gudmale</t>
  </si>
  <si>
    <t>asefa dukamo coffee plantetion</t>
  </si>
  <si>
    <t>1545-1668 masl</t>
  </si>
  <si>
    <t>snnprg; kafa; telo woreda; shada kebele</t>
  </si>
  <si>
    <t>Tariku Oljira</t>
  </si>
  <si>
    <t>Asefa Dukamo Keroma</t>
  </si>
  <si>
    <t>selian coffee estate</t>
  </si>
  <si>
    <t>C31</t>
  </si>
  <si>
    <t>arusha</t>
  </si>
  <si>
    <t>Selian Coffee Estate</t>
  </si>
  <si>
    <t>olam agro colombia</t>
  </si>
  <si>
    <t>trilladora asia</t>
  </si>
  <si>
    <t>olam international ltd</t>
  </si>
  <si>
    <t>October 15th, 2014</t>
  </si>
  <si>
    <t>Olam Agro Colombia</t>
  </si>
  <si>
    <t>October 15th, 2015</t>
  </si>
  <si>
    <t>chris finch</t>
  </si>
  <si>
    <t>11/43984/0001</t>
  </si>
  <si>
    <t>volcafe specialty coffee</t>
  </si>
  <si>
    <t>July 16th, 2014</t>
  </si>
  <si>
    <t>Chris Finch</t>
  </si>
  <si>
    <t>July 16th, 2015</t>
  </si>
  <si>
    <t>itochu corporation</t>
  </si>
  <si>
    <t>37-0569-2730</t>
  </si>
  <si>
    <t>approx. 1'500 metres a.s.l.</t>
  </si>
  <si>
    <t>kenya</t>
  </si>
  <si>
    <t>18000 kg</t>
  </si>
  <si>
    <t>November 7th, 2013</t>
  </si>
  <si>
    <t>ITOCHU Corporation</t>
  </si>
  <si>
    <t>November 7th, 2014</t>
  </si>
  <si>
    <t>owen carver</t>
  </si>
  <si>
    <t>cafÃ© do paraÃ­so</t>
  </si>
  <si>
    <t>not assigned</t>
  </si>
  <si>
    <t>894m - 1183m</t>
  </si>
  <si>
    <t>minas gerais, br</t>
  </si>
  <si>
    <t>CafÃ© do ParaÃ­so</t>
  </si>
  <si>
    <t>May 20th, 2013</t>
  </si>
  <si>
    <t>Owen Carver</t>
  </si>
  <si>
    <t>May 20th, 2014</t>
  </si>
  <si>
    <t>la union monte verde</t>
  </si>
  <si>
    <t>11/9772/2</t>
  </si>
  <si>
    <t>AGRICOLA MONTE VERDE, S.A.</t>
  </si>
  <si>
    <t>May 9th, 2013</t>
  </si>
  <si>
    <t>May 9th, 2014</t>
  </si>
  <si>
    <t>09-060-24</t>
  </si>
  <si>
    <t>3-68-0019</t>
  </si>
  <si>
    <t>October 19th, 2012</t>
  </si>
  <si>
    <t>October 19th, 2013</t>
  </si>
  <si>
    <t>el limon</t>
  </si>
  <si>
    <t>11-853-053</t>
  </si>
  <si>
    <t>guatemala</t>
  </si>
  <si>
    <t>March 26th, 2012</t>
  </si>
  <si>
    <t>March 26th, 2013</t>
  </si>
  <si>
    <t>1500-1700m</t>
  </si>
  <si>
    <t>mt. rwenzori</t>
  </si>
  <si>
    <t>pt.royal pacific indah international</t>
  </si>
  <si>
    <t>mus, eman</t>
  </si>
  <si>
    <t>dry mill or hulling facility</t>
  </si>
  <si>
    <t>pt. royal pacific indah international</t>
  </si>
  <si>
    <t>aceh tengah</t>
  </si>
  <si>
    <t>ANTON GAYO</t>
  </si>
  <si>
    <t>May 24th, 2017</t>
  </si>
  <si>
    <t>PT.ROYAL PACIFIC INDAH INTERNATIONAL</t>
  </si>
  <si>
    <t>May 24th, 2018</t>
  </si>
  <si>
    <t>3-59-0503</t>
  </si>
  <si>
    <t>FRANKLIN DUSSAN / HIPOLITO TORRES</t>
  </si>
  <si>
    <t>November 9th, 2017</t>
  </si>
  <si>
    <t>November 9th, 2018</t>
  </si>
  <si>
    <t>chang yu liang å¼µçŽ‰è‰¯</t>
  </si>
  <si>
    <t>nanxi dist., tainan city è‡ºå—å¸‚æ¥ è¥¿å€</t>
  </si>
  <si>
    <t>CHANG YU LIANG å¼µçŽ‰è‰¯</t>
  </si>
  <si>
    <t>11/23/0178</t>
  </si>
  <si>
    <t>3-37-0118</t>
  </si>
  <si>
    <t>November 5th, 2014</t>
  </si>
  <si>
    <t>November 5th, 2015</t>
  </si>
  <si>
    <t>aprocafi</t>
  </si>
  <si>
    <t>-</t>
  </si>
  <si>
    <t>aldea xeucalvitz, ixil region, quiche department</t>
  </si>
  <si>
    <t>Asociacion de Productores de Cafe de la Region Ixil</t>
  </si>
  <si>
    <t>2234504 KONA PRIME</t>
  </si>
  <si>
    <t>January 24th, 2013</t>
  </si>
  <si>
    <t>January 24th, 2014</t>
  </si>
  <si>
    <t>andres martinez leon</t>
  </si>
  <si>
    <t>la lagunilla</t>
  </si>
  <si>
    <t>santo domingo cacalotepec</t>
  </si>
  <si>
    <t>ANDRES MARTINEZ LEON</t>
  </si>
  <si>
    <t>September 4th, 2012</t>
  </si>
  <si>
    <t>September 4th, 2013</t>
  </si>
  <si>
    <t>010-0343-0083</t>
  </si>
  <si>
    <t>1800m</t>
  </si>
  <si>
    <t>ethiopia, sidamo</t>
  </si>
  <si>
    <t>August 17th, 2012</t>
  </si>
  <si>
    <t>August 17th, 2013</t>
  </si>
  <si>
    <t>amanda powers</t>
  </si>
  <si>
    <t>CR-3</t>
  </si>
  <si>
    <t>150 lbs</t>
  </si>
  <si>
    <t>Amanda Powers</t>
  </si>
  <si>
    <t>kerchanshe</t>
  </si>
  <si>
    <t>S3/01/2017</t>
  </si>
  <si>
    <t>Kerchanshe Trading P.L.C</t>
  </si>
  <si>
    <t>June 5th, 2017</t>
  </si>
  <si>
    <t>June 5th, 2018</t>
  </si>
  <si>
    <t>13-111-038</t>
  </si>
  <si>
    <t>finca los cerros y anexos</t>
  </si>
  <si>
    <t>11/52/841</t>
  </si>
  <si>
    <t>5440 - 5760 metros</t>
  </si>
  <si>
    <t>OTONIEL VILLATORO LOPEZ</t>
  </si>
  <si>
    <t>December 18th, 2014</t>
  </si>
  <si>
    <t>December 18th, 2015</t>
  </si>
  <si>
    <t>11/23/0535</t>
  </si>
  <si>
    <t>August 8th, 2014</t>
  </si>
  <si>
    <t>August 8th, 2015</t>
  </si>
  <si>
    <t>11/23/0465</t>
  </si>
  <si>
    <t>June 27th, 2014</t>
  </si>
  <si>
    <t>June 27th, 2015</t>
  </si>
  <si>
    <t>May 27th, 2014</t>
  </si>
  <si>
    <t>May 27th, 2015</t>
  </si>
  <si>
    <t>14-3-79-1417</t>
  </si>
  <si>
    <t>3-37-2301</t>
  </si>
  <si>
    <t>April 8th, 2014</t>
  </si>
  <si>
    <t>1550 m</t>
  </si>
  <si>
    <t>ipanema coffees</t>
  </si>
  <si>
    <t>fazenda rio verde</t>
  </si>
  <si>
    <t>002/4177/0121</t>
  </si>
  <si>
    <t>Ipanema Coffees</t>
  </si>
  <si>
    <t>January 2nd, 2014</t>
  </si>
  <si>
    <t>January 2nd, 2015</t>
  </si>
  <si>
    <t>68-0222</t>
  </si>
  <si>
    <t>1700 msnm</t>
  </si>
  <si>
    <t>June 21st, 2013</t>
  </si>
  <si>
    <t>June 21st, 2014</t>
  </si>
  <si>
    <t>Blend of various producers</t>
  </si>
  <si>
    <t>March 8th, 2013</t>
  </si>
  <si>
    <t>March 8th, 2014</t>
  </si>
  <si>
    <t>doi tung development project</t>
  </si>
  <si>
    <t>mae fah luang foundation</t>
  </si>
  <si>
    <t>Doi Tung Development Project</t>
  </si>
  <si>
    <t>June 21st, 2012</t>
  </si>
  <si>
    <t>37-0569-2347</t>
  </si>
  <si>
    <t>9000 kg</t>
  </si>
  <si>
    <t>May 31st, 2012</t>
  </si>
  <si>
    <t>May 31st, 2013</t>
  </si>
  <si>
    <t>August 16th, 2011</t>
  </si>
  <si>
    <t>August 15th, 2012</t>
  </si>
  <si>
    <t>fazenda capoeirnha</t>
  </si>
  <si>
    <t>019/17</t>
  </si>
  <si>
    <t>002/1660/0079</t>
  </si>
  <si>
    <t>Ipanema Agricola S.A</t>
  </si>
  <si>
    <t>October 20th, 2017</t>
  </si>
  <si>
    <t>October 20th, 2018</t>
  </si>
  <si>
    <t>cafes tomari sa de cv</t>
  </si>
  <si>
    <t>cafetal</t>
  </si>
  <si>
    <t>016-1273-101</t>
  </si>
  <si>
    <t>CAFES TOMARI SA DE CV</t>
  </si>
  <si>
    <t>July 3rd, 2017</t>
  </si>
  <si>
    <t>July 3rd, 2018</t>
  </si>
  <si>
    <t>sarawut premjit</t>
  </si>
  <si>
    <t>saveg coffee farm</t>
  </si>
  <si>
    <t>INT-2015</t>
  </si>
  <si>
    <t>intercof 1978 group company limited</t>
  </si>
  <si>
    <t>chiangrai</t>
  </si>
  <si>
    <t>Phatang, Saveg</t>
  </si>
  <si>
    <t>October 18th, 2016</t>
  </si>
  <si>
    <t>Sarawut Premjit</t>
  </si>
  <si>
    <t>October 18th, 2017</t>
  </si>
  <si>
    <t>capoeirinha</t>
  </si>
  <si>
    <t>007/16E</t>
  </si>
  <si>
    <t>002/1660/0105</t>
  </si>
  <si>
    <t>Ipanema Agricola</t>
  </si>
  <si>
    <t>August 16th, 2016</t>
  </si>
  <si>
    <t>August 16th, 2017</t>
  </si>
  <si>
    <t>Tsoustructive 2015 Typica</t>
  </si>
  <si>
    <t>leye, alishan township, chiayi county å˜‰ç¾©é˜¿é‡Œå±±æ¨‚é‡Žæ‘</t>
  </si>
  <si>
    <t>3-59-1772</t>
  </si>
  <si>
    <t>February 11th, 2016</t>
  </si>
  <si>
    <t>February 10th, 2017</t>
  </si>
  <si>
    <t>almacafe</t>
  </si>
  <si>
    <t>3-37-1606</t>
  </si>
  <si>
    <t>bachuÃ©</t>
  </si>
  <si>
    <t>January 21st, 2016</t>
  </si>
  <si>
    <t>ALMACAFE</t>
  </si>
  <si>
    <t>January 20th, 2017</t>
  </si>
  <si>
    <t>very famous intl.åé–€ç¾©ç†åœ‹éš›è‚¡ä»½æœ‰é™å…¬å¸</t>
  </si>
  <si>
    <t>none</t>
  </si>
  <si>
    <t>å®¸å¶§åœ‹éš›</t>
  </si>
  <si>
    <t>å°ç£</t>
  </si>
  <si>
    <t>YANG TENG KOæ¥Šç™»åµ™</t>
  </si>
  <si>
    <t>November 7th, 2015</t>
  </si>
  <si>
    <t>November 6th, 2016</t>
  </si>
  <si>
    <t>March 12th, 2015</t>
  </si>
  <si>
    <t>March 11th, 2016</t>
  </si>
  <si>
    <t>3-37-0985</t>
  </si>
  <si>
    <t>ç¥žè°·å±±èŽŠåœ’</t>
  </si>
  <si>
    <t>Taiwanå°ç£</t>
  </si>
  <si>
    <t>950å…¬å°º</t>
  </si>
  <si>
    <t>å°ä¸­å’Œå¹³å€</t>
  </si>
  <si>
    <t>å¼µç‘žå®</t>
  </si>
  <si>
    <t>November 23rd, 2014</t>
  </si>
  <si>
    <t>November 23rd, 2015</t>
  </si>
  <si>
    <t>3-79-0635</t>
  </si>
  <si>
    <t>oscar ortega carballo</t>
  </si>
  <si>
    <t>finca cuetzalingo</t>
  </si>
  <si>
    <t>xicotepec de juarez</t>
  </si>
  <si>
    <t>agro xicotepec 2000</t>
  </si>
  <si>
    <t>OSCAR ORTEGA CARBALLO</t>
  </si>
  <si>
    <t>finca sant rosa</t>
  </si>
  <si>
    <t>la concordia</t>
  </si>
  <si>
    <t>ARTURO LIEVANO MORENO</t>
  </si>
  <si>
    <t>comunidad la yerbabuena</t>
  </si>
  <si>
    <t>cafetaleros de la yerbabuena spr de rl</t>
  </si>
  <si>
    <t>la yerbabuena</t>
  </si>
  <si>
    <t>coop</t>
  </si>
  <si>
    <t>3-59-2888</t>
  </si>
  <si>
    <t>cartago</t>
  </si>
  <si>
    <t>Jose Albeiro gomez</t>
  </si>
  <si>
    <t>June 30th, 2017</t>
  </si>
  <si>
    <t>June 30th, 2018</t>
  </si>
  <si>
    <t>3-37-2112</t>
  </si>
  <si>
    <t>5-025-0249</t>
  </si>
  <si>
    <t>June 6th, 2016</t>
  </si>
  <si>
    <t>CECA, S.A.</t>
  </si>
  <si>
    <t>June 6th, 2017</t>
  </si>
  <si>
    <t>11/11711/60</t>
  </si>
  <si>
    <t>å„ªéŠå§æ–¯è‚¡ä»½æœ‰é™å…¬å¸yuyupas international corp.</t>
  </si>
  <si>
    <t>é„­è™žåª</t>
  </si>
  <si>
    <t>February 23rd, 2016</t>
  </si>
  <si>
    <t>February 22nd, 2017</t>
  </si>
  <si>
    <t>rio verde</t>
  </si>
  <si>
    <t>ipanema comercial e exportadora sa</t>
  </si>
  <si>
    <t>002/4177/0150</t>
  </si>
  <si>
    <t>Ipanema AgrÃ­cola SA</t>
  </si>
  <si>
    <t>October 8th, 2015</t>
  </si>
  <si>
    <t>October 7th, 2016</t>
  </si>
  <si>
    <t>é„‰èˆå’–å•¡ hometown coffee</t>
  </si>
  <si>
    <t>480-570m</t>
  </si>
  <si>
    <t>ZENG JIAN NAN æ›¾å»ºç”·</t>
  </si>
  <si>
    <t>18 kg</t>
  </si>
  <si>
    <t>April 30th, 2015</t>
  </si>
  <si>
    <t>April 29th, 2016</t>
  </si>
  <si>
    <t>yasmin cofffee plantation plc</t>
  </si>
  <si>
    <t>yasmin coffee plantation plc</t>
  </si>
  <si>
    <t>1650-1703</t>
  </si>
  <si>
    <t>Sumeya Yasin</t>
  </si>
  <si>
    <t>yasmin Cofffee Plantation Plc</t>
  </si>
  <si>
    <t>002/1660/0066</t>
  </si>
  <si>
    <t>October 16th, 2014</t>
  </si>
  <si>
    <t>October 16th, 2015</t>
  </si>
  <si>
    <t>5-0048-0145</t>
  </si>
  <si>
    <t>1200-1400</t>
  </si>
  <si>
    <t>central valley</t>
  </si>
  <si>
    <t>VARIOS</t>
  </si>
  <si>
    <t>June 9th, 2014</t>
  </si>
  <si>
    <t>11/23/0436</t>
  </si>
  <si>
    <t>May 22nd, 2014</t>
  </si>
  <si>
    <t>May 22nd, 2015</t>
  </si>
  <si>
    <t>garet alban</t>
  </si>
  <si>
    <t>Ecuador</t>
  </si>
  <si>
    <t>finca el trueno</t>
  </si>
  <si>
    <t>sultana del cafe inc.</t>
  </si>
  <si>
    <t>800 meters above sea level</t>
  </si>
  <si>
    <t>province of manabi, ecuador</t>
  </si>
  <si>
    <t>October 4th, 2013</t>
  </si>
  <si>
    <t>Garet Alban</t>
  </si>
  <si>
    <t>October 4th, 2014</t>
  </si>
  <si>
    <t>3-68-0221</t>
  </si>
  <si>
    <t>finca el morito</t>
  </si>
  <si>
    <t>11/23/0464</t>
  </si>
  <si>
    <t>April 26th, 2013</t>
  </si>
  <si>
    <t>April 26th, 2014</t>
  </si>
  <si>
    <t>filemon mendoza campos</t>
  </si>
  <si>
    <t>predio caÃ±ada del encino</t>
  </si>
  <si>
    <t>colonia baltazar r.leyva mancilla</t>
  </si>
  <si>
    <t>petatlan</t>
  </si>
  <si>
    <t>FILEMON MENDOZA CAMPOS</t>
  </si>
  <si>
    <t>fazenda do sertao</t>
  </si>
  <si>
    <t>002/1352/0052</t>
  </si>
  <si>
    <t>exportadora de cafÃ©s carmo de minas ltda</t>
  </si>
  <si>
    <t>1.250 m</t>
  </si>
  <si>
    <t>carmo de minas</t>
  </si>
  <si>
    <t>Nazareth Dias Pereira</t>
  </si>
  <si>
    <t>2011/2012</t>
  </si>
  <si>
    <t>December 21st, 2011</t>
  </si>
  <si>
    <t>December 20th, 2012</t>
  </si>
  <si>
    <t>doi chaang coffee company</t>
  </si>
  <si>
    <t>doi chaang coffee original co.,ltd</t>
  </si>
  <si>
    <t>premium grade a</t>
  </si>
  <si>
    <t>Thailand/Organic/FT/FLO 19467/2011-A/140</t>
  </si>
  <si>
    <t>4921ft</t>
  </si>
  <si>
    <t>doi chaang village, chiang rai, thialand</t>
  </si>
  <si>
    <t>Doi Chaang Community Enterprise Piko</t>
  </si>
  <si>
    <t>September 20th, 2011</t>
  </si>
  <si>
    <t>Doi Chaang Coffee Company</t>
  </si>
  <si>
    <t>September 19th, 2012</t>
  </si>
  <si>
    <t>kennedy macharia</t>
  </si>
  <si>
    <t>sc 9693</t>
  </si>
  <si>
    <t>sasini mills</t>
  </si>
  <si>
    <t>37-0985-4132</t>
  </si>
  <si>
    <t>KAROGOTO</t>
  </si>
  <si>
    <t>Kennedy Macharia</t>
  </si>
  <si>
    <t>3-59-0075</t>
  </si>
  <si>
    <t>September 28th, 2017</t>
  </si>
  <si>
    <t>September 28th, 2018</t>
  </si>
  <si>
    <t>å´é ­å±±å’–å•¡é¤¨ (kan tou mountain coffee)</t>
  </si>
  <si>
    <t>2017å°å—å¸‚ç²¾å“å’–å•¡è©•é‘‘æ‰¹æ¬¡ Specialty Coffee Evaluation of Tainan 2017</t>
  </si>
  <si>
    <t>å°å—å¸‚æ±å±±å€ (dongshan dist., tainan city)</t>
  </si>
  <si>
    <t>æ›¾å¦‚æ¥“ &amp; éƒ­ä¿Šå® (Tseng Ju Feng &amp; Kuo Jun Hong)</t>
  </si>
  <si>
    <t>10 kg</t>
  </si>
  <si>
    <t>June 6th, 2018</t>
  </si>
  <si>
    <t>3-37-1510</t>
  </si>
  <si>
    <t>puâ€™er specialty coffee cupping center</t>
  </si>
  <si>
    <t>YNC-16063</t>
  </si>
  <si>
    <t>Puâ€™er Specialty Coffee Cupping Center</t>
  </si>
  <si>
    <t>3-59-0708</t>
  </si>
  <si>
    <t>November 27th, 2015</t>
  </si>
  <si>
    <t>November 26th, 2016</t>
  </si>
  <si>
    <t>nile highland arabica coffee farmers</t>
  </si>
  <si>
    <t>erussi farmers group</t>
  </si>
  <si>
    <t>nile highlands arabica coffee farmers</t>
  </si>
  <si>
    <t>west nile</t>
  </si>
  <si>
    <t>Nile Highland Arabica Coffee Farmers</t>
  </si>
  <si>
    <t>german negron</t>
  </si>
  <si>
    <t>United States (Puerto Rico)</t>
  </si>
  <si>
    <t>hacienda caracolillo</t>
  </si>
  <si>
    <t>hacienda alto grande</t>
  </si>
  <si>
    <t>hacienda alto grande, llc.</t>
  </si>
  <si>
    <t>2800 ft</t>
  </si>
  <si>
    <t>yauco region</t>
  </si>
  <si>
    <t>Hacienda Alto Grande</t>
  </si>
  <si>
    <t>German Negron</t>
  </si>
  <si>
    <t>3-37-1419</t>
  </si>
  <si>
    <t>February 5th, 2014</t>
  </si>
  <si>
    <t>February 5th, 2015</t>
  </si>
  <si>
    <t>3-259-0471</t>
  </si>
  <si>
    <t>1500-1600</t>
  </si>
  <si>
    <t>January 24th, 2015</t>
  </si>
  <si>
    <t>bonanza - armenia</t>
  </si>
  <si>
    <t>3-68-0049</t>
  </si>
  <si>
    <t>November 22nd, 2013</t>
  </si>
  <si>
    <t>November 22nd, 2014</t>
  </si>
  <si>
    <t>3-68-0260</t>
  </si>
  <si>
    <t>August 27th, 2013</t>
  </si>
  <si>
    <t>August 27th, 2014</t>
  </si>
  <si>
    <t>K#13150104</t>
  </si>
  <si>
    <t>May 2nd, 2013</t>
  </si>
  <si>
    <t>May 2nd, 2014</t>
  </si>
  <si>
    <t>saul m. hernandez ramirez</t>
  </si>
  <si>
    <t>naranjal</t>
  </si>
  <si>
    <t>en ahuatitlan</t>
  </si>
  <si>
    <t>huazalingo, hidalgo</t>
  </si>
  <si>
    <t>MARTINEZ MAGDALENA, AGAPITA</t>
  </si>
  <si>
    <t>September 27th, 2012</t>
  </si>
  <si>
    <t>SAUL M. HERNANDEZ RAMIREZ</t>
  </si>
  <si>
    <t>September 27th, 2013</t>
  </si>
  <si>
    <t>several farms</t>
  </si>
  <si>
    <t>florencia</t>
  </si>
  <si>
    <t>11-10170-005</t>
  </si>
  <si>
    <t>1300 mts</t>
  </si>
  <si>
    <t>quetzaltenango</t>
  </si>
  <si>
    <t>Several producres</t>
  </si>
  <si>
    <t>May 24th, 2012</t>
  </si>
  <si>
    <t>May 24th, 2013</t>
  </si>
  <si>
    <t>3-059-1329</t>
  </si>
  <si>
    <t>1600 m.s.n.m</t>
  </si>
  <si>
    <t>Carlos Peneche/Jesus Peneche/Flor ChacÃ³n</t>
  </si>
  <si>
    <t>April 20th, 2011</t>
  </si>
  <si>
    <t>April 19th, 2012</t>
  </si>
  <si>
    <t>3-68-0124</t>
  </si>
  <si>
    <t>1600 msnm</t>
  </si>
  <si>
    <t>4T/10</t>
  </si>
  <si>
    <t>February 9th, 2011</t>
  </si>
  <si>
    <t>February 9th, 2012</t>
  </si>
  <si>
    <t>HDOA 210689</t>
  </si>
  <si>
    <t>June 29th, 2010</t>
  </si>
  <si>
    <t>June 29th, 2011</t>
  </si>
  <si>
    <t>020/17</t>
  </si>
  <si>
    <t>002/1660/0080</t>
  </si>
  <si>
    <t>SC 9634</t>
  </si>
  <si>
    <t>sasini / kofinaf mills</t>
  </si>
  <si>
    <t>37-0985-4045</t>
  </si>
  <si>
    <t>meru county</t>
  </si>
  <si>
    <t>NCHOROIBORO / KIRIANI FACTORY</t>
  </si>
  <si>
    <t>September 1st, 2017</t>
  </si>
  <si>
    <t>September 1st, 2018</t>
  </si>
  <si>
    <t>13 / 111 / 053</t>
  </si>
  <si>
    <t>comercial internacional exportadora, s.a.</t>
  </si>
  <si>
    <t>santa matilde</t>
  </si>
  <si>
    <t>606118 / K1730101</t>
  </si>
  <si>
    <t>017/001/1412</t>
  </si>
  <si>
    <t>RONALDO LACAYO CARDENAL</t>
  </si>
  <si>
    <t>COMERCIAL INTERNACIONAL EXPORTADORA, S.A.</t>
  </si>
  <si>
    <t>008/16A</t>
  </si>
  <si>
    <t>002/1660/0106</t>
  </si>
  <si>
    <t>Tsoustructive 2015 Caturra</t>
  </si>
  <si>
    <t>8062-1</t>
  </si>
  <si>
    <t>cafex</t>
  </si>
  <si>
    <t>5-025-0109</t>
  </si>
  <si>
    <t>March 14th, 2016</t>
  </si>
  <si>
    <t>800++</t>
  </si>
  <si>
    <t>rob stephen</t>
  </si>
  <si>
    <t>3-259-1444</t>
  </si>
  <si>
    <t>olam specialty coffee</t>
  </si>
  <si>
    <t>1550-1700m</t>
  </si>
  <si>
    <t>Agrotello Coop</t>
  </si>
  <si>
    <t>November 21st, 2014</t>
  </si>
  <si>
    <t>Rob Stephen</t>
  </si>
  <si>
    <t>November 21st, 2015</t>
  </si>
  <si>
    <t>finca las cuevitas</t>
  </si>
  <si>
    <t>11-52-380</t>
  </si>
  <si>
    <t>4451 metros</t>
  </si>
  <si>
    <t>FRANCISCO LUIS MARTINEZ LOPEZ</t>
  </si>
  <si>
    <t>February 27th, 2014</t>
  </si>
  <si>
    <t>February 27th, 2015</t>
  </si>
  <si>
    <t>3-68-0021</t>
  </si>
  <si>
    <t>huila supremo</t>
  </si>
  <si>
    <t>October 29th, 2013</t>
  </si>
  <si>
    <t>October 29th, 2014</t>
  </si>
  <si>
    <t>3-37-2865</t>
  </si>
  <si>
    <t>1800 - 2000</t>
  </si>
  <si>
    <t>Huila</t>
  </si>
  <si>
    <t>August 16th, 2013</t>
  </si>
  <si>
    <t>August 16th, 2014</t>
  </si>
  <si>
    <t>11/23/0634</t>
  </si>
  <si>
    <t>May 30th, 2013</t>
  </si>
  <si>
    <t>11/23/0420</t>
  </si>
  <si>
    <t>3-68-0045</t>
  </si>
  <si>
    <t>November 22nd, 2012</t>
  </si>
  <si>
    <t>finca quequesquez</t>
  </si>
  <si>
    <t>11-183-22</t>
  </si>
  <si>
    <t>Finca Quequesquez</t>
  </si>
  <si>
    <t>August 23rd, 2012</t>
  </si>
  <si>
    <t>August 23rd, 2013</t>
  </si>
  <si>
    <t>11/23/0933</t>
  </si>
  <si>
    <t>July 9th, 2012</t>
  </si>
  <si>
    <t>July 9th, 2013</t>
  </si>
  <si>
    <t>juan luis ortega carballo</t>
  </si>
  <si>
    <t>finca apoxtla</t>
  </si>
  <si>
    <t>JUAN LUIS ORTEGA CARBALLO</t>
  </si>
  <si>
    <t>ekai international company ltd.</t>
  </si>
  <si>
    <t>ijen highland, east java</t>
  </si>
  <si>
    <t>pt. perkebunan nusantara xii</t>
  </si>
  <si>
    <t>scai</t>
  </si>
  <si>
    <t>1200-1600masl</t>
  </si>
  <si>
    <t>east java</t>
  </si>
  <si>
    <t>PT. Perkebunan Nusantara XII</t>
  </si>
  <si>
    <t>May 23rd, 2012</t>
  </si>
  <si>
    <t>EKAI International Company Ltd.</t>
  </si>
  <si>
    <t>May 23rd, 2013</t>
  </si>
  <si>
    <t>beneficio 2000</t>
  </si>
  <si>
    <t>11/11711/08</t>
  </si>
  <si>
    <t>sacatepequez, guatemala</t>
  </si>
  <si>
    <t>SIEMBRAS VISION, S.A</t>
  </si>
  <si>
    <t>April 30th, 2012</t>
  </si>
  <si>
    <t>April 30th, 2013</t>
  </si>
  <si>
    <t>HDOA 210345</t>
  </si>
  <si>
    <t>April 21st, 2011</t>
  </si>
  <si>
    <t>April 20th, 2012</t>
  </si>
  <si>
    <t>finca santa clara</t>
  </si>
  <si>
    <t>JUAN RAMIREZ MORALES</t>
  </si>
  <si>
    <t>July 5th, 2017</t>
  </si>
  <si>
    <t>3-37-2548</t>
  </si>
  <si>
    <t>April 15th, 2016</t>
  </si>
  <si>
    <t>April 15th, 2017</t>
  </si>
  <si>
    <t>menglian mang pan professional cooperative</t>
  </si>
  <si>
    <t>YNC-16029</t>
  </si>
  <si>
    <t>Menglian Mang Pan Professional Cooperative</t>
  </si>
  <si>
    <t>3-37-0636</t>
  </si>
  <si>
    <t>andreas kussmaul</t>
  </si>
  <si>
    <t>exportadora cafÃ© california</t>
  </si>
  <si>
    <t>016-2028-042</t>
  </si>
  <si>
    <t>chiapas, jaltenango</t>
  </si>
  <si>
    <t>Exportadora CafÃ© California</t>
  </si>
  <si>
    <t>AsociaciÃ³n Mexicana De CafÃ©s y CafeterÃ­as De Especialidad A.C.</t>
  </si>
  <si>
    <t>May 12th, 2015</t>
  </si>
  <si>
    <t>ANDREAS KUSSMAUL</t>
  </si>
  <si>
    <t>May 11th, 2016</t>
  </si>
  <si>
    <t>3441698871fa609a44ce947e8944ee42eb4428b9</t>
  </si>
  <si>
    <t>9894541e8065ee718165a1d432389d114defc38c</t>
  </si>
  <si>
    <t>lomi tasha</t>
  </si>
  <si>
    <t>worka</t>
  </si>
  <si>
    <t>bulamburi coffee farmers association</t>
  </si>
  <si>
    <t>bulamburi coffee farmers</t>
  </si>
  <si>
    <t>Bulamburi coffee farmers association</t>
  </si>
  <si>
    <t>14-3-79-1921</t>
  </si>
  <si>
    <t>June 24th, 2014</t>
  </si>
  <si>
    <t>June 24th, 2015</t>
  </si>
  <si>
    <t>14-3-79-0953</t>
  </si>
  <si>
    <t>March 13th, 2014</t>
  </si>
  <si>
    <t>3-79-0828</t>
  </si>
  <si>
    <t>March 21st, 2014</t>
  </si>
  <si>
    <t>March 21st, 2015</t>
  </si>
  <si>
    <t>dragon coffee é¾å’–å•¡</t>
  </si>
  <si>
    <t>Gu zhi min å¤æ™ºé–”</t>
  </si>
  <si>
    <t>3-37-1824</t>
  </si>
  <si>
    <t>c.i.racafe &amp; cia s.c.a</t>
  </si>
  <si>
    <t>de 1.600 a 1.950 msnm</t>
  </si>
  <si>
    <t>August 31st, 2012</t>
  </si>
  <si>
    <t>August 31st, 2013</t>
  </si>
  <si>
    <t>ojo de agua</t>
  </si>
  <si>
    <t>JULIAN ALBERTO URRUTIA MOYA</t>
  </si>
  <si>
    <t>ORLANDO ORTIZ/WILSON SANCHEZ/GILBERTO ACOSTA</t>
  </si>
  <si>
    <t>fazenda jericÃ³</t>
  </si>
  <si>
    <t>002/1251/0181</t>
  </si>
  <si>
    <t>Alvaro Resende Aguiar</t>
  </si>
  <si>
    <t>January 23rd, 2012</t>
  </si>
  <si>
    <t>January 22nd, 2013</t>
  </si>
  <si>
    <t>3-59-1695</t>
  </si>
  <si>
    <t>bogota</t>
  </si>
  <si>
    <t>Orlando Moreno / Willson Sanchez</t>
  </si>
  <si>
    <t>å—æŠ•ç¸£é­šæ± é„‰æ°´ç¤¾æ‘ä¸­æ­£è·¯63-1è™Ÿ</t>
  </si>
  <si>
    <t>é»‘å’–å•¡é“å’–å•¡</t>
  </si>
  <si>
    <t xml:space="preserve">é»‘å’–å•¡é“çŽ‹æ†²å‚™0912326001        </t>
  </si>
  <si>
    <t>2016 / 2017</t>
  </si>
  <si>
    <t>February 13th, 2017</t>
  </si>
  <si>
    <t>February 13th, 2018</t>
  </si>
  <si>
    <t>5-025-0250</t>
  </si>
  <si>
    <t>3-59-1919</t>
  </si>
  <si>
    <t>Mecias Urbano / Yaniver Alvarez</t>
  </si>
  <si>
    <t>la esperanza</t>
  </si>
  <si>
    <t>11/23/0145</t>
  </si>
  <si>
    <t>March 16th, 2016</t>
  </si>
  <si>
    <t>March 16th, 2017</t>
  </si>
  <si>
    <t>3-37-0634</t>
  </si>
  <si>
    <t>damari absalome</t>
  </si>
  <si>
    <t>ano family</t>
  </si>
  <si>
    <t>CA007</t>
  </si>
  <si>
    <t>tawoca</t>
  </si>
  <si>
    <t>1400m</t>
  </si>
  <si>
    <t>nkure- meru</t>
  </si>
  <si>
    <t>Mr &amp; Mrs Damari Absalome</t>
  </si>
  <si>
    <t>November 16th, 2015</t>
  </si>
  <si>
    <t>Damari Absalome</t>
  </si>
  <si>
    <t>Ruiru 11</t>
  </si>
  <si>
    <t>November 15th, 2016</t>
  </si>
  <si>
    <t>yusrin</t>
  </si>
  <si>
    <t>olam</t>
  </si>
  <si>
    <t>bener meriah</t>
  </si>
  <si>
    <t>Yusrin</t>
  </si>
  <si>
    <t>September 14th, 2015</t>
  </si>
  <si>
    <t>September 13th, 2016</t>
  </si>
  <si>
    <t>debesa agro industry plc</t>
  </si>
  <si>
    <t>1600 on average</t>
  </si>
  <si>
    <t>Debesa</t>
  </si>
  <si>
    <t>Debesa Agro Industry Plc</t>
  </si>
  <si>
    <t>01-1437</t>
  </si>
  <si>
    <t>3-68-0068</t>
  </si>
  <si>
    <t>1850 msnm</t>
  </si>
  <si>
    <t>January 22nd, 2016</t>
  </si>
  <si>
    <t>ixchel</t>
  </si>
  <si>
    <t>11-023-0025</t>
  </si>
  <si>
    <t>1400 mts</t>
  </si>
  <si>
    <t>atitlan</t>
  </si>
  <si>
    <t>UNEX</t>
  </si>
  <si>
    <t>3-79-2009</t>
  </si>
  <si>
    <t>August 11th, 2014</t>
  </si>
  <si>
    <t>August 11th, 2015</t>
  </si>
  <si>
    <t>cigrah sps</t>
  </si>
  <si>
    <t>13-111-240</t>
  </si>
  <si>
    <t>cigrah</t>
  </si>
  <si>
    <t>Reynerio Zepeda</t>
  </si>
  <si>
    <t>3-68-0161</t>
  </si>
  <si>
    <t>3-68-0183</t>
  </si>
  <si>
    <t>May 24th, 2014</t>
  </si>
  <si>
    <t>finca los barreales 1112lban</t>
  </si>
  <si>
    <t>miguel cortes moreno</t>
  </si>
  <si>
    <t>comunidad de sacÃºn palma, municipio de chilÃ³n, chiapas</t>
  </si>
  <si>
    <t>estrategias constructivas corzu s.a. de c.v.</t>
  </si>
  <si>
    <t>chilÃ³n</t>
  </si>
  <si>
    <t>ARMANDO GUTIERREZ GUZMAN</t>
  </si>
  <si>
    <t>August 30th, 2012</t>
  </si>
  <si>
    <t>MIGUEL CORTES MORENO</t>
  </si>
  <si>
    <t>gabriel bernardo rivas ross</t>
  </si>
  <si>
    <t>la corralera</t>
  </si>
  <si>
    <t>dos puentes de finca kassandra</t>
  </si>
  <si>
    <t>totutla</t>
  </si>
  <si>
    <t>GABRIEL BERNARD RIVAS ROSS</t>
  </si>
  <si>
    <t>GABRIEL BERNARDO RIVAS ROSS</t>
  </si>
  <si>
    <t>palinsa, beneficiado seco / santo tomas pachuj, beneficiado humedo</t>
  </si>
  <si>
    <t>11/752/02</t>
  </si>
  <si>
    <t>kanematsu corporation / rnp santo tomas pachuj</t>
  </si>
  <si>
    <t>RNP SANTO TOMAS PACHUJ / KANEMATSU CORPORATION</t>
  </si>
  <si>
    <t>3-37-0666</t>
  </si>
  <si>
    <t>February 8th, 2013</t>
  </si>
  <si>
    <t>felipe isaza</t>
  </si>
  <si>
    <t>conquista / morito</t>
  </si>
  <si>
    <t>11/23/0237</t>
  </si>
  <si>
    <t>coffee resources inc.</t>
  </si>
  <si>
    <t>4600 ft.</t>
  </si>
  <si>
    <t>ConquistaMorito</t>
  </si>
  <si>
    <t>February 1st, 2012</t>
  </si>
  <si>
    <t>Felipe Isaza</t>
  </si>
  <si>
    <t>January 31st, 2013</t>
  </si>
  <si>
    <t>HDOA #210308</t>
  </si>
  <si>
    <t>March 8th, 2011</t>
  </si>
  <si>
    <t>March 7th, 2012</t>
  </si>
  <si>
    <t>specialty coffee association of indonesia</t>
  </si>
  <si>
    <t>pancoer angkrek</t>
  </si>
  <si>
    <t>015-282</t>
  </si>
  <si>
    <t>bondowoso</t>
  </si>
  <si>
    <t>PT. PERKEBUNAN NUSANTARA XII</t>
  </si>
  <si>
    <t>November 29th, 2010</t>
  </si>
  <si>
    <t>November 29th, 2011</t>
  </si>
  <si>
    <t>3-59-0504</t>
  </si>
  <si>
    <t>29 kg</t>
  </si>
  <si>
    <t>11/23/0696</t>
  </si>
  <si>
    <t>August 23rd, 2017</t>
  </si>
  <si>
    <t>August 23rd, 2018</t>
  </si>
  <si>
    <t>3-59-2318</t>
  </si>
  <si>
    <t>FRANKLIN DUSSAN / HIPOLOTO TORRES</t>
  </si>
  <si>
    <t>May 10th, 2017</t>
  </si>
  <si>
    <t>May 10th, 2018</t>
  </si>
  <si>
    <t>5-025-0032</t>
  </si>
  <si>
    <t>February 17th, 2017</t>
  </si>
  <si>
    <t>February 17th, 2018</t>
  </si>
  <si>
    <t>æ—¥æœˆæ½­æ–‡æ­¦èŽŠåœ’</t>
  </si>
  <si>
    <t>å—æŠ•ç¸£åŸ”é‡ŒéŽ®èœˆèš£é‡Œ</t>
  </si>
  <si>
    <t>é»ƒç´ è²ž0939227229</t>
  </si>
  <si>
    <t>bugisu cooperative union</t>
  </si>
  <si>
    <t>bulago &amp; buginyanya</t>
  </si>
  <si>
    <t>bcu</t>
  </si>
  <si>
    <t>Bulago &amp; Buginyanya</t>
  </si>
  <si>
    <t>1218 kg</t>
  </si>
  <si>
    <t>July 21st, 2016</t>
  </si>
  <si>
    <t>Bugisu Cooperative Union</t>
  </si>
  <si>
    <t>July 21st, 2017</t>
  </si>
  <si>
    <t>MCCFWXA15/16</t>
  </si>
  <si>
    <t>la joya</t>
  </si>
  <si>
    <t>el borbollon</t>
  </si>
  <si>
    <t>9-391-73</t>
  </si>
  <si>
    <t>Ibero El Salvador, S.A. de C.V.</t>
  </si>
  <si>
    <t>April 25th, 2016</t>
  </si>
  <si>
    <t>April 25th, 2017</t>
  </si>
  <si>
    <t>3-59-2236</t>
  </si>
  <si>
    <t>bourbon specialty coffees</t>
  </si>
  <si>
    <t>cachoeira da grama farm</t>
  </si>
  <si>
    <t>002/4542/0886</t>
  </si>
  <si>
    <t>GABRIEL CARVALHO DIAS</t>
  </si>
  <si>
    <t>January 15th, 2015</t>
  </si>
  <si>
    <t>BOURBON SPECIALTY COFFEES</t>
  </si>
  <si>
    <t>January 15th, 2016</t>
  </si>
  <si>
    <t>ngila estate ltd</t>
  </si>
  <si>
    <t>ngila estate</t>
  </si>
  <si>
    <t>C50</t>
  </si>
  <si>
    <t>karatu northern</t>
  </si>
  <si>
    <t>Ngila Estate Ltd</t>
  </si>
  <si>
    <t>15-3-79-0002</t>
  </si>
  <si>
    <t>11/23/0562</t>
  </si>
  <si>
    <t>11/11711/6</t>
  </si>
  <si>
    <t>1500 msnm</t>
  </si>
  <si>
    <t>SIEMBRAS VISIÃ“N, S.A.</t>
  </si>
  <si>
    <t>February 18th, 2014</t>
  </si>
  <si>
    <t>February 18th, 2015</t>
  </si>
  <si>
    <t>11/23/1040</t>
  </si>
  <si>
    <t>July 16th, 2013</t>
  </si>
  <si>
    <t>2233803 KONA NO. 1</t>
  </si>
  <si>
    <t>3-68-0147</t>
  </si>
  <si>
    <t>Exportadora de cafe condor</t>
  </si>
  <si>
    <t>June 26th, 2012</t>
  </si>
  <si>
    <t>June 26th, 2013</t>
  </si>
  <si>
    <t>03-01-0424</t>
  </si>
  <si>
    <t>February 1st, 2011</t>
  </si>
  <si>
    <t>FederaciÃ³n Nacional de Cafeteros</t>
  </si>
  <si>
    <t>HDOA 210127 Kona Extra Fancy</t>
  </si>
  <si>
    <t>April 13th, 2010</t>
  </si>
  <si>
    <t>April 13th, 2011</t>
  </si>
  <si>
    <t>016-2729-001-A-LAB-SS2</t>
  </si>
  <si>
    <t>900-1200mtr</t>
  </si>
  <si>
    <t>nayarit</t>
  </si>
  <si>
    <t>Productores de Cafe de El Cuarenteno, S. de P.R. de R.L</t>
  </si>
  <si>
    <t>January Through April</t>
  </si>
  <si>
    <t>May 26th, 2010</t>
  </si>
  <si>
    <t>May 26th, 2011</t>
  </si>
  <si>
    <t>68-0054</t>
  </si>
  <si>
    <t>November 8th, 2016</t>
  </si>
  <si>
    <t>November 8th, 2017</t>
  </si>
  <si>
    <t>3-37-3729</t>
  </si>
  <si>
    <t>guayata</t>
  </si>
  <si>
    <t>June 15th, 2016</t>
  </si>
  <si>
    <t>June 15th, 2017</t>
  </si>
  <si>
    <t>3-37-2623</t>
  </si>
  <si>
    <t>May 5th, 2016</t>
  </si>
  <si>
    <t>May 5th, 2017</t>
  </si>
  <si>
    <t>October 12th, 2015</t>
  </si>
  <si>
    <t>October 11th, 2016</t>
  </si>
  <si>
    <t>ecc</t>
  </si>
  <si>
    <t>chiapas</t>
  </si>
  <si>
    <t>ECC</t>
  </si>
  <si>
    <t>July 14th, 2015</t>
  </si>
  <si>
    <t>July 13th, 2016</t>
  </si>
  <si>
    <t>3-68-0103</t>
  </si>
  <si>
    <t>1650 msnm</t>
  </si>
  <si>
    <t>mondul coffee estate</t>
  </si>
  <si>
    <t>C27</t>
  </si>
  <si>
    <t>Mondul Coffee Estate</t>
  </si>
  <si>
    <t>j.andrade</t>
  </si>
  <si>
    <t>el pino</t>
  </si>
  <si>
    <t>el pino, cosautlan de carvajal</t>
  </si>
  <si>
    <t>cafÃ© andrade, s.a. de c.v.</t>
  </si>
  <si>
    <t>JOSÃ‰ LUIS ANDRADE SANDARA</t>
  </si>
  <si>
    <t>July 15th, 2014</t>
  </si>
  <si>
    <t>J.ANDRADE</t>
  </si>
  <si>
    <t>July 15th, 2015</t>
  </si>
  <si>
    <t>5-562-0013</t>
  </si>
  <si>
    <t>April 7th, 2014</t>
  </si>
  <si>
    <t>April 7th, 2015</t>
  </si>
  <si>
    <t>KP012314</t>
  </si>
  <si>
    <t>February 25th, 2014</t>
  </si>
  <si>
    <t>February 25th, 2015</t>
  </si>
  <si>
    <t>several - coricafe dry mill</t>
  </si>
  <si>
    <t>5-0048-0023</t>
  </si>
  <si>
    <t>1100-1300</t>
  </si>
  <si>
    <t>February 14th, 2014</t>
  </si>
  <si>
    <t>February 14th, 2015</t>
  </si>
  <si>
    <t>030-0695-1742</t>
  </si>
  <si>
    <t>January 21st, 2015</t>
  </si>
  <si>
    <t>itiah coffee llc</t>
  </si>
  <si>
    <t>Haiti</t>
  </si>
  <si>
    <t>marre blanche</t>
  </si>
  <si>
    <t>itiah coffee llc.</t>
  </si>
  <si>
    <t>4200 feet</t>
  </si>
  <si>
    <t>thiotte, haiti</t>
  </si>
  <si>
    <t>COOPCAB</t>
  </si>
  <si>
    <t>4 lbs</t>
  </si>
  <si>
    <t>October 3rd, 2013</t>
  </si>
  <si>
    <t>ITIAH COFFEE LLC</t>
  </si>
  <si>
    <t>October 3rd, 2014</t>
  </si>
  <si>
    <t>3-59-1326</t>
  </si>
  <si>
    <t>1000 msnm</t>
  </si>
  <si>
    <t>ORLANDO ORTIZ / HIPOLITO TORRES</t>
  </si>
  <si>
    <t>11/23/0419</t>
  </si>
  <si>
    <t>2234503 KONA PRIME</t>
  </si>
  <si>
    <t>Burundi</t>
  </si>
  <si>
    <t>sogestal kayanza</t>
  </si>
  <si>
    <t>kiriyama washing station</t>
  </si>
  <si>
    <t>kayanza</t>
  </si>
  <si>
    <t>August 29th, 2012</t>
  </si>
  <si>
    <t>August 29th, 2013</t>
  </si>
  <si>
    <t>3-68-0133</t>
  </si>
  <si>
    <t>condor</t>
  </si>
  <si>
    <t>May 30th, 2012</t>
  </si>
  <si>
    <t>HDOA #210307</t>
  </si>
  <si>
    <t>cafe de don balbino s.c. de r.l. de c.v.</t>
  </si>
  <si>
    <t>corta pico</t>
  </si>
  <si>
    <t>2016-2017-1</t>
  </si>
  <si>
    <t>la catedral del cafe</t>
  </si>
  <si>
    <t>sierra madre occidental</t>
  </si>
  <si>
    <t>BALBINO RAMIREZ FLORES</t>
  </si>
  <si>
    <t>March 7th, 2017</t>
  </si>
  <si>
    <t>CAFE DE DON BALBINO S.C. DE R.L. DE C.V.</t>
  </si>
  <si>
    <t>March 7th, 2018</t>
  </si>
  <si>
    <t>LP-C211-181</t>
  </si>
  <si>
    <t>coopellanobonito</t>
  </si>
  <si>
    <t>s16292</t>
  </si>
  <si>
    <t>coocafe r.l</t>
  </si>
  <si>
    <t>5-139-0050</t>
  </si>
  <si>
    <t>Coopellanobonito</t>
  </si>
  <si>
    <t>September 20th, 2016</t>
  </si>
  <si>
    <t>September 20th, 2017</t>
  </si>
  <si>
    <t>linda vista</t>
  </si>
  <si>
    <t>11-973-152</t>
  </si>
  <si>
    <t>11/973/152</t>
  </si>
  <si>
    <t>mercon guatemala s.a.</t>
  </si>
  <si>
    <t>PABLO CHUY</t>
  </si>
  <si>
    <t>0 kg</t>
  </si>
  <si>
    <t>August 12th, 2016</t>
  </si>
  <si>
    <t>August 12th, 2017</t>
  </si>
  <si>
    <t>kawacom uganda ltd sipi farmers group</t>
  </si>
  <si>
    <t>035/170/5061178</t>
  </si>
  <si>
    <t>May 19th, 2016</t>
  </si>
  <si>
    <t>May 19th, 2017</t>
  </si>
  <si>
    <t>43102245 - P4615</t>
  </si>
  <si>
    <t>dinamo armazens gerais ltda</t>
  </si>
  <si>
    <t>002/4542/0189</t>
  </si>
  <si>
    <t>campos altos - cerrado</t>
  </si>
  <si>
    <t>January 12th, 2016</t>
  </si>
  <si>
    <t>January 11th, 2017</t>
  </si>
  <si>
    <t>productos y servicios chilindron s.a. de c.v.</t>
  </si>
  <si>
    <t>los charcos</t>
  </si>
  <si>
    <t>la yerba</t>
  </si>
  <si>
    <t>cuarenteÃ±o</t>
  </si>
  <si>
    <t>Rafael Arroyo Zoto</t>
  </si>
  <si>
    <t>PRODUCTOS Y SERVICIOS CHILINDRON S.A. DE C.V.</t>
  </si>
  <si>
    <t>June 18th, 2015</t>
  </si>
  <si>
    <t>June 17th, 2016</t>
  </si>
  <si>
    <t>ä»¥å‹’å’–å•¡</t>
  </si>
  <si>
    <t>Taiwanwå°ç£</t>
  </si>
  <si>
    <t>800å…¬å°º</t>
  </si>
  <si>
    <t>å—æŠ•åœ‹å§“</t>
  </si>
  <si>
    <t>è˜‡è© æ™´</t>
  </si>
  <si>
    <t>3-79-1818</t>
  </si>
  <si>
    <t>eje cafetero</t>
  </si>
  <si>
    <t>11-11711-85 (MED)</t>
  </si>
  <si>
    <t>March 7th, 2014</t>
  </si>
  <si>
    <t>March 7th, 2015</t>
  </si>
  <si>
    <t>August 2nd, 2013</t>
  </si>
  <si>
    <t>August 2nd, 2014</t>
  </si>
  <si>
    <t>calixto guillen vazquez</t>
  </si>
  <si>
    <t>productores de cafes especiales sc</t>
  </si>
  <si>
    <t>finca triunfo verde, s.c.</t>
  </si>
  <si>
    <t>VRIOS PRODUCTORES</t>
  </si>
  <si>
    <t>March 29th, 2013</t>
  </si>
  <si>
    <t>CALIXTO GUILLEN VAZQUEZ</t>
  </si>
  <si>
    <t>March 29th, 2014</t>
  </si>
  <si>
    <t>KF313630</t>
  </si>
  <si>
    <t>March 21st, 2013</t>
  </si>
  <si>
    <t>ernesto rodriguez luna</t>
  </si>
  <si>
    <t>finca teocelo</t>
  </si>
  <si>
    <t>monte blanco</t>
  </si>
  <si>
    <t>ERNESTO RODRIGUEZ LUNA</t>
  </si>
  <si>
    <t>August 1st, 2012</t>
  </si>
  <si>
    <t>August 1st, 2013</t>
  </si>
  <si>
    <t>modesto landeros flores</t>
  </si>
  <si>
    <t>mata larga</t>
  </si>
  <si>
    <t>finca mata larga</t>
  </si>
  <si>
    <t>fortÃ­n de las flores</t>
  </si>
  <si>
    <t>MODESTO LANDEROS FLORES</t>
  </si>
  <si>
    <t>11/23/0767</t>
  </si>
  <si>
    <t>Ã¡gua limpa</t>
  </si>
  <si>
    <t>002/1251/0241</t>
  </si>
  <si>
    <t>Eliane de Andrade Cyrino Noqueira</t>
  </si>
  <si>
    <t>February 23rd, 2012</t>
  </si>
  <si>
    <t>February 22nd, 2013</t>
  </si>
  <si>
    <t>3-68-0089</t>
  </si>
  <si>
    <t>February 22nd, 2012</t>
  </si>
  <si>
    <t>February 21st, 2013</t>
  </si>
  <si>
    <t>3-37-0661</t>
  </si>
  <si>
    <t>trilladora bonanza - armenia quindioa</t>
  </si>
  <si>
    <t>3-68-0205</t>
  </si>
  <si>
    <t>1600-1800msnm</t>
  </si>
  <si>
    <t>1T/2011</t>
  </si>
  <si>
    <t>3-68-0107</t>
  </si>
  <si>
    <t>1880 msnm</t>
  </si>
  <si>
    <t>4t/2010</t>
  </si>
  <si>
    <t>February 22nd, 2011</t>
  </si>
  <si>
    <t>trilladora bonanza - armenia quindio</t>
  </si>
  <si>
    <t>3-068-0108</t>
  </si>
  <si>
    <t>1800 m.s.n.m</t>
  </si>
  <si>
    <t>Exportadora de CafÃ© CÃ³ndor S.A</t>
  </si>
  <si>
    <t>4T/2010</t>
  </si>
  <si>
    <t>January 17th, 2011</t>
  </si>
  <si>
    <t>January 17th, 2012</t>
  </si>
  <si>
    <t>beneficio el torreon</t>
  </si>
  <si>
    <t>11/23/0673</t>
  </si>
  <si>
    <t>AGROINDUSTRIAS CAFETALERAS</t>
  </si>
  <si>
    <t>August 24th, 2017</t>
  </si>
  <si>
    <t>August 24th, 2018</t>
  </si>
  <si>
    <t>mamsera</t>
  </si>
  <si>
    <t>AA</t>
  </si>
  <si>
    <t>rafiki (coffee) limited</t>
  </si>
  <si>
    <t>033/0004</t>
  </si>
  <si>
    <t>volcafe/taylorwinch tanzania ltd</t>
  </si>
  <si>
    <t>moshi</t>
  </si>
  <si>
    <t>Mamsera</t>
  </si>
  <si>
    <t>Tanzanian Coffee Board</t>
  </si>
  <si>
    <t>June 20th, 2017</t>
  </si>
  <si>
    <t>June 20th, 2018</t>
  </si>
  <si>
    <t>047484d5700c44f033915e632e0c6013d985cd79</t>
  </si>
  <si>
    <t>127e651fc8b7c35802268599656f2c76bf041b15</t>
  </si>
  <si>
    <t>andrea bernal</t>
  </si>
  <si>
    <t>procesadora del sur sa</t>
  </si>
  <si>
    <t>prodlesur sa</t>
  </si>
  <si>
    <t>13800 kg</t>
  </si>
  <si>
    <t>Central De Organizaciones Productoras De CafÃ© y Cacao Del PerÃº - Central CafÃ© &amp; Cacao</t>
  </si>
  <si>
    <t>June 16th, 2017</t>
  </si>
  <si>
    <t>ANDREA BERNAL</t>
  </si>
  <si>
    <t>June 16th, 2018</t>
  </si>
  <si>
    <t>d35c195333cbf1d7c6a0eba5e11d1765030cca85</t>
  </si>
  <si>
    <t>6bda121782b86a56c1f4df8268e62da3aa2d21e0</t>
  </si>
  <si>
    <t>sunvirtue co., ltd.</t>
  </si>
  <si>
    <t>Vietnam</t>
  </si>
  <si>
    <t>apollo estate</t>
  </si>
  <si>
    <t>Oriental Paris Natural Coffee</t>
  </si>
  <si>
    <t>yes</t>
  </si>
  <si>
    <t>dala</t>
  </si>
  <si>
    <t>Yeh, Li Chuan</t>
  </si>
  <si>
    <t>May 8th, 2017</t>
  </si>
  <si>
    <t>Sunvirtue Co., Ltd.</t>
  </si>
  <si>
    <t>May 8th, 2018</t>
  </si>
  <si>
    <t>11/11711/58</t>
  </si>
  <si>
    <t>1500 kg</t>
  </si>
  <si>
    <t>bethel</t>
  </si>
  <si>
    <t>13-63-214</t>
  </si>
  <si>
    <t>JOSE OMAR ACOSTA</t>
  </si>
  <si>
    <t>May 2nd, 2016</t>
  </si>
  <si>
    <t>May 2nd, 2017</t>
  </si>
  <si>
    <t>chen lin</t>
  </si>
  <si>
    <t>YNC-16056</t>
  </si>
  <si>
    <t>mojiang jinggong estate speciality development co.ltd mill</t>
  </si>
  <si>
    <t>Mojiang Jinggong Estate Speciality Development Co.Ltd</t>
  </si>
  <si>
    <t>yunnan success trade co.ltd</t>
  </si>
  <si>
    <t>YNC-16028</t>
  </si>
  <si>
    <t>yunnan success trade co.ltd mill</t>
  </si>
  <si>
    <t>dehong prefecture</t>
  </si>
  <si>
    <t>Yunnan Success Trade Co.Ltd</t>
  </si>
  <si>
    <t>April 5th, 2016</t>
  </si>
  <si>
    <t>April 5th, 2017</t>
  </si>
  <si>
    <t>agua caliente</t>
  </si>
  <si>
    <t>9-392-68</t>
  </si>
  <si>
    <t>Ecom Agroindustrial Corp. Ltd.</t>
  </si>
  <si>
    <t>March 29th, 2017</t>
  </si>
  <si>
    <t>11/11711/1</t>
  </si>
  <si>
    <t>1500msnm</t>
  </si>
  <si>
    <t>October 29th, 2015</t>
  </si>
  <si>
    <t>October 28th, 2016</t>
  </si>
  <si>
    <t>la esperanza, margarita nuyes</t>
  </si>
  <si>
    <t>1400-1900 psn</t>
  </si>
  <si>
    <t>PAPATURRO</t>
  </si>
  <si>
    <t>September 29th, 2015</t>
  </si>
  <si>
    <t>September 28th, 2016</t>
  </si>
  <si>
    <t>37-0843-3305</t>
  </si>
  <si>
    <t>approx.1'500 metres a.s.l.</t>
  </si>
  <si>
    <t>July 3rd, 2015</t>
  </si>
  <si>
    <t>July 2nd, 2016</t>
  </si>
  <si>
    <t>tutunze kahawa ltd</t>
  </si>
  <si>
    <t>myanganyanga</t>
  </si>
  <si>
    <t>C9</t>
  </si>
  <si>
    <t>mbinga</t>
  </si>
  <si>
    <t>Tutunze Kahawa Ltd</t>
  </si>
  <si>
    <t>3-37-0119</t>
  </si>
  <si>
    <t>kaptanya</t>
  </si>
  <si>
    <t>gumutindo</t>
  </si>
  <si>
    <t>Kabum Trading Company</t>
  </si>
  <si>
    <t>October 28th, 2014</t>
  </si>
  <si>
    <t>October 28th, 2015</t>
  </si>
  <si>
    <t>cafe politico</t>
  </si>
  <si>
    <t>unkown</t>
  </si>
  <si>
    <t>green mountain coffee</t>
  </si>
  <si>
    <t>August 25th, 2014</t>
  </si>
  <si>
    <t>Cafe Politico</t>
  </si>
  <si>
    <t>August 25th, 2015</t>
  </si>
  <si>
    <t>mayra yessenia torres</t>
  </si>
  <si>
    <t>el cerron</t>
  </si>
  <si>
    <t>rio hamaca</t>
  </si>
  <si>
    <t>13-01-2369</t>
  </si>
  <si>
    <t>olam honduras, s.a.</t>
  </si>
  <si>
    <t>1450 msnn</t>
  </si>
  <si>
    <t>Nelson Melgar Melgar</t>
  </si>
  <si>
    <t>April 12th, 2014</t>
  </si>
  <si>
    <t>Mayra Yessenia Torres</t>
  </si>
  <si>
    <t>April 12th, 2015</t>
  </si>
  <si>
    <t>13-111-193</t>
  </si>
  <si>
    <t>11-326-10</t>
  </si>
  <si>
    <t>agricola nueva granada, s.a.</t>
  </si>
  <si>
    <t>5000 pies</t>
  </si>
  <si>
    <t>AGRICOLA NUEVA GRANADA, S.A.</t>
  </si>
  <si>
    <t>March 27th, 2014</t>
  </si>
  <si>
    <t>KS011714</t>
  </si>
  <si>
    <t>February 7th, 2014</t>
  </si>
  <si>
    <t>February 7th, 2015</t>
  </si>
  <si>
    <t>balam hinyula</t>
  </si>
  <si>
    <t>kilimanjaro</t>
  </si>
  <si>
    <t>January 31st, 2014</t>
  </si>
  <si>
    <t>Balam Hinyula</t>
  </si>
  <si>
    <t>January 31st, 2015</t>
  </si>
  <si>
    <t>nestor mendez gomez</t>
  </si>
  <si>
    <t>santa cecilia</t>
  </si>
  <si>
    <t>angel albino corzo, chiapas</t>
  </si>
  <si>
    <t>016-2129</t>
  </si>
  <si>
    <t>cesmach s.c.</t>
  </si>
  <si>
    <t>MARGARITO ROBLERO VAZQUEZ</t>
  </si>
  <si>
    <t>NESTOR MENDEZ GOMEZ</t>
  </si>
  <si>
    <t>tlapacoya</t>
  </si>
  <si>
    <t>el chipoco, municipio de tlanchinol</t>
  </si>
  <si>
    <t>tlanchinol, hidalgo</t>
  </si>
  <si>
    <t>AMADOR HERNANDEZ DIONICIO</t>
  </si>
  <si>
    <t>la loma</t>
  </si>
  <si>
    <t>el pedregal</t>
  </si>
  <si>
    <t>san bartolo tutotepec</t>
  </si>
  <si>
    <t>TREJO VELASCO, ROMAN</t>
  </si>
  <si>
    <t>3-37-1691</t>
  </si>
  <si>
    <t>fernando mendoza aparicio</t>
  </si>
  <si>
    <t>el mirador</t>
  </si>
  <si>
    <t>san isidro</t>
  </si>
  <si>
    <t>FERNANDO MENDOZA APARICIO</t>
  </si>
  <si>
    <t>3-68-0140</t>
  </si>
  <si>
    <t>June 8th, 2012</t>
  </si>
  <si>
    <t>June 8th, 2013</t>
  </si>
  <si>
    <t>finca nueva linda</t>
  </si>
  <si>
    <t>OCTAVIO MOGUEL FARRERA</t>
  </si>
  <si>
    <t>campo das flores</t>
  </si>
  <si>
    <t>002/1251/0250</t>
  </si>
  <si>
    <t>1000m</t>
  </si>
  <si>
    <t>Giovane Senna Bonacorssi</t>
  </si>
  <si>
    <t>March 19th, 2012</t>
  </si>
  <si>
    <t>March 19th, 2013</t>
  </si>
  <si>
    <t>sÃ£o francisco da serra</t>
  </si>
  <si>
    <t>002/1251/0245</t>
  </si>
  <si>
    <t>950m</t>
  </si>
  <si>
    <t>mogiana</t>
  </si>
  <si>
    <t>Maria Aparecida Ferreira Azevedo</t>
  </si>
  <si>
    <t>February 17th, 2012</t>
  </si>
  <si>
    <t>February 16th, 2013</t>
  </si>
  <si>
    <t>11-26-0236</t>
  </si>
  <si>
    <t>Conquista / Morito</t>
  </si>
  <si>
    <t>fazenda do lobo</t>
  </si>
  <si>
    <t>002/1251/0075</t>
  </si>
  <si>
    <t>Andrea GalvÃ£o Noqueira</t>
  </si>
  <si>
    <t>olhos d'agua</t>
  </si>
  <si>
    <t>900m</t>
  </si>
  <si>
    <t>Mario Dornelles Alvarenga</t>
  </si>
  <si>
    <t>Several</t>
  </si>
  <si>
    <t>tega and tula special coffee farm</t>
  </si>
  <si>
    <t>010/0182/0008</t>
  </si>
  <si>
    <t>1850 m</t>
  </si>
  <si>
    <t>Tega and Tula Special Coffee Farm</t>
  </si>
  <si>
    <t>August to December</t>
  </si>
  <si>
    <t>3-59-1694</t>
  </si>
  <si>
    <t>3-37-0278</t>
  </si>
  <si>
    <t>261/15</t>
  </si>
  <si>
    <t>002/1660/0049</t>
  </si>
  <si>
    <t>002/4177/0164</t>
  </si>
  <si>
    <t>kan tou mountain coffee å´é ­å±±å’–å•¡é¤¨</t>
  </si>
  <si>
    <t>700-800m</t>
  </si>
  <si>
    <t>Tseng ju feng / Kuo jun hong æ›¾å¦‚æ¥“ / éƒ­ä¿Šå®</t>
  </si>
  <si>
    <t>May 19th, 2015</t>
  </si>
  <si>
    <t>002/4542/0477</t>
  </si>
  <si>
    <t>chapadÃ£o de ferro (cerrado mineiro)</t>
  </si>
  <si>
    <t>April 20th, 2015</t>
  </si>
  <si>
    <t>April 19th, 2016</t>
  </si>
  <si>
    <t>002/1660/0064</t>
  </si>
  <si>
    <t>05-0048-0171</t>
  </si>
  <si>
    <t>KP011714</t>
  </si>
  <si>
    <t>February 19th, 2014</t>
  </si>
  <si>
    <t>February 19th, 2015</t>
  </si>
  <si>
    <t>alishan zou zhu yuan é˜¿é‡Œå±±é„’ç¯‰åœ’</t>
  </si>
  <si>
    <t>1300 m</t>
  </si>
  <si>
    <t>chiayi alishan å˜‰ç¾©ç¸£é˜¿é‡Œå±±é„‰</t>
  </si>
  <si>
    <t>Fang zheng lun æ–¹æ”¿å€«</t>
  </si>
  <si>
    <t>K131353</t>
  </si>
  <si>
    <t>maria luisa del carmen rojas narvaez</t>
  </si>
  <si>
    <t>santa maria</t>
  </si>
  <si>
    <t>finca las nubes</t>
  </si>
  <si>
    <t>santa catarina juquila</t>
  </si>
  <si>
    <t>MARIA LUISA DEL CARMEN ROJAS NARVAEZ</t>
  </si>
  <si>
    <t>3-37-2781</t>
  </si>
  <si>
    <t>de 1.600 a 1.950 msn</t>
  </si>
  <si>
    <t>Grupo Monserrate, La Plata</t>
  </si>
  <si>
    <t>Mayo a Julio</t>
  </si>
  <si>
    <t>July 29th, 2011</t>
  </si>
  <si>
    <t>July 28th, 2012</t>
  </si>
  <si>
    <t>3-68-0129</t>
  </si>
  <si>
    <t>47/2010</t>
  </si>
  <si>
    <t>lintong nihuta</t>
  </si>
  <si>
    <t>pt. menacom</t>
  </si>
  <si>
    <t>1300-1400m</t>
  </si>
  <si>
    <t>dolok sanggul</t>
  </si>
  <si>
    <t>PT. MENACOM</t>
  </si>
  <si>
    <t>11/851/0022</t>
  </si>
  <si>
    <t>November 11th, 2010</t>
  </si>
  <si>
    <t>November 11th, 2011</t>
  </si>
  <si>
    <t>007/16A</t>
  </si>
  <si>
    <t>007/16F</t>
  </si>
  <si>
    <t>ucfa</t>
  </si>
  <si>
    <t>isule farmers group</t>
  </si>
  <si>
    <t>ibero</t>
  </si>
  <si>
    <t>C201501</t>
  </si>
  <si>
    <t>kasese, mt. rwenzori</t>
  </si>
  <si>
    <t>Xavier Baluku</t>
  </si>
  <si>
    <t>July 18th, 2016</t>
  </si>
  <si>
    <t>UCFA</t>
  </si>
  <si>
    <t>July 18th, 2017</t>
  </si>
  <si>
    <t>ibanda farmers group</t>
  </si>
  <si>
    <t>C201502</t>
  </si>
  <si>
    <t>Emmanuel Munaaba</t>
  </si>
  <si>
    <t>3-59-1773</t>
  </si>
  <si>
    <t>vietnam cau dat</t>
  </si>
  <si>
    <t>Yeh, Li Chuan.</t>
  </si>
  <si>
    <t>December 28th, 2015</t>
  </si>
  <si>
    <t>December 27th, 2016</t>
  </si>
  <si>
    <t>el chile</t>
  </si>
  <si>
    <t>la conquista</t>
  </si>
  <si>
    <t>11-973-94</t>
  </si>
  <si>
    <t>1300 a 1800 metros sobre el nivel del mar</t>
  </si>
  <si>
    <t>OVIDIO CARDONA</t>
  </si>
  <si>
    <t>July 8th, 2015</t>
  </si>
  <si>
    <t>July 7th, 2016</t>
  </si>
  <si>
    <t>tradicional</t>
  </si>
  <si>
    <t>11/326/19</t>
  </si>
  <si>
    <t>4500 pies</t>
  </si>
  <si>
    <t>Agricola Nueva Granada, S. A.</t>
  </si>
  <si>
    <t>11/11711/38</t>
  </si>
  <si>
    <t>April 23rd, 2015</t>
  </si>
  <si>
    <t>April 22nd, 2016</t>
  </si>
  <si>
    <t>irene alves santos</t>
  </si>
  <si>
    <t>fazenda santo antonio</t>
  </si>
  <si>
    <t>dry</t>
  </si>
  <si>
    <t>atlantica eportacao e importcao ltda</t>
  </si>
  <si>
    <t>900-1100</t>
  </si>
  <si>
    <t>high mogiana</t>
  </si>
  <si>
    <t>JoÃ£o Alves Toledo</t>
  </si>
  <si>
    <t>February 13th, 2015</t>
  </si>
  <si>
    <t>Irene Alves Santos</t>
  </si>
  <si>
    <t>February 13th, 2016</t>
  </si>
  <si>
    <t>é›…æ…•ä¼Š</t>
  </si>
  <si>
    <t>å˜‰ç¾©é˜¿é‡Œå±±</t>
  </si>
  <si>
    <t>star cafe ltd</t>
  </si>
  <si>
    <t>kabeywa county</t>
  </si>
  <si>
    <t>kucofa farmers group</t>
  </si>
  <si>
    <t>Kucofa farmers group</t>
  </si>
  <si>
    <t>Star Cafe Ltd</t>
  </si>
  <si>
    <t>grupo medina (pequeÃ±os productores)</t>
  </si>
  <si>
    <t>11-11711-86 (SV)</t>
  </si>
  <si>
    <t>GRUPO MEDINA</t>
  </si>
  <si>
    <t>5-0048-0022</t>
  </si>
  <si>
    <t>sertao farm</t>
  </si>
  <si>
    <t>002/1352/0077</t>
  </si>
  <si>
    <t>sul de minas</t>
  </si>
  <si>
    <t>NAZARETH DIAS PEREIRA</t>
  </si>
  <si>
    <t>3-37-0281</t>
  </si>
  <si>
    <t>1600 - 1950 msnm</t>
  </si>
  <si>
    <t>3-68-0248</t>
  </si>
  <si>
    <t>3-59-1150</t>
  </si>
  <si>
    <t>COFFEE COMPANY / CAFECOL</t>
  </si>
  <si>
    <t>March 15th, 2013</t>
  </si>
  <si>
    <t>March 15th, 2014</t>
  </si>
  <si>
    <t>3-59-1327</t>
  </si>
  <si>
    <t>ORLANDO ORTOZ / HIPOLITO TORRES</t>
  </si>
  <si>
    <t>3-37-0021</t>
  </si>
  <si>
    <t>October 23rd, 2012</t>
  </si>
  <si>
    <t>October 23rd, 2013</t>
  </si>
  <si>
    <t>rosa aurora falcon fernandez</t>
  </si>
  <si>
    <t>vegas</t>
  </si>
  <si>
    <t>coatepec, ver</t>
  </si>
  <si>
    <t>GONZALO RIVERO PUERTO</t>
  </si>
  <si>
    <t>ROSA AURORA FALCON FERNANDEZ</t>
  </si>
  <si>
    <t>santiago solis ayerdi</t>
  </si>
  <si>
    <t>finca la estancia</t>
  </si>
  <si>
    <t>atoyac de alvarez, guerrero</t>
  </si>
  <si>
    <t>atoyac de alvarez</t>
  </si>
  <si>
    <t>SANTIAGO SOLIS AYERDI</t>
  </si>
  <si>
    <t>las lomas</t>
  </si>
  <si>
    <t>FRANCO COLORADO DOMINGUEZ</t>
  </si>
  <si>
    <t>Exportadora Condor</t>
  </si>
  <si>
    <t>May 22nd, 2012</t>
  </si>
  <si>
    <t>Arusha</t>
  </si>
  <si>
    <t>May 22nd, 2013</t>
  </si>
  <si>
    <t>1500-1750 msnm</t>
  </si>
  <si>
    <t>May 11th, 2012</t>
  </si>
  <si>
    <t>May 11th, 2013</t>
  </si>
  <si>
    <t>3-68-0141</t>
  </si>
  <si>
    <t>beneficio la igualdad</t>
  </si>
  <si>
    <t>11/194/07</t>
  </si>
  <si>
    <t>nuevos mercados, s.a.</t>
  </si>
  <si>
    <t>la reforma, san marcos</t>
  </si>
  <si>
    <t>NUEVOS MERCADOS, S.A.</t>
  </si>
  <si>
    <t>April 27th, 2012</t>
  </si>
  <si>
    <t>April 27th, 2013</t>
  </si>
  <si>
    <t>3-37-0170</t>
  </si>
  <si>
    <t>December 2nd, 2011</t>
  </si>
  <si>
    <t>December 1st, 2012</t>
  </si>
  <si>
    <t>popayÃ¡n</t>
  </si>
  <si>
    <t>1050 - 1850 msnm</t>
  </si>
  <si>
    <t>Abril - Julio</t>
  </si>
  <si>
    <t>May 12th, 2011</t>
  </si>
  <si>
    <t>HDOA #210391</t>
  </si>
  <si>
    <t>HDOA #210363</t>
  </si>
  <si>
    <t>March 9th, 2011</t>
  </si>
  <si>
    <t>March 8th, 2012</t>
  </si>
  <si>
    <t>4t/2011</t>
  </si>
  <si>
    <t>santa rosa</t>
  </si>
  <si>
    <t>matagalpa</t>
  </si>
  <si>
    <t>Juan AugustinPalacio</t>
  </si>
  <si>
    <t>santa josefita</t>
  </si>
  <si>
    <t>1-198</t>
  </si>
  <si>
    <t>beneficio cuzcachapa</t>
  </si>
  <si>
    <t>09-030-273</t>
  </si>
  <si>
    <t>soc. coop. cuzcachapa de r.l.</t>
  </si>
  <si>
    <t>Balcanes Coffee Estates, S.A. de C.V.</t>
  </si>
  <si>
    <t>August 28th, 2017</t>
  </si>
  <si>
    <t>August 28th, 2018</t>
  </si>
  <si>
    <t>3-37-4468</t>
  </si>
  <si>
    <t>July 7th, 2017</t>
  </si>
  <si>
    <t>July 7th, 2018</t>
  </si>
  <si>
    <t>June 28th, 2016</t>
  </si>
  <si>
    <t>June 28th, 2017</t>
  </si>
  <si>
    <t>010/0357/0085</t>
  </si>
  <si>
    <t>belayneh kindie</t>
  </si>
  <si>
    <t>blida,kercha,guji,oromia</t>
  </si>
  <si>
    <t>February 26th, 2016</t>
  </si>
  <si>
    <t>Ethiopian Heirlooms</t>
  </si>
  <si>
    <t>February 25th, 2017</t>
  </si>
  <si>
    <t>ä½ä½‘å“å’–å•¡èŽŠåœ’</t>
  </si>
  <si>
    <t>èª¼éŽ‚æœ‰é™å…¬å¸</t>
  </si>
  <si>
    <t>å°æ±å¤ªéº»é‡Œ</t>
  </si>
  <si>
    <t>è¨±æ–‡éƒŽ</t>
  </si>
  <si>
    <t>September 7th, 2015</t>
  </si>
  <si>
    <t>September 6th, 2016</t>
  </si>
  <si>
    <t>renee a. perrine</t>
  </si>
  <si>
    <t>Philippines</t>
  </si>
  <si>
    <t>kalugmanan agri development corp.</t>
  </si>
  <si>
    <t>hineleban foundation</t>
  </si>
  <si>
    <t>1200 masl</t>
  </si>
  <si>
    <t>bukidnon, mindanao, philppines</t>
  </si>
  <si>
    <t>Hineleban Foundation</t>
  </si>
  <si>
    <t>Torch Coffee Lab Yunnan</t>
  </si>
  <si>
    <t>July 31st, 2015</t>
  </si>
  <si>
    <t>Renee A. Perrine</t>
  </si>
  <si>
    <t>July 30th, 2016</t>
  </si>
  <si>
    <t>280c299bf8f7e7bd526e0fc5e1d209b361120d7f</t>
  </si>
  <si>
    <t>2ce3fe88323f4b924d3a0a84f6d5ae006a091256</t>
  </si>
  <si>
    <t>zarah zamora perez</t>
  </si>
  <si>
    <t>several, bukidnon, mindanao, philippines</t>
  </si>
  <si>
    <t>ephemera traders</t>
  </si>
  <si>
    <t>1600 + meters above sea level</t>
  </si>
  <si>
    <t>asia pacific</t>
  </si>
  <si>
    <t>Ephemera Traders</t>
  </si>
  <si>
    <t>Zarah Zamora Perez</t>
  </si>
  <si>
    <t>July 20th, 2016</t>
  </si>
  <si>
    <t>pinzoneno</t>
  </si>
  <si>
    <t>Catalina Rodriguez Mayorga</t>
  </si>
  <si>
    <t>andrew bowman</t>
  </si>
  <si>
    <t>fiech (mixed producers)</t>
  </si>
  <si>
    <t>tony's coffee and teas, inc.</t>
  </si>
  <si>
    <t>1300 meters</t>
  </si>
  <si>
    <t>FIECH</t>
  </si>
  <si>
    <t>June 11th, 2015</t>
  </si>
  <si>
    <t>Andrew Bowman</t>
  </si>
  <si>
    <t>June 10th, 2016</t>
  </si>
  <si>
    <t>expocaccer coop dos cafeic do cerrado ltda</t>
  </si>
  <si>
    <t>fazenda pantano</t>
  </si>
  <si>
    <t>expocaccer</t>
  </si>
  <si>
    <t>11000 metros</t>
  </si>
  <si>
    <t>GERSON NAIMEG</t>
  </si>
  <si>
    <t>August 15th, 2014</t>
  </si>
  <si>
    <t>Expocaccer Coop dos Cafeic do Cerrado Ltda</t>
  </si>
  <si>
    <t>Moka Peaberry</t>
  </si>
  <si>
    <t>August 15th, 2015</t>
  </si>
  <si>
    <t>nyapea coffee farmers association</t>
  </si>
  <si>
    <t>nyapea coffee farmers</t>
  </si>
  <si>
    <t>nyapea</t>
  </si>
  <si>
    <t>Nyapea coffee farmers association</t>
  </si>
  <si>
    <t>11-11711-27</t>
  </si>
  <si>
    <t>SIEMBRAS VISION, S.A.</t>
  </si>
  <si>
    <t>April 3rd, 2014</t>
  </si>
  <si>
    <t>April 3rd, 2015</t>
  </si>
  <si>
    <t>11-11711-84 (S.V.S.A)</t>
  </si>
  <si>
    <t>11-049-0093</t>
  </si>
  <si>
    <t>December 27th, 2013</t>
  </si>
  <si>
    <t>December 27th, 2014</t>
  </si>
  <si>
    <t>3-37-2864</t>
  </si>
  <si>
    <t>September 13th, 2013</t>
  </si>
  <si>
    <t>September 13th, 2014</t>
  </si>
  <si>
    <t>3-68-0145</t>
  </si>
  <si>
    <t>March 20th, 2013</t>
  </si>
  <si>
    <t>5440-5760 metros</t>
  </si>
  <si>
    <t>OTTONIEL VILLATORO LOPEZ</t>
  </si>
  <si>
    <t>March 11th, 2013</t>
  </si>
  <si>
    <t>March 11th, 2014</t>
  </si>
  <si>
    <t>trilladora europa</t>
  </si>
  <si>
    <t>3-259.0267</t>
  </si>
  <si>
    <t>maria guadalupe gomez anzo</t>
  </si>
  <si>
    <t>el regalito</t>
  </si>
  <si>
    <t>MARIA GUADALUPE GOMEZ ANZO</t>
  </si>
  <si>
    <t>royal base corporation</t>
  </si>
  <si>
    <t>apollo co., ltd.</t>
  </si>
  <si>
    <t>1040m</t>
  </si>
  <si>
    <t>don duong</t>
  </si>
  <si>
    <t>Apollo Co., Ltd.</t>
  </si>
  <si>
    <t>July 20th, 2012</t>
  </si>
  <si>
    <t>Royal Base Corporation</t>
  </si>
  <si>
    <t>July 20th, 2013</t>
  </si>
  <si>
    <t>veronica lopez castillejos</t>
  </si>
  <si>
    <t>el jabali</t>
  </si>
  <si>
    <t>comunidad la cumbre</t>
  </si>
  <si>
    <t>union de ejidos san fernando de ri</t>
  </si>
  <si>
    <t>la cumbre</t>
  </si>
  <si>
    <t>WERCLEIN HERNANDEZ SERRANO ID.-1506728641</t>
  </si>
  <si>
    <t>March 5th, 2012</t>
  </si>
  <si>
    <t>VERONICA LOPEZ CASTILLEJOS</t>
  </si>
  <si>
    <t>March 5th, 2013</t>
  </si>
  <si>
    <t>3-37-2759</t>
  </si>
  <si>
    <t>Abril - Julio /2011</t>
  </si>
  <si>
    <t>July 19th, 2011</t>
  </si>
  <si>
    <t>July 18th, 2012</t>
  </si>
  <si>
    <t>01NG011</t>
  </si>
  <si>
    <t>KEREMARA LIMITED</t>
  </si>
  <si>
    <t>October 13th, 2017</t>
  </si>
  <si>
    <t>October 13th, 2018</t>
  </si>
  <si>
    <t>11/23/0513</t>
  </si>
  <si>
    <t>June 22nd, 2017</t>
  </si>
  <si>
    <t>June 22nd, 2018</t>
  </si>
  <si>
    <t>259/15</t>
  </si>
  <si>
    <t>002/1660/0047</t>
  </si>
  <si>
    <t>February 6th, 2017</t>
  </si>
  <si>
    <t>February 6th, 2018</t>
  </si>
  <si>
    <t>el barbaro</t>
  </si>
  <si>
    <t>santa adelaida</t>
  </si>
  <si>
    <t>09-0488-1</t>
  </si>
  <si>
    <t>el balsamo, quezaltepec</t>
  </si>
  <si>
    <t>El Barbaro, S.A. de C.V.</t>
  </si>
  <si>
    <t>April 8th, 2016</t>
  </si>
  <si>
    <t>April 8th, 2017</t>
  </si>
  <si>
    <t>samuel muhirwa</t>
  </si>
  <si>
    <t>Rwanda</t>
  </si>
  <si>
    <t>gicumbi</t>
  </si>
  <si>
    <t>coffee business center (cbc) dry mill</t>
  </si>
  <si>
    <t>bufcoffee ltd</t>
  </si>
  <si>
    <t>Bufcoffee_Gicumbi</t>
  </si>
  <si>
    <t>Samuel Muhirwa</t>
  </si>
  <si>
    <t>March 25th, 2017</t>
  </si>
  <si>
    <t>vietnam tutra</t>
  </si>
  <si>
    <t>January 19th, 2016</t>
  </si>
  <si>
    <t>January 18th, 2017</t>
  </si>
  <si>
    <t>11/23/0578</t>
  </si>
  <si>
    <t>4000psn</t>
  </si>
  <si>
    <t>July 20th, 2015</t>
  </si>
  <si>
    <t>July 19th, 2016</t>
  </si>
  <si>
    <t>santa fÃ© 2</t>
  </si>
  <si>
    <t>002/1495/0695</t>
  </si>
  <si>
    <t>Antonio Batista Francisquine</t>
  </si>
  <si>
    <t>May 26th, 2015</t>
  </si>
  <si>
    <t>May 25th, 2016</t>
  </si>
  <si>
    <t>1200-2000m</t>
  </si>
  <si>
    <t>Mercedes Narvaez</t>
  </si>
  <si>
    <t>24 kg</t>
  </si>
  <si>
    <t>March 20th, 2016</t>
  </si>
  <si>
    <t>joshua marsceau</t>
  </si>
  <si>
    <t>kampung keling, jumaraj, gurusinga, gongsol</t>
  </si>
  <si>
    <t>015/1691/065</t>
  </si>
  <si>
    <t>1200 m</t>
  </si>
  <si>
    <t>berastagi</t>
  </si>
  <si>
    <t>PT. Olam Indonesia</t>
  </si>
  <si>
    <t>February 20th, 2015</t>
  </si>
  <si>
    <t>Joshua Marsceau</t>
  </si>
  <si>
    <t>February 20th, 2016</t>
  </si>
  <si>
    <t>coffeebythebag.com , inc</t>
  </si>
  <si>
    <t>trilladora picaleÃ±a</t>
  </si>
  <si>
    <t>3-320-0025</t>
  </si>
  <si>
    <t>coffeebythebag.com , inc.</t>
  </si>
  <si>
    <t>1800 mts</t>
  </si>
  <si>
    <t>Mrs. Galeano</t>
  </si>
  <si>
    <t>January 20th, 2014</t>
  </si>
  <si>
    <t>Coffeebythebag.com , INC</t>
  </si>
  <si>
    <t>January 20th, 2015</t>
  </si>
  <si>
    <t>3-37-1765</t>
  </si>
  <si>
    <t>May 10th, 2013</t>
  </si>
  <si>
    <t>May 10th, 2014</t>
  </si>
  <si>
    <t>edwin agasso</t>
  </si>
  <si>
    <t>burka coffee estate</t>
  </si>
  <si>
    <t>033/DE/006/007</t>
  </si>
  <si>
    <t>tcb</t>
  </si>
  <si>
    <t>1400 meter above sea level</t>
  </si>
  <si>
    <t>BURKA COFFEE ESTATE</t>
  </si>
  <si>
    <t>Edwin Agasso</t>
  </si>
  <si>
    <t>armando luis pohlenz martinez</t>
  </si>
  <si>
    <t>finca custepec</t>
  </si>
  <si>
    <t>beneficio custepec s.a. de c.v.</t>
  </si>
  <si>
    <t>ARMANDO LUIS POHLENZ MARTINEZ</t>
  </si>
  <si>
    <t>OLIVIA HERNANDEZ VIRUES</t>
  </si>
  <si>
    <t>11/23/0934</t>
  </si>
  <si>
    <t>La Majada Cooperative</t>
  </si>
  <si>
    <t>providencia</t>
  </si>
  <si>
    <t>11-43367-27</t>
  </si>
  <si>
    <t>inmobiliaria e inversiones dos mil s.a.</t>
  </si>
  <si>
    <t>PLANTACIONES AGROPECUARIAS S.A</t>
  </si>
  <si>
    <t>January 9th, 2018</t>
  </si>
  <si>
    <t>January 9th, 2019</t>
  </si>
  <si>
    <t>11-973-276</t>
  </si>
  <si>
    <t>PABLO ARTURO CHUY FLORES</t>
  </si>
  <si>
    <t>October 17th, 2017</t>
  </si>
  <si>
    <t>October 17th, 2018</t>
  </si>
  <si>
    <t>las merceditas</t>
  </si>
  <si>
    <t>11/23/0693</t>
  </si>
  <si>
    <t>ANGEL DE LEON</t>
  </si>
  <si>
    <t>September 19th, 2017</t>
  </si>
  <si>
    <t>September 19th, 2018</t>
  </si>
  <si>
    <t>las delicias</t>
  </si>
  <si>
    <t>11/23/0632</t>
  </si>
  <si>
    <t>OTTO BECKER</t>
  </si>
  <si>
    <t>September 8th, 2017</t>
  </si>
  <si>
    <t>September 8th, 2018</t>
  </si>
  <si>
    <t>la esmeralda</t>
  </si>
  <si>
    <t>11/23/0690</t>
  </si>
  <si>
    <t>JESUS RAMIREZ</t>
  </si>
  <si>
    <t>August 22nd, 2017</t>
  </si>
  <si>
    <t>August 22nd, 2018</t>
  </si>
  <si>
    <t>sran toraja</t>
  </si>
  <si>
    <t>sapan toraja</t>
  </si>
  <si>
    <t>vary farm</t>
  </si>
  <si>
    <t>August 8th, 2017</t>
  </si>
  <si>
    <t>Sulawesi</t>
  </si>
  <si>
    <t>August 8th, 2018</t>
  </si>
  <si>
    <t>11/23/0369</t>
  </si>
  <si>
    <t>el progreso</t>
  </si>
  <si>
    <t>å¤§é‹¤èŠ±é–“ (hoe vs. flower coffee farm)</t>
  </si>
  <si>
    <t>2017å°å—å¸‚ç²¾å“å’–å•¡è©•é‘‘æ‰¹æ¬¡ Specialty Coffee Evaluation of Tainan 2017 lot.20161220</t>
  </si>
  <si>
    <t>å°å—å¸‚æ±å±±å€( dongshan dist., tainan city)</t>
  </si>
  <si>
    <t>æž—ä¿Šå‰( Lin, Chun-Chi)</t>
  </si>
  <si>
    <t>la montaÃ±a</t>
  </si>
  <si>
    <t>soc. coop. de caf. de ciudad barrios de r.l.</t>
  </si>
  <si>
    <t>09-134-17</t>
  </si>
  <si>
    <t>cacahuatique</t>
  </si>
  <si>
    <t>Soc. Coop. de Caf. de Ciudad Barrios de R.L.</t>
  </si>
  <si>
    <t>8866-2</t>
  </si>
  <si>
    <t>April 28th, 2017</t>
  </si>
  <si>
    <t>April 28th, 2018</t>
  </si>
  <si>
    <t>April 6th, 2018</t>
  </si>
  <si>
    <t>260/15</t>
  </si>
  <si>
    <t>002/1660/0048</t>
  </si>
  <si>
    <t>man ganna estate</t>
  </si>
  <si>
    <t>YNC-16057</t>
  </si>
  <si>
    <t>puwen lvyou coffee co.,ltd</t>
  </si>
  <si>
    <t>Puwen Lvyou Coffee Co.,Ltd</t>
  </si>
  <si>
    <t>pu'er lingdu yunlin coffee co.ltd</t>
  </si>
  <si>
    <t>YNC-16014</t>
  </si>
  <si>
    <t>pu'er lingdu yunlin coffee co.ltd mill</t>
  </si>
  <si>
    <t>menglian</t>
  </si>
  <si>
    <t>Pu'er Lingdu Yunlin Coffee Co.LTD</t>
  </si>
  <si>
    <t>3-37-0127</t>
  </si>
  <si>
    <t>Malawi</t>
  </si>
  <si>
    <t>msese</t>
  </si>
  <si>
    <t>mzuzu coffee coop union</t>
  </si>
  <si>
    <t>C21</t>
  </si>
  <si>
    <t>mzuzu coffee planters coop union</t>
  </si>
  <si>
    <t>1442 m</t>
  </si>
  <si>
    <t>mzuzu</t>
  </si>
  <si>
    <t>Mzuzu Coffee Planters Coop Union</t>
  </si>
  <si>
    <t>November 4th, 2014</t>
  </si>
  <si>
    <t>November 4th, 2015</t>
  </si>
  <si>
    <t>11/972/34</t>
  </si>
  <si>
    <t>coffee export</t>
  </si>
  <si>
    <t>trilladora mercedes</t>
  </si>
  <si>
    <t>3-201-1817</t>
  </si>
  <si>
    <t>Coffee Export</t>
  </si>
  <si>
    <t>KP010914</t>
  </si>
  <si>
    <t>80 lbs</t>
  </si>
  <si>
    <t>KF010914</t>
  </si>
  <si>
    <t>February 4th, 2014</t>
  </si>
  <si>
    <t>February 4th, 2015</t>
  </si>
  <si>
    <t>3-332-0028</t>
  </si>
  <si>
    <t>san lorenzo</t>
  </si>
  <si>
    <t>algel de albino de corzo</t>
  </si>
  <si>
    <t>CARLOS O. VELAZCO LOPEZ</t>
  </si>
  <si>
    <t>sergio de la vequia bernardi</t>
  </si>
  <si>
    <t>tlamatoca</t>
  </si>
  <si>
    <t>cafetalera la cuchilla</t>
  </si>
  <si>
    <t>FRANCISCO R. DE LA VEQUIA BERNARDI</t>
  </si>
  <si>
    <t>SERGIO DE LA VEQUIA BERNARDI</t>
  </si>
  <si>
    <t>romulo bello flores</t>
  </si>
  <si>
    <t>cafe shunuc</t>
  </si>
  <si>
    <t>ROMULO BELLO FLORES</t>
  </si>
  <si>
    <t>supply chain ecom cca s.a.</t>
  </si>
  <si>
    <t>south huila</t>
  </si>
  <si>
    <t>3-79-0334</t>
  </si>
  <si>
    <t>ecom cca s.a.</t>
  </si>
  <si>
    <t>1400 thru 1850</t>
  </si>
  <si>
    <t>Supply Chain ECOM CCA S.A.</t>
  </si>
  <si>
    <t>April 11th, 2012</t>
  </si>
  <si>
    <t>April 11th, 2013</t>
  </si>
  <si>
    <t>3-37-0767</t>
  </si>
  <si>
    <t>rachel peterson</t>
  </si>
  <si>
    <t>hacienda la esmeralda</t>
  </si>
  <si>
    <t>Price Peterson</t>
  </si>
  <si>
    <t>Rachel Peterson</t>
  </si>
  <si>
    <t>HDOA 210688</t>
  </si>
  <si>
    <t>007/16D</t>
  </si>
  <si>
    <t>Laos</t>
  </si>
  <si>
    <t>savan coffee bean</t>
  </si>
  <si>
    <t>non</t>
  </si>
  <si>
    <t>paksong,laos</t>
  </si>
  <si>
    <t>Paksong,Laos</t>
  </si>
  <si>
    <t>June 2nd, 2016</t>
  </si>
  <si>
    <t>June 2nd, 2017</t>
  </si>
  <si>
    <t>09-0488-001</t>
  </si>
  <si>
    <t>josÃ© luis rojas yeo</t>
  </si>
  <si>
    <t>gabriel bernard rivas ross</t>
  </si>
  <si>
    <t>beneficio dos puentes</t>
  </si>
  <si>
    <t>finca kassandra</t>
  </si>
  <si>
    <t>8 kg</t>
  </si>
  <si>
    <t>February 25th, 2016</t>
  </si>
  <si>
    <t>JosÃ© Luis Rojas Yeo</t>
  </si>
  <si>
    <t>February 24th, 2017</t>
  </si>
  <si>
    <t>November 3rd, 2015</t>
  </si>
  <si>
    <t>002/4542/0213</t>
  </si>
  <si>
    <t>monte carmelo</t>
  </si>
  <si>
    <t>MANOEL CARDOSO AND GALILEO CARDOSO</t>
  </si>
  <si>
    <t>nitin coffee estate</t>
  </si>
  <si>
    <t>nitin</t>
  </si>
  <si>
    <t>C25</t>
  </si>
  <si>
    <t>karatu arusha</t>
  </si>
  <si>
    <t>Nitin Coffee Estate</t>
  </si>
  <si>
    <t>ampcg</t>
  </si>
  <si>
    <t>C20</t>
  </si>
  <si>
    <t>December 15th, 2014</t>
  </si>
  <si>
    <t>December 15th, 2015</t>
  </si>
  <si>
    <t>ä¼Šå¨œå’–å•¡èŽŠåœ’</t>
  </si>
  <si>
    <t>1200å…¬å°º</t>
  </si>
  <si>
    <t>æž—é“æ˜Ž</t>
  </si>
  <si>
    <t>los llanitos</t>
  </si>
  <si>
    <t>AVELINO CHAVEZ REYNA</t>
  </si>
  <si>
    <t>bugisu shamba</t>
  </si>
  <si>
    <t>1400- 1900</t>
  </si>
  <si>
    <t>mt elgon</t>
  </si>
  <si>
    <t>June 25th, 2014</t>
  </si>
  <si>
    <t>June 25th, 2015</t>
  </si>
  <si>
    <t>zhuo wu shan coffee å“æ­¦å±±å’–å•¡è¾²å ´</t>
  </si>
  <si>
    <t>1240 m</t>
  </si>
  <si>
    <t>Xu ding ye è¨±å®šç‡</t>
  </si>
  <si>
    <t>m10</t>
  </si>
  <si>
    <t>coffeas co., ltd</t>
  </si>
  <si>
    <t>phahi</t>
  </si>
  <si>
    <t>Koju Matsuzawa</t>
  </si>
  <si>
    <t>adam kline</t>
  </si>
  <si>
    <t>009/0060/44L1</t>
  </si>
  <si>
    <t>Adam Kline</t>
  </si>
  <si>
    <t>June 13th, 2013</t>
  </si>
  <si>
    <t>montegrande</t>
  </si>
  <si>
    <t>finca monte grande</t>
  </si>
  <si>
    <t>cafe montegrande</t>
  </si>
  <si>
    <t>AMIN JAVIER MOISES CEJA</t>
  </si>
  <si>
    <t>MONTEGRANDE</t>
  </si>
  <si>
    <t>grupo cafetalero los brujos spr de rl</t>
  </si>
  <si>
    <t>finca castillos</t>
  </si>
  <si>
    <t>F-30002939</t>
  </si>
  <si>
    <t>grupo cafetalero los brujos</t>
  </si>
  <si>
    <t>mahuixtlan</t>
  </si>
  <si>
    <t>MARIA DE LOURDES ANCIRA ELIZONDO</t>
  </si>
  <si>
    <t>GRUPO CAFETALERO LOS BRUJOS SPR DE RL</t>
  </si>
  <si>
    <t>george a. fernandez</t>
  </si>
  <si>
    <t>la canada</t>
  </si>
  <si>
    <t>the beneficio is designed to be ecologic</t>
  </si>
  <si>
    <t>1800 meters (5900</t>
  </si>
  <si>
    <t>52 narino (exact location: mattituy; municipal region: florida code 381</t>
  </si>
  <si>
    <t>Mariana Cabrera Pantoja; I.D.: 27 423 625</t>
  </si>
  <si>
    <t>Spring 2011 in Colombia.</t>
  </si>
  <si>
    <t>November 16th, 2011</t>
  </si>
  <si>
    <t>George A. Fernandez</t>
  </si>
  <si>
    <t>November 15th, 2012</t>
  </si>
  <si>
    <t>016-2484-05</t>
  </si>
  <si>
    <t>Blue Mountain</t>
  </si>
  <si>
    <t>3-68-0152</t>
  </si>
  <si>
    <t>3-037-2273</t>
  </si>
  <si>
    <t>September 3rd, 2010</t>
  </si>
  <si>
    <t>September 3rd, 2011</t>
  </si>
  <si>
    <t>æž—åœ’å’–å•¡ lin yuan coffee</t>
  </si>
  <si>
    <t>æž—æ–‡å¼˜ Lin Wen Hong</t>
  </si>
  <si>
    <t>gabriel barbara</t>
  </si>
  <si>
    <t>GO-669-16</t>
  </si>
  <si>
    <t>copag armazÃ©ns gerais ltda.</t>
  </si>
  <si>
    <t>volcafe ltda.</t>
  </si>
  <si>
    <t>April 19th, 2017</t>
  </si>
  <si>
    <t>Gabriel Barbara</t>
  </si>
  <si>
    <t>April 19th, 2018</t>
  </si>
  <si>
    <t>å°ä¸­å¸‚æ–°ç¤¾å€å´‘å±±é‡Œ</t>
  </si>
  <si>
    <t>200 m</t>
  </si>
  <si>
    <t>changhua baguashan å½°åŒ–å¸‚å…«å¦å±±</t>
  </si>
  <si>
    <t>é™³å‹æ¨‚0912326001</t>
  </si>
  <si>
    <t>43102245/P4615</t>
  </si>
  <si>
    <t>002/4542/0190</t>
  </si>
  <si>
    <t>andry simarmata</t>
  </si>
  <si>
    <t>small holders farmer</t>
  </si>
  <si>
    <t>sarimakmur</t>
  </si>
  <si>
    <t>015/0826/0516</t>
  </si>
  <si>
    <t>pt. sari makmur tunggal mandiri</t>
  </si>
  <si>
    <t>1200-1300m dpl</t>
  </si>
  <si>
    <t>aceh</t>
  </si>
  <si>
    <t>SMALL HOLDERS FARMER</t>
  </si>
  <si>
    <t>September 15th, 2015</t>
  </si>
  <si>
    <t>Andry Simarmata</t>
  </si>
  <si>
    <t>September 14th, 2016</t>
  </si>
  <si>
    <t>1400-1500 m</t>
  </si>
  <si>
    <t>Coffeas Co., Ltd.</t>
  </si>
  <si>
    <t>February 15th, 2015</t>
  </si>
  <si>
    <t>February 15th, 2016</t>
  </si>
  <si>
    <t>lubanda amcos</t>
  </si>
  <si>
    <t>C37</t>
  </si>
  <si>
    <t>ikand village</t>
  </si>
  <si>
    <t>mt.elgon sipi falls cheema</t>
  </si>
  <si>
    <t>5-0048-0125</t>
  </si>
  <si>
    <t>May 9th, 2015</t>
  </si>
  <si>
    <t>016-2022-0008</t>
  </si>
  <si>
    <t>Huatusco</t>
  </si>
  <si>
    <t>April 18th, 2014</t>
  </si>
  <si>
    <t>April 18th, 2015</t>
  </si>
  <si>
    <t>brent hall</t>
  </si>
  <si>
    <t>s&amp;d coffee and tea</t>
  </si>
  <si>
    <t>December 10th, 2013</t>
  </si>
  <si>
    <t>Brent Hall</t>
  </si>
  <si>
    <t>December 10th, 2014</t>
  </si>
  <si>
    <t>3-68-0160</t>
  </si>
  <si>
    <t>April 16th, 2013</t>
  </si>
  <si>
    <t>April 16th, 2014</t>
  </si>
  <si>
    <t>3-68-0004</t>
  </si>
  <si>
    <t>February 27th, 2013</t>
  </si>
  <si>
    <t>guillermo rojas saldana</t>
  </si>
  <si>
    <t>jamaica</t>
  </si>
  <si>
    <t>cuauhtemoc 321 col. trinidad de las huertas</t>
  </si>
  <si>
    <t>oaxaca</t>
  </si>
  <si>
    <t>GUILLERMO ROJAS SALDAÃ‘A</t>
  </si>
  <si>
    <t>GUILLERMO ROJAS SALDANA</t>
  </si>
  <si>
    <t>la timbuchera; el ocotito y la hortaliza</t>
  </si>
  <si>
    <t>beneficio cafetaleros del arrayanal</t>
  </si>
  <si>
    <t>703815218; 703815215; 703815197</t>
  </si>
  <si>
    <t>colima</t>
  </si>
  <si>
    <t>FEDERICO ENCISO MICHEL; LEODAN ENCISO FIGUEROA; JAIME LOPEZ LOPEZ</t>
  </si>
  <si>
    <t>3-37-1435</t>
  </si>
  <si>
    <t>fazenda chamusca</t>
  </si>
  <si>
    <t>002/1251/0359</t>
  </si>
  <si>
    <t>900-1050m</t>
  </si>
  <si>
    <t>Mario Garcia Reis Neto</t>
  </si>
  <si>
    <t>dry hull</t>
  </si>
  <si>
    <t>bali</t>
  </si>
  <si>
    <t>vary</t>
  </si>
  <si>
    <t>September 4th, 2017</t>
  </si>
  <si>
    <t>September 4th, 2018</t>
  </si>
  <si>
    <t>elsy reyes</t>
  </si>
  <si>
    <t>13-111-097</t>
  </si>
  <si>
    <t>June 3rd, 2017</t>
  </si>
  <si>
    <t>Elsy Reyes</t>
  </si>
  <si>
    <t>June 3rd, 2018</t>
  </si>
  <si>
    <t>11/23/0146</t>
  </si>
  <si>
    <t>shah plantations</t>
  </si>
  <si>
    <t>shah plantation</t>
  </si>
  <si>
    <t>C26</t>
  </si>
  <si>
    <t>Shah Plantations</t>
  </si>
  <si>
    <t>amkeni gourmet coffee group</t>
  </si>
  <si>
    <t>amkeni</t>
  </si>
  <si>
    <t>C35</t>
  </si>
  <si>
    <t>Amkeni Gourmet Coffee Group</t>
  </si>
  <si>
    <t>finca san el retiro</t>
  </si>
  <si>
    <t>Santiago &amp; Rosaura Arguello Campos</t>
  </si>
  <si>
    <t>April 14th, 2014</t>
  </si>
  <si>
    <t>April 14th, 2015</t>
  </si>
  <si>
    <t>002 - 4177 - 0039</t>
  </si>
  <si>
    <t>January 14th, 2014</t>
  </si>
  <si>
    <t>January 14th, 2015</t>
  </si>
  <si>
    <t>11/23/0633</t>
  </si>
  <si>
    <t>3-68-0162</t>
  </si>
  <si>
    <t>May 7th, 2013</t>
  </si>
  <si>
    <t>May 7th, 2014</t>
  </si>
  <si>
    <t>11/426/2</t>
  </si>
  <si>
    <t>MARGARITA DE NUYENS</t>
  </si>
  <si>
    <t>la pagua</t>
  </si>
  <si>
    <t>el mavodo</t>
  </si>
  <si>
    <t>VELASCO SAN AGUSTIN, NAZARIO</t>
  </si>
  <si>
    <t>enrique mitre lopez</t>
  </si>
  <si>
    <t>caltuchoco</t>
  </si>
  <si>
    <t>zapotitlan de mendez, puebla</t>
  </si>
  <si>
    <t>cafe de la sierra norte de puebla</t>
  </si>
  <si>
    <t>zapotitlan de mendez</t>
  </si>
  <si>
    <t>ENRIQUE MITRE LOPEZ</t>
  </si>
  <si>
    <t>enrique eduardo lopez aguilar</t>
  </si>
  <si>
    <t>santa cruz - pante don manuel</t>
  </si>
  <si>
    <t>PCO-031106-CF7</t>
  </si>
  <si>
    <t>finca santa cruz</t>
  </si>
  <si>
    <t>SUSANA LETICIA LOPEZ AGUILAR</t>
  </si>
  <si>
    <t>June 7th, 2012</t>
  </si>
  <si>
    <t>Enrique Eduardo Lopez Aguilar</t>
  </si>
  <si>
    <t>June 7th, 2013</t>
  </si>
  <si>
    <t>11/08/88-11/08/67</t>
  </si>
  <si>
    <t>VARIOUS</t>
  </si>
  <si>
    <t>002/1352/0099</t>
  </si>
  <si>
    <t>3-37-0582</t>
  </si>
  <si>
    <t>11/0052/0538</t>
  </si>
  <si>
    <t>July 23rd, 2010</t>
  </si>
  <si>
    <t>July 23rd, 2011</t>
  </si>
  <si>
    <t>brian beck</t>
  </si>
  <si>
    <t>carrillo cooperativa</t>
  </si>
  <si>
    <t>Zona: los imposibles</t>
  </si>
  <si>
    <t>cohorsil</t>
  </si>
  <si>
    <t>comayagua, honduras</t>
  </si>
  <si>
    <t>Danilo Carrillo</t>
  </si>
  <si>
    <t>September 27th, 2017</t>
  </si>
  <si>
    <t>Brian Beck</t>
  </si>
  <si>
    <t>September 27th, 2018</t>
  </si>
  <si>
    <t>11/23/0639</t>
  </si>
  <si>
    <t>11/23/0366</t>
  </si>
  <si>
    <t>11/23/0400</t>
  </si>
  <si>
    <t>11/43367/12</t>
  </si>
  <si>
    <t>asociaciÃ³n nacional del cafÃ© - anacafe -</t>
  </si>
  <si>
    <t>PLANTACIONES AGROPECUARIAS, S.A.</t>
  </si>
  <si>
    <t>January 20th, 2018</t>
  </si>
  <si>
    <t>3-37-4434</t>
  </si>
  <si>
    <t>menglian gao sanlin coffee factory</t>
  </si>
  <si>
    <t>YNC-16047</t>
  </si>
  <si>
    <t>Menglian Gao Sanlin Coffee Factory</t>
  </si>
  <si>
    <t>gladness obed pallangyo</t>
  </si>
  <si>
    <t>nguruma</t>
  </si>
  <si>
    <t>GOP</t>
  </si>
  <si>
    <t>arusha meru</t>
  </si>
  <si>
    <t>GLADNESS OBED PALLANGYO</t>
  </si>
  <si>
    <t>Gladness Obed Pallangyo</t>
  </si>
  <si>
    <t>11-023-0024</t>
  </si>
  <si>
    <t>August 14th, 2014</t>
  </si>
  <si>
    <t>August 14th, 2015</t>
  </si>
  <si>
    <t>fazenda serra negra</t>
  </si>
  <si>
    <t>002/1251/0228</t>
  </si>
  <si>
    <t>Betina Vilela Reis</t>
  </si>
  <si>
    <t>May 8th, 2014</t>
  </si>
  <si>
    <t>May 8th, 2015</t>
  </si>
  <si>
    <t>030-0595-0128</t>
  </si>
  <si>
    <t>huanuco</t>
  </si>
  <si>
    <t>peru</t>
  </si>
  <si>
    <t>December 30th, 2013</t>
  </si>
  <si>
    <t>December 30th, 2014</t>
  </si>
  <si>
    <t>December 12th, 2013</t>
  </si>
  <si>
    <t>3-37-2044</t>
  </si>
  <si>
    <t>May 31st, 2014</t>
  </si>
  <si>
    <t>cipresal</t>
  </si>
  <si>
    <t>EMPERATRIZ GARCIA MUÃ‘OZ</t>
  </si>
  <si>
    <t>pante san pedro</t>
  </si>
  <si>
    <t>VICTOR MANUEL LOPEZ VAZQUEZ</t>
  </si>
  <si>
    <t>GIBRAN LEONARDO CERVANTES COVARRUBIAS</t>
  </si>
  <si>
    <t>September 10th, 2012</t>
  </si>
  <si>
    <t>September 10th, 2013</t>
  </si>
  <si>
    <t>los barreales 1112lbcat_s110312</t>
  </si>
  <si>
    <t>los barreales, teocelo, veracruz</t>
  </si>
  <si>
    <t>dario cesar galeana sanchez</t>
  </si>
  <si>
    <t>corral del diablo lote 1</t>
  </si>
  <si>
    <t>zihuatanejo de azueta</t>
  </si>
  <si>
    <t>DARIO FRANCISCO GALEANA SOLIS</t>
  </si>
  <si>
    <t>July 25th, 2012</t>
  </si>
  <si>
    <t>DARIO CESAR GALEANA SANCHEZ</t>
  </si>
  <si>
    <t>July 25th, 2013</t>
  </si>
  <si>
    <t>jose daniel cobilt castro</t>
  </si>
  <si>
    <t>caÃ±ada fria</t>
  </si>
  <si>
    <t>huatusco</t>
  </si>
  <si>
    <t>JOSE DANIEL COBILT CASTRO</t>
  </si>
  <si>
    <t>alvaro quiros perez</t>
  </si>
  <si>
    <t>finca nextlalpa</t>
  </si>
  <si>
    <t>120706171, 1207106169</t>
  </si>
  <si>
    <t>ALVARO QUIROS PEREZ, MIGUEL QUIROZ PEREZ</t>
  </si>
  <si>
    <t>ALVARO QUIROS PEREZ</t>
  </si>
  <si>
    <t>olivia hernandez virves</t>
  </si>
  <si>
    <t>progreso santa rosa teocelo</t>
  </si>
  <si>
    <t>OLIVIA HERNANDEZ VIRVES</t>
  </si>
  <si>
    <t>finca las nieves</t>
  </si>
  <si>
    <t>fln mirador</t>
  </si>
  <si>
    <t>ROBIN CLEAVER</t>
  </si>
  <si>
    <t>FINCA LAS NIEVES</t>
  </si>
  <si>
    <t>3-59-0782</t>
  </si>
  <si>
    <t>JAIME PULIDO / ALBINO MAHECHA / FREDDY MENDEZ</t>
  </si>
  <si>
    <t>January 31st, 2012</t>
  </si>
  <si>
    <t>January 30th, 2013</t>
  </si>
  <si>
    <t>santa mariana</t>
  </si>
  <si>
    <t>002/1251/185</t>
  </si>
  <si>
    <t>Glycia Maria</t>
  </si>
  <si>
    <t>3-68-0066</t>
  </si>
  <si>
    <t>December 22nd, 2011</t>
  </si>
  <si>
    <t>December 21st, 2012</t>
  </si>
  <si>
    <t>3-68-0262</t>
  </si>
  <si>
    <t>1750 m.s.n.m</t>
  </si>
  <si>
    <t>3T/2011</t>
  </si>
  <si>
    <t>September 22nd, 2011</t>
  </si>
  <si>
    <t>September 21st, 2012</t>
  </si>
  <si>
    <t>13-111-022</t>
  </si>
  <si>
    <t>pedro santos e silva</t>
  </si>
  <si>
    <t>fazenda sÃ£o pedro</t>
  </si>
  <si>
    <t>0063/17</t>
  </si>
  <si>
    <t>alfenas</t>
  </si>
  <si>
    <t>Tulio Taft Bovaretto</t>
  </si>
  <si>
    <t>February 9th, 2017</t>
  </si>
  <si>
    <t>Pedro Santos e Silva</t>
  </si>
  <si>
    <t>February 9th, 2018</t>
  </si>
  <si>
    <t>2016/0001</t>
  </si>
  <si>
    <t>copag</t>
  </si>
  <si>
    <t>02 / 143-0 / 0044</t>
  </si>
  <si>
    <t>October 13th, 2016</t>
  </si>
  <si>
    <t>008/16B</t>
  </si>
  <si>
    <t>5-025-0294</t>
  </si>
  <si>
    <t>July 15th, 2016</t>
  </si>
  <si>
    <t>July 15th, 2017</t>
  </si>
  <si>
    <t>5/423/0127</t>
  </si>
  <si>
    <t>May 17th, 2016</t>
  </si>
  <si>
    <t>May 17th, 2017</t>
  </si>
  <si>
    <t>yun lan coffee co. ltd</t>
  </si>
  <si>
    <t>YNC-16053</t>
  </si>
  <si>
    <t>yun lan coffee co. ltd mill</t>
  </si>
  <si>
    <t>xishuangbanna prefecture</t>
  </si>
  <si>
    <t>Yun Lan Coffee Co. Ltd</t>
  </si>
  <si>
    <t>002/1660/0107</t>
  </si>
  <si>
    <t>002/4542/0478</t>
  </si>
  <si>
    <t>finca loma linda y anexo</t>
  </si>
  <si>
    <t>11-52-349</t>
  </si>
  <si>
    <t>5500 metros</t>
  </si>
  <si>
    <t>AMANCIO DEL VALLE CARRILLO</t>
  </si>
  <si>
    <t>March 9th, 2016</t>
  </si>
  <si>
    <t>utchisi mountain</t>
  </si>
  <si>
    <t>C22</t>
  </si>
  <si>
    <t>1450 m</t>
  </si>
  <si>
    <t>002/1660/0065</t>
  </si>
  <si>
    <t>11/972/28</t>
  </si>
  <si>
    <t>June 10th, 2014</t>
  </si>
  <si>
    <t>016-2022-0010</t>
  </si>
  <si>
    <t>3-037-996</t>
  </si>
  <si>
    <t>3 kg</t>
  </si>
  <si>
    <t>guo cun nong yuan åœ‹æ‘è¾²åœ’</t>
  </si>
  <si>
    <t>Zhang shui sheng å¼µæ°´å‹</t>
  </si>
  <si>
    <t>yu jin gui çŽ‰é‡‘æ«ƒå’–å•¡</t>
  </si>
  <si>
    <t>600 m</t>
  </si>
  <si>
    <t>Lin yu ding æž—çŽ‰å®š</t>
  </si>
  <si>
    <t>11/23/1015</t>
  </si>
  <si>
    <t>68-0220</t>
  </si>
  <si>
    <t>santa teresa</t>
  </si>
  <si>
    <t>amsa tuxtla</t>
  </si>
  <si>
    <t>AGROINDUSTRIAS UNIDAS DE MEXICO SA DE CV</t>
  </si>
  <si>
    <t>michael gavina</t>
  </si>
  <si>
    <t>f. gaviÃ±a &amp; sons, inc.</t>
  </si>
  <si>
    <t>Michael Gavina</t>
  </si>
  <si>
    <t>beneficio el morito</t>
  </si>
  <si>
    <t>11/9768/02</t>
  </si>
  <si>
    <t>5500-6000 psnm</t>
  </si>
  <si>
    <t>CAFE MOLINO MONTERROSO P,J. ROBERTO</t>
  </si>
  <si>
    <t>October 5th, 2012</t>
  </si>
  <si>
    <t>October 5th, 2013</t>
  </si>
  <si>
    <t>tepemalacax</t>
  </si>
  <si>
    <t>en tlalnepantla</t>
  </si>
  <si>
    <t>jaltocan, hidalgo</t>
  </si>
  <si>
    <t>SALAZAR HERNANDEZ, ROBERTO</t>
  </si>
  <si>
    <t>finca los barreales 1112lbga7250412</t>
  </si>
  <si>
    <t>11/23/0394</t>
  </si>
  <si>
    <t>sitÃ­o santa luzia</t>
  </si>
  <si>
    <t>002/1251/0243</t>
  </si>
  <si>
    <t>JosÃ© Malagutti</t>
  </si>
  <si>
    <t>cafetal santa maria</t>
  </si>
  <si>
    <t>eczcafe fino s.a. de c.v.</t>
  </si>
  <si>
    <t>1200 a 1400</t>
  </si>
  <si>
    <t>MARIA LUISA DELCARMEN ROJAS NARVAEZ</t>
  </si>
  <si>
    <t>cafÃ© citrus</t>
  </si>
  <si>
    <t>002/1251/0247</t>
  </si>
  <si>
    <t>JosÃ© Alberto dos Santos</t>
  </si>
  <si>
    <t>3-59-0787</t>
  </si>
  <si>
    <t>JAIME PULIDO / ERMILSON RAMOS</t>
  </si>
  <si>
    <t>klem organics</t>
  </si>
  <si>
    <t>fazendas klem ltda</t>
  </si>
  <si>
    <t>KLEM-C04</t>
  </si>
  <si>
    <t>002/1566/0003</t>
  </si>
  <si>
    <t>klem organics coffee</t>
  </si>
  <si>
    <t>brazil matas de minas</t>
  </si>
  <si>
    <t>NAGIPE VIANA KLEM</t>
  </si>
  <si>
    <t>November 15th, 2017</t>
  </si>
  <si>
    <t>KlemOrganics</t>
  </si>
  <si>
    <t>November 15th, 2018</t>
  </si>
  <si>
    <t xml:space="preserve">çœ‰æ³‰èŽŠåœ’        </t>
  </si>
  <si>
    <t xml:space="preserve">å°ä¸­å¸‚æ–°ç¤¾å€æ–°ç¤¾é‡Œä¸­å’Œè¡—4æ®µ88è™Ÿ        </t>
  </si>
  <si>
    <t xml:space="preserve">æž—çŽ²ç¾Ž0918232039        </t>
  </si>
  <si>
    <t>2016/2017</t>
  </si>
  <si>
    <t>11/973/158</t>
  </si>
  <si>
    <t>August 31st, 2016</t>
  </si>
  <si>
    <t>August 31st, 2017</t>
  </si>
  <si>
    <t>zapato de mico</t>
  </si>
  <si>
    <t>tuxpal</t>
  </si>
  <si>
    <t>Tropical Farm Management El Salvador, S.A. de C.V.</t>
  </si>
  <si>
    <t>13-63-206</t>
  </si>
  <si>
    <t>April 15th, 2015</t>
  </si>
  <si>
    <t>April 14th, 2016</t>
  </si>
  <si>
    <t>kachere</t>
  </si>
  <si>
    <t>1180m</t>
  </si>
  <si>
    <t>Mzuzu Coffee Coop Union</t>
  </si>
  <si>
    <t>guo xing ka fei wang åœ‹å§“å’–å•¡çŽ‹å’–å•¡èŽŠåœ’</t>
  </si>
  <si>
    <t>guo xin ka fei åœ‹æ˜•å’–å•¡</t>
  </si>
  <si>
    <t>650 m</t>
  </si>
  <si>
    <t>nantou</t>
  </si>
  <si>
    <t>Lin yu tang æž—çŽ‰å ‚</t>
  </si>
  <si>
    <t>jesus carlos cardenas valdivia</t>
  </si>
  <si>
    <t>finca huehuetecpan</t>
  </si>
  <si>
    <t>cosautlan de carvajal, veracruz, mÃ©xico</t>
  </si>
  <si>
    <t>MARIA DEL ROSARIO IRAIS VALDIVIA ORTIZ</t>
  </si>
  <si>
    <t>JESUS CARLOS CARDENAS VALDIVIA</t>
  </si>
  <si>
    <t>KF3150140</t>
  </si>
  <si>
    <t>May 3rd, 2013</t>
  </si>
  <si>
    <t>May 3rd, 2014</t>
  </si>
  <si>
    <t>omicuatla</t>
  </si>
  <si>
    <t>comitla</t>
  </si>
  <si>
    <t>calnali, hidalgo</t>
  </si>
  <si>
    <t>FELIX DE LA CRUZ CASIMIRO</t>
  </si>
  <si>
    <t>11-11711-19</t>
  </si>
  <si>
    <t>siembras vision, s.a. / ing. jorge bolaÃ±os</t>
  </si>
  <si>
    <t>September 19th, 2013</t>
  </si>
  <si>
    <t>los barreales 1112lbgr7230412</t>
  </si>
  <si>
    <t>finca jamaica, san gabriel mixtepec, juquila, oaxaca</t>
  </si>
  <si>
    <t>juquila</t>
  </si>
  <si>
    <t>009/0060/45L2</t>
  </si>
  <si>
    <t>August 21st, 2012</t>
  </si>
  <si>
    <t>August 21st, 2013</t>
  </si>
  <si>
    <t>chilcuatla</t>
  </si>
  <si>
    <t>comunidad de canoas</t>
  </si>
  <si>
    <t>productos organicos de canoas spr de rl</t>
  </si>
  <si>
    <t>canoas</t>
  </si>
  <si>
    <t>COOP</t>
  </si>
  <si>
    <t>3-68-0088</t>
  </si>
  <si>
    <t>3-37-0663</t>
  </si>
  <si>
    <t>caxambu</t>
  </si>
  <si>
    <t>002/1251/0183</t>
  </si>
  <si>
    <t>Carmem Lucia Chaves de Brito</t>
  </si>
  <si>
    <t>3-37-1979</t>
  </si>
  <si>
    <t>March 1st, 2011</t>
  </si>
  <si>
    <t>007/16C</t>
  </si>
  <si>
    <t>13-111-054</t>
  </si>
  <si>
    <t>June 9th, 2017</t>
  </si>
  <si>
    <t>bencafe, s. a.</t>
  </si>
  <si>
    <t>el brigadum - la coronela</t>
  </si>
  <si>
    <t>017/105/16042</t>
  </si>
  <si>
    <t>beneficiadora norteÃ±a de cafe, s. a. (bencafe)</t>
  </si>
  <si>
    <t>MARCIO ALBERTO RIVERA CASTELLON</t>
  </si>
  <si>
    <t>March 15th, 2016</t>
  </si>
  <si>
    <t>BENCAFE, S. A.</t>
  </si>
  <si>
    <t>March 15th, 2017</t>
  </si>
  <si>
    <t>langiro farm group</t>
  </si>
  <si>
    <t>CA058</t>
  </si>
  <si>
    <t>1500-1800</t>
  </si>
  <si>
    <t>ruvuma</t>
  </si>
  <si>
    <t>Langiro farm group</t>
  </si>
  <si>
    <t>Langiro Farm group</t>
  </si>
  <si>
    <t>ibero coffee trading co (t) ltd</t>
  </si>
  <si>
    <t>3881832/P1412427</t>
  </si>
  <si>
    <t>ibero tanzania</t>
  </si>
  <si>
    <t>northern</t>
  </si>
  <si>
    <t>October 20th, 2015</t>
  </si>
  <si>
    <t>IBERO COFFEE TRADING CO (T) LTD</t>
  </si>
  <si>
    <t>October 19th, 2016</t>
  </si>
  <si>
    <t>blue lake</t>
  </si>
  <si>
    <t>002/4542/0274</t>
  </si>
  <si>
    <t>ilomba 2</t>
  </si>
  <si>
    <t>C33</t>
  </si>
  <si>
    <t>ilomba vilage, mbozi</t>
  </si>
  <si>
    <t>1200-1600m</t>
  </si>
  <si>
    <t>Union Ramal Santa Cruz</t>
  </si>
  <si>
    <t>April 10th, 2014</t>
  </si>
  <si>
    <t>song yue coffee åµ©å²³å’–å•¡</t>
  </si>
  <si>
    <t>yunlin é›²æž—ç¸£çŸ³å£</t>
  </si>
  <si>
    <t>Guo Zhang Sheng éƒ­ç« ç››</t>
  </si>
  <si>
    <t>red on tree co., ltd.</t>
  </si>
  <si>
    <t>Jufeng-Tseng æ›¾å¦‚æ¥“</t>
  </si>
  <si>
    <t>May 29th, 2013</t>
  </si>
  <si>
    <t>triladora bonanza</t>
  </si>
  <si>
    <t>3-68-0144</t>
  </si>
  <si>
    <t>el nanchi</t>
  </si>
  <si>
    <t>buenas vista, municipio de san bartolo tutotepec</t>
  </si>
  <si>
    <t>AVILA MARTINEZ ADOLFO</t>
  </si>
  <si>
    <t>11/00183/00020</t>
  </si>
  <si>
    <t>August 2nd, 2012</t>
  </si>
  <si>
    <t>salvador caro carrion</t>
  </si>
  <si>
    <t>las truchas</t>
  </si>
  <si>
    <t>altotonga</t>
  </si>
  <si>
    <t>SALVADOR CARO CARRION</t>
  </si>
  <si>
    <t>la calera, barranca de la leona, el nogal</t>
  </si>
  <si>
    <t>beneficio productores organicos de cnoas s.p.r. de r.l.</t>
  </si>
  <si>
    <t>70381402, 70381402, 703815394</t>
  </si>
  <si>
    <t>OSCAR TORRES OCHOCA, GENARO MATA CAMBEROS, MANUEL DUARTE MUNGUIA</t>
  </si>
  <si>
    <t>3-68-0154</t>
  </si>
  <si>
    <t>SRAN-Gayo</t>
  </si>
  <si>
    <t>bener meriah - gayo</t>
  </si>
  <si>
    <t>aceh gayo</t>
  </si>
  <si>
    <t>Various Farms</t>
  </si>
  <si>
    <t>03-05-0846</t>
  </si>
  <si>
    <t>007/16B</t>
  </si>
  <si>
    <t>cafetalera internacional cafinter, s.a.</t>
  </si>
  <si>
    <t>el patalillo</t>
  </si>
  <si>
    <t>5-019-0060</t>
  </si>
  <si>
    <t>1200-1400 masl</t>
  </si>
  <si>
    <t>JOSE FRANCISCO GONZALEZ</t>
  </si>
  <si>
    <t>350 kg</t>
  </si>
  <si>
    <t>CAFETALERA INTERNACIONAL CAFINTER, S.A.</t>
  </si>
  <si>
    <t>dae ltd</t>
  </si>
  <si>
    <t>AMPCG</t>
  </si>
  <si>
    <t>ngorogoro convenant estate</t>
  </si>
  <si>
    <t>C19</t>
  </si>
  <si>
    <t>1500 - 1700</t>
  </si>
  <si>
    <t>ngorogoro</t>
  </si>
  <si>
    <t>Ngorogoro Convenant Estate</t>
  </si>
  <si>
    <t>January 8th, 2015</t>
  </si>
  <si>
    <t>January 8th, 2016</t>
  </si>
  <si>
    <t>3-59-1656</t>
  </si>
  <si>
    <t>September 12th, 2014</t>
  </si>
  <si>
    <t>September 12th, 2015</t>
  </si>
  <si>
    <t>cafetalera aquiares</t>
  </si>
  <si>
    <t>5-025-0101</t>
  </si>
  <si>
    <t>turrialba</t>
  </si>
  <si>
    <t>Cafetalera Aquiares</t>
  </si>
  <si>
    <t>julio perez hernandez</t>
  </si>
  <si>
    <t>tapachula, chiapas</t>
  </si>
  <si>
    <t>indigenas de la sierra madre de motozintla san isidro labrador s. de s.s.</t>
  </si>
  <si>
    <t>ISMAM SAN ISIDRO LABRADOR S. DE S.S.</t>
  </si>
  <si>
    <t>JULIO PEREZ HERNANDEZ</t>
  </si>
  <si>
    <t>bola de oro</t>
  </si>
  <si>
    <t>Apollo Co., LTd.</t>
  </si>
  <si>
    <t>July 23rd, 2012</t>
  </si>
  <si>
    <t>July 23rd, 2013</t>
  </si>
  <si>
    <t>tomatlancillo</t>
  </si>
  <si>
    <t>RAMIRO DE LA VEQUIA BERNARDI</t>
  </si>
  <si>
    <t>Carlos Pechene / JesÃºs Pechene / Flor ChacÃ³n</t>
  </si>
  <si>
    <t>April 18th, 2011</t>
  </si>
  <si>
    <t>April 17th, 2012</t>
  </si>
  <si>
    <t>las moras</t>
  </si>
  <si>
    <t>13-111-024</t>
  </si>
  <si>
    <t>el paraÃ­so</t>
  </si>
  <si>
    <t>Santos Fonseca</t>
  </si>
  <si>
    <t>guinope el paraÃ­so</t>
  </si>
  <si>
    <t>007/16G</t>
  </si>
  <si>
    <t>didas</t>
  </si>
  <si>
    <t>family farm</t>
  </si>
  <si>
    <t>CA006</t>
  </si>
  <si>
    <t>Mr &amp; Mrs Didas Mallya</t>
  </si>
  <si>
    <t>Didas</t>
  </si>
  <si>
    <t>minwook ku</t>
  </si>
  <si>
    <t>club green</t>
  </si>
  <si>
    <t>kettles coffee roasters</t>
  </si>
  <si>
    <t>lao p.d.r.</t>
  </si>
  <si>
    <t>HanYong Choi</t>
  </si>
  <si>
    <t>Minwook Ku</t>
  </si>
  <si>
    <t>November 4th, 2016</t>
  </si>
  <si>
    <t>finca estate</t>
  </si>
  <si>
    <t>C42</t>
  </si>
  <si>
    <t>1300- 1400</t>
  </si>
  <si>
    <t>meru</t>
  </si>
  <si>
    <t>Finca Estate</t>
  </si>
  <si>
    <t>chikali</t>
  </si>
  <si>
    <t>C120</t>
  </si>
  <si>
    <t>2500m</t>
  </si>
  <si>
    <t>October 31st, 2014</t>
  </si>
  <si>
    <t>October 31st, 2015</t>
  </si>
  <si>
    <t>you siang coffee farmtainan, taiwan å°ç£å°å—å„ªé¦™å’–å•¡</t>
  </si>
  <si>
    <t>600m</t>
  </si>
  <si>
    <t>Chen Jin Lin é™³é‡‘ç’˜</t>
  </si>
  <si>
    <t>July 22nd, 2014</t>
  </si>
  <si>
    <t>July 22nd, 2015</t>
  </si>
  <si>
    <t>June 20th, 2014</t>
  </si>
  <si>
    <t>June 20th, 2015</t>
  </si>
  <si>
    <t>5-0048-0144</t>
  </si>
  <si>
    <t>beneficio santa rosa</t>
  </si>
  <si>
    <t>bsr</t>
  </si>
  <si>
    <t>beneficio santa rosa s.a.</t>
  </si>
  <si>
    <t>13-123-306</t>
  </si>
  <si>
    <t>1400 m.s.n.m.</t>
  </si>
  <si>
    <t>occidental</t>
  </si>
  <si>
    <t>BSR</t>
  </si>
  <si>
    <t>April 30th, 2014</t>
  </si>
  <si>
    <t>Beneficio Santa Rosa</t>
  </si>
  <si>
    <t>3-37-2863</t>
  </si>
  <si>
    <t>gao chun fang é«˜é†‡åŠ</t>
  </si>
  <si>
    <t>600-700 m</t>
  </si>
  <si>
    <t>Lin Huang, A-Mien é»ƒé˜¿ç¶¿</t>
  </si>
  <si>
    <t>June 3rd, 2013</t>
  </si>
  <si>
    <t>June 3rd, 2014</t>
  </si>
  <si>
    <t>??</t>
  </si>
  <si>
    <t>May 21st, 2013</t>
  </si>
  <si>
    <t>May 21st, 2014</t>
  </si>
  <si>
    <t>jorge octavio escamilla prado</t>
  </si>
  <si>
    <t>la ceiba</t>
  </si>
  <si>
    <t>coscomatepec</t>
  </si>
  <si>
    <t>JORGE OCTAVIO ESCAMILLA PRADO</t>
  </si>
  <si>
    <t>002/1251/0237</t>
  </si>
  <si>
    <t>Vander Bonaccorsi</t>
  </si>
  <si>
    <t>June 4th, 2012</t>
  </si>
  <si>
    <t>June 4th, 2013</t>
  </si>
  <si>
    <t>sÃ£o josÃ© da lagoa</t>
  </si>
  <si>
    <t>002/1251/0240</t>
  </si>
  <si>
    <t>1050m</t>
  </si>
  <si>
    <t>JosÃ© Hiroiti</t>
  </si>
  <si>
    <t>el faro</t>
  </si>
  <si>
    <t>elfasa, s.a.</t>
  </si>
  <si>
    <t>PAUL STAUDER</t>
  </si>
  <si>
    <t>santa mariana/sÃ£o vicente</t>
  </si>
  <si>
    <t>001/1251/0253</t>
  </si>
  <si>
    <t>Maria da Gloria Junqueira</t>
  </si>
  <si>
    <t>11/23/0238</t>
  </si>
  <si>
    <t>Conquista/Morito</t>
  </si>
  <si>
    <t>3-37-2782</t>
  </si>
  <si>
    <t>AGRICOLA EL PILAR, S.A.</t>
  </si>
  <si>
    <t>11/23/0515</t>
  </si>
  <si>
    <t>67 kg</t>
  </si>
  <si>
    <t>santa bÃ¡rbara</t>
  </si>
  <si>
    <t>2016/0002</t>
  </si>
  <si>
    <t>MÃºcio Cardoso</t>
  </si>
  <si>
    <t>October 26th, 2016</t>
  </si>
  <si>
    <t>October 26th, 2017</t>
  </si>
  <si>
    <t>san miguel</t>
  </si>
  <si>
    <t>09-032-86</t>
  </si>
  <si>
    <t>Comercial Exportadora, S.A. de C.V.</t>
  </si>
  <si>
    <t>May 5th, 2015</t>
  </si>
  <si>
    <t>May 4th, 2016</t>
  </si>
  <si>
    <t>las cebollas y anexos</t>
  </si>
  <si>
    <t>11-973-59</t>
  </si>
  <si>
    <t>1300 a 1800 mtrs. a nivel del mar</t>
  </si>
  <si>
    <t>mcomafa co ltd</t>
  </si>
  <si>
    <t>mcomafa farm no1155gr</t>
  </si>
  <si>
    <t>mcomafa</t>
  </si>
  <si>
    <t>C13</t>
  </si>
  <si>
    <t>mcomafa co. ltd</t>
  </si>
  <si>
    <t>Mcomafa</t>
  </si>
  <si>
    <t>January 6th, 2015</t>
  </si>
  <si>
    <t>Mcomafa Co Ltd</t>
  </si>
  <si>
    <t>January 6th, 2016</t>
  </si>
  <si>
    <t>17/176/0125B</t>
  </si>
  <si>
    <t>July 29th, 2014</t>
  </si>
  <si>
    <t>July 29th, 2015</t>
  </si>
  <si>
    <t>Zambia</t>
  </si>
  <si>
    <t>mubuyu munali</t>
  </si>
  <si>
    <t>1000-1500m</t>
  </si>
  <si>
    <t>mubuyu estate</t>
  </si>
  <si>
    <t>13-137-004</t>
  </si>
  <si>
    <t>Chen gui jiao é™³æ¡‚å¬Œ</t>
  </si>
  <si>
    <t>VARIOS PRODUCTORES</t>
  </si>
  <si>
    <t>platanal</t>
  </si>
  <si>
    <t>en el plan de guadalupe</t>
  </si>
  <si>
    <t>chapulhuacan, hidalgo</t>
  </si>
  <si>
    <t>PONCE RUBIO, VENANCIO</t>
  </si>
  <si>
    <t>texpanco</t>
  </si>
  <si>
    <t>en chiatipan, municipio de huazalingo</t>
  </si>
  <si>
    <t>FRANCISCO SAENZ, FERNANDO</t>
  </si>
  <si>
    <t>juan hermilio sampieri carcamo</t>
  </si>
  <si>
    <t>la laja</t>
  </si>
  <si>
    <t>la laja pinillos veracruz</t>
  </si>
  <si>
    <t>JUAN HERMILIO SAMPIERI CARCAMO</t>
  </si>
  <si>
    <t>sitÃ­o corrego da olaria/sÃ£o caetano</t>
  </si>
  <si>
    <t>002/1241/0244</t>
  </si>
  <si>
    <t>Fioravante Malagutti</t>
  </si>
  <si>
    <t>3-068-141</t>
  </si>
  <si>
    <t>LP-C211-182</t>
  </si>
  <si>
    <t>helena</t>
  </si>
  <si>
    <t>2017/001</t>
  </si>
  <si>
    <t>02/0143-0/0292</t>
  </si>
  <si>
    <t>Helena Pingnatti Ricci</t>
  </si>
  <si>
    <t>mudar</t>
  </si>
  <si>
    <t>BALI INTEN DEWATA</t>
  </si>
  <si>
    <t>015/1969/008</t>
  </si>
  <si>
    <t>MUDAR</t>
  </si>
  <si>
    <t>January 19th, 2017</t>
  </si>
  <si>
    <t>January 19th, 2018</t>
  </si>
  <si>
    <t>11/23/0507</t>
  </si>
  <si>
    <t>August 2nd, 2017</t>
  </si>
  <si>
    <t>u mg mg</t>
  </si>
  <si>
    <t>Myanmar</t>
  </si>
  <si>
    <t>wat-ka-bu</t>
  </si>
  <si>
    <t>unspecified</t>
  </si>
  <si>
    <t>ywar ngan</t>
  </si>
  <si>
    <t>U Mg Mg</t>
  </si>
  <si>
    <t>Coffee Quality Institute</t>
  </si>
  <si>
    <t>July 17th, 2015</t>
  </si>
  <si>
    <t>July 16th, 2016</t>
  </si>
  <si>
    <t>1d4c7f93129f9fb1c8a5f0ce0e36cc1cf4c2f4d7</t>
  </si>
  <si>
    <t>0f62c9236e3ff5c4921da1e22a350aa99482779d</t>
  </si>
  <si>
    <t>viridiana</t>
  </si>
  <si>
    <t>rancho bonito</t>
  </si>
  <si>
    <t>agroindustrias unidas de mexico sa de cv</t>
  </si>
  <si>
    <t>1350-1500</t>
  </si>
  <si>
    <t>MARTINIANO A. MORENO ALVARADO</t>
  </si>
  <si>
    <t>VIRIDIANA</t>
  </si>
  <si>
    <t>June 24th, 2016</t>
  </si>
  <si>
    <t>13-63-301</t>
  </si>
  <si>
    <t>1400 msnm</t>
  </si>
  <si>
    <t>5-019-0118</t>
  </si>
  <si>
    <t>May 7th, 2015</t>
  </si>
  <si>
    <t>May 6th, 2016</t>
  </si>
  <si>
    <t>700m</t>
  </si>
  <si>
    <t>LIN SIN JI æž—ä¿¡å‰</t>
  </si>
  <si>
    <t>dozen small farmer</t>
  </si>
  <si>
    <t>lington nihuta</t>
  </si>
  <si>
    <t>kakoma</t>
  </si>
  <si>
    <t>1556m</t>
  </si>
  <si>
    <t>gran manzana y el aguacate</t>
  </si>
  <si>
    <t>13-111-311</t>
  </si>
  <si>
    <t>TomÃ¡s Sosa, Juan Damaso</t>
  </si>
  <si>
    <t>May 16th, 2014</t>
  </si>
  <si>
    <t>May 16th, 2015</t>
  </si>
  <si>
    <t>kurt kappeli</t>
  </si>
  <si>
    <t>cafe gourmet de sierra azul sc</t>
  </si>
  <si>
    <t>0016-2814-0002</t>
  </si>
  <si>
    <t>globus coffee</t>
  </si>
  <si>
    <t>1550 meters</t>
  </si>
  <si>
    <t>siltepec el triunfo, chiapas, mexico</t>
  </si>
  <si>
    <t>various small producers</t>
  </si>
  <si>
    <t>Kurt Kappeli</t>
  </si>
  <si>
    <t>April 26th, 2015</t>
  </si>
  <si>
    <t>3-37-2547</t>
  </si>
  <si>
    <t>de 1.600 a 1950 msnm</t>
  </si>
  <si>
    <t>KF315210</t>
  </si>
  <si>
    <t>March 6th, 2013</t>
  </si>
  <si>
    <t>March 6th, 2014</t>
  </si>
  <si>
    <t>armazens gerais cocarive</t>
  </si>
  <si>
    <t>002/1352/0159</t>
  </si>
  <si>
    <t>March 2nd, 2013</t>
  </si>
  <si>
    <t>March 2nd, 2014</t>
  </si>
  <si>
    <t>11/23/0397</t>
  </si>
  <si>
    <t>christina dusing</t>
  </si>
  <si>
    <t>finca muxbal</t>
  </si>
  <si>
    <t>ecc beneficio veracruz</t>
  </si>
  <si>
    <t>MARIA MAGDALENA LUETHJE Y GRIS</t>
  </si>
  <si>
    <t>CHRISTINA DUSING</t>
  </si>
  <si>
    <t>jorge francisco martinez hachity</t>
  </si>
  <si>
    <t>el deseo</t>
  </si>
  <si>
    <t>beneficio el grande</t>
  </si>
  <si>
    <t>JORGE FRANCISCO MARTINEZ HACHITY</t>
  </si>
  <si>
    <t>cianorte</t>
  </si>
  <si>
    <t>002/1251/0361</t>
  </si>
  <si>
    <t>900-950m</t>
  </si>
  <si>
    <t>Marilsa de Fatima Peternela</t>
  </si>
  <si>
    <t>triladora bonanza-armenia</t>
  </si>
  <si>
    <t>3-68-0206</t>
  </si>
  <si>
    <t>1600-1800 msnm</t>
  </si>
  <si>
    <t>1t/2011</t>
  </si>
  <si>
    <t>HDOA 210281</t>
  </si>
  <si>
    <t>May 24th, 2010</t>
  </si>
  <si>
    <t>May 24th, 2011</t>
  </si>
  <si>
    <t>11/23/0514</t>
  </si>
  <si>
    <t>vietnam</t>
  </si>
  <si>
    <t>Richard Yeh</t>
  </si>
  <si>
    <t>December 21st, 2015</t>
  </si>
  <si>
    <t>December 20th, 2016</t>
  </si>
  <si>
    <t>C15</t>
  </si>
  <si>
    <t>2-1495-529</t>
  </si>
  <si>
    <t>los magueyes</t>
  </si>
  <si>
    <t>en santa maria temaxcalapa</t>
  </si>
  <si>
    <t>tenango de doria, hidalgo</t>
  </si>
  <si>
    <t>PEREZ LEMUS, FELIX</t>
  </si>
  <si>
    <t>sergio landa alarcon</t>
  </si>
  <si>
    <t>finca tepictla</t>
  </si>
  <si>
    <t>tepictla y xalapa veracruz</t>
  </si>
  <si>
    <t>tepictla</t>
  </si>
  <si>
    <t>SERGIO LANDA ALARCON</t>
  </si>
  <si>
    <t>diego manuel woolrich ramirez</t>
  </si>
  <si>
    <t>arroyo triste, arroyo triste, san jose vista hermosa</t>
  </si>
  <si>
    <t>2037240, 2037150,1400213685</t>
  </si>
  <si>
    <t>CENEN TORRES CORTES, AVELINO TORES CORTES, JUAN VENTURA GUZMAN</t>
  </si>
  <si>
    <t>DIEGO MANUEL WOOLRICH RAMIREZ</t>
  </si>
  <si>
    <t>santa cruz - pante doÃ±a graciela</t>
  </si>
  <si>
    <t>GRACIELA AGUILAR PERALTA</t>
  </si>
  <si>
    <t>3-68-0059</t>
  </si>
  <si>
    <t>3-37-2930</t>
  </si>
  <si>
    <t>October 4th, 2011</t>
  </si>
  <si>
    <t>October 3rd, 2012</t>
  </si>
  <si>
    <t>11/23/0640</t>
  </si>
  <si>
    <t>11/23/0701</t>
  </si>
  <si>
    <t>ngima</t>
  </si>
  <si>
    <t>033/0004/0191</t>
  </si>
  <si>
    <t>Ngima Amcos</t>
  </si>
  <si>
    <t>345725 / K1620088</t>
  </si>
  <si>
    <t>017/001/534</t>
  </si>
  <si>
    <t>Rolando Lacayo Cardenal</t>
  </si>
  <si>
    <t>March 11th, 2017</t>
  </si>
  <si>
    <t>3-37-1367</t>
  </si>
  <si>
    <t>dae ltd company</t>
  </si>
  <si>
    <t>multiple</t>
  </si>
  <si>
    <t>C001</t>
  </si>
  <si>
    <t>DAE Ltd</t>
  </si>
  <si>
    <t>DAE Ltd Company</t>
  </si>
  <si>
    <t>January 2nd, 2016</t>
  </si>
  <si>
    <t>ilomba 1</t>
  </si>
  <si>
    <t>C39</t>
  </si>
  <si>
    <t>002/4177/0161</t>
  </si>
  <si>
    <t>15/1595/0021</t>
  </si>
  <si>
    <t>4 kg</t>
  </si>
  <si>
    <t>May 23rd, 2014</t>
  </si>
  <si>
    <t>13-111-192</t>
  </si>
  <si>
    <t>5-025-0135</t>
  </si>
  <si>
    <t>016-2022-0009</t>
  </si>
  <si>
    <t>mu he zi coffee æœ¨ç›’å­å’–å•¡åœ’</t>
  </si>
  <si>
    <t>150 m</t>
  </si>
  <si>
    <t>Zhang ming fu å¼µæ˜Žç¦</t>
  </si>
  <si>
    <t>750 m</t>
  </si>
  <si>
    <t>Wu cai jin å³è”¡éŒ¦</t>
  </si>
  <si>
    <t>fredy gordillo reyes</t>
  </si>
  <si>
    <t>union ramal santa cruz</t>
  </si>
  <si>
    <t>union ramal santa cruz spr de ri</t>
  </si>
  <si>
    <t>UNION RAMAL SANTA CRUZ</t>
  </si>
  <si>
    <t>FREDY GORDILLO REYES</t>
  </si>
  <si>
    <t>11/9768/01</t>
  </si>
  <si>
    <t>virginia gordillo gordillo</t>
  </si>
  <si>
    <t>finca cafetalera la suiza</t>
  </si>
  <si>
    <t>municipio monte cristo de guerrero, chiapasmunicipio monte cristo de guerrero</t>
  </si>
  <si>
    <t>productora agricola y ganadera finca la suiza, s.p.r. de r.l. de c.v.</t>
  </si>
  <si>
    <t>PRODUCTORA AGRICOLA Y GANADERA FINCA LA SUIZA</t>
  </si>
  <si>
    <t>VIRGINIA GORDILLO GORDILLO</t>
  </si>
  <si>
    <t>jose luis munoz guerrero</t>
  </si>
  <si>
    <t>yajalon, chiapas</t>
  </si>
  <si>
    <t>yajalon</t>
  </si>
  <si>
    <t>MAYA BINIK</t>
  </si>
  <si>
    <t>JOSE LUIS MUNOZ GUERRERO</t>
  </si>
  <si>
    <t>ucipa santa catarina</t>
  </si>
  <si>
    <t>CESAR SANTIZ LOPEZ</t>
  </si>
  <si>
    <t>sacÃºn palma</t>
  </si>
  <si>
    <t>estrategias constructivas corzu, s.a. de c.v.</t>
  </si>
  <si>
    <t>sacÃºn palma, municipio de chilÃ³n, chiapas</t>
  </si>
  <si>
    <t>ARMANDO GUTIEREZ GUZMÃN</t>
  </si>
  <si>
    <t>February 8th, 2012</t>
  </si>
  <si>
    <t>February 7th, 2013</t>
  </si>
  <si>
    <t>mdh</t>
  </si>
  <si>
    <t>cafico</t>
  </si>
  <si>
    <t>molinos de honduras</t>
  </si>
  <si>
    <t>western region</t>
  </si>
  <si>
    <t>Cafes Finos de Corquin</t>
  </si>
  <si>
    <t>MDH</t>
  </si>
  <si>
    <t>January 19th, 2019</t>
  </si>
  <si>
    <t>11/23/0368</t>
  </si>
  <si>
    <t>AGRICOLA EL PILAR, SA.</t>
  </si>
  <si>
    <t>2016 Washed</t>
  </si>
  <si>
    <t>è˜‡æ™‰å¯¬ Su Jin Kuan</t>
  </si>
  <si>
    <t>5-025-024/25</t>
  </si>
  <si>
    <t>February 3rd, 2015</t>
  </si>
  <si>
    <t>February 3rd, 2016</t>
  </si>
  <si>
    <t>acacia hills ltd</t>
  </si>
  <si>
    <t>acacia hills</t>
  </si>
  <si>
    <t>C30</t>
  </si>
  <si>
    <t>oldeani , mongola</t>
  </si>
  <si>
    <t>Acacia Hills Ltd</t>
  </si>
  <si>
    <t>kavuzi</t>
  </si>
  <si>
    <t>jacob's estate é›…è°·å’–å•¡</t>
  </si>
  <si>
    <t>850 m</t>
  </si>
  <si>
    <t>CHIU WEI LUN é‚±å‰å€«</t>
  </si>
  <si>
    <t>002/1660/0058</t>
  </si>
  <si>
    <t>November 6th, 2013</t>
  </si>
  <si>
    <t>November 6th, 2014</t>
  </si>
  <si>
    <t>11/23/1014</t>
  </si>
  <si>
    <t>las nubes - pante don jaime</t>
  </si>
  <si>
    <t>LUIS ANTONIO LOPEZ AGUILAR</t>
  </si>
  <si>
    <t>Marigojipe</t>
  </si>
  <si>
    <t>santa cruz - pante don jaime</t>
  </si>
  <si>
    <t>ENRIQUE EDUARDO LOPEZ AGUILAR</t>
  </si>
  <si>
    <t>peaberry</t>
  </si>
  <si>
    <t>Thailand/Organic/FT/Peaberry/Crop 2011P</t>
  </si>
  <si>
    <t>4500-6000 feet</t>
  </si>
  <si>
    <t>CoopeTarrazu</t>
  </si>
  <si>
    <t>11/23/0688</t>
  </si>
  <si>
    <t>exportadora atlantic, s.a.</t>
  </si>
  <si>
    <t>finca las marÃ­as</t>
  </si>
  <si>
    <t>017-053-0211 / 017-053-0212</t>
  </si>
  <si>
    <t>exportadora atlantic s.a</t>
  </si>
  <si>
    <t>TeÃ³filo NarvÃ¡ez :</t>
  </si>
  <si>
    <t>Exportadora Atlantic, S.A.</t>
  </si>
  <si>
    <t>13-111-083</t>
  </si>
  <si>
    <t>NAHUN MALDONADO</t>
  </si>
  <si>
    <t>11/23/0367</t>
  </si>
  <si>
    <t>AGRICOLA MONTE VERDE</t>
  </si>
  <si>
    <t>è°·æ³‰å’–å•¡èŽŠåœ’</t>
  </si>
  <si>
    <t>å¯¶å³¶å’–å•¡</t>
  </si>
  <si>
    <t>160-200m</t>
  </si>
  <si>
    <t>å¤å‘é„‰è·åŒ…æ‘å°–å±±å‘60è™Ÿ</t>
  </si>
  <si>
    <t>åŠ‰æ˜“é¨°</t>
  </si>
  <si>
    <t>September 17th, 2015</t>
  </si>
  <si>
    <t>September 16th, 2016</t>
  </si>
  <si>
    <t>genius coffee</t>
  </si>
  <si>
    <t>mixed</t>
  </si>
  <si>
    <t>genius coffee estate</t>
  </si>
  <si>
    <t>aung nay lin htun co., ltd</t>
  </si>
  <si>
    <t>4000 ft</t>
  </si>
  <si>
    <t>ywar ngan township</t>
  </si>
  <si>
    <t>Genius Coffee Estate</t>
  </si>
  <si>
    <t>Genius Coffee</t>
  </si>
  <si>
    <t>santa laura exportadora de cafe s.l.e.c. s.a.</t>
  </si>
  <si>
    <t>5-545-0006</t>
  </si>
  <si>
    <t>1200 msm</t>
  </si>
  <si>
    <t>Beneficio la Eva S.A.</t>
  </si>
  <si>
    <t>January 7th, 2015</t>
  </si>
  <si>
    <t>Santa Laura Exportadora de Cafe S.L.E.C. S.A.</t>
  </si>
  <si>
    <t>January 7th, 2016</t>
  </si>
  <si>
    <t>chinongo</t>
  </si>
  <si>
    <t>C18</t>
  </si>
  <si>
    <t>1599m</t>
  </si>
  <si>
    <t xml:space="preserve">Mzuzu Coffee Coop Union        </t>
  </si>
  <si>
    <t>78a435a6973d56b40414c7ae75a8b43e443e6e27</t>
  </si>
  <si>
    <t>las americas</t>
  </si>
  <si>
    <t>11/951/388</t>
  </si>
  <si>
    <t>outspan guatemala s.a.</t>
  </si>
  <si>
    <t>September 23rd, 2014</t>
  </si>
  <si>
    <t>September 23rd, 2015</t>
  </si>
  <si>
    <t xml:space="preserve">good mood coffee é¦¨æ™´å’–å•¡        </t>
  </si>
  <si>
    <t>900 m</t>
  </si>
  <si>
    <t xml:space="preserve">HUANG MEI TAO é»ƒç¾Žæ¡ƒ        </t>
  </si>
  <si>
    <t>August 18th, 2014</t>
  </si>
  <si>
    <t xml:space="preserve">Lin, Che-Hao Krude æž—å“²è±ª
</t>
  </si>
  <si>
    <t>d3ed2a8c1db69c87daef88f425dd0e8ef3216a39</t>
  </si>
  <si>
    <t>carapina armazens gerais</t>
  </si>
  <si>
    <t>002/135-2/0276</t>
  </si>
  <si>
    <t>MARIA ROGERIA COSTA PEREIRA</t>
  </si>
  <si>
    <t>myriam kaplan-pasternak</t>
  </si>
  <si>
    <t>coopacvod</t>
  </si>
  <si>
    <t>haiti coffee</t>
  </si>
  <si>
    <t>400-1250m</t>
  </si>
  <si>
    <t>dondon, haiti</t>
  </si>
  <si>
    <t>Mixed</t>
  </si>
  <si>
    <t>May 5th, 2014</t>
  </si>
  <si>
    <t>Myriam Kaplan-Pasternak</t>
  </si>
  <si>
    <t>xu yuan zhang å¾æºæ¼³</t>
  </si>
  <si>
    <t>Xu yuan zhang å¾æºæ¼³</t>
  </si>
  <si>
    <t>nueva linda</t>
  </si>
  <si>
    <t>productor independiente guadalupe victoria</t>
  </si>
  <si>
    <t>amatenango de la frontera</t>
  </si>
  <si>
    <t>JORGE HERNANDEZ MONTEJO</t>
  </si>
  <si>
    <t>santa maria temaxcalapa</t>
  </si>
  <si>
    <t>temaxcalapa</t>
  </si>
  <si>
    <t>ZENOBIO MARTINEZ CANO</t>
  </si>
  <si>
    <t>canoa manzanillo</t>
  </si>
  <si>
    <t>manzanillo</t>
  </si>
  <si>
    <t>MANUEL DUARTE MUNGUIA</t>
  </si>
  <si>
    <t>tomas edelmann blass</t>
  </si>
  <si>
    <t>hamburgo 7 arroyos</t>
  </si>
  <si>
    <t>TOMAS EDELMANN BLASS</t>
  </si>
  <si>
    <t>maria de la paz aguilar guillen</t>
  </si>
  <si>
    <t>el romance azul</t>
  </si>
  <si>
    <t>el romnace azul, rio verde</t>
  </si>
  <si>
    <t>MARIA DE LA PAZ AGUILAR GUILLEN</t>
  </si>
  <si>
    <t>na</t>
  </si>
  <si>
    <t>ijen</t>
  </si>
  <si>
    <t>sertao</t>
  </si>
  <si>
    <t>chiquimulja / alpha cafe / senfro</t>
  </si>
  <si>
    <t>11/23/0239</t>
  </si>
  <si>
    <t>CHIQUIMULJA / ALPHA CAFE / SENFRO</t>
  </si>
  <si>
    <t>January 25th, 2012</t>
  </si>
  <si>
    <t>1050 - 1850</t>
  </si>
  <si>
    <t>September 6th, 2012</t>
  </si>
  <si>
    <t>016-1273-098</t>
  </si>
  <si>
    <t>Cafes tomari sa de cv</t>
  </si>
  <si>
    <t>May 12th, 2017</t>
  </si>
  <si>
    <t>May 12th, 2018</t>
  </si>
  <si>
    <t>11/326/14</t>
  </si>
  <si>
    <t>March 17th, 2016</t>
  </si>
  <si>
    <t>March 17th, 2017</t>
  </si>
  <si>
    <t>fazenda rio brilhante</t>
  </si>
  <si>
    <t>17/18</t>
  </si>
  <si>
    <t>002/1495/0134</t>
  </si>
  <si>
    <t>INACIO URBAN</t>
  </si>
  <si>
    <t>13-63-204</t>
  </si>
  <si>
    <t>Jose Omar Acosta</t>
  </si>
  <si>
    <t>å±±å½Žæœ‰æ©Ÿå’–å•¡è¾²å ´</t>
  </si>
  <si>
    <t>ä¸‰å½Žè¾²æœƒ</t>
  </si>
  <si>
    <t>110å…¬å°º</t>
  </si>
  <si>
    <t>è‹—æ —ä¸‰ç£</t>
  </si>
  <si>
    <t>è¬æ–‡å“</t>
  </si>
  <si>
    <t>chimpumba</t>
  </si>
  <si>
    <t>October 17th, 2014</t>
  </si>
  <si>
    <t>October 17th, 2015</t>
  </si>
  <si>
    <t>humedo: finca santo tomas pachuj y seco: beneficio palinsa</t>
  </si>
  <si>
    <t>1550 mts.</t>
  </si>
  <si>
    <t>san lucas toliman, solola</t>
  </si>
  <si>
    <t>PACHUJ, S. A.</t>
  </si>
  <si>
    <t>May 26th, 2014</t>
  </si>
  <si>
    <t>0016-2814-0001</t>
  </si>
  <si>
    <t>1550 meter</t>
  </si>
  <si>
    <t>siltepec el triunfo</t>
  </si>
  <si>
    <t>030-0218-2662</t>
  </si>
  <si>
    <t>puno</t>
  </si>
  <si>
    <t>11/9772/3</t>
  </si>
  <si>
    <t>October 7th, 2013</t>
  </si>
  <si>
    <t>palantla</t>
  </si>
  <si>
    <t>MARTINEZ BAUTISTA, NICOLAS</t>
  </si>
  <si>
    <t>los brujos</t>
  </si>
  <si>
    <t>F30002939</t>
  </si>
  <si>
    <t>coatepec, coatepec</t>
  </si>
  <si>
    <t>MARIA DE LOUDES ANCIRA ELIZONDO</t>
  </si>
  <si>
    <t>3-68-0027</t>
  </si>
  <si>
    <t>Exportadora de cafe condor s.a</t>
  </si>
  <si>
    <t>November 10th, 2012</t>
  </si>
  <si>
    <t>3-68-0130</t>
  </si>
  <si>
    <t>4T72010</t>
  </si>
  <si>
    <t>HDOA 210520</t>
  </si>
  <si>
    <t>3-37-0059</t>
  </si>
  <si>
    <t>13-111-084</t>
  </si>
  <si>
    <t>angel oscar medina rodriguez</t>
  </si>
  <si>
    <t>ac la laja sa de cv</t>
  </si>
  <si>
    <t>Juan Hermilo Sampieri</t>
  </si>
  <si>
    <t>Angel Oscar Medina Rodriguez</t>
  </si>
  <si>
    <t>fazenda sacramento</t>
  </si>
  <si>
    <t>NELSON AZEVEDO FRANÃ‡A</t>
  </si>
  <si>
    <t>November 20th, 2015</t>
  </si>
  <si>
    <t>November 19th, 2016</t>
  </si>
  <si>
    <t>13-63-318</t>
  </si>
  <si>
    <t>May 21st, 2016</t>
  </si>
  <si>
    <t>carapina</t>
  </si>
  <si>
    <t>002/135-2/0076</t>
  </si>
  <si>
    <t>mantiqueira de minas</t>
  </si>
  <si>
    <t>December 16th, 2014</t>
  </si>
  <si>
    <t>December 16th, 2015</t>
  </si>
  <si>
    <t>victoria</t>
  </si>
  <si>
    <t>bacofa</t>
  </si>
  <si>
    <t>green beans</t>
  </si>
  <si>
    <t>123/300/01</t>
  </si>
  <si>
    <t>s3v international importing</t>
  </si>
  <si>
    <t>davao city, region 11</t>
  </si>
  <si>
    <t>COFFEE FOR PEACE,INC.</t>
  </si>
  <si>
    <t>November 13th, 2014</t>
  </si>
  <si>
    <t>Victoria</t>
  </si>
  <si>
    <t>November 13th, 2015</t>
  </si>
  <si>
    <t>usingini farm</t>
  </si>
  <si>
    <t>olam honduras</t>
  </si>
  <si>
    <t>13-01-0556</t>
  </si>
  <si>
    <t>hector gabriel barreda nader</t>
  </si>
  <si>
    <t>cruz verde</t>
  </si>
  <si>
    <t>HECTOR GABRIEL BARREDA NADER</t>
  </si>
  <si>
    <t xml:space="preserve">KLEM-C08        </t>
  </si>
  <si>
    <t xml:space="preserve">002/1566/0003        </t>
  </si>
  <si>
    <t xml:space="preserve">matas de minas        </t>
  </si>
  <si>
    <t xml:space="preserve">NAGIPE VIANA KLEM       </t>
  </si>
  <si>
    <t xml:space="preserve">November 15th, 2017
</t>
  </si>
  <si>
    <t xml:space="preserve">November 15th, 2018
</t>
  </si>
  <si>
    <t>jing jing cafÃ© æ™¶æ™¶åŠé’å±±å’–å•¡æ•™å®¤</t>
  </si>
  <si>
    <t>2016NA Lot001</t>
  </si>
  <si>
    <t>dongshan dist., tainan city å°å—å¸‚æ±å±±å€</t>
  </si>
  <si>
    <t>Hu Guei Jing èƒ¡æ¡‚é’</t>
  </si>
  <si>
    <t>cafetales santa matilde</t>
  </si>
  <si>
    <t>san carlos</t>
  </si>
  <si>
    <t>017/001/1214</t>
  </si>
  <si>
    <t>Rolando Lacayo</t>
  </si>
  <si>
    <t>AsociaciÃ³n de CafÃ©s Especiales de Nicaragua</t>
  </si>
  <si>
    <t>fc561dd3c2eee024b032933e0a97b4aede0dc206</t>
  </si>
  <si>
    <t>f79a8d4dee92a80ff14025f03ea34fa316b2132f</t>
  </si>
  <si>
    <t>1400 msn</t>
  </si>
  <si>
    <t>El Injerto S.A.</t>
  </si>
  <si>
    <t>55 lbs</t>
  </si>
  <si>
    <t>shangrilla estate ltd</t>
  </si>
  <si>
    <t>shangrilla estate</t>
  </si>
  <si>
    <t>C38</t>
  </si>
  <si>
    <t>karatu ngorogoro</t>
  </si>
  <si>
    <t>Shangrilla Estate</t>
  </si>
  <si>
    <t>December 17th, 2014</t>
  </si>
  <si>
    <t>Shangrilla Estate Ltd</t>
  </si>
  <si>
    <t>December 17th, 2015</t>
  </si>
  <si>
    <t>jia jia coffee ä½³ä½³å’–å•¡èŽŠ</t>
  </si>
  <si>
    <t>Liu ying wu åŠ‰ç©Žæ‚Ÿ</t>
  </si>
  <si>
    <t>5000 f</t>
  </si>
  <si>
    <t>March 4th, 2013</t>
  </si>
  <si>
    <t>March 4th, 2014</t>
  </si>
  <si>
    <t>finca chanjul</t>
  </si>
  <si>
    <t>motozintla</t>
  </si>
  <si>
    <t>FRANCISCO J. CONTRERAS MARTINEZ DE ESCOBAR</t>
  </si>
  <si>
    <t>las promesas de san blass</t>
  </si>
  <si>
    <t>017-053-0134</t>
  </si>
  <si>
    <t>beneficio atlantic planta procedora condega</t>
  </si>
  <si>
    <t>dipilto, nueva segovia</t>
  </si>
  <si>
    <t>GONZALO CASTILLO</t>
  </si>
  <si>
    <t>March 8th, 2017</t>
  </si>
  <si>
    <t>March 8th, 2018</t>
  </si>
  <si>
    <t>immaculata john</t>
  </si>
  <si>
    <t>mviwambi coffee farmers</t>
  </si>
  <si>
    <t>A057</t>
  </si>
  <si>
    <t>mviwambi coffee farm</t>
  </si>
  <si>
    <t>100/2000</t>
  </si>
  <si>
    <t>ruvuma, mbinga</t>
  </si>
  <si>
    <t>Immaculata John</t>
  </si>
  <si>
    <t>13-111-037</t>
  </si>
  <si>
    <t>1450 mals</t>
  </si>
  <si>
    <t>March 11th, 2015</t>
  </si>
  <si>
    <t>March 10th, 2016</t>
  </si>
  <si>
    <t>irisan, baguio</t>
  </si>
  <si>
    <t>corillera administrative</t>
  </si>
  <si>
    <t>makoka valley estate</t>
  </si>
  <si>
    <t>r.w.j. wallace ltd</t>
  </si>
  <si>
    <t>C16</t>
  </si>
  <si>
    <t>r.w.j wallace ltd</t>
  </si>
  <si>
    <t>990-1000m</t>
  </si>
  <si>
    <t>southern- zomba</t>
  </si>
  <si>
    <t>R.W.J. Wallace Ltd</t>
  </si>
  <si>
    <t>5-0048-0126</t>
  </si>
  <si>
    <t>juliana</t>
  </si>
  <si>
    <t>002/454-2/0379</t>
  </si>
  <si>
    <t>JOSE RENATO BAIARDI</t>
  </si>
  <si>
    <t>11-183-25</t>
  </si>
  <si>
    <t>August 20th, 2012</t>
  </si>
  <si>
    <t>August 20th, 2013</t>
  </si>
  <si>
    <t>fazenda sÃ£o sebastiÃ£o</t>
  </si>
  <si>
    <t>002/1251/0182</t>
  </si>
  <si>
    <t>Bruno de Andrade Frota</t>
  </si>
  <si>
    <t>010/0475/0522</t>
  </si>
  <si>
    <t>kerchanshe trading plc</t>
  </si>
  <si>
    <t>Kerchanshe trading plc</t>
  </si>
  <si>
    <t>July 14th, 2017</t>
  </si>
  <si>
    <t>KERCHANSHE</t>
  </si>
  <si>
    <t>July 14th, 2018</t>
  </si>
  <si>
    <t>gregorio sebba</t>
  </si>
  <si>
    <t>fazenda sÃ£o josÃ© mirante</t>
  </si>
  <si>
    <t>garca armazens</t>
  </si>
  <si>
    <t>alta paulista (sao paulo)</t>
  </si>
  <si>
    <t>JosÃ© Olavo Boechat</t>
  </si>
  <si>
    <t>June 21st, 2017</t>
  </si>
  <si>
    <t>Gregorio Sebba</t>
  </si>
  <si>
    <t>June 21st, 2018</t>
  </si>
  <si>
    <t>rolando lacayo</t>
  </si>
  <si>
    <t>beneficio san carlos</t>
  </si>
  <si>
    <t>017/001/652</t>
  </si>
  <si>
    <t>1100 m.o.s.l.</t>
  </si>
  <si>
    <t>ROLANDO LACAYO</t>
  </si>
  <si>
    <t>March 28th, 2015</t>
  </si>
  <si>
    <t>March 27th, 2016</t>
  </si>
  <si>
    <t>wali ali</t>
  </si>
  <si>
    <t>juanana coffee association</t>
  </si>
  <si>
    <t>conscious bean coffee</t>
  </si>
  <si>
    <t>5600 feet</t>
  </si>
  <si>
    <t>central america</t>
  </si>
  <si>
    <t>JuanAna Coffee Association</t>
  </si>
  <si>
    <t>March 4th, 2015</t>
  </si>
  <si>
    <t>Wali Ali</t>
  </si>
  <si>
    <t>Pache Comun</t>
  </si>
  <si>
    <t>March 3rd, 2016</t>
  </si>
  <si>
    <t>mwalyego amcos</t>
  </si>
  <si>
    <t>C006</t>
  </si>
  <si>
    <t>iwala village, mbeya rural</t>
  </si>
  <si>
    <t>santa laura</t>
  </si>
  <si>
    <t>la eva</t>
  </si>
  <si>
    <t>5-545-0005</t>
  </si>
  <si>
    <t>1500 mts</t>
  </si>
  <si>
    <t>naranjo</t>
  </si>
  <si>
    <t>May 28th, 2014</t>
  </si>
  <si>
    <t>May 28th, 2015</t>
  </si>
  <si>
    <t>obed rendon ponce</t>
  </si>
  <si>
    <t>san fernando, chiapas</t>
  </si>
  <si>
    <t>cafetera el grande s.a. de c.v.</t>
  </si>
  <si>
    <t>san fernando</t>
  </si>
  <si>
    <t>MEDINA PEDRERO PRODUCTOS AGRÃCOLAS SA DE CV</t>
  </si>
  <si>
    <t>September 14th, 2012</t>
  </si>
  <si>
    <t>OBED RENDON PONCE</t>
  </si>
  <si>
    <t>September 14th, 2013</t>
  </si>
  <si>
    <t>cafetal sinai</t>
  </si>
  <si>
    <t>1405833052, 1405833062</t>
  </si>
  <si>
    <t>santo reyes nopala</t>
  </si>
  <si>
    <t>DIEGO MANUEL WOOLRICH RAMIREZ, ALFREDO FERNANDO WOOLRICH RAMIREZ</t>
  </si>
  <si>
    <t>gerardo hernandez valderrabano</t>
  </si>
  <si>
    <t>santa maria siltepec</t>
  </si>
  <si>
    <t>comercializadora profesional mexicana s.a. de c.v.</t>
  </si>
  <si>
    <t>santa maria sitepec</t>
  </si>
  <si>
    <t>ETMAR DIDIER ROBLERO LOPEZ</t>
  </si>
  <si>
    <t>GERARDO HERNANDEZ VALDERRABANO</t>
  </si>
  <si>
    <t>balbino ramirez flores</t>
  </si>
  <si>
    <t>el desmoronado</t>
  </si>
  <si>
    <t>talpa de allende</t>
  </si>
  <si>
    <t>kpfc</t>
  </si>
  <si>
    <t>43104350 - K25247</t>
  </si>
  <si>
    <t>002/4542/0044</t>
  </si>
  <si>
    <t>January 16th, 2018</t>
  </si>
  <si>
    <t>January 16th, 2019</t>
  </si>
  <si>
    <t>43103820 - K24258 - 030/16</t>
  </si>
  <si>
    <t>002/4542/0966</t>
  </si>
  <si>
    <t>GABRIEL DE CARVALHO DIAS</t>
  </si>
  <si>
    <t>September 9th, 2016</t>
  </si>
  <si>
    <t>September 9th, 2017</t>
  </si>
  <si>
    <t>11/23/0506</t>
  </si>
  <si>
    <t>3-37-4378</t>
  </si>
  <si>
    <t>July 22nd, 2016</t>
  </si>
  <si>
    <t>July 22nd, 2017</t>
  </si>
  <si>
    <t>11/23/0706</t>
  </si>
  <si>
    <t>July 23rd, 2015</t>
  </si>
  <si>
    <t>758m</t>
  </si>
  <si>
    <t>HU KUEI CHING èƒ¡æ¡‚é’</t>
  </si>
  <si>
    <t>May 6th, 2015</t>
  </si>
  <si>
    <t>13-132-92</t>
  </si>
  <si>
    <t>1350 snn</t>
  </si>
  <si>
    <t>NELSON MELGAR &amp; REGINO MELGAL</t>
  </si>
  <si>
    <t>January 26th, 2015</t>
  </si>
  <si>
    <t>January 26th, 2016</t>
  </si>
  <si>
    <t>002/4542/0275</t>
  </si>
  <si>
    <t>mlimani ngarashi</t>
  </si>
  <si>
    <t>rural cooperative society</t>
  </si>
  <si>
    <t>C23</t>
  </si>
  <si>
    <t>1525 m</t>
  </si>
  <si>
    <t>Mlimani Ngarashi</t>
  </si>
  <si>
    <t>taiwan hao ka å°ç£å¥½å’–èŽŠåœ’</t>
  </si>
  <si>
    <t>1100 m</t>
  </si>
  <si>
    <t>Zhou hong xiu å‘¨ç´…ç§€</t>
  </si>
  <si>
    <t>alejandro garcia palacios</t>
  </si>
  <si>
    <t>finca el gavilancillo</t>
  </si>
  <si>
    <t>finca la fortuna</t>
  </si>
  <si>
    <t>industrializadora de kaffee andes s.a. de c.v.</t>
  </si>
  <si>
    <t>motozintla, chiapas</t>
  </si>
  <si>
    <t>MARTHA PALACIOS</t>
  </si>
  <si>
    <t>ALEJANDRO GARCIA PALACIOS</t>
  </si>
  <si>
    <t>organizacion union de ejidos adolfo lopez mateos</t>
  </si>
  <si>
    <t>adolfo lopez mateos</t>
  </si>
  <si>
    <t>å…«æžèŽŠåœ’</t>
  </si>
  <si>
    <t>taiwan</t>
  </si>
  <si>
    <t>è•­é–”å®¶</t>
  </si>
  <si>
    <t>December 8th, 2017</t>
  </si>
  <si>
    <t>December 8th, 2018</t>
  </si>
  <si>
    <t>11/23/0689</t>
  </si>
  <si>
    <t>thiririka/maara</t>
  </si>
  <si>
    <t>CN 70741</t>
  </si>
  <si>
    <t>ckcm/nkg</t>
  </si>
  <si>
    <t>thiririka/Thima</t>
  </si>
  <si>
    <t>grupo santab s.a de c.v.</t>
  </si>
  <si>
    <t>finca monte azÃºl</t>
  </si>
  <si>
    <t>240LVCF</t>
  </si>
  <si>
    <t>cafetal la orduÃ±a</t>
  </si>
  <si>
    <t>grupo santab s.a. de c.v.</t>
  </si>
  <si>
    <t>Jose Oscar Garza Sardaneta</t>
  </si>
  <si>
    <t>Grupo Santab S.A de C.V.</t>
  </si>
  <si>
    <t>min hlaing</t>
  </si>
  <si>
    <t>sithar coffee farm</t>
  </si>
  <si>
    <t>local made</t>
  </si>
  <si>
    <t>sithar coffee co., ltd.</t>
  </si>
  <si>
    <t>3500 ft</t>
  </si>
  <si>
    <t>pyinoolwin</t>
  </si>
  <si>
    <t>Min Hlaing</t>
  </si>
  <si>
    <t>KP121714</t>
  </si>
  <si>
    <t>January 13th, 2015</t>
  </si>
  <si>
    <t>January 13th, 2016</t>
  </si>
  <si>
    <t>karatu estate</t>
  </si>
  <si>
    <t>C002</t>
  </si>
  <si>
    <t>manyara, karatu</t>
  </si>
  <si>
    <t>Karatu Estate</t>
  </si>
  <si>
    <t>cafeco 3</t>
  </si>
  <si>
    <t>002/135-2/0075</t>
  </si>
  <si>
    <t>å¼µæ–‡é€²èŽŠåœ’</t>
  </si>
  <si>
    <t>550å…¬å°º</t>
  </si>
  <si>
    <t>å°ä¸­æ–°ç¤¾</t>
  </si>
  <si>
    <t>å¼µæ–‡é€²</t>
  </si>
  <si>
    <t>17/009/0057</t>
  </si>
  <si>
    <t>between 700 and 1400 meters</t>
  </si>
  <si>
    <t>11/972/29</t>
  </si>
  <si>
    <t>bi yun si shi yi ç¢§äº‘å››åä¸€å’–å•¡åŠ</t>
  </si>
  <si>
    <t>taichung taiping å°ä¸­å¸‚å¤ªå¹³å€</t>
  </si>
  <si>
    <t>Lu bi yunå‘‚ç¢§äº‘</t>
  </si>
  <si>
    <t>bai he lin coffee ç™½é¶´æž—å’–å•¡èŽŠåœ’</t>
  </si>
  <si>
    <t>688 m</t>
  </si>
  <si>
    <t>Ding jin cai ä¸é‡‘è²¡</t>
  </si>
  <si>
    <t>heng lu coffee æ©«é¹¿å’–å•¡</t>
  </si>
  <si>
    <t>300 m</t>
  </si>
  <si>
    <t>new taipei zhonghe æ–°åŒ—å¸‚ä¸­å’Œå€</t>
  </si>
  <si>
    <t>Lu xing hui å‘‚æ˜Ÿè¼</t>
  </si>
  <si>
    <t>eduardo luis augusto velazquez solis</t>
  </si>
  <si>
    <t>olotlan, el plan, criollo garnica</t>
  </si>
  <si>
    <t>ixhuatlan del cafÃ©, ver.</t>
  </si>
  <si>
    <t>ixhuatlan del cafe</t>
  </si>
  <si>
    <t>EDUARDO LUIS AUGUSTO VELAZQUEZ SOLIS</t>
  </si>
  <si>
    <t>11-873-054</t>
  </si>
  <si>
    <t>orient</t>
  </si>
  <si>
    <t>luis roberto fermoso beltran</t>
  </si>
  <si>
    <t>la victoria pante nubes</t>
  </si>
  <si>
    <t>predio santo domingo</t>
  </si>
  <si>
    <t>productora rural la victoria s.p.r. de r.l.</t>
  </si>
  <si>
    <t>DOMINGO MUGUIRA REVUELTA</t>
  </si>
  <si>
    <t>LUIS ROBERTO FERMOSO BELTRAN</t>
  </si>
  <si>
    <t>jose manuel vergara cortes</t>
  </si>
  <si>
    <t>finca santa clara, localidad de zona del bulÃ©, san pedro pochutla oaxaca</t>
  </si>
  <si>
    <t>cafÃ© san blas</t>
  </si>
  <si>
    <t>JUAN JOSE CASAS BLANCO</t>
  </si>
  <si>
    <t>JOSE MANUEL VERGARA CORTES</t>
  </si>
  <si>
    <t>selva negra</t>
  </si>
  <si>
    <t>MOISES GUILLERMO CARRERA MONTES</t>
  </si>
  <si>
    <t>3-068-0123</t>
  </si>
  <si>
    <t>January 25th, 2011</t>
  </si>
  <si>
    <t>castelhana farm</t>
  </si>
  <si>
    <t>002/4542/0021</t>
  </si>
  <si>
    <t>DIOGO TUDELA NETO</t>
  </si>
  <si>
    <t>u soe</t>
  </si>
  <si>
    <t>myaing</t>
  </si>
  <si>
    <t>Unspecified</t>
  </si>
  <si>
    <t>U Soe</t>
  </si>
  <si>
    <t>017/001/1066</t>
  </si>
  <si>
    <t>1100.00 mosl</t>
  </si>
  <si>
    <t>May 27th, 2016</t>
  </si>
  <si>
    <t>juan damaso</t>
  </si>
  <si>
    <t>1450 masl</t>
  </si>
  <si>
    <t>siguatepeque, comayagua</t>
  </si>
  <si>
    <t>La Gran Manzana</t>
  </si>
  <si>
    <t>May 25th, 2015</t>
  </si>
  <si>
    <t>May 24th, 2016</t>
  </si>
  <si>
    <t>1680m</t>
  </si>
  <si>
    <t>13-111-035</t>
  </si>
  <si>
    <t>5-562-0014</t>
  </si>
  <si>
    <t>April 11th, 2014</t>
  </si>
  <si>
    <t>April 11th, 2015</t>
  </si>
  <si>
    <t>san josÃ© y el portillo</t>
  </si>
  <si>
    <t>1401325570, 1405822583, 1405822338</t>
  </si>
  <si>
    <t>JOSE RIOS LARA, APOLONIA FRANCO TORRES, JENARO GONZALES MENDOZA</t>
  </si>
  <si>
    <t>2000 farms</t>
  </si>
  <si>
    <t>utcam usine traitement cafe marmelade</t>
  </si>
  <si>
    <t>None exists</t>
  </si>
  <si>
    <t>~1000 meters</t>
  </si>
  <si>
    <t>haiti</t>
  </si>
  <si>
    <t>COOPAIMAR Copperative Agro Industriel de Marmelade</t>
  </si>
  <si>
    <t>èƒ–èƒ–ç³–</t>
  </si>
  <si>
    <t>hand peeled</t>
  </si>
  <si>
    <t>å”æ¬Šç››</t>
  </si>
  <si>
    <t>surbakti / pt.olam indonesia</t>
  </si>
  <si>
    <t>015/1691/006</t>
  </si>
  <si>
    <t>1200-1500</t>
  </si>
  <si>
    <t>November 10th, 2015</t>
  </si>
  <si>
    <t>November 9th, 2016</t>
  </si>
  <si>
    <t>October 23rd, 2015</t>
  </si>
  <si>
    <t>October 22nd, 2016</t>
  </si>
  <si>
    <t>5-025-0048</t>
  </si>
  <si>
    <t>February 27th, 2016</t>
  </si>
  <si>
    <t>C17</t>
  </si>
  <si>
    <t>el desmoronado, talpan de allende jalisco</t>
  </si>
  <si>
    <t>corta pico balbino ramirez</t>
  </si>
  <si>
    <t>cafe don balbino s.c. de r.l. de c.v.</t>
  </si>
  <si>
    <t>October 23rd, 2014</t>
  </si>
  <si>
    <t>14-3-79-1034</t>
  </si>
  <si>
    <t>finca santo tomas pachuj, guatemala</t>
  </si>
  <si>
    <t>PACHUJ, S.A</t>
  </si>
  <si>
    <t>June 5th, 2014</t>
  </si>
  <si>
    <t>11/23/0233</t>
  </si>
  <si>
    <t>11/23/0240</t>
  </si>
  <si>
    <t>3-37-1980</t>
  </si>
  <si>
    <t>March 15th, 2011</t>
  </si>
  <si>
    <t>March 14th, 2012</t>
  </si>
  <si>
    <t>leticia farm</t>
  </si>
  <si>
    <t>internacional armazens gerais</t>
  </si>
  <si>
    <t>MAX KEND TAKIUTI E OUTROS</t>
  </si>
  <si>
    <t>los saltarines</t>
  </si>
  <si>
    <t>017-053-0046</t>
  </si>
  <si>
    <t>exportadora atlantic sa - pp condega</t>
  </si>
  <si>
    <t>nueva segovia</t>
  </si>
  <si>
    <t>ADONIS JOSE ORTEZ BELTRAN</t>
  </si>
  <si>
    <t>burka coffee estates</t>
  </si>
  <si>
    <t>C28</t>
  </si>
  <si>
    <t>Burka Coffee Estates</t>
  </si>
  <si>
    <t>Burka Coffee Estate</t>
  </si>
  <si>
    <t>13-123-238</t>
  </si>
  <si>
    <t>finca el naranjal</t>
  </si>
  <si>
    <t>11-52-121</t>
  </si>
  <si>
    <t>4540 metros</t>
  </si>
  <si>
    <t>BYRON ALONZO SOLIS</t>
  </si>
  <si>
    <t>January 28th, 2014</t>
  </si>
  <si>
    <t>January 28th, 2015</t>
  </si>
  <si>
    <t>HDOA 210282</t>
  </si>
  <si>
    <t>May 4th, 2011</t>
  </si>
  <si>
    <t>May 3rd, 2012</t>
  </si>
  <si>
    <t>çŽ‹ç§‹é‡‘</t>
  </si>
  <si>
    <t>el guayabo</t>
  </si>
  <si>
    <t>11/15/0293</t>
  </si>
  <si>
    <t>peter schoelfeld, s.a</t>
  </si>
  <si>
    <t>EDWIN MUÃ‘OZ</t>
  </si>
  <si>
    <t>janny marlith torres</t>
  </si>
  <si>
    <t>la bendicion</t>
  </si>
  <si>
    <t>en cortado beneficiado y secado por el productor</t>
  </si>
  <si>
    <t>13-154-234</t>
  </si>
  <si>
    <t>coffee planet corporation s.a</t>
  </si>
  <si>
    <t>ocotepeque</t>
  </si>
  <si>
    <t>Jorge Alfredo Pinto</t>
  </si>
  <si>
    <t>Janny Marlith Torres</t>
  </si>
  <si>
    <t>case noyale ltd</t>
  </si>
  <si>
    <t>Mauritius</t>
  </si>
  <si>
    <t>K7 Chamarel 2015</t>
  </si>
  <si>
    <t>hulling facility</t>
  </si>
  <si>
    <t>not applicable</t>
  </si>
  <si>
    <t>compagnie sucriÃ¨re de bel ombre ltd</t>
  </si>
  <si>
    <t>chamarel (south west)</t>
  </si>
  <si>
    <t>Case Noyale Ltd</t>
  </si>
  <si>
    <t>002/4542/0049</t>
  </si>
  <si>
    <t>1250 m</t>
  </si>
  <si>
    <t>Lindolpho de Carvalho Dias</t>
  </si>
  <si>
    <t>November 17th, 2015</t>
  </si>
  <si>
    <t>November 16th, 2016</t>
  </si>
  <si>
    <t>shwe yin mar coffee</t>
  </si>
  <si>
    <t>shwe yin mar</t>
  </si>
  <si>
    <t>pyin oo lwin</t>
  </si>
  <si>
    <t>Shwe Yin Mar</t>
  </si>
  <si>
    <t>Shwe Yin Mar Coffee</t>
  </si>
  <si>
    <t>11-951-136</t>
  </si>
  <si>
    <t>4000 p.s.n.m.</t>
  </si>
  <si>
    <t>April 23rd, 2014</t>
  </si>
  <si>
    <t>002/135-2/0182</t>
  </si>
  <si>
    <t>April 17th, 2014</t>
  </si>
  <si>
    <t>April 17th, 2015</t>
  </si>
  <si>
    <t>barranca de las flores</t>
  </si>
  <si>
    <t>11/52/492</t>
  </si>
  <si>
    <t>6100 metros</t>
  </si>
  <si>
    <t>IDMAR DE JESUS VELASQUEZ CALDERON</t>
  </si>
  <si>
    <t>February 13th, 2013</t>
  </si>
  <si>
    <t>February 13th, 2014</t>
  </si>
  <si>
    <t>israel eduardo paz garcia</t>
  </si>
  <si>
    <t>peÃ±a negra</t>
  </si>
  <si>
    <t>zaragoza itundujia, oaxaca</t>
  </si>
  <si>
    <t>cafeorganico.mx</t>
  </si>
  <si>
    <t>zaragoza itundujia</t>
  </si>
  <si>
    <t>HERAS HERNANDEZ GAUDENCIO</t>
  </si>
  <si>
    <t>ISRAEL EDUARDO PAZ GARCIA</t>
  </si>
  <si>
    <t>only dry mill</t>
  </si>
  <si>
    <t>13-63-60</t>
  </si>
  <si>
    <t>February 2nd, 2017</t>
  </si>
  <si>
    <t>æ˜¥é¢¨å’–å•¡</t>
  </si>
  <si>
    <t>600å…¬å°º</t>
  </si>
  <si>
    <t>æ›¾æž—æ˜¥è‹±</t>
  </si>
  <si>
    <t>finca la fany</t>
  </si>
  <si>
    <t>1450m</t>
  </si>
  <si>
    <t>department of ahuachapan, municipality of apanecallamatepec mountain</t>
  </si>
  <si>
    <t>Luis, Rafael and Carmen Silva Hoff</t>
  </si>
  <si>
    <t>adam ciruli ye</t>
  </si>
  <si>
    <t>alicia's farm</t>
  </si>
  <si>
    <t>CNY</t>
  </si>
  <si>
    <t>yunnan new century tech inc.</t>
  </si>
  <si>
    <t>Alicia's Farm</t>
  </si>
  <si>
    <t>Adam Ciruli Ye</t>
  </si>
  <si>
    <t xml:space="preserve">guoxing farm coffee åœ‹å§“è¾²å ´å’–å•¡        </t>
  </si>
  <si>
    <t xml:space="preserve">Huang san lang é»ƒä¸‰éƒŽ        </t>
  </si>
  <si>
    <t xml:space="preserve">Blossom Valley International
</t>
  </si>
  <si>
    <t xml:space="preserve">December 26th, 2013
</t>
  </si>
  <si>
    <t xml:space="preserve">CQI Taiwan ICP CQIå°ç£åˆä½œå¤¥ä¼´
</t>
  </si>
  <si>
    <t>09e3c859cac41901d54f4bd36cce80d19c9272f5</t>
  </si>
  <si>
    <t>94828eb00127a1563ed640ea428f42f3313b182d</t>
  </si>
  <si>
    <t>copalita</t>
  </si>
  <si>
    <t>amsa oaxaca</t>
  </si>
  <si>
    <t>pochutla</t>
  </si>
  <si>
    <t>CARLOS ALBERTO GOMEZ</t>
  </si>
  <si>
    <t>sogestal mumirwa</t>
  </si>
  <si>
    <t>027/01/601</t>
  </si>
  <si>
    <t>sangana commodities k limited</t>
  </si>
  <si>
    <t>mumirwa</t>
  </si>
  <si>
    <t>SOGESTAL MUMIRWA</t>
  </si>
  <si>
    <t>January 21st, 2017</t>
  </si>
  <si>
    <t>delfina leon shine</t>
  </si>
  <si>
    <t>delfina farm</t>
  </si>
  <si>
    <t>A053</t>
  </si>
  <si>
    <t>mkuu rombo</t>
  </si>
  <si>
    <t>Delfina Leon Shine</t>
  </si>
  <si>
    <t>kongoni estate</t>
  </si>
  <si>
    <t>Kongoni Estate</t>
  </si>
  <si>
    <t>tokoffeeèŽŠåœ’</t>
  </si>
  <si>
    <t>Wu yi ting å³ä¼Šå©·</t>
  </si>
  <si>
    <t>la castellana</t>
  </si>
  <si>
    <t>11/23/0795</t>
  </si>
  <si>
    <t>AGRIPEC DE LA VEGA Y CIA.</t>
  </si>
  <si>
    <t>June 6th, 2014</t>
  </si>
  <si>
    <t>010/0058</t>
  </si>
  <si>
    <t>kelem welega</t>
  </si>
  <si>
    <t>volcafe ltda. - brasil</t>
  </si>
  <si>
    <t>sÃ£o rafael_ ra/ras certified</t>
  </si>
  <si>
    <t>2017-003</t>
  </si>
  <si>
    <t>copag - varginha - mg</t>
  </si>
  <si>
    <t>002/143-0/0058</t>
  </si>
  <si>
    <t>cerrado - monte carmelo - minas gerais</t>
  </si>
  <si>
    <t>Luiz Augusto Pereira Moguilod</t>
  </si>
  <si>
    <t>November 3rd, 2017</t>
  </si>
  <si>
    <t>Volcafe Ltda. - Brasil</t>
  </si>
  <si>
    <t>November 3rd, 2018</t>
  </si>
  <si>
    <t>Yamilet Lope</t>
  </si>
  <si>
    <t>cortapico</t>
  </si>
  <si>
    <t>cosecha 2015-2016</t>
  </si>
  <si>
    <t>cafÃ© don balbino</t>
  </si>
  <si>
    <t>Balbino Ramirez Flores</t>
  </si>
  <si>
    <t>April 26th, 2016</t>
  </si>
  <si>
    <t>April 26th, 2017</t>
  </si>
  <si>
    <t>bob mccauley</t>
  </si>
  <si>
    <t>waylead farms</t>
  </si>
  <si>
    <t>waylead industrial co, ltd.</t>
  </si>
  <si>
    <t>3000 ft</t>
  </si>
  <si>
    <t>yauk sauk, shan state</t>
  </si>
  <si>
    <t>Waylead Co, Ltd</t>
  </si>
  <si>
    <t>August 27th, 2015</t>
  </si>
  <si>
    <t>Bob McCauley</t>
  </si>
  <si>
    <t>August 26th, 2016</t>
  </si>
  <si>
    <t>u htun htun</t>
  </si>
  <si>
    <t>thein kone</t>
  </si>
  <si>
    <t>U Htun Htun</t>
  </si>
  <si>
    <t>gloria antonieta escobar urrutia</t>
  </si>
  <si>
    <t>finca el consuelo</t>
  </si>
  <si>
    <t>beneficio matagalpa coffee group, s.a.</t>
  </si>
  <si>
    <t>017/117/018</t>
  </si>
  <si>
    <t>zeas escobar y compaÃ±Ã­a limitada</t>
  </si>
  <si>
    <t>900 m.s.n.m.</t>
  </si>
  <si>
    <t>GLORIA ANTONIETA ESCOBAR URRUTIA</t>
  </si>
  <si>
    <t>Gloria Antonieta Escobar Urrutia</t>
  </si>
  <si>
    <t>KPP021114</t>
  </si>
  <si>
    <t>March 3rd, 2014</t>
  </si>
  <si>
    <t>March 3rd, 2015</t>
  </si>
  <si>
    <t>honor dela fuente</t>
  </si>
  <si>
    <t>costco wholesale industries</t>
  </si>
  <si>
    <t>January 8th, 2014</t>
  </si>
  <si>
    <t>Honor dela Fuente</t>
  </si>
  <si>
    <t>weng hui ling ç¿æƒ éˆ´</t>
  </si>
  <si>
    <t>700 m</t>
  </si>
  <si>
    <t>chiayi fanluå˜‰ç¾©ç¸£ç•ªè·¯é„‰</t>
  </si>
  <si>
    <t>Weng hui ling ç¿æƒ éˆ´</t>
  </si>
  <si>
    <t>January 9th, 2013</t>
  </si>
  <si>
    <t>January 9th, 2014</t>
  </si>
  <si>
    <t>mirador</t>
  </si>
  <si>
    <t>en coyula</t>
  </si>
  <si>
    <t>HERNANDEZ PACHECO, TIMOTEO</t>
  </si>
  <si>
    <t>Oriental Paris Civet Coffee</t>
  </si>
  <si>
    <t>May 9th, 2017</t>
  </si>
  <si>
    <t>May 9th, 2018</t>
  </si>
  <si>
    <t>los mesones</t>
  </si>
  <si>
    <t>planta procesadora sebaco</t>
  </si>
  <si>
    <t>017-053-0125</t>
  </si>
  <si>
    <t>1100 - 1275 mts</t>
  </si>
  <si>
    <t>Sheldom La rue</t>
  </si>
  <si>
    <t>13-63-70</t>
  </si>
  <si>
    <t>11/23/1170</t>
  </si>
  <si>
    <t>August 7th, 2013</t>
  </si>
  <si>
    <t>August 7th, 2014</t>
  </si>
  <si>
    <t>pablo enrique martinez gama</t>
  </si>
  <si>
    <t>la orduÃ±a, coatepec, veracruz</t>
  </si>
  <si>
    <t>alcafe s.a. de c.v</t>
  </si>
  <si>
    <t>cafÃ© katsina</t>
  </si>
  <si>
    <t>PABLO ENRIQUE MARTINEZ GAMA</t>
  </si>
  <si>
    <t>el carrizo</t>
  </si>
  <si>
    <t>CIRILO JOSE JOSE</t>
  </si>
  <si>
    <t>September 13th, 2012</t>
  </si>
  <si>
    <t>marco virgilio ramirez teliz</t>
  </si>
  <si>
    <t>el aguacate</t>
  </si>
  <si>
    <t>cafes de naranjal s.a. de c.v.</t>
  </si>
  <si>
    <t>cafes de naranjal s.a. de c.v</t>
  </si>
  <si>
    <t>MARCO VIRGILIO RAMIREZ TELIZ</t>
  </si>
  <si>
    <t>11/23/0582</t>
  </si>
  <si>
    <t>brayan cunha souza</t>
  </si>
  <si>
    <t>BR5691</t>
  </si>
  <si>
    <t>002/1352/0226</t>
  </si>
  <si>
    <t>carmo coffees</t>
  </si>
  <si>
    <t>November 29th, 2017</t>
  </si>
  <si>
    <t>Brayan Cunha Souza</t>
  </si>
  <si>
    <t>November 29th, 2018</t>
  </si>
  <si>
    <t>å¥½è‡ªåœ¨å’–å•¡èŽŠåœ’</t>
  </si>
  <si>
    <t>850å…¬å°º</t>
  </si>
  <si>
    <t>è‹—æ —æ³°å®‰</t>
  </si>
  <si>
    <t>ç°¡ç¾©æ¦®</t>
  </si>
  <si>
    <t>sheng he shang pin coffee è–è·ä¸Šå“å’–å•¡åŠ</t>
  </si>
  <si>
    <t>yunlin gukeng he bao é›²æž—ç¸£å¤å‘é„‰è·è‹žæ‘</t>
  </si>
  <si>
    <t>Du zheng ru æœæ”¿å„’</t>
  </si>
  <si>
    <t>a shu she coffee é˜¿æŸç¤¾å’–å•¡èŽŠåœ’</t>
  </si>
  <si>
    <t>Zheng zhao ming é„­æ˜­æ˜Ž</t>
  </si>
  <si>
    <t>wu kun shan coffee å³ç„œå±±å’–å•¡åœ’</t>
  </si>
  <si>
    <t>250 m</t>
  </si>
  <si>
    <t>Wu kun shan å³ç„œå±±</t>
  </si>
  <si>
    <t>el tabaco</t>
  </si>
  <si>
    <t>ALBERTA TEODORO ANALCO</t>
  </si>
  <si>
    <t>federico pacheco perez</t>
  </si>
  <si>
    <t>escuitla</t>
  </si>
  <si>
    <t>FEDERICO PACHECO PEREZ</t>
  </si>
  <si>
    <t>605135 / K1730103</t>
  </si>
  <si>
    <t>017/001/1638</t>
  </si>
  <si>
    <t>June 13th, 2017</t>
  </si>
  <si>
    <t>June 13th, 2018</t>
  </si>
  <si>
    <t>ngu shwe li</t>
  </si>
  <si>
    <t>doe kwin</t>
  </si>
  <si>
    <t>ngu shwe li coffee estate</t>
  </si>
  <si>
    <t>doe kwin, pyin oo lwin</t>
  </si>
  <si>
    <t>Ngu Shwe Li Coffee Estate</t>
  </si>
  <si>
    <t>Ngu Shwe Li</t>
  </si>
  <si>
    <t>0016-2050-0001</t>
  </si>
  <si>
    <t>1300 to 1500 meters</t>
  </si>
  <si>
    <t>sierra fraylesca, chiapas</t>
  </si>
  <si>
    <t>zhang li hong coffee å¼µç«‹å®å’–å•¡èŽŠåœ’</t>
  </si>
  <si>
    <t>Zhang xian tong å¼µçŒ®éŠ…</t>
  </si>
  <si>
    <t>semiramis casas velazquez</t>
  </si>
  <si>
    <t>santa clara, california y camila</t>
  </si>
  <si>
    <t>finca camila</t>
  </si>
  <si>
    <t>san miguel del puerto</t>
  </si>
  <si>
    <t>SEMIRAMIS CASAS VELAZQUEZ</t>
  </si>
  <si>
    <t>KP022414</t>
  </si>
  <si>
    <t>100 kg</t>
  </si>
  <si>
    <t>May 12th, 2014</t>
  </si>
  <si>
    <t>finca buenos aires</t>
  </si>
  <si>
    <t>rancho san francisco iii</t>
  </si>
  <si>
    <t>DELMAR MORENO GUILLEN</t>
  </si>
  <si>
    <t>finca montegrande, jaltenango</t>
  </si>
  <si>
    <t>MARIA ELENA TERESA FERNANDEZ CEJA</t>
  </si>
  <si>
    <t>finca la orduÃ±a</t>
  </si>
  <si>
    <t>finca la orduÃ±a, coatepec, ver.</t>
  </si>
  <si>
    <t>jesus carlos cadena valdivia</t>
  </si>
  <si>
    <t>cafetalera la asunciÃ³n s.a. de c.v.</t>
  </si>
  <si>
    <t>JESUS CARLOS CADENA VALDIVIA</t>
  </si>
  <si>
    <t>yara estate / benvar estate</t>
  </si>
  <si>
    <t>sasini mills / thika cofee mills</t>
  </si>
  <si>
    <t>YARA / BENVAR</t>
  </si>
  <si>
    <t>August 25th, 2017</t>
  </si>
  <si>
    <t>August 25th, 2018</t>
  </si>
  <si>
    <t>asociaciÃ³n aldea global jinotega</t>
  </si>
  <si>
    <t>beneficio soppexcca</t>
  </si>
  <si>
    <t>017/191/488</t>
  </si>
  <si>
    <t>AsociaciÃ³n Aldea Global Jinotega</t>
  </si>
  <si>
    <t>la cuchilla</t>
  </si>
  <si>
    <t>CIRO DE LA VEQUIA CESSA</t>
  </si>
  <si>
    <t>HDOA 220468 Kona Prime</t>
  </si>
  <si>
    <t>April 5th, 2013</t>
  </si>
  <si>
    <t>ka-vulungan coffee estate</t>
  </si>
  <si>
    <t>800-1200</t>
  </si>
  <si>
    <t>taiwu township , pingtung county å±æ±ç¸£æ³°æ­¦é„‰</t>
  </si>
  <si>
    <t>Wei-Chieh ( Jack ) Hua</t>
  </si>
  <si>
    <t>baijiada coffee farmä½°åŠ é”å’–å•¡èŽŠåœ’</t>
  </si>
  <si>
    <t>500-700m</t>
  </si>
  <si>
    <t>baihe dist., tainan city è‡ºå—å¸‚ç™½æ²³å€</t>
  </si>
  <si>
    <t>LIN REN FU æž—äººå¯Œ</t>
  </si>
  <si>
    <t>July 28th, 2014</t>
  </si>
  <si>
    <t>July 28th, 2015</t>
  </si>
  <si>
    <t>030-0595-0508</t>
  </si>
  <si>
    <t>January 23rd, 2014</t>
  </si>
  <si>
    <t>January 23rd, 2015</t>
  </si>
  <si>
    <t>coopeagri</t>
  </si>
  <si>
    <t>5-066-038</t>
  </si>
  <si>
    <t>brunca</t>
  </si>
  <si>
    <t>Coopeagri</t>
  </si>
  <si>
    <t>September 23rd, 2013</t>
  </si>
  <si>
    <t>leonides de la cruz lopez</t>
  </si>
  <si>
    <t>comonyaj noptic s de ss</t>
  </si>
  <si>
    <t>comon yaj noptic s. de ss</t>
  </si>
  <si>
    <t>COMONYAJ NOPTIC S DE SS</t>
  </si>
  <si>
    <t>LEONIDES DE LA CRUZ LOPEZ</t>
  </si>
  <si>
    <t>MINERVA ZUÃ‘IGA GARCIA</t>
  </si>
  <si>
    <t>el vergel</t>
  </si>
  <si>
    <t>ANGEL GONZALES</t>
  </si>
  <si>
    <t>genuine antigua medina</t>
  </si>
  <si>
    <t>FINCA MEDINA 11/11711/01-LOGO APCA</t>
  </si>
  <si>
    <t>Jorge Bolanos</t>
  </si>
  <si>
    <t>ALFREDO MOISES CEJA</t>
  </si>
  <si>
    <t>11/23/0508</t>
  </si>
  <si>
    <t>sociedad cooperativa de cafetaleros de ciudad barrios de r.l.</t>
  </si>
  <si>
    <t>Sociedad Cooperativa de Cafetaleros de Ciudad Barrios de R.L.</t>
  </si>
  <si>
    <t>11/23/0957</t>
  </si>
  <si>
    <t>June 27th, 2013</t>
  </si>
  <si>
    <t>el encinal</t>
  </si>
  <si>
    <t>en el progreso</t>
  </si>
  <si>
    <t>GOMEZ GRANILLO, VERONICO</t>
  </si>
  <si>
    <t>consolapa</t>
  </si>
  <si>
    <t>CECILIA AVILA CAMBEROS</t>
  </si>
  <si>
    <t>April 9th, 2010</t>
  </si>
  <si>
    <t>April 9th, 2011</t>
  </si>
  <si>
    <t>tepetzingo</t>
  </si>
  <si>
    <t>ROGELIO JACOME MORALES</t>
  </si>
  <si>
    <t>3-68-0153</t>
  </si>
  <si>
    <t>11-194-0008</t>
  </si>
  <si>
    <t>3500 - 5200 feet</t>
  </si>
  <si>
    <t>January 13th, 2011</t>
  </si>
  <si>
    <t>January 13th, 2012</t>
  </si>
  <si>
    <t>017/176/160</t>
  </si>
  <si>
    <t>Cooperativa de Servicio MÃºltiples el GorriÃ³n R.L</t>
  </si>
  <si>
    <t>su-zhen huang é»ƒç´ çœŸ</t>
  </si>
  <si>
    <t>700må…¬å°º</t>
  </si>
  <si>
    <t>å¼µç´ çœŸ</t>
  </si>
  <si>
    <t>68-0197</t>
  </si>
  <si>
    <t>mario jose fernandez</t>
  </si>
  <si>
    <t>casa blanca</t>
  </si>
  <si>
    <t>MARIA DE LA LUZ SANCHEZ TODD</t>
  </si>
  <si>
    <t>MARIO JOSE FERNANDEZ</t>
  </si>
  <si>
    <t>11/23/0358</t>
  </si>
  <si>
    <t>May 13th, 2014</t>
  </si>
  <si>
    <t>May 13th, 2015</t>
  </si>
  <si>
    <t>March 31st, 2014</t>
  </si>
  <si>
    <t>adriana torres rico quevedo</t>
  </si>
  <si>
    <t>cre-leg l-4</t>
  </si>
  <si>
    <t>cre-leg beneficio</t>
  </si>
  <si>
    <t>cafessisimo compaÃ±ia s.a. de c.v.</t>
  </si>
  <si>
    <t>ADRIANA TORRES RICO QUEVEDO</t>
  </si>
  <si>
    <t>rre kunene</t>
  </si>
  <si>
    <t>Cote d?Ivoire</t>
  </si>
  <si>
    <t>cnra station of divo</t>
  </si>
  <si>
    <t>Lot A 20170519</t>
  </si>
  <si>
    <t>royal 1750 coffee</t>
  </si>
  <si>
    <t>CNRA</t>
  </si>
  <si>
    <t>Rre Kunene</t>
  </si>
  <si>
    <t>spot</t>
  </si>
  <si>
    <t>3-279-390</t>
  </si>
  <si>
    <t>pereira</t>
  </si>
  <si>
    <t>Spot</t>
  </si>
  <si>
    <t>eric jesus cordoba arroyo</t>
  </si>
  <si>
    <t>el encanto</t>
  </si>
  <si>
    <t>el olvido, zentla, veracruz</t>
  </si>
  <si>
    <t>zentla</t>
  </si>
  <si>
    <t>ERIC JESUS CORDOBA ARROYO</t>
  </si>
  <si>
    <t>la gloria</t>
  </si>
  <si>
    <t>ANTONIO CORDOBA MURILLO</t>
  </si>
  <si>
    <t>11/23/0122</t>
  </si>
  <si>
    <t>Conquista/ Morito</t>
  </si>
  <si>
    <t>baishencun coffee farmç™¾å‹æ‘å’–å•¡èŽŠåœ’</t>
  </si>
  <si>
    <t>WU SHU YI å·«å”æ†¶</t>
  </si>
  <si>
    <t>Lot # 331</t>
  </si>
  <si>
    <t>dry in solar beds</t>
  </si>
  <si>
    <t>July 27th, 2017</t>
  </si>
  <si>
    <t>July 27th, 2018</t>
  </si>
  <si>
    <t>11/23/0168</t>
  </si>
  <si>
    <t>occidente</t>
  </si>
  <si>
    <t>June 29th, 2016</t>
  </si>
  <si>
    <t>san rafael</t>
  </si>
  <si>
    <t>la tejeria</t>
  </si>
  <si>
    <t>HILARIO GARCÃA SANDOVAL</t>
  </si>
  <si>
    <t>julio cesar robles flores</t>
  </si>
  <si>
    <t>el delirio</t>
  </si>
  <si>
    <t>SOCIEADAD COOPERATIVA INDUSTRIAL CAFES YAJALON S. C. L.</t>
  </si>
  <si>
    <t>JULIO CESAR ROBLES FLORES</t>
  </si>
  <si>
    <t>masamichi hiroike</t>
  </si>
  <si>
    <t>various smallholders' wet mills</t>
  </si>
  <si>
    <t>016/2362/0057</t>
  </si>
  <si>
    <t>pluma hidalogo, oaxaca</t>
  </si>
  <si>
    <t>Various smallholders</t>
  </si>
  <si>
    <t>08/09 crop</t>
  </si>
  <si>
    <t>Masamichi Hiroike</t>
  </si>
  <si>
    <t>huanacaxtle</t>
  </si>
  <si>
    <t>GUADALUPE HERAS HERNANDEZ</t>
  </si>
  <si>
    <t>juana rodriguez gutierrez</t>
  </si>
  <si>
    <t>las palmas</t>
  </si>
  <si>
    <t>palo blanco, tlacuilotepec, puebla</t>
  </si>
  <si>
    <t>productores e industrializadores de cafÃ© orgÃ¡nico la fe s.c. de r.l.</t>
  </si>
  <si>
    <t>tlacuilotepec</t>
  </si>
  <si>
    <t>JUANA RODRIGUEZ GUTIERREZ</t>
  </si>
  <si>
    <t>September 12th, 2012</t>
  </si>
  <si>
    <t>September 12th, 2013</t>
  </si>
  <si>
    <t>11-951-388</t>
  </si>
  <si>
    <t>Varios</t>
  </si>
  <si>
    <t>September 11th, 2014</t>
  </si>
  <si>
    <t>September 11th, 2015</t>
  </si>
  <si>
    <t>cafes finos de exportacion s de r.l.</t>
  </si>
  <si>
    <t>cafes finos de exportacion s. de r.l.</t>
  </si>
  <si>
    <t>13-117-87</t>
  </si>
  <si>
    <t>intibuca</t>
  </si>
  <si>
    <t>Cooperativa Coaquil</t>
  </si>
  <si>
    <t>CAFES FINOS DE EXPORTACION S DE R.L.</t>
  </si>
  <si>
    <t>sustainable harvest coffee</t>
  </si>
  <si>
    <t>030-0582-0050</t>
  </si>
  <si>
    <t>san ignacio</t>
  </si>
  <si>
    <t>Frontera</t>
  </si>
  <si>
    <t>January 8th, 2013</t>
  </si>
  <si>
    <t>Sustainable Harvest Coffee</t>
  </si>
  <si>
    <t>gonzalo de aquino flores</t>
  </si>
  <si>
    <t>iliatenco, guerrero</t>
  </si>
  <si>
    <t>cafÃ© monteabuelo s.a. de c.v.</t>
  </si>
  <si>
    <t>GONZALO DE AQUINO FLORES</t>
  </si>
  <si>
    <t>el sauce</t>
  </si>
  <si>
    <t>JUAN CRUZ RIAÃ‘O</t>
  </si>
  <si>
    <t>juan avenamar rodriguez funez</t>
  </si>
  <si>
    <t>pico del oro</t>
  </si>
  <si>
    <t>el pacayal, amatenango de la frontera, chiapas</t>
  </si>
  <si>
    <t>F07016865</t>
  </si>
  <si>
    <t>cafÃ© pico de loro</t>
  </si>
  <si>
    <t>12oo</t>
  </si>
  <si>
    <t>JUAN AVENAMAR RODRIGUEZ FUNEZ</t>
  </si>
  <si>
    <t>la pandora</t>
  </si>
  <si>
    <t>LUISA ZUÃ‘IGA GARCÃA</t>
  </si>
  <si>
    <t>017-053-0211/053-0212</t>
  </si>
  <si>
    <t>TeÃ³filo NarvÃ¡ez</t>
  </si>
  <si>
    <t>May 22nd, 2017</t>
  </si>
  <si>
    <t>May 22nd, 2018</t>
  </si>
  <si>
    <t>Specialty Coffee Association of America</t>
  </si>
  <si>
    <t>11/23/1020</t>
  </si>
  <si>
    <t>July 5th, 2013</t>
  </si>
  <si>
    <t>July 5th, 2014</t>
  </si>
  <si>
    <t>octavio augusto diaz trejo</t>
  </si>
  <si>
    <t>la patrona, el trebol, la cadena</t>
  </si>
  <si>
    <t>tlavictepan, huatusco</t>
  </si>
  <si>
    <t>empagri s.p.r. de r.l. de c.v.</t>
  </si>
  <si>
    <t>JOSE VAZQUEZ CANTON, JOSE ANTONIO JIMENEZ GONZALEZ, IRENEO GARCIA VALDIVIA</t>
  </si>
  <si>
    <t>OCTAVIO AUGUSTO DIAZ TREJO</t>
  </si>
  <si>
    <t>damaso martinez perez</t>
  </si>
  <si>
    <t>el tesoro</t>
  </si>
  <si>
    <t>DAMASO MARTINEZ PEREZ</t>
  </si>
  <si>
    <t>July 16th, 2012</t>
  </si>
  <si>
    <t>productores de especialidad emiliano zapeata, spr.</t>
  </si>
  <si>
    <t>los encinos</t>
  </si>
  <si>
    <t>ohuapan, tlaltetela</t>
  </si>
  <si>
    <t>PEDRO HERRERA GUZMAN, AURELIO GABRIEL HERNANDEZ ,MARIA DE LOURDES DERISTAIN TRESS</t>
  </si>
  <si>
    <t>PRODUCTORES DE ESPECIALIDAD EMILIANO ZAPEATA, SPR.</t>
  </si>
  <si>
    <t>yunnan louis herbs r&amp;d center</t>
  </si>
  <si>
    <t>LOUIS88</t>
  </si>
  <si>
    <t>yunnan louis herbs r&amp; d center</t>
  </si>
  <si>
    <t>Yunnan Louis Herbs R&amp;D Center</t>
  </si>
  <si>
    <t>juan garcia hernandez</t>
  </si>
  <si>
    <t>los pinos</t>
  </si>
  <si>
    <t>los pinoslos pinos</t>
  </si>
  <si>
    <t>yecuatla</t>
  </si>
  <si>
    <t>JUAN GARCIA HERNANDEZ</t>
  </si>
  <si>
    <t>February 17th, 2016</t>
  </si>
  <si>
    <t>February 16th, 2017</t>
  </si>
  <si>
    <t>017-053</t>
  </si>
  <si>
    <t>September 4th, 2014</t>
  </si>
  <si>
    <t>September 4th, 2015</t>
  </si>
  <si>
    <t>800m</t>
  </si>
  <si>
    <t>GUO JIUN HUNG éƒ­ä¿Šå® &amp; TSENG RU FENG æ›¾å¦‚æ¥“</t>
  </si>
  <si>
    <t>grapos el porvenir</t>
  </si>
  <si>
    <t>EPIFANIO GARCIA DE MIGUEL</t>
  </si>
  <si>
    <t>cofradia</t>
  </si>
  <si>
    <t>beneficio de cafetaleros el remudadero s.p.r. de r.l.</t>
  </si>
  <si>
    <t>703817078, 703817042, 700137443</t>
  </si>
  <si>
    <t>cofradia de suchitlan</t>
  </si>
  <si>
    <t>J. CARMEN GUZMAN CONCEPCION, IGNACIO RAMIREZ BARAJAS, DIONICIO GARCIA RAMIREZ</t>
  </si>
  <si>
    <t>kona farms</t>
  </si>
  <si>
    <t>HDOA 210542</t>
  </si>
  <si>
    <t>June 21st, 2011</t>
  </si>
  <si>
    <t>June 20th, 2012</t>
  </si>
  <si>
    <t>beneficio san fernando</t>
  </si>
  <si>
    <t>0016-2795-0008</t>
  </si>
  <si>
    <t>uniÃ³n de ejidos san fernando</t>
  </si>
  <si>
    <t>1600 meters</t>
  </si>
  <si>
    <t>sierra, chiapas</t>
  </si>
  <si>
    <t>Various small producers</t>
  </si>
  <si>
    <t>rosario miguel hernandez</t>
  </si>
  <si>
    <t>finca sego</t>
  </si>
  <si>
    <t>villa talea de castro, oaxaca</t>
  </si>
  <si>
    <t>villa talea cafÃ©</t>
  </si>
  <si>
    <t>villa talea de castro</t>
  </si>
  <si>
    <t>REYNALDO OLIVERA RIOS</t>
  </si>
  <si>
    <t>ROSARIO MIGUEL HERNANDEZ</t>
  </si>
  <si>
    <t>francisco ruiz nunez</t>
  </si>
  <si>
    <t>cerca de los angeles</t>
  </si>
  <si>
    <t>beneficio seco de cafe de la soc. coop. tzotzilotic tzobolotic scl</t>
  </si>
  <si>
    <t>los angeles</t>
  </si>
  <si>
    <t>FRANCISCO RUIZ NUÃ‘EZ</t>
  </si>
  <si>
    <t>FRANCISCO RUIZ NUNEZ</t>
  </si>
  <si>
    <t>Manoel Cardoso and Galileo Cardoso</t>
  </si>
  <si>
    <t>el naranjo</t>
  </si>
  <si>
    <t>LAMBERTO JOSÃ‰ GARCÃA</t>
  </si>
  <si>
    <t>K#1 21614</t>
  </si>
  <si>
    <t>March 19th, 2014</t>
  </si>
  <si>
    <t>March 19th, 2015</t>
  </si>
  <si>
    <t>4000 p.s.n.m</t>
  </si>
  <si>
    <t>11/23/0334</t>
  </si>
  <si>
    <t xml:space="preserve">pablo cervantes morelos        </t>
  </si>
  <si>
    <t>llano hermoso</t>
  </si>
  <si>
    <t>llano hermoso, xochitonalco huautla, oaxaca</t>
  </si>
  <si>
    <t xml:space="preserve">asociaciÃ³n agricola local de productores de cafÃ© de huautla de jimenez        </t>
  </si>
  <si>
    <t xml:space="preserve">xochitonalco, huautla        </t>
  </si>
  <si>
    <t xml:space="preserve">PABLO CERVANTES MORELOS        </t>
  </si>
  <si>
    <t>3e18a5ae6f5e2aabca37e025f94e1974558bf5f0</t>
  </si>
  <si>
    <t>e3212d17882b7657b3fba559b4072e552604d5d1</t>
  </si>
  <si>
    <t>11/23/0101</t>
  </si>
  <si>
    <t>KP120314</t>
  </si>
  <si>
    <t>January 20th, 2016</t>
  </si>
  <si>
    <t>2209401 KONA PRIME</t>
  </si>
  <si>
    <t>sran-ijen</t>
  </si>
  <si>
    <t>vary farms</t>
  </si>
  <si>
    <t>July 18th, 2018</t>
  </si>
  <si>
    <t>gustavo amieva gonzalez</t>
  </si>
  <si>
    <t>cordoba, ver.</t>
  </si>
  <si>
    <t>cordoba</t>
  </si>
  <si>
    <t>CONSUELO GONZALEZ GOMEZ</t>
  </si>
  <si>
    <t>GUSTAVO AMIEVA GONZALEZ</t>
  </si>
  <si>
    <t>2017å°å—å¸‚ç²¾å“å’–å•¡è©•é‘‘æ‰¹æ¬¡ Specialty Coffee Evaluation of Tainan 2017 lot.20161230</t>
  </si>
  <si>
    <t>13-117-88</t>
  </si>
  <si>
    <t>May 15th, 2014</t>
  </si>
  <si>
    <t>May 15th, 2015</t>
  </si>
  <si>
    <t>KF 21614</t>
  </si>
  <si>
    <t>March 18th, 2015</t>
  </si>
  <si>
    <t>samuel eli gurel</t>
  </si>
  <si>
    <t>hani</t>
  </si>
  <si>
    <t>greenhouse coffee china</t>
  </si>
  <si>
    <t>1200 meters</t>
  </si>
  <si>
    <t>GreenHouse Coffee</t>
  </si>
  <si>
    <t>September 5th, 2013</t>
  </si>
  <si>
    <t>Samuel Eli Gurel</t>
  </si>
  <si>
    <t>September 5th, 2014</t>
  </si>
  <si>
    <t>April 29th, 2013</t>
  </si>
  <si>
    <t>April 29th, 2014</t>
  </si>
  <si>
    <t>MARIO GARCÃA</t>
  </si>
  <si>
    <t>mao-heng chu</t>
  </si>
  <si>
    <t>03/01/1632</t>
  </si>
  <si>
    <t>December 1st, 2011</t>
  </si>
  <si>
    <t>Mao-Heng Chu</t>
  </si>
  <si>
    <t>November 30th, 2012</t>
  </si>
  <si>
    <t>5-545-0007</t>
  </si>
  <si>
    <t>gustavo abarca solis</t>
  </si>
  <si>
    <t>el regadito</t>
  </si>
  <si>
    <t>GUSTAVO ABARCA SOLIS</t>
  </si>
  <si>
    <t>11/23/0121</t>
  </si>
  <si>
    <t>017/105/16039</t>
  </si>
  <si>
    <t>February 29th, 2016</t>
  </si>
  <si>
    <t>February 28th, 2017</t>
  </si>
  <si>
    <t>11/23/0333</t>
  </si>
  <si>
    <t>dongshan gaoyuan village chief manor coffee tainan, taiwan å°ç£å°å—æ±å±±é«˜åŽŸæ‘é•·èŽŠåœ’å’–å•¡</t>
  </si>
  <si>
    <t>750-800 m</t>
  </si>
  <si>
    <t>Chen Shuei Lian é™³æ°´é€£</t>
  </si>
  <si>
    <t>KP3150140</t>
  </si>
  <si>
    <t>stephany escamilla femat</t>
  </si>
  <si>
    <t>rancho los laureles</t>
  </si>
  <si>
    <t>RUBRIA OCHOA BELLO</t>
  </si>
  <si>
    <t>STEPHANY ESCAMILLA FEMAT</t>
  </si>
  <si>
    <t>11/426/1</t>
  </si>
  <si>
    <t>MARGARITA DE NUYENS Y/O CARLOS NUYENS</t>
  </si>
  <si>
    <t>January 29th, 2013</t>
  </si>
  <si>
    <t>January 29th, 2014</t>
  </si>
  <si>
    <t>AQUILINO GARCÃA RIAÃ‘O</t>
  </si>
  <si>
    <t>kkkld</t>
  </si>
  <si>
    <t>January 27th, 2014</t>
  </si>
  <si>
    <t>January 27th, 2015</t>
  </si>
  <si>
    <t>finca los andes</t>
  </si>
  <si>
    <t>ALEJANDRO GARCÃA PALACIOS</t>
  </si>
  <si>
    <t>producer group (approx. 1,000 farmers)</t>
  </si>
  <si>
    <t>900-1500 masl</t>
  </si>
  <si>
    <t>Sol y Cafe</t>
  </si>
  <si>
    <t>India</t>
  </si>
  <si>
    <t>14/7/2015/172</t>
  </si>
  <si>
    <t>aspinwall &amp; co. ltd, mangalore</t>
  </si>
  <si>
    <t>olam japan</t>
  </si>
  <si>
    <t>chickmangalore</t>
  </si>
  <si>
    <t>Aspinwall &amp; CO. LTD</t>
  </si>
  <si>
    <t>January 16th, 2017</t>
  </si>
  <si>
    <t>016/2362/0051</t>
  </si>
  <si>
    <t>January 3rd, 2012</t>
  </si>
  <si>
    <t>January 2nd, 2013</t>
  </si>
  <si>
    <t>homero antonio de anda andrade</t>
  </si>
  <si>
    <t>exportadora moretto s.a. de c.v.</t>
  </si>
  <si>
    <t>CASTULO GUTIERREZ</t>
  </si>
  <si>
    <t>HOMERO ANTONIO DE ANDA ANDRADE</t>
  </si>
  <si>
    <t>eduardo ambrocio</t>
  </si>
  <si>
    <t>KPBP 21114</t>
  </si>
  <si>
    <t>agua de la mariposa</t>
  </si>
  <si>
    <t>ISIDORA HERAS HERNANDEZ</t>
  </si>
  <si>
    <t>william ho</t>
  </si>
  <si>
    <t>indonesia</t>
  </si>
  <si>
    <t>William Ho</t>
  </si>
  <si>
    <t>guillermo eduardo bobadilla muguira</t>
  </si>
  <si>
    <t>el mejor cafÃ©</t>
  </si>
  <si>
    <t>GUILLERMO EDUARDO BOBADILLA MUGUIRA</t>
  </si>
  <si>
    <t>ana gonzales</t>
  </si>
  <si>
    <t>prime3</t>
  </si>
  <si>
    <t>1000+ meters</t>
  </si>
  <si>
    <t>benguet, mountain province</t>
  </si>
  <si>
    <t>various smallholders</t>
  </si>
  <si>
    <t>May 14th, 2013</t>
  </si>
  <si>
    <t>Ana Gonzales</t>
  </si>
  <si>
    <t>May 14th, 2014</t>
  </si>
  <si>
    <t>2017/2018-Lot01</t>
  </si>
  <si>
    <t>October 27th, 2017</t>
  </si>
  <si>
    <t>October 27th, 2018</t>
  </si>
  <si>
    <t>11/23/0768</t>
  </si>
  <si>
    <t>January 6th, 2012</t>
  </si>
  <si>
    <t>January 5th, 2013</t>
  </si>
  <si>
    <t>francisco hernandez lorenzo</t>
  </si>
  <si>
    <t>zaragoza, montelibano, pamal navil</t>
  </si>
  <si>
    <t>sposel s. de s.s.</t>
  </si>
  <si>
    <t>ocosingo</t>
  </si>
  <si>
    <t>SPOSEL S. DE S.S.</t>
  </si>
  <si>
    <t>FRANCISCO HERNANDEZ LORENZO</t>
  </si>
  <si>
    <t>F07008657</t>
  </si>
  <si>
    <t>SURAYA MAGDALENA LOTFE CALDERON</t>
  </si>
  <si>
    <t>martin jimenez casiano</t>
  </si>
  <si>
    <t>peÃ±a campana</t>
  </si>
  <si>
    <t>union regional de cafeticultores de la mazateca alta</t>
  </si>
  <si>
    <t>huautla de jimenez</t>
  </si>
  <si>
    <t>MARTÃN JIMENEZ CASIANO, PAULINA CERQUEDA ALVAREZ, JULIO MARTINEZ TERAN</t>
  </si>
  <si>
    <t>MARTIN JIMENEZ CASIANO</t>
  </si>
  <si>
    <t>grupo juvenil magtayani, ac</t>
  </si>
  <si>
    <t>la cruz</t>
  </si>
  <si>
    <t>mecatlÃ¡n veracruz</t>
  </si>
  <si>
    <t>grupo juvenil magtayani ac</t>
  </si>
  <si>
    <t>MIGUEL LOPEZ TIRZO</t>
  </si>
  <si>
    <t>GRUPO JUVENIL MAGTAYANI, AC</t>
  </si>
  <si>
    <t>el limÃ³n</t>
  </si>
  <si>
    <t>GEREMIAS RIAÃ‘O LOPEZ</t>
  </si>
  <si>
    <t>la orduÃ±a</t>
  </si>
  <si>
    <t>falcafe s.a. de c.v.</t>
  </si>
  <si>
    <t>January 9th, 2012</t>
  </si>
  <si>
    <t>January 5th, 2012</t>
  </si>
  <si>
    <t>January 4th, 2013</t>
  </si>
  <si>
    <t>sierra madre</t>
  </si>
  <si>
    <t>CESMACH (VARIOS)</t>
  </si>
  <si>
    <t>KPBP 022414</t>
  </si>
  <si>
    <t>11/23/0796</t>
  </si>
  <si>
    <t>las ceibas</t>
  </si>
  <si>
    <t>catuai amarillo sss</t>
  </si>
  <si>
    <t>chocaman, veracruz</t>
  </si>
  <si>
    <t>myrna roxana galvez gonzalez</t>
  </si>
  <si>
    <t>la marina-el orizabeÃ±o</t>
  </si>
  <si>
    <t>beneficio de cafÃ© tecoxolco s. de r.l. de c.v.</t>
  </si>
  <si>
    <t>MYRNA ROXANA GÃLVEZ GONZÃLEZ</t>
  </si>
  <si>
    <t>MYRNA ROXANA GALVEZ GONZALEZ</t>
  </si>
  <si>
    <t>eugene holman pew</t>
  </si>
  <si>
    <t>rancho vigia</t>
  </si>
  <si>
    <t>EUGENE HOLMAN PEW</t>
  </si>
  <si>
    <t>u.c.i.r.i.</t>
  </si>
  <si>
    <t>0016-2722-0001</t>
  </si>
  <si>
    <t>upctiz zapoteca s.p.r. de r.l.</t>
  </si>
  <si>
    <t>sierra alta mixe y zapoteca</t>
  </si>
  <si>
    <t>2000 farmers</t>
  </si>
  <si>
    <t>cooperative agro-industrielle de marmela</t>
  </si>
  <si>
    <t>640m-1400m</t>
  </si>
  <si>
    <t>marmelade</t>
  </si>
  <si>
    <t>Asosyasyon PlantÃ¨ Kafe KrÃ¨tapen (APCAP) ;Asosyasyon plantÃ¨ Kafe Basen (APKBA);Asosyasyon PlantÃ¨ Kafe</t>
  </si>
  <si>
    <t>130 lbs</t>
  </si>
  <si>
    <t>5-545-0015</t>
  </si>
  <si>
    <t>jose armando norberto borzani lemini</t>
  </si>
  <si>
    <t>la vuelta</t>
  </si>
  <si>
    <t>mazatepec, tlatlauquitepec, puebla</t>
  </si>
  <si>
    <t>cafe colonial de tlatlauquitepec</t>
  </si>
  <si>
    <t>tlatlauquitepec</t>
  </si>
  <si>
    <t>JOSÃ‰ ARMANDO NORBERTO BORZANI LEMINI</t>
  </si>
  <si>
    <t>JOSE ARMANDO NORBERTO BORZANI LEMINI</t>
  </si>
  <si>
    <t>ricardo aaron sampieri marini</t>
  </si>
  <si>
    <t>la morena</t>
  </si>
  <si>
    <t>tlamatoca, hutusco, ver.</t>
  </si>
  <si>
    <t>RICARDO AARON SAMPIERI MARINI</t>
  </si>
  <si>
    <t>f.i.e.c.h.</t>
  </si>
  <si>
    <t>0016-2847-0001</t>
  </si>
  <si>
    <t>1000 meters</t>
  </si>
  <si>
    <t>sierra norte yajalon, chiapas</t>
  </si>
  <si>
    <t>2017/2018 - Lot 2</t>
  </si>
  <si>
    <t>juan carlos garcia lopez</t>
  </si>
  <si>
    <t>el centenario</t>
  </si>
  <si>
    <t>la esperanza, municipio juchique de ferrer, veracruz</t>
  </si>
  <si>
    <t>terra mia</t>
  </si>
  <si>
    <t>juchique de ferrer</t>
  </si>
  <si>
    <t>JUAN CARLOS GARCÃA LOPEZ</t>
  </si>
  <si>
    <t>JUAN CARLOS GARCIA LOPEZ</t>
  </si>
  <si>
    <t>200 farms</t>
  </si>
  <si>
    <t>coeb koperativ ekselsyo basen (350 members)</t>
  </si>
  <si>
    <t>~350m</t>
  </si>
  <si>
    <t>department d'artibonite , haiti</t>
  </si>
  <si>
    <t>COEB Koperativ Ekselsyo Basen</t>
  </si>
  <si>
    <t>017-053-0211/ 017-053-0212</t>
  </si>
  <si>
    <t>11/853/165</t>
  </si>
  <si>
    <t>Robusta</t>
  </si>
  <si>
    <t>ankole coffee producers coop</t>
  </si>
  <si>
    <t>kyangundu cooperative society</t>
  </si>
  <si>
    <t>ankole coffee producers</t>
  </si>
  <si>
    <t>sheema south western</t>
  </si>
  <si>
    <t>Ankole coffee producers coop</t>
  </si>
  <si>
    <t>e36d0270932c3b657e96b7b0278dfd85dc0fe743</t>
  </si>
  <si>
    <t>03077a1c6bac60e6f514691634a7f6eb5c85aae8</t>
  </si>
  <si>
    <t>nishant gurjer</t>
  </si>
  <si>
    <t>sethuraman estate kaapi royale</t>
  </si>
  <si>
    <t>sethuraman estate</t>
  </si>
  <si>
    <t>14/1148/2017/21</t>
  </si>
  <si>
    <t>kaapi royale</t>
  </si>
  <si>
    <t>chikmagalur karnataka indua</t>
  </si>
  <si>
    <t>Nishant Gurjer Kaapi Royale</t>
  </si>
  <si>
    <t>October 31st, 2017</t>
  </si>
  <si>
    <t>Nishant Gurjer</t>
  </si>
  <si>
    <t>October 31st, 2018</t>
  </si>
  <si>
    <t>ff7c18ad303d4b603ac3f8cff7e611ffc735e720</t>
  </si>
  <si>
    <t>352d0cf7f3e9be14dad7df644ad65efc27605ae2</t>
  </si>
  <si>
    <t>andrew hetzel</t>
  </si>
  <si>
    <t>chikmagalur</t>
  </si>
  <si>
    <t>Andrew Hetzel</t>
  </si>
  <si>
    <t>ugacof project area</t>
  </si>
  <si>
    <t>central</t>
  </si>
  <si>
    <t>UGACOF</t>
  </si>
  <si>
    <t>July 14th, 2014</t>
  </si>
  <si>
    <t>katuka development trust ltd</t>
  </si>
  <si>
    <t>katikamu capca farmers association</t>
  </si>
  <si>
    <t>katuka development trust</t>
  </si>
  <si>
    <t>1200-1300</t>
  </si>
  <si>
    <t>luwero central region</t>
  </si>
  <si>
    <t>Katuka Development Trust Ltd</t>
  </si>
  <si>
    <t>(self)</t>
  </si>
  <si>
    <t>cafemakers, llc</t>
  </si>
  <si>
    <t>3000'</t>
  </si>
  <si>
    <t>Sethuraman Estates</t>
  </si>
  <si>
    <t>sethuraman estates</t>
  </si>
  <si>
    <t>cafemakers</t>
  </si>
  <si>
    <t>750m</t>
  </si>
  <si>
    <t>14/1148/2017/18</t>
  </si>
  <si>
    <t>chikmagalur karnataka india</t>
  </si>
  <si>
    <t>October 25th, 2017</t>
  </si>
  <si>
    <t>October 25th, 2018</t>
  </si>
  <si>
    <t>RKR</t>
  </si>
  <si>
    <t>14/1148/2016/17</t>
  </si>
  <si>
    <t>chikmagalur karnataka</t>
  </si>
  <si>
    <t>Sethuraman Estate Kaapi Royale</t>
  </si>
  <si>
    <t>August 17th, 2017</t>
  </si>
  <si>
    <t>ishaka</t>
  </si>
  <si>
    <t>nsubuga umar</t>
  </si>
  <si>
    <t>900-1300</t>
  </si>
  <si>
    <t>western</t>
  </si>
  <si>
    <t>Nsubuga Umar</t>
  </si>
  <si>
    <t>August 5th, 2014</t>
  </si>
  <si>
    <t>August 5th, 2015</t>
  </si>
  <si>
    <t>iganga namadrope eastern</t>
  </si>
  <si>
    <t>UGACOF project area</t>
  </si>
  <si>
    <t>RC AB</t>
  </si>
  <si>
    <t>14/1148/2016/12</t>
  </si>
  <si>
    <t>August 23rd, 2016</t>
  </si>
  <si>
    <t>May 19th, 2014</t>
  </si>
  <si>
    <t>kasozi coffee farmers association</t>
  </si>
  <si>
    <t>kasozi coffee farmers</t>
  </si>
  <si>
    <t>Kasozi coffee farmers Association</t>
  </si>
  <si>
    <t>Kasozi Coffee Farmers Association</t>
  </si>
  <si>
    <t>kyangundu coop society</t>
  </si>
  <si>
    <t>ankole coffee producers coop union ltd</t>
  </si>
  <si>
    <t>south western</t>
  </si>
  <si>
    <t>Ankole coffee producers coop union Ltd</t>
  </si>
  <si>
    <t>Nishant Gurger</t>
  </si>
  <si>
    <t>bushenyi</t>
  </si>
  <si>
    <t>Kawacom uganda ltd</t>
  </si>
  <si>
    <t>nitubaasa ltd</t>
  </si>
  <si>
    <t>kigezi coffee farmers association</t>
  </si>
  <si>
    <t>nitubaasa</t>
  </si>
  <si>
    <t>Kigezi Coffee Farmers Association</t>
  </si>
  <si>
    <t>Nitubaasa Ltd</t>
  </si>
  <si>
    <t>mannya coffee project</t>
  </si>
  <si>
    <t>southern</t>
  </si>
  <si>
    <t>Mannya coffee project</t>
  </si>
  <si>
    <t>June 20th, 2013</t>
  </si>
  <si>
    <t>luis robles</t>
  </si>
  <si>
    <t>robustasa</t>
  </si>
  <si>
    <t>Lavado 1</t>
  </si>
  <si>
    <t>our own lab</t>
  </si>
  <si>
    <t>san juan, playas</t>
  </si>
  <si>
    <t>CafÃ© Robusta del Ecuador S.A.</t>
  </si>
  <si>
    <t>Luis Robles</t>
  </si>
  <si>
    <t>Lavado 3</t>
  </si>
  <si>
    <t>own laboratory</t>
  </si>
  <si>
    <t>james moore</t>
  </si>
  <si>
    <t>fazenda cazengo</t>
  </si>
  <si>
    <t>cafe cazengo</t>
  </si>
  <si>
    <t>global opportunity fund</t>
  </si>
  <si>
    <t>795 meters</t>
  </si>
  <si>
    <t>kwanza norte province, angola</t>
  </si>
  <si>
    <t>Cafe Cazengo</t>
  </si>
  <si>
    <t>December 23rd, 2014</t>
  </si>
  <si>
    <t>James Moore</t>
  </si>
  <si>
    <t>December 23rd, 2015</t>
  </si>
  <si>
    <t>14-1118-2014-0087</t>
  </si>
  <si>
    <t>Wt</t>
  </si>
  <si>
    <t>Harvest.Year.Fixed</t>
  </si>
  <si>
    <t>Grading.Date.Fixed</t>
  </si>
  <si>
    <t>Experation.Fixed</t>
  </si>
  <si>
    <t>Variable</t>
  </si>
  <si>
    <t>Description</t>
  </si>
  <si>
    <t>Distribution</t>
  </si>
  <si>
    <t>Transformation</t>
  </si>
  <si>
    <t>Long</t>
  </si>
  <si>
    <t>Lat</t>
  </si>
  <si>
    <t>Small batches are often more premium</t>
  </si>
  <si>
    <t xml:space="preserve">For similar products (like wine), some years are known to be good/bad for quality historically
</t>
  </si>
  <si>
    <t>Probably not relevant</t>
  </si>
  <si>
    <t xml:space="preserve">Different varieties sometimes have unique characteristics
</t>
  </si>
  <si>
    <t>Processing method can alter taste</t>
  </si>
  <si>
    <t>Grader's personal evaluation</t>
  </si>
  <si>
    <t>Total score</t>
  </si>
  <si>
    <t>Catch-all for detrimental bean traits noticed by grader</t>
  </si>
  <si>
    <t>Less severe detrimental bean traits</t>
  </si>
  <si>
    <t xml:space="preserve">Higher altitudes are often associated with better quality coffee
</t>
  </si>
  <si>
    <t>Mean altitude range of coffee farmers</t>
  </si>
  <si>
    <t>Regional Longitude</t>
  </si>
  <si>
    <t>Regional Latitude</t>
  </si>
  <si>
    <t>Apparent (feels-like) temperature</t>
  </si>
  <si>
    <t>Atmospheric pressure</t>
  </si>
  <si>
    <t>Cloud cover</t>
  </si>
  <si>
    <t>Dew point</t>
  </si>
  <si>
    <t>Humidity</t>
  </si>
  <si>
    <t>Liquid precipitation rate</t>
  </si>
  <si>
    <t>Moon phase</t>
  </si>
  <si>
    <t>Nearest storm distance</t>
  </si>
  <si>
    <t>Nearest storm direction</t>
  </si>
  <si>
    <t>Ozone</t>
  </si>
  <si>
    <t>Precipitation type</t>
  </si>
  <si>
    <t>Snowfall</t>
  </si>
  <si>
    <t>Sun rise/set</t>
  </si>
  <si>
    <t>Temperature</t>
  </si>
  <si>
    <t>Text summaries</t>
  </si>
  <si>
    <t>UV index</t>
  </si>
  <si>
    <t>Wind gust</t>
  </si>
  <si>
    <t>Wind speed</t>
  </si>
  <si>
    <t>Wind direction</t>
  </si>
  <si>
    <t>Type</t>
  </si>
  <si>
    <t>Relevance</t>
  </si>
  <si>
    <t>Numeric</t>
  </si>
  <si>
    <t>Number of Bags of Coffee in a Growing Season</t>
  </si>
  <si>
    <t>Average weight of bags in kilograms</t>
  </si>
  <si>
    <t>Need wt2 graph.</t>
  </si>
  <si>
    <t>Date</t>
  </si>
  <si>
    <t>Year the coffee was harvested</t>
  </si>
  <si>
    <t>Normal with exception of 2012 high count year</t>
  </si>
  <si>
    <t>Categorical</t>
  </si>
  <si>
    <t>Variety of coffee plant</t>
  </si>
  <si>
    <t>Low number of observations in non-washed/wet categories</t>
  </si>
  <si>
    <t>SCAA aroma (dry fragrance) quality score ranging from 6-10</t>
  </si>
  <si>
    <t>Higher values have a better aroma</t>
  </si>
  <si>
    <t>Normal</t>
  </si>
  <si>
    <t>SCAA flavor quality score ranging from 6-10</t>
  </si>
  <si>
    <t>Higher values have a better flavor</t>
  </si>
  <si>
    <t>SCAA aftertaste quality score ranging from 6-10</t>
  </si>
  <si>
    <t>Higher values have a better aftertaste</t>
  </si>
  <si>
    <t>SCAA acidity quality score ranging from 6-10</t>
  </si>
  <si>
    <t xml:space="preserve">Higher values have a better flavor profile
</t>
  </si>
  <si>
    <t>SCAA body quality score ranging from 6-10</t>
  </si>
  <si>
    <t>Higher values have better body</t>
  </si>
  <si>
    <t>SCAA balance quality score ranging from 6-10</t>
  </si>
  <si>
    <t>Higher values have better balance</t>
  </si>
  <si>
    <t>SCAA uniformity quality score ranging from 6-10</t>
  </si>
  <si>
    <t>Higher values have better unifomity</t>
  </si>
  <si>
    <t>Skewed left with most values at 10.</t>
  </si>
  <si>
    <t>SCAA clean cup quality score ranging from 6-10</t>
  </si>
  <si>
    <t>Higher values have better clen up</t>
  </si>
  <si>
    <t>SCAA sweetness quality score ranging from 6-10</t>
  </si>
  <si>
    <t>Higher values have better sweetness</t>
  </si>
  <si>
    <t>Moisture percentage</t>
  </si>
  <si>
    <t>Number of primary defects</t>
  </si>
  <si>
    <t>Skewed right with most values at 0.</t>
  </si>
  <si>
    <t>Quantity of unripe or poorly roasted beans</t>
  </si>
  <si>
    <t>Coffee color ranges from green to blue</t>
  </si>
  <si>
    <t>Largely fall into two categories; uneven distribution between categories</t>
  </si>
  <si>
    <t>Number of secondary defect</t>
  </si>
  <si>
    <t>Expiration.Fixed</t>
  </si>
  <si>
    <t>One year post grade date</t>
  </si>
  <si>
    <t>Distance from Sea Level - minimum for grower</t>
  </si>
  <si>
    <t>Skewed right</t>
  </si>
  <si>
    <t>Distance from Sea Level - maximum for grower</t>
  </si>
  <si>
    <t>Distance from Sea Level - average for grower</t>
  </si>
  <si>
    <t>N/A</t>
  </si>
  <si>
    <t>Longitude coordinate of coffee producer</t>
  </si>
  <si>
    <t>Provides primary key to merge weather data</t>
  </si>
  <si>
    <t>Latitude coordinate of coffee producer</t>
  </si>
  <si>
    <t>How weather conditions feel to bare skin</t>
  </si>
  <si>
    <t>Weather patterns can affect crop production and quality</t>
  </si>
  <si>
    <t>Pressure due to weight of atmosphere</t>
  </si>
  <si>
    <t>Atmospheric temperature at which dew will form</t>
  </si>
  <si>
    <t>Concentration of water vapor in air</t>
  </si>
  <si>
    <t>Gravitational force of the moon can stimulate plant growth and crop quality</t>
  </si>
  <si>
    <t>Ozone can damage plants and reduce their survival</t>
  </si>
  <si>
    <t>Not relevant - text blurb about daily weather</t>
  </si>
  <si>
    <t>Note</t>
  </si>
  <si>
    <t>Combine with number of bags to get production size?</t>
  </si>
  <si>
    <t>---</t>
  </si>
  <si>
    <t xml:space="preserve">Combine categories for a more even distribution?
</t>
  </si>
  <si>
    <t>Tranform ineffective</t>
  </si>
  <si>
    <t>Score added by grader for more "appealing" coffees that aren't reflected by the other grades - not sure if we want to include or exclude since it's a subjective measurement</t>
  </si>
  <si>
    <t xml:space="preserve">Sum of other points
</t>
  </si>
  <si>
    <t>Grayish-blue and grayish-green coffee beans are considered to be the most desirable; Green coffee beans with brownish tones are considered of inferior quality</t>
  </si>
  <si>
    <t>Transforms reduce skewness but not materially enough</t>
  </si>
  <si>
    <t>Believe it's expiration date of the grade; always 1 year post grade date</t>
  </si>
  <si>
    <t>Log tranform is more normal</t>
  </si>
  <si>
    <t>Selected Harvest Begin</t>
  </si>
  <si>
    <t>Selected Harvest End</t>
  </si>
  <si>
    <t>May</t>
  </si>
  <si>
    <t>October</t>
  </si>
  <si>
    <t>June</t>
  </si>
  <si>
    <t>September</t>
  </si>
  <si>
    <t>April</t>
  </si>
  <si>
    <t>August</t>
  </si>
  <si>
    <t>matas de minas</t>
  </si>
  <si>
    <t>(blank)</t>
  </si>
  <si>
    <t>July</t>
  </si>
  <si>
    <t>March</t>
  </si>
  <si>
    <t>December</t>
  </si>
  <si>
    <t>January</t>
  </si>
  <si>
    <t>November</t>
  </si>
  <si>
    <t>February</t>
  </si>
  <si>
    <t>*</t>
  </si>
  <si>
    <t>xochitonalco, huautla</t>
  </si>
  <si>
    <t>è‹—æ —ä¸‰ç£</t>
  </si>
  <si>
    <t>è‹—æ —æ³°å®‰</t>
  </si>
  <si>
    <t>nanxi dist., tainan city è‡ºå—å¸‚æ¥ è¥¿å€</t>
  </si>
  <si>
    <t>Harvest_Begin</t>
  </si>
  <si>
    <t>Harvest_End</t>
  </si>
  <si>
    <t>WeatherAPIDate_Begin</t>
  </si>
  <si>
    <t>WeatherAPIDate_End</t>
  </si>
  <si>
    <t>Harvest Length</t>
  </si>
  <si>
    <t>Coordinates</t>
  </si>
  <si>
    <t>-23.5631043, -46.6543825</t>
  </si>
  <si>
    <t>-20.2472238, -42.0291917</t>
  </si>
  <si>
    <t>-22.1212623, -45.1324171</t>
  </si>
  <si>
    <t>-16.6616107, -49.2621136</t>
  </si>
  <si>
    <t>-18.9181289, -46.7856026</t>
  </si>
  <si>
    <t>-21.4444225, -43.6513254</t>
  </si>
  <si>
    <t>-18.5121780, -44.5550308</t>
  </si>
  <si>
    <t>-3.0751860, -60.0402160</t>
  </si>
  <si>
    <t>-20.3024001, -47.6061625</t>
  </si>
  <si>
    <t>-18.7247843, -47.5047401</t>
  </si>
  <si>
    <t>-20.4341666, -41.7966666</t>
  </si>
  <si>
    <t>-2.9218531, 29.6252858</t>
  </si>
  <si>
    <t>24.4333530, 98.5848950</t>
  </si>
  <si>
    <t>22.3290990, 99.5841570</t>
  </si>
  <si>
    <t>22.0088100, 100.7971500</t>
  </si>
  <si>
    <t>24.4752847, 101.3431058</t>
  </si>
  <si>
    <t>7.1986064, -75.3412179</t>
  </si>
  <si>
    <t>2.7049813, -76.8259652</t>
  </si>
  <si>
    <t>5.0260030, -74.0300122</t>
  </si>
  <si>
    <t>4.8121196, -75.6867316</t>
  </si>
  <si>
    <t>4.9681570, -73.4900980</t>
  </si>
  <si>
    <t>2.5359349, -75.5276699</t>
  </si>
  <si>
    <t>3.3766140, -74.8024720</t>
  </si>
  <si>
    <t>2.3890110, -75.8942469</t>
  </si>
  <si>
    <t>11.2403547, -74.2110227</t>
  </si>
  <si>
    <t>1.2058837, -77.2857870</t>
  </si>
  <si>
    <t>4.8087174, -75.6906010</t>
  </si>
  <si>
    <t>1.8529800, -76.0488690</t>
  </si>
  <si>
    <t>6.6437076, -73.6536209</t>
  </si>
  <si>
    <t>4.0925168, -75.1545381</t>
  </si>
  <si>
    <t>9.3686440, -83.7025710</t>
  </si>
  <si>
    <t>9.9630494, -84.0482318</t>
  </si>
  <si>
    <t>9.7489170, -83.7534280</t>
  </si>
  <si>
    <t>10.0974116, -84.3831166</t>
  </si>
  <si>
    <t>10.5889775, -85.6707457</t>
  </si>
  <si>
    <t>10.0144716, -84.0986459</t>
  </si>
  <si>
    <t>10.0910284, -84.4703933</t>
  </si>
  <si>
    <t>9.6051515, -84.0378894</t>
  </si>
  <si>
    <t>9.9060735, -83.9880863</t>
  </si>
  <si>
    <t>9.9067054, -83.6800512</t>
  </si>
  <si>
    <t>9.8818844, -84.1872185</t>
  </si>
  <si>
    <t>-1.0543434, -80.4526440</t>
  </si>
  <si>
    <t>-2.6284683, -80.3895886</t>
  </si>
  <si>
    <t>13.8563303, -89.8036636</t>
  </si>
  <si>
    <t>13.8500000, -89.6294444</t>
  </si>
  <si>
    <t>13.7666667, -88.2166667</t>
  </si>
  <si>
    <t>13.7199062, -89.2115948</t>
  </si>
  <si>
    <t>13.9778279, -89.5639119</t>
  </si>
  <si>
    <t>8.9806034, 38.7577605</t>
  </si>
  <si>
    <t>6.7371751, 38.4008357</t>
  </si>
  <si>
    <t>6.1676798, 38.1899782</t>
  </si>
  <si>
    <t>9.0166656, 38.7658281</t>
  </si>
  <si>
    <t>7.5460377, 40.6346851</t>
  </si>
  <si>
    <t>7.8500000, 36.0833330</t>
  </si>
  <si>
    <t>6.1620447, 38.2058155</t>
  </si>
  <si>
    <t>14.5004610, -90.8756662</t>
  </si>
  <si>
    <t>14.5572969, -90.7332233</t>
  </si>
  <si>
    <t>14.6906713, -91.2025207</t>
  </si>
  <si>
    <t>14.9388732, -90.0746767</t>
  </si>
  <si>
    <t>14.8650810, -91.9355775</t>
  </si>
  <si>
    <t>14.6349149, -90.5068824</t>
  </si>
  <si>
    <t>15.3201330, -91.4700395</t>
  </si>
  <si>
    <t>14.6121446, -89.9626799</t>
  </si>
  <si>
    <t>14.8018149, -91.8233007</t>
  </si>
  <si>
    <t>15.7834710, -90.2307590</t>
  </si>
  <si>
    <t>14.6152916, -90.5361774</t>
  </si>
  <si>
    <t>14.8446068, -91.5231866</t>
  </si>
  <si>
    <t>14.5178379, -90.7152749</t>
  </si>
  <si>
    <t>14.6355926, -91.1424989</t>
  </si>
  <si>
    <t>14.9609782, -91.8074586</t>
  </si>
  <si>
    <t>14.1928003, -90.3748354</t>
  </si>
  <si>
    <t>14.7666085, -91.1785016</t>
  </si>
  <si>
    <t>19.3629020, -72.4258145</t>
  </si>
  <si>
    <t>19.5269646, -72.2437813</t>
  </si>
  <si>
    <t>18.9711870, -72.2852150</t>
  </si>
  <si>
    <t>19.5159011, -72.3621906</t>
  </si>
  <si>
    <t>18.2449605, -71.8437916</t>
  </si>
  <si>
    <t>15.1999990, -86.2419050</t>
  </si>
  <si>
    <t>14.4490149, -87.6482474</t>
  </si>
  <si>
    <t>13.9821294, -86.4996546</t>
  </si>
  <si>
    <t>13.8822471, -86.9361195</t>
  </si>
  <si>
    <t>14.3727340, -88.2461183</t>
  </si>
  <si>
    <t>14.1560521, -88.0363086</t>
  </si>
  <si>
    <t>14.4345368, -89.1836929</t>
  </si>
  <si>
    <t>14.4103464, -88.9521595</t>
  </si>
  <si>
    <t>14.5963866, -87.8402405</t>
  </si>
  <si>
    <t>13.3161441, 75.7720439</t>
  </si>
  <si>
    <t>13.3335323, 75.7734548</t>
  </si>
  <si>
    <t>4.6951350, 96.7493993</t>
  </si>
  <si>
    <t>3.9551650, 97.3516558</t>
  </si>
  <si>
    <t>4.4482641, 96.8350999</t>
  </si>
  <si>
    <t>-8.3405389, 115.0919509</t>
  </si>
  <si>
    <t>4.7513606, 96.9525224</t>
  </si>
  <si>
    <t>-7.9673906, 113.9060624</t>
  </si>
  <si>
    <t>2.2519910, 98.7485729</t>
  </si>
  <si>
    <t>-7.5360639, 112.2384017</t>
  </si>
  <si>
    <t>-8.0583811, 114.2432990</t>
  </si>
  <si>
    <t>-0.7892750, 113.9213270</t>
  </si>
  <si>
    <t>2.2628405, 99.2453020</t>
  </si>
  <si>
    <t>-1.8479000, 120.5279000</t>
  </si>
  <si>
    <t>3.1852910, 98.5049130</t>
  </si>
  <si>
    <t>-7.2748721, 110.0891894</t>
  </si>
  <si>
    <t>26.7505893, 128.2849463</t>
  </si>
  <si>
    <t>-1.3236714, 36.8443167</t>
  </si>
  <si>
    <t>-0.0235590, 37.9061930</t>
  </si>
  <si>
    <t>-1.1748105, 36.8304102</t>
  </si>
  <si>
    <t>-0.6590565, 37.3827234</t>
  </si>
  <si>
    <t>0.3557174, 37.8087693</t>
  </si>
  <si>
    <t>-0.7839281, 37.0400339</t>
  </si>
  <si>
    <t>-0.4370990, 36.9580104</t>
  </si>
  <si>
    <t>19.8562700, 102.4954960</t>
  </si>
  <si>
    <t>15.1766973, 106.2345633</t>
  </si>
  <si>
    <t>-9.5551511, 33.2020140</t>
  </si>
  <si>
    <t>-11.4389649, 34.0084395</t>
  </si>
  <si>
    <t>-15.3765857, 35.3356518</t>
  </si>
  <si>
    <t>-20.4250942, 57.3916850</t>
  </si>
  <si>
    <t>25.1923980, -112.1117239</t>
  </si>
  <si>
    <t>19.7661213, -97.2455952</t>
  </si>
  <si>
    <t>15.4347808, -92.1145546</t>
  </si>
  <si>
    <t>17.2056417, -100.4321223</t>
  </si>
  <si>
    <t>20.8985071, -98.5858382</t>
  </si>
  <si>
    <t>25.2443815, -99.9564204</t>
  </si>
  <si>
    <t>21.1584334, -98.9038397</t>
  </si>
  <si>
    <t>16.7569318, -93.1292353</t>
  </si>
  <si>
    <t>15.8736139, -92.7257322</t>
  </si>
  <si>
    <t>19.0111919, -97.0303026</t>
  </si>
  <si>
    <t>19.4519380, -96.9594511</t>
  </si>
  <si>
    <t>19.4612202, -96.9605060</t>
  </si>
  <si>
    <t>19.4102777, -103.7025000</t>
  </si>
  <si>
    <t>19.1222634, -104.0072348</t>
  </si>
  <si>
    <t>18.8838909, -96.9237751</t>
  </si>
  <si>
    <t>19.0683148, -97.0471556</t>
  </si>
  <si>
    <t>20.3784149, -104.8191965</t>
  </si>
  <si>
    <t>26.9011151, -106.4069756</t>
  </si>
  <si>
    <t>15.3232503, -92.6586163</t>
  </si>
  <si>
    <t>18.9017033, -96.9989630</t>
  </si>
  <si>
    <t>18.1308310, -96.8436739</t>
  </si>
  <si>
    <t>20.9796742, -98.5077175</t>
  </si>
  <si>
    <t>19.1494466, -96.9676313</t>
  </si>
  <si>
    <t>17.0451061, -98.6862056</t>
  </si>
  <si>
    <t>19.0509357, -96.9841735</t>
  </si>
  <si>
    <t>21.1329932, -98.5377711</t>
  </si>
  <si>
    <t>19.8400288, -96.6948436</t>
  </si>
  <si>
    <t>16.2375067, -97.2932803</t>
  </si>
  <si>
    <t>16.1148283, -92.6859623</t>
  </si>
  <si>
    <t>17.3319444, -95.0497222</t>
  </si>
  <si>
    <t>23.9249640, -100.4813900</t>
  </si>
  <si>
    <t>19.9939251, -102.0175697</t>
  </si>
  <si>
    <t>34.0611288, -118.2781009</t>
  </si>
  <si>
    <t>19.4103227, -96.9182301</t>
  </si>
  <si>
    <t>19.1138094, -104.3384616</t>
  </si>
  <si>
    <t>23.6345010, -102.5527840</t>
  </si>
  <si>
    <t>15.3691977, -92.2458096</t>
  </si>
  <si>
    <t>21.7513844, -104.8454619</t>
  </si>
  <si>
    <t>17.0731842, -96.7265889</t>
  </si>
  <si>
    <t>16.9087258, -92.0943351</t>
  </si>
  <si>
    <t>19.3137308, -96.9017454</t>
  </si>
  <si>
    <t>17.5390397, -101.2701934</t>
  </si>
  <si>
    <t>15.9258292, -96.4200279</t>
  </si>
  <si>
    <t>15.7489259, -96.4672856</t>
  </si>
  <si>
    <t>20.4013824, -98.2007943</t>
  </si>
  <si>
    <t>24.8419162, -98.1502433</t>
  </si>
  <si>
    <t>19.4336601, -99.2125652</t>
  </si>
  <si>
    <t>15.9202909, -96.1729261</t>
  </si>
  <si>
    <t>17.3952560, -96.3265960</t>
  </si>
  <si>
    <t>16.1070072, -97.1434968</t>
  </si>
  <si>
    <t>15.6496832, -92.7990154</t>
  </si>
  <si>
    <t>25.9561110, -107.0477780</t>
  </si>
  <si>
    <t>15.5562098, -92.3235083</t>
  </si>
  <si>
    <t>14.9055599, -92.2634206</t>
  </si>
  <si>
    <t>17.3805611, -96.1618927</t>
  </si>
  <si>
    <t>20.3367247, -98.2240321</t>
  </si>
  <si>
    <t>18.7839680, -99.1800420</t>
  </si>
  <si>
    <t>20.3257377, -98.0713315</t>
  </si>
  <si>
    <t>20.9894734, -98.6573084</t>
  </si>
  <si>
    <t>19.8463549, -97.4971981</t>
  </si>
  <si>
    <t>19.2108072, -96.9617379</t>
  </si>
  <si>
    <t>16.7516009, -93.1029939</t>
  </si>
  <si>
    <t>19.1737730, -96.1342241</t>
  </si>
  <si>
    <t>17.3628655, -96.2468873</t>
  </si>
  <si>
    <t>19.5437751, -96.9101806</t>
  </si>
  <si>
    <t>20.2786208, -97.9642590</t>
  </si>
  <si>
    <t>18.1296511, -96.8416907</t>
  </si>
  <si>
    <t>17.1734888, -92.3295580</t>
  </si>
  <si>
    <t>19.8644702, -96.7753986</t>
  </si>
  <si>
    <t>20.0019768, -97.7142086</t>
  </si>
  <si>
    <t>16.8747622, -97.6606123</t>
  </si>
  <si>
    <t>19.1156426, -96.8595888</t>
  </si>
  <si>
    <t>17.6474239, -101.5455504</t>
  </si>
  <si>
    <t>21.9950174, 96.4250416</t>
  </si>
  <si>
    <t>22.0391773, 96.4716580</t>
  </si>
  <si>
    <t>21.1678559, 96.4450158</t>
  </si>
  <si>
    <t>13.7202990, -86.5084977</t>
  </si>
  <si>
    <t>13.9214806, -86.1268337</t>
  </si>
  <si>
    <t>13.0883907, -85.9993997</t>
  </si>
  <si>
    <t>12.9290069, -85.9151211</t>
  </si>
  <si>
    <t>13.7894404, -86.0121573</t>
  </si>
  <si>
    <t>8.7772318, -82.4481944</t>
  </si>
  <si>
    <t>-6.5861674, 145.6689636</t>
  </si>
  <si>
    <t>-7.1617465, -78.5127855</t>
  </si>
  <si>
    <t>-9.9207648, -76.2410843</t>
  </si>
  <si>
    <t>-9.1899670, -75.0151520</t>
  </si>
  <si>
    <t>-15.8402218, -70.0218805</t>
  </si>
  <si>
    <t>-5.1462680, -79.0023523</t>
  </si>
  <si>
    <t>14.5580780, 121.0238700</t>
  </si>
  <si>
    <t>16.4070224, 120.5984592</t>
  </si>
  <si>
    <t>8.0515054, 124.9229946</t>
  </si>
  <si>
    <t>17.3512542, 121.1718851</t>
  </si>
  <si>
    <t>7.3041622, 126.0893406</t>
  </si>
  <si>
    <t>-1.6350283, 30.1358346</t>
  </si>
  <si>
    <t>23.4570375, 120.7062535</t>
  </si>
  <si>
    <t>23.5112942, 120.8036725</t>
  </si>
  <si>
    <t>23.9609981, 120.9718638</t>
  </si>
  <si>
    <t>23.6978100, 120.9605150</t>
  </si>
  <si>
    <t>-3.3869254, 36.6829927</t>
  </si>
  <si>
    <t>-3.2392763, 36.7626981</t>
  </si>
  <si>
    <t>-6.3690280, 34.8888220</t>
  </si>
  <si>
    <t>-3.0674247, 37.3556273</t>
  </si>
  <si>
    <t>-8.9094014, 33.4607744</t>
  </si>
  <si>
    <t>-3.3429977, 37.3506658</t>
  </si>
  <si>
    <t>19.9104798, 99.8405760</t>
  </si>
  <si>
    <t>19.9092056, 99.8333749</t>
  </si>
  <si>
    <t>18.8949882, 99.0497368</t>
  </si>
  <si>
    <t>15.8700320, 100.9925410</t>
  </si>
  <si>
    <t>1.4798846, 34.3754414</t>
  </si>
  <si>
    <t>0.2540775, 31.9928078</t>
  </si>
  <si>
    <t>1.2692186, 33.4383530</t>
  </si>
  <si>
    <t>1.3350205, 34.3976356</t>
  </si>
  <si>
    <t>1.3972970, 34.4489384</t>
  </si>
  <si>
    <t>0.1698986, 30.0780780</t>
  </si>
  <si>
    <t>0.3858330, 29.8716670</t>
  </si>
  <si>
    <t>0.8404086, 32.4976680</t>
  </si>
  <si>
    <t>1.0784436, 34.1810057</t>
  </si>
  <si>
    <t>1.1492924, 34.5417619</t>
  </si>
  <si>
    <t>-0.5781664, 30.3810199</t>
  </si>
  <si>
    <t>1.0674275, 34.5310852</t>
  </si>
  <si>
    <t>0.2580521, 30.5279096</t>
  </si>
  <si>
    <t>0.3157239, 32.5755680</t>
  </si>
  <si>
    <t>19.8967662, -155.5827818</t>
  </si>
  <si>
    <t>14.0583240, 108.2771990</t>
  </si>
  <si>
    <t>Adjusted Region Name</t>
  </si>
  <si>
    <t>Campos Altos</t>
  </si>
  <si>
    <t>Monte Carmelo - Minas Gerais</t>
  </si>
  <si>
    <t>Côte d'Ivoire</t>
  </si>
  <si>
    <t>Guji</t>
  </si>
  <si>
    <t>Kefa Zone</t>
  </si>
  <si>
    <t>Kelem</t>
  </si>
  <si>
    <t>Kaffa Zone</t>
  </si>
  <si>
    <t>snnprg</t>
  </si>
  <si>
    <t>Ixil Region</t>
  </si>
  <si>
    <t>San Marcos</t>
  </si>
  <si>
    <t>Toraja</t>
  </si>
  <si>
    <t>Mirador</t>
  </si>
  <si>
    <t>Teocelo</t>
  </si>
  <si>
    <t>Chiapas</t>
  </si>
  <si>
    <t>Cuarenteño</t>
  </si>
  <si>
    <t>Zapoteca</t>
  </si>
  <si>
    <t>San Pedro</t>
  </si>
  <si>
    <t>Santa Maria</t>
  </si>
  <si>
    <t>Siltepec</t>
  </si>
  <si>
    <t>Tepic</t>
  </si>
  <si>
    <t>Shan State</t>
  </si>
  <si>
    <t>Penachi</t>
  </si>
  <si>
    <t>Formosa</t>
  </si>
  <si>
    <t>Dongshan District</t>
  </si>
  <si>
    <t>Guoshing</t>
  </si>
  <si>
    <t>Baihe District</t>
  </si>
  <si>
    <t>Changhua District</t>
  </si>
  <si>
    <t>Yunlin District</t>
  </si>
  <si>
    <t>Chiayi</t>
  </si>
  <si>
    <t>PingTung County</t>
  </si>
  <si>
    <t>Nanxi</t>
  </si>
  <si>
    <t>Taipei</t>
  </si>
  <si>
    <t>Taichung</t>
  </si>
  <si>
    <t>Iganga</t>
  </si>
  <si>
    <t>Xinshe</t>
  </si>
  <si>
    <t>Mbozi</t>
  </si>
  <si>
    <t>Ngorogoro</t>
  </si>
  <si>
    <t>Mbeya</t>
  </si>
  <si>
    <t>-19.6918950, -46.1736003</t>
  </si>
  <si>
    <t>-14.2350040, -51.9252800</t>
  </si>
  <si>
    <t>-3.3730560, 29.9188860</t>
  </si>
  <si>
    <t>4.5708680, -74.2973330</t>
  </si>
  <si>
    <t>7.5399890, -5.5470800</t>
  </si>
  <si>
    <t>13.7941850, -88.8965300</t>
  </si>
  <si>
    <t>9.1450000, 40.4896730</t>
  </si>
  <si>
    <t>9.0665162, 35.4990307</t>
  </si>
  <si>
    <t>7.3360745, 35.7406882</t>
  </si>
  <si>
    <t>6.5156911, 36.9541070</t>
  </si>
  <si>
    <t>15.4067940, -91.1472974</t>
  </si>
  <si>
    <t>-3.0753003, 119.7426040</t>
  </si>
  <si>
    <t>21.2043256, -101.6767663</t>
  </si>
  <si>
    <t>19.3031964, -99.1085756</t>
  </si>
  <si>
    <t>19.3846086, -96.9719184</t>
  </si>
  <si>
    <t>25.6797838, -100.4168299</t>
  </si>
  <si>
    <t>17.0447413, -96.6330819</t>
  </si>
  <si>
    <t>19.3256964, -99.1707385</t>
  </si>
  <si>
    <t>15.5575566, -92.3233139</t>
  </si>
  <si>
    <t>21.5041651, -104.8945887</t>
  </si>
  <si>
    <t>22.0361985, 98.1338558</t>
  </si>
  <si>
    <t>-6.1680420, -79.4739040</t>
  </si>
  <si>
    <t>23.9036873, 121.0793705</t>
  </si>
  <si>
    <t>23.2825014, 120.4472850</t>
  </si>
  <si>
    <t>24.0564429, 120.8728615</t>
  </si>
  <si>
    <t>23.3336369, 120.4588059</t>
  </si>
  <si>
    <t>24.0517963, 120.5161352</t>
  </si>
  <si>
    <t>23.4800751, 120.4491113</t>
  </si>
  <si>
    <t>23.1820152, 120.5163949</t>
  </si>
  <si>
    <t>25.0329694, 121.5654177</t>
  </si>
  <si>
    <t>24.1477358, 120.6736482</t>
  </si>
  <si>
    <t>24.1867194, 120.8154358</t>
  </si>
  <si>
    <t>22.5519759, 120.5487597</t>
  </si>
  <si>
    <t>23.7092033, 120.4313373</t>
  </si>
  <si>
    <t>-9.0141102, 32.9888319</t>
  </si>
  <si>
    <t>0.6045833, 33.4719832</t>
  </si>
  <si>
    <t>37.0902400, -95.7128910</t>
  </si>
  <si>
    <t>Hawaii</t>
  </si>
  <si>
    <t>Puerto Rico</t>
  </si>
  <si>
    <t>Tanzania</t>
  </si>
  <si>
    <t>meru,Tanzania</t>
  </si>
  <si>
    <t>Oldeani,Tanzania</t>
  </si>
  <si>
    <t>ruvuma,Tanzania</t>
  </si>
  <si>
    <t>-3.2261675, 35.4466595</t>
  </si>
  <si>
    <t>-3.3454038, 35.6696802</t>
  </si>
  <si>
    <t>-10.7835648, 34.9506625</t>
  </si>
  <si>
    <t>-3.1920240, 37.6187005</t>
  </si>
  <si>
    <t>-3.1617522, 35.5876697</t>
  </si>
  <si>
    <t>-3.3561093, 35.5630503</t>
  </si>
  <si>
    <t>-10.6878717, 36.2630846</t>
  </si>
  <si>
    <t>18.4238478, -66.0648787</t>
  </si>
  <si>
    <t>-13.1338970, 27.8493320</t>
  </si>
  <si>
    <t>Latitude</t>
  </si>
  <si>
    <t>Longitude</t>
  </si>
  <si>
    <t>2011-05-01</t>
  </si>
  <si>
    <t>2011-10-01</t>
  </si>
  <si>
    <t>2010-05-01</t>
  </si>
  <si>
    <t>2010-10-01</t>
  </si>
  <si>
    <t>2012-05-01</t>
  </si>
  <si>
    <t>2012-10-01</t>
  </si>
  <si>
    <t>2014-05-01</t>
  </si>
  <si>
    <t>2014-10-01</t>
  </si>
  <si>
    <t>2018-05-01</t>
  </si>
  <si>
    <t>2018-10-01</t>
  </si>
  <si>
    <t>2016-05-01</t>
  </si>
  <si>
    <t>2016-10-01</t>
  </si>
  <si>
    <t>2015-05-01</t>
  </si>
  <si>
    <t>2015-10-01</t>
  </si>
  <si>
    <t>2013-05-01</t>
  </si>
  <si>
    <t>2013-10-01</t>
  </si>
  <si>
    <t>2017-05-01</t>
  </si>
  <si>
    <t>2017-10-01</t>
  </si>
  <si>
    <t>2012-04-01</t>
  </si>
  <si>
    <t>2012-07-01</t>
  </si>
  <si>
    <t>2016-04-01</t>
  </si>
  <si>
    <t>2016-07-01</t>
  </si>
  <si>
    <t>2015-12-01</t>
  </si>
  <si>
    <t>2013-12-01</t>
  </si>
  <si>
    <t>2013-09-01</t>
  </si>
  <si>
    <t>2015-09-01</t>
  </si>
  <si>
    <t>2014-09-01</t>
  </si>
  <si>
    <t>2014-12-01</t>
  </si>
  <si>
    <t>2012-09-01</t>
  </si>
  <si>
    <t>2012-12-01</t>
  </si>
  <si>
    <t>2016-09-01</t>
  </si>
  <si>
    <t>2016-12-01</t>
  </si>
  <si>
    <t>2018-09-01</t>
  </si>
  <si>
    <t>2018-12-01</t>
  </si>
  <si>
    <t>2017-09-01</t>
  </si>
  <si>
    <t>2017-12-01</t>
  </si>
  <si>
    <t>2020-09-01</t>
  </si>
  <si>
    <t>2020-12-01</t>
  </si>
  <si>
    <t>2011-09-01</t>
  </si>
  <si>
    <t>2011-12-01</t>
  </si>
  <si>
    <t>2010-09-01</t>
  </si>
  <si>
    <t>2010-12-01</t>
  </si>
  <si>
    <t>2015-03-01</t>
  </si>
  <si>
    <t>2014-03-01</t>
  </si>
  <si>
    <t>2016-03-01</t>
  </si>
  <si>
    <t>2013-03-01</t>
  </si>
  <si>
    <t>2011-03-01</t>
  </si>
  <si>
    <t>2012-03-01</t>
  </si>
  <si>
    <t>2018-03-01</t>
  </si>
  <si>
    <t>2017-03-01</t>
  </si>
  <si>
    <t>2013-04-01</t>
  </si>
  <si>
    <t>2010-11-01</t>
  </si>
  <si>
    <t>2015-11-01</t>
  </si>
  <si>
    <t>2016-11-01</t>
  </si>
  <si>
    <t>2013-11-01</t>
  </si>
  <si>
    <t>2012-11-01</t>
  </si>
  <si>
    <t>2009-11-01</t>
  </si>
  <si>
    <t>2010-03-01</t>
  </si>
  <si>
    <t>2011-11-01</t>
  </si>
  <si>
    <t>2014-02-01</t>
  </si>
  <si>
    <t>2019-11-01</t>
  </si>
  <si>
    <t>2020-02-01</t>
  </si>
  <si>
    <t>2013-02-01</t>
  </si>
  <si>
    <t>2014-11-01</t>
  </si>
  <si>
    <t>2015-02-01</t>
  </si>
  <si>
    <t>2012-02-01</t>
  </si>
  <si>
    <t>2017-02-01</t>
  </si>
  <si>
    <t>2016-02-01</t>
  </si>
  <si>
    <t>2010-02-01</t>
  </si>
  <si>
    <t>2011-02-01</t>
  </si>
  <si>
    <t>2009-10-01</t>
  </si>
  <si>
    <t>2009-09-01</t>
  </si>
  <si>
    <t>2012-06-01</t>
  </si>
  <si>
    <t>2010-06-01</t>
  </si>
  <si>
    <t>2015-06-01</t>
  </si>
  <si>
    <t>2016-06-01</t>
  </si>
  <si>
    <t>2017-11-01</t>
  </si>
  <si>
    <t>2017-06-01</t>
  </si>
  <si>
    <t>2012-01-01</t>
  </si>
  <si>
    <t>2013-01-01</t>
  </si>
  <si>
    <t>2014-01-01</t>
  </si>
  <si>
    <t>2015-01-01</t>
  </si>
  <si>
    <t>2010-01-01</t>
  </si>
  <si>
    <t>2018-01-01</t>
  </si>
  <si>
    <t>2017-01-01</t>
  </si>
  <si>
    <t>2016-01-01</t>
  </si>
  <si>
    <t>2012-08-01</t>
  </si>
  <si>
    <t>2011-07-01</t>
  </si>
  <si>
    <t>2013-07-01</t>
  </si>
  <si>
    <t>2014-07-01</t>
  </si>
  <si>
    <t>2017-07-01</t>
  </si>
  <si>
    <t>2015-04-01</t>
  </si>
  <si>
    <t>2015-07-01</t>
  </si>
  <si>
    <t>2014-04-01</t>
  </si>
  <si>
    <t>2011-01-01</t>
  </si>
  <si>
    <t>2008-11-01</t>
  </si>
  <si>
    <t>2009-03-01</t>
  </si>
  <si>
    <t>Country</t>
  </si>
  <si>
    <t>Weight</t>
  </si>
  <si>
    <t>Harvest.Month.Begin</t>
  </si>
  <si>
    <t>WeatherAPIDate.Begin</t>
  </si>
  <si>
    <t>WeatherAPIDate.End</t>
  </si>
  <si>
    <t>Harvest.End</t>
  </si>
  <si>
    <t>Harvest.Length</t>
  </si>
  <si>
    <t>Altitude.High.Meters</t>
  </si>
  <si>
    <t>Altitude.Low.Meters</t>
  </si>
  <si>
    <t>Altitude.Mean.Meters</t>
  </si>
  <si>
    <t>Different species of coffee cherry may have different qualities that impact the score</t>
  </si>
  <si>
    <t>Highly disproportinate with most of the observations falling under one category "arabica".</t>
  </si>
  <si>
    <t>Not applicable</t>
  </si>
  <si>
    <t>Bimodal at zero and 250.  Non-zero distribution is skewed left.</t>
  </si>
  <si>
    <t>Transforms shift but do not correct skewness.  Consider combining with Wt.</t>
  </si>
  <si>
    <t>Correction points added by grader for more appealing coffees not reflected in other scores</t>
  </si>
  <si>
    <t>Important to roasters for quality control.  Contributes to acidity and aroma.</t>
  </si>
  <si>
    <t>Not sure why there's a high and low.  Also high and low are often the same.  Recommend using the mean and not the high and low unless we can find out what their purpose is.</t>
  </si>
  <si>
    <t>Country of Origin</t>
  </si>
  <si>
    <t>Country where coffee was grown</t>
  </si>
  <si>
    <t xml:space="preserve">Different countries have reputations for different flavor profiles and quality
</t>
  </si>
  <si>
    <t>Region where coffee was grown</t>
  </si>
  <si>
    <t xml:space="preserve">Different growing regions have reputations for different flavor profiles and quality
</t>
  </si>
  <si>
    <t>Same note as above.</t>
  </si>
  <si>
    <t>Category</t>
  </si>
  <si>
    <t>Variables</t>
  </si>
  <si>
    <t>Grader scores</t>
  </si>
  <si>
    <t>Aroma, Flavor, Aftertaste, Acidity, Body, Balance, Uniformity, Clean.Cup, Sweetness, Cupper.Points, Total.Cup.Points</t>
  </si>
  <si>
    <t>Geographical data</t>
  </si>
  <si>
    <t>Country of Origin, Region, Regional Latitude, Regional Longitude</t>
  </si>
  <si>
    <t>Production characteristics</t>
  </si>
  <si>
    <t>Number.of.Bags, Wt, Harvest.Year.Fixed, Variety, Processing Method, altitude_low_meters, altitude_high_meters, altitude_mean_meters</t>
  </si>
  <si>
    <t>Weather data</t>
  </si>
  <si>
    <t>Cloud cover, Dew point, Humidity, Liquid precipitation rate, Moon phase, Nearest storm distance, Nearest storm direction, Ozone, Precipitation type, Snow fall, Sun rise/set, Temperature, UV index, Wind gust, Wind speed, Wind direction</t>
  </si>
  <si>
    <t>Other quality indicators</t>
  </si>
  <si>
    <t>Category.One.Defects, Quakers, Color, Category.Two.Defects</t>
  </si>
  <si>
    <t>This is a set of scores given to a sample by a certified Q grader, each corresponding with different aspects of quality in the coffee. Cupper.Points is a subjective quality evaluation made by the grader, and Total.Cup.Points is the sum total of all of these. These are all numeric variables, and most of them are normally distributed, with the exception of Uniformity, Clean.Cup, and Sweetness, which are strongly skewed left - most values are at 10 for those.</t>
  </si>
  <si>
    <t>These are traits of the coffee beans noted during inspection; Color is a categorical variable, the others are numeric (although treating them as categorical might be an option). Category One defects are considered more undesirable than Category Two defects. For color, most of the data falls into two categories; for the others, the data is skewed right, with most values at zero (in other words, no defects of that sort were observed).</t>
  </si>
  <si>
    <t>Data associated with where the graded coffee sample was produced; used to get weather information, or possibly as a variable of its own, depending on analysis methodology. Categorical variables; some countries/regions are represented much more than others.</t>
  </si>
  <si>
    <t xml:space="preserve">Variables that are in some way associated with the production process of the coffee. Mix of categorical and numerical variables. </t>
  </si>
  <si>
    <t>Variables describing the weather conditions in the region the coffee was produced. Mostly numeric; the categorical variables might not be usable. In general, the idea here is that growing conditions are known to affect the quality of farm products</t>
  </si>
  <si>
    <t>Month, day and year coffee was graded</t>
  </si>
  <si>
    <t>Method of processing (wet/washed, dry, pulped and semi-washed)</t>
  </si>
  <si>
    <t>Four categories: Wet Processing (Washed), Dry Processing (Natural, Sun Dried), Pulped Natural Processing, and Semi-Washed Processing</t>
  </si>
  <si>
    <t>Source:  https://i.pinimg.com/originals/ec/de/19/ecde198bd5ce4c37f25e9f84965a299b.gif is scorecard.  It scores 6-9.75.  From https://www.scaa.org/PDF/resources/cupping-protocols.pdf:  "Theoretically the above scale ranges from a minimum value of 0 to a maximum value of 10 points. The lower end of the scale is below specialty grade."  We could use 0-10 range.  There are a number of 10s for Clean Cup, Uniformity and Sweetness.  There are also some scores in the 5s.</t>
  </si>
  <si>
    <t>Sum of Aroma, Flavor, Aftertaste, Acidity, Body, Balance, Uniformity, Clean Cup and Sweetness scores</t>
  </si>
  <si>
    <t>Normal, very mild skew to left</t>
  </si>
  <si>
    <t>Normal, bimodal due to zero values</t>
  </si>
  <si>
    <t>The correct moisture content contributes to balanced acidities and a desirable aroma, which in turn help achieve good cupping scores. There’s some debate over the best moisture level, but 10–12% is generally accepted.</t>
  </si>
  <si>
    <t>To be considered specialty grade, green coffee shall have zero category one (1) defects and five or less category two (2) defects.</t>
  </si>
  <si>
    <t>Unripe beans, sign of bad nutrition/picking practices/etc</t>
  </si>
  <si>
    <t>Quakers are underdeveloped coffee beans that accidentally make it through the manufacturing process. Because they are less dense than healthy coffee beans, they roast up to a much lighter color, and they can impart a spoiled, rancid taste to a pot of coffee</t>
  </si>
  <si>
    <t>Factors during cultivation, picking, drying, and milling can impact bean color and give clues about the characteristics a particular bean will take on during roasting and brewing</t>
  </si>
  <si>
    <t>Obviously, this is associated with Latitude/Longitude; when explaining the data, it's easier to be able to refer to a country, and when used as a target, it's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</si>
</sst>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16" fontId="0" fillId="0" borderId="0" xfId="0" applyNumberFormat="1"/>
    <xf numFmtId="14" fontId="0" fillId="0" borderId="0" xfId="0" applyNumberFormat="1"/>
    <xf numFmtId="17" fontId="0" fillId="0" borderId="0" xfId="0" applyNumberFormat="1"/>
    <xf numFmtId="15" fontId="0" fillId="0" borderId="0" xfId="0" applyNumberFormat="1"/>
    <xf numFmtId="0" fontId="0" fillId="0" borderId="0" xfId="0" applyAlignment="1">
      <alignment wrapText="1"/>
    </xf>
    <xf numFmtId="164" fontId="0" fillId="0" borderId="0" xfId="0" applyNumberFormat="1"/>
    <xf numFmtId="0" fontId="16" fillId="0" borderId="0" xfId="0" applyFont="1"/>
    <xf numFmtId="0" fontId="0" fillId="33" borderId="10" xfId="0" applyFont="1" applyFill="1" applyBorder="1"/>
    <xf numFmtId="0" fontId="0" fillId="33" borderId="11" xfId="0" applyFont="1" applyFill="1" applyBorder="1"/>
    <xf numFmtId="0" fontId="18" fillId="0" borderId="0" xfId="0" applyFont="1" applyAlignment="1">
      <alignment vertical="center"/>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45A00F-86F1-4AEF-811B-014149C9EAF6}" name="Harvest" displayName="Harvest" ref="A1:D379" totalsRowShown="0">
  <autoFilter ref="A1:D379" xr:uid="{C079AA63-C767-44ED-9D30-5439FF1F3287}"/>
  <sortState xmlns:xlrd2="http://schemas.microsoft.com/office/spreadsheetml/2017/richdata2" ref="A2:D379">
    <sortCondition ref="B1:B379"/>
  </sortState>
  <tableColumns count="4">
    <tableColumn id="1" xr3:uid="{B05A548F-2076-4E3D-A35D-68416E73DD5C}" name="Country.of.Origin"/>
    <tableColumn id="2" xr3:uid="{D9D0BCCF-F651-4249-90AF-17EBBDFDA3CD}" name="Region"/>
    <tableColumn id="3" xr3:uid="{6F9FB25C-D9A4-4905-B611-E2E077E5CF9A}" name="Selected Harvest Begin"/>
    <tableColumn id="4" xr3:uid="{5351FA1C-53E3-4067-BDCE-7D19CE3ED536}" name="Selected Harvest En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6722B1-81E6-48D4-89AD-E9D7C8DB8D0A}" name="Country" displayName="Country" ref="A1:C37" totalsRowShown="0">
  <autoFilter ref="A1:C37" xr:uid="{2A1A03F5-5ECE-4A3A-9921-5F00C55AC4AC}"/>
  <tableColumns count="3">
    <tableColumn id="1" xr3:uid="{9945DA1A-8BB7-450A-8AF1-329430661CE2}" name="Country.of.Origin"/>
    <tableColumn id="2" xr3:uid="{870A9FBF-B1E6-47DE-86F2-E6F161ABF2B9}" name="Lat"/>
    <tableColumn id="3" xr3:uid="{DE77D6A6-2631-495B-A544-6F844345D844}" name="Lo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5DD11B-CF28-4D74-8EC1-85ED4AB85450}" name="Coordinates" displayName="Coordinates" ref="A1:F363" totalsRowShown="0">
  <autoFilter ref="A1:F363" xr:uid="{F319AAF8-A450-47EA-A872-60E52C03F7E1}"/>
  <tableColumns count="6">
    <tableColumn id="1" xr3:uid="{E15427DA-B80D-4A36-A67E-5DE8130CC539}" name="Country.of.Origin"/>
    <tableColumn id="2" xr3:uid="{EA3D62D9-DC56-4E35-A619-2963677115B6}" name="Region"/>
    <tableColumn id="3" xr3:uid="{512A81DB-3464-466B-A5F5-0E007FA56963}" name="Adjusted Region Name"/>
    <tableColumn id="4" xr3:uid="{1C8F418F-0D6A-4C9A-A119-895406D1E764}" name="Coordinates"/>
    <tableColumn id="5" xr3:uid="{210BDE95-8B9C-4788-A562-6008545B160B}" name="Lat"/>
    <tableColumn id="6" xr3:uid="{040D972C-49C2-4BD0-9153-42F6B3CD22CA}" name="Lo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30C0-6ADF-420C-B9BC-10453F6FC872}">
  <sheetPr codeName="Sheet9"/>
  <dimension ref="A1:C6"/>
  <sheetViews>
    <sheetView tabSelected="1" workbookViewId="0">
      <selection activeCell="B9" sqref="B9"/>
    </sheetView>
  </sheetViews>
  <sheetFormatPr defaultRowHeight="15" x14ac:dyDescent="0.25"/>
  <cols>
    <col min="1" max="1" width="24.140625" bestFit="1" customWidth="1"/>
    <col min="2" max="2" width="216.85546875" bestFit="1" customWidth="1"/>
    <col min="3" max="3" width="11.140625" bestFit="1" customWidth="1"/>
  </cols>
  <sheetData>
    <row r="1" spans="1:3" x14ac:dyDescent="0.25">
      <c r="A1" t="s">
        <v>5518</v>
      </c>
      <c r="B1" t="s">
        <v>5519</v>
      </c>
      <c r="C1" t="s">
        <v>4932</v>
      </c>
    </row>
    <row r="2" spans="1:3" x14ac:dyDescent="0.25">
      <c r="A2" t="s">
        <v>5520</v>
      </c>
      <c r="B2" t="s">
        <v>5521</v>
      </c>
      <c r="C2" t="s">
        <v>5530</v>
      </c>
    </row>
    <row r="3" spans="1:3" x14ac:dyDescent="0.25">
      <c r="A3" t="s">
        <v>5522</v>
      </c>
      <c r="B3" t="s">
        <v>5523</v>
      </c>
      <c r="C3" s="11" t="s">
        <v>5531</v>
      </c>
    </row>
    <row r="4" spans="1:3" x14ac:dyDescent="0.25">
      <c r="A4" t="s">
        <v>5524</v>
      </c>
      <c r="B4" t="s">
        <v>5525</v>
      </c>
      <c r="C4" s="11" t="s">
        <v>5532</v>
      </c>
    </row>
    <row r="5" spans="1:3" x14ac:dyDescent="0.25">
      <c r="A5" t="s">
        <v>5526</v>
      </c>
      <c r="B5" t="s">
        <v>5527</v>
      </c>
      <c r="C5" s="12" t="s">
        <v>5533</v>
      </c>
    </row>
    <row r="6" spans="1:3" x14ac:dyDescent="0.25">
      <c r="A6" t="s">
        <v>5528</v>
      </c>
      <c r="B6" t="s">
        <v>5529</v>
      </c>
      <c r="C6" s="12" t="s">
        <v>5534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46DE-4FEA-4519-89B2-FF16A93BACA3}">
  <sheetPr codeName="Sheet1">
    <tabColor theme="5" tint="0.39997558519241921"/>
  </sheetPr>
  <dimension ref="A1:N51"/>
  <sheetViews>
    <sheetView zoomScale="70" zoomScaleNormal="70" workbookViewId="0">
      <selection activeCell="C8" sqref="C8"/>
    </sheetView>
  </sheetViews>
  <sheetFormatPr defaultRowHeight="15" x14ac:dyDescent="0.25"/>
  <cols>
    <col min="1" max="1" width="33" bestFit="1" customWidth="1"/>
    <col min="2" max="2" width="12.140625" bestFit="1" customWidth="1"/>
    <col min="3" max="4" width="87.7109375" bestFit="1" customWidth="1"/>
    <col min="5" max="5" width="86" bestFit="1" customWidth="1"/>
    <col min="6" max="6" width="72.5703125" bestFit="1" customWidth="1"/>
    <col min="7" max="7" width="255.7109375" bestFit="1" customWidth="1"/>
    <col min="8" max="8" width="95.7109375" bestFit="1" customWidth="1"/>
  </cols>
  <sheetData>
    <row r="1" spans="1:7" x14ac:dyDescent="0.25">
      <c r="A1" s="8" t="s">
        <v>4931</v>
      </c>
      <c r="B1" s="8" t="s">
        <v>4969</v>
      </c>
      <c r="C1" s="8" t="s">
        <v>4932</v>
      </c>
      <c r="D1" s="8" t="s">
        <v>4970</v>
      </c>
      <c r="E1" s="8" t="s">
        <v>4933</v>
      </c>
      <c r="F1" s="8" t="s">
        <v>4934</v>
      </c>
      <c r="G1" s="8" t="s">
        <v>5026</v>
      </c>
    </row>
    <row r="2" spans="1:7" x14ac:dyDescent="0.25">
      <c r="A2" t="s">
        <v>0</v>
      </c>
      <c r="B2" t="s">
        <v>4978</v>
      </c>
      <c r="D2" t="s">
        <v>5504</v>
      </c>
      <c r="E2" t="s">
        <v>5505</v>
      </c>
      <c r="F2" t="s">
        <v>5506</v>
      </c>
    </row>
    <row r="3" spans="1:7" x14ac:dyDescent="0.25">
      <c r="A3" t="s">
        <v>11</v>
      </c>
      <c r="B3" t="s">
        <v>4971</v>
      </c>
      <c r="C3" t="s">
        <v>4972</v>
      </c>
      <c r="D3" t="s">
        <v>4937</v>
      </c>
      <c r="E3" t="s">
        <v>5507</v>
      </c>
      <c r="F3" t="s">
        <v>5508</v>
      </c>
    </row>
    <row r="4" spans="1:7" x14ac:dyDescent="0.25">
      <c r="A4" t="s">
        <v>4927</v>
      </c>
      <c r="B4" t="s">
        <v>4971</v>
      </c>
      <c r="C4" t="s">
        <v>4973</v>
      </c>
      <c r="D4" t="s">
        <v>4937</v>
      </c>
      <c r="E4" t="s">
        <v>4974</v>
      </c>
      <c r="F4" t="s">
        <v>5027</v>
      </c>
    </row>
    <row r="5" spans="1:7" ht="30" x14ac:dyDescent="0.25">
      <c r="A5" t="s">
        <v>4928</v>
      </c>
      <c r="B5" t="s">
        <v>4975</v>
      </c>
      <c r="C5" t="s">
        <v>4976</v>
      </c>
      <c r="D5" s="6" t="s">
        <v>4938</v>
      </c>
      <c r="E5" t="s">
        <v>4977</v>
      </c>
      <c r="F5" t="s">
        <v>5028</v>
      </c>
    </row>
    <row r="6" spans="1:7" x14ac:dyDescent="0.25">
      <c r="A6" t="s">
        <v>4929</v>
      </c>
      <c r="B6" t="s">
        <v>4975</v>
      </c>
      <c r="C6" t="s">
        <v>5535</v>
      </c>
      <c r="D6" t="s">
        <v>4939</v>
      </c>
    </row>
    <row r="7" spans="1:7" ht="30" x14ac:dyDescent="0.25">
      <c r="A7" t="s">
        <v>17</v>
      </c>
      <c r="B7" t="s">
        <v>4978</v>
      </c>
      <c r="C7" t="s">
        <v>4979</v>
      </c>
      <c r="D7" s="6" t="s">
        <v>4940</v>
      </c>
    </row>
    <row r="8" spans="1:7" ht="30" x14ac:dyDescent="0.25">
      <c r="A8" t="s">
        <v>18</v>
      </c>
      <c r="B8" t="s">
        <v>4978</v>
      </c>
      <c r="C8" t="s">
        <v>5536</v>
      </c>
      <c r="D8" t="s">
        <v>4941</v>
      </c>
      <c r="E8" t="s">
        <v>4980</v>
      </c>
      <c r="F8" s="6" t="s">
        <v>5029</v>
      </c>
      <c r="G8" s="6" t="s">
        <v>5537</v>
      </c>
    </row>
    <row r="9" spans="1:7" x14ac:dyDescent="0.25">
      <c r="A9" t="s">
        <v>19</v>
      </c>
      <c r="B9" t="s">
        <v>4971</v>
      </c>
      <c r="C9" t="s">
        <v>4981</v>
      </c>
      <c r="D9" t="s">
        <v>4982</v>
      </c>
      <c r="E9" t="s">
        <v>4983</v>
      </c>
      <c r="F9" t="s">
        <v>5028</v>
      </c>
      <c r="G9" t="s">
        <v>5538</v>
      </c>
    </row>
    <row r="10" spans="1:7" x14ac:dyDescent="0.25">
      <c r="A10" t="s">
        <v>20</v>
      </c>
      <c r="B10" t="s">
        <v>4971</v>
      </c>
      <c r="C10" t="s">
        <v>4984</v>
      </c>
      <c r="D10" t="s">
        <v>4985</v>
      </c>
      <c r="E10" t="s">
        <v>4983</v>
      </c>
      <c r="F10" t="s">
        <v>5028</v>
      </c>
    </row>
    <row r="11" spans="1:7" x14ac:dyDescent="0.25">
      <c r="A11" t="s">
        <v>21</v>
      </c>
      <c r="B11" t="s">
        <v>4971</v>
      </c>
      <c r="C11" t="s">
        <v>4986</v>
      </c>
      <c r="D11" t="s">
        <v>4987</v>
      </c>
      <c r="E11" t="s">
        <v>4983</v>
      </c>
      <c r="F11" t="s">
        <v>5028</v>
      </c>
    </row>
    <row r="12" spans="1:7" ht="30" x14ac:dyDescent="0.25">
      <c r="A12" t="s">
        <v>22</v>
      </c>
      <c r="B12" t="s">
        <v>4971</v>
      </c>
      <c r="C12" t="s">
        <v>4988</v>
      </c>
      <c r="D12" s="6" t="s">
        <v>4989</v>
      </c>
      <c r="E12" t="s">
        <v>4983</v>
      </c>
      <c r="F12" t="s">
        <v>5028</v>
      </c>
    </row>
    <row r="13" spans="1:7" x14ac:dyDescent="0.25">
      <c r="A13" t="s">
        <v>23</v>
      </c>
      <c r="B13" t="s">
        <v>4971</v>
      </c>
      <c r="C13" t="s">
        <v>4990</v>
      </c>
      <c r="D13" t="s">
        <v>4991</v>
      </c>
      <c r="E13" t="s">
        <v>4983</v>
      </c>
      <c r="F13" t="s">
        <v>5028</v>
      </c>
    </row>
    <row r="14" spans="1:7" x14ac:dyDescent="0.25">
      <c r="A14" t="s">
        <v>24</v>
      </c>
      <c r="B14" t="s">
        <v>4971</v>
      </c>
      <c r="C14" t="s">
        <v>4992</v>
      </c>
      <c r="D14" t="s">
        <v>4993</v>
      </c>
      <c r="E14" t="s">
        <v>4983</v>
      </c>
      <c r="F14" t="s">
        <v>5028</v>
      </c>
    </row>
    <row r="15" spans="1:7" x14ac:dyDescent="0.25">
      <c r="A15" t="s">
        <v>25</v>
      </c>
      <c r="B15" t="s">
        <v>4971</v>
      </c>
      <c r="C15" t="s">
        <v>4994</v>
      </c>
      <c r="D15" t="s">
        <v>4995</v>
      </c>
      <c r="E15" t="s">
        <v>4996</v>
      </c>
      <c r="F15" t="s">
        <v>5030</v>
      </c>
    </row>
    <row r="16" spans="1:7" x14ac:dyDescent="0.25">
      <c r="A16" t="s">
        <v>26</v>
      </c>
      <c r="B16" t="s">
        <v>4971</v>
      </c>
      <c r="C16" t="s">
        <v>4997</v>
      </c>
      <c r="D16" t="s">
        <v>4998</v>
      </c>
      <c r="E16" t="s">
        <v>4996</v>
      </c>
      <c r="F16" t="s">
        <v>5030</v>
      </c>
    </row>
    <row r="17" spans="1:14" x14ac:dyDescent="0.25">
      <c r="A17" t="s">
        <v>27</v>
      </c>
      <c r="B17" t="s">
        <v>4971</v>
      </c>
      <c r="C17" t="s">
        <v>4999</v>
      </c>
      <c r="D17" t="s">
        <v>5000</v>
      </c>
      <c r="E17" t="s">
        <v>4996</v>
      </c>
      <c r="F17" t="s">
        <v>5030</v>
      </c>
    </row>
    <row r="18" spans="1:14" x14ac:dyDescent="0.25">
      <c r="A18" t="s">
        <v>28</v>
      </c>
      <c r="B18" t="s">
        <v>4971</v>
      </c>
      <c r="C18" t="s">
        <v>5509</v>
      </c>
      <c r="D18" t="s">
        <v>4942</v>
      </c>
      <c r="E18" t="s">
        <v>4983</v>
      </c>
      <c r="F18" t="s">
        <v>5028</v>
      </c>
      <c r="G18" t="s">
        <v>5031</v>
      </c>
    </row>
    <row r="19" spans="1:14" ht="30" x14ac:dyDescent="0.25">
      <c r="A19" t="s">
        <v>29</v>
      </c>
      <c r="B19" t="s">
        <v>4971</v>
      </c>
      <c r="C19" t="s">
        <v>5539</v>
      </c>
      <c r="D19" t="s">
        <v>4943</v>
      </c>
      <c r="E19" t="s">
        <v>5540</v>
      </c>
      <c r="F19" t="s">
        <v>5028</v>
      </c>
      <c r="G19" s="6" t="s">
        <v>5032</v>
      </c>
      <c r="N19" s="6"/>
    </row>
    <row r="20" spans="1:14" x14ac:dyDescent="0.25">
      <c r="A20" t="s">
        <v>30</v>
      </c>
      <c r="B20" t="s">
        <v>4971</v>
      </c>
      <c r="C20" t="s">
        <v>5001</v>
      </c>
      <c r="D20" t="s">
        <v>5510</v>
      </c>
      <c r="E20" t="s">
        <v>5541</v>
      </c>
      <c r="F20" t="s">
        <v>5028</v>
      </c>
      <c r="G20" t="s">
        <v>5542</v>
      </c>
    </row>
    <row r="21" spans="1:14" x14ac:dyDescent="0.25">
      <c r="A21" t="s">
        <v>31</v>
      </c>
      <c r="B21" t="s">
        <v>4971</v>
      </c>
      <c r="C21" t="s">
        <v>5002</v>
      </c>
      <c r="D21" t="s">
        <v>4944</v>
      </c>
      <c r="E21" t="s">
        <v>5003</v>
      </c>
      <c r="F21" t="s">
        <v>5030</v>
      </c>
      <c r="G21" t="s">
        <v>5543</v>
      </c>
    </row>
    <row r="22" spans="1:14" x14ac:dyDescent="0.25">
      <c r="A22" t="s">
        <v>32</v>
      </c>
      <c r="B22" t="s">
        <v>4971</v>
      </c>
      <c r="C22" t="s">
        <v>5004</v>
      </c>
      <c r="D22" t="s">
        <v>5544</v>
      </c>
      <c r="E22" t="s">
        <v>5003</v>
      </c>
      <c r="F22" t="s">
        <v>5030</v>
      </c>
      <c r="G22" t="s">
        <v>5545</v>
      </c>
    </row>
    <row r="23" spans="1:14" x14ac:dyDescent="0.25">
      <c r="A23" t="s">
        <v>33</v>
      </c>
      <c r="B23" t="s">
        <v>4978</v>
      </c>
      <c r="C23" t="s">
        <v>5005</v>
      </c>
      <c r="D23" t="s">
        <v>5546</v>
      </c>
      <c r="E23" t="s">
        <v>5006</v>
      </c>
      <c r="G23" t="s">
        <v>5033</v>
      </c>
    </row>
    <row r="24" spans="1:14" x14ac:dyDescent="0.25">
      <c r="A24" t="s">
        <v>34</v>
      </c>
      <c r="B24" t="s">
        <v>4971</v>
      </c>
      <c r="C24" t="s">
        <v>5007</v>
      </c>
      <c r="D24" t="s">
        <v>4945</v>
      </c>
      <c r="E24" t="s">
        <v>5003</v>
      </c>
      <c r="F24" t="s">
        <v>5034</v>
      </c>
    </row>
    <row r="25" spans="1:14" x14ac:dyDescent="0.25">
      <c r="A25" t="s">
        <v>5008</v>
      </c>
      <c r="B25" t="s">
        <v>4975</v>
      </c>
      <c r="C25" t="s">
        <v>5009</v>
      </c>
      <c r="D25" t="s">
        <v>4939</v>
      </c>
      <c r="G25" t="s">
        <v>5035</v>
      </c>
    </row>
    <row r="26" spans="1:14" x14ac:dyDescent="0.25">
      <c r="A26" t="s">
        <v>40</v>
      </c>
      <c r="B26" t="s">
        <v>4971</v>
      </c>
      <c r="C26" t="s">
        <v>5010</v>
      </c>
      <c r="E26" t="s">
        <v>5011</v>
      </c>
      <c r="F26" t="s">
        <v>5036</v>
      </c>
      <c r="G26" t="s">
        <v>5511</v>
      </c>
    </row>
    <row r="27" spans="1:14" ht="30" x14ac:dyDescent="0.25">
      <c r="A27" t="s">
        <v>41</v>
      </c>
      <c r="B27" t="s">
        <v>4971</v>
      </c>
      <c r="C27" t="s">
        <v>5012</v>
      </c>
      <c r="D27" s="6" t="s">
        <v>4946</v>
      </c>
      <c r="E27" t="s">
        <v>5011</v>
      </c>
      <c r="F27" t="s">
        <v>5036</v>
      </c>
    </row>
    <row r="28" spans="1:14" x14ac:dyDescent="0.25">
      <c r="A28" t="s">
        <v>42</v>
      </c>
      <c r="B28" t="s">
        <v>4971</v>
      </c>
      <c r="C28" t="s">
        <v>5013</v>
      </c>
      <c r="D28" t="s">
        <v>4947</v>
      </c>
      <c r="E28" t="s">
        <v>5011</v>
      </c>
      <c r="F28" t="s">
        <v>5036</v>
      </c>
    </row>
    <row r="29" spans="1:14" x14ac:dyDescent="0.25">
      <c r="A29" t="s">
        <v>4948</v>
      </c>
      <c r="B29" t="s">
        <v>5014</v>
      </c>
      <c r="C29" t="s">
        <v>5015</v>
      </c>
      <c r="D29" t="s">
        <v>5016</v>
      </c>
    </row>
    <row r="30" spans="1:14" x14ac:dyDescent="0.25">
      <c r="A30" t="s">
        <v>4949</v>
      </c>
      <c r="B30" t="s">
        <v>5014</v>
      </c>
      <c r="C30" t="s">
        <v>5017</v>
      </c>
      <c r="D30" t="s">
        <v>5016</v>
      </c>
    </row>
    <row r="31" spans="1:14" x14ac:dyDescent="0.25">
      <c r="A31" t="s">
        <v>4950</v>
      </c>
      <c r="B31" t="s">
        <v>4971</v>
      </c>
      <c r="C31" t="s">
        <v>5018</v>
      </c>
      <c r="D31" t="s">
        <v>5019</v>
      </c>
    </row>
    <row r="32" spans="1:14" x14ac:dyDescent="0.25">
      <c r="A32" t="s">
        <v>4951</v>
      </c>
      <c r="B32" t="s">
        <v>4971</v>
      </c>
      <c r="C32" t="s">
        <v>5020</v>
      </c>
      <c r="D32" t="s">
        <v>5019</v>
      </c>
    </row>
    <row r="33" spans="1:4" x14ac:dyDescent="0.25">
      <c r="A33" t="s">
        <v>4952</v>
      </c>
      <c r="D33" t="s">
        <v>5019</v>
      </c>
    </row>
    <row r="34" spans="1:4" x14ac:dyDescent="0.25">
      <c r="A34" t="s">
        <v>4953</v>
      </c>
      <c r="B34" t="s">
        <v>4971</v>
      </c>
      <c r="C34" t="s">
        <v>5021</v>
      </c>
      <c r="D34" t="s">
        <v>5019</v>
      </c>
    </row>
    <row r="35" spans="1:4" x14ac:dyDescent="0.25">
      <c r="A35" t="s">
        <v>4954</v>
      </c>
      <c r="B35" t="s">
        <v>4971</v>
      </c>
      <c r="C35" t="s">
        <v>5022</v>
      </c>
      <c r="D35" t="s">
        <v>5019</v>
      </c>
    </row>
    <row r="36" spans="1:4" x14ac:dyDescent="0.25">
      <c r="A36" t="s">
        <v>4955</v>
      </c>
      <c r="B36" t="s">
        <v>4971</v>
      </c>
      <c r="D36" t="s">
        <v>5019</v>
      </c>
    </row>
    <row r="37" spans="1:4" x14ac:dyDescent="0.25">
      <c r="A37" t="s">
        <v>4956</v>
      </c>
      <c r="D37" t="s">
        <v>5023</v>
      </c>
    </row>
    <row r="38" spans="1:4" x14ac:dyDescent="0.25">
      <c r="A38" t="s">
        <v>4957</v>
      </c>
      <c r="B38" t="s">
        <v>4971</v>
      </c>
      <c r="D38" t="s">
        <v>5019</v>
      </c>
    </row>
    <row r="39" spans="1:4" x14ac:dyDescent="0.25">
      <c r="A39" t="s">
        <v>4958</v>
      </c>
      <c r="B39" t="s">
        <v>4971</v>
      </c>
      <c r="D39" t="s">
        <v>5019</v>
      </c>
    </row>
    <row r="40" spans="1:4" x14ac:dyDescent="0.25">
      <c r="A40" t="s">
        <v>4959</v>
      </c>
      <c r="D40" t="s">
        <v>5024</v>
      </c>
    </row>
    <row r="41" spans="1:4" x14ac:dyDescent="0.25">
      <c r="A41" t="s">
        <v>4960</v>
      </c>
      <c r="D41" t="s">
        <v>5019</v>
      </c>
    </row>
    <row r="42" spans="1:4" x14ac:dyDescent="0.25">
      <c r="A42" t="s">
        <v>4961</v>
      </c>
      <c r="D42" t="s">
        <v>5019</v>
      </c>
    </row>
    <row r="43" spans="1:4" x14ac:dyDescent="0.25">
      <c r="A43" t="s">
        <v>4962</v>
      </c>
      <c r="D43" t="s">
        <v>5019</v>
      </c>
    </row>
    <row r="44" spans="1:4" x14ac:dyDescent="0.25">
      <c r="A44" t="s">
        <v>4963</v>
      </c>
      <c r="D44" t="s">
        <v>5019</v>
      </c>
    </row>
    <row r="45" spans="1:4" x14ac:dyDescent="0.25">
      <c r="A45" t="s">
        <v>4964</v>
      </c>
      <c r="B45" t="s">
        <v>5014</v>
      </c>
      <c r="D45" t="s">
        <v>5025</v>
      </c>
    </row>
    <row r="46" spans="1:4" x14ac:dyDescent="0.25">
      <c r="A46" t="s">
        <v>4965</v>
      </c>
      <c r="D46" t="s">
        <v>5019</v>
      </c>
    </row>
    <row r="47" spans="1:4" x14ac:dyDescent="0.25">
      <c r="A47" t="s">
        <v>4966</v>
      </c>
      <c r="B47" t="s">
        <v>4971</v>
      </c>
      <c r="D47" t="s">
        <v>5019</v>
      </c>
    </row>
    <row r="48" spans="1:4" x14ac:dyDescent="0.25">
      <c r="A48" t="s">
        <v>4967</v>
      </c>
      <c r="B48" t="s">
        <v>4971</v>
      </c>
      <c r="D48" t="s">
        <v>5019</v>
      </c>
    </row>
    <row r="49" spans="1:7" x14ac:dyDescent="0.25">
      <c r="A49" t="s">
        <v>4968</v>
      </c>
      <c r="D49" t="s">
        <v>5019</v>
      </c>
    </row>
    <row r="50" spans="1:7" ht="30" x14ac:dyDescent="0.25">
      <c r="A50" t="s">
        <v>5512</v>
      </c>
      <c r="B50" t="s">
        <v>4978</v>
      </c>
      <c r="C50" t="s">
        <v>5513</v>
      </c>
      <c r="D50" s="6" t="s">
        <v>5514</v>
      </c>
      <c r="G50" t="s">
        <v>5547</v>
      </c>
    </row>
    <row r="51" spans="1:7" ht="30" x14ac:dyDescent="0.25">
      <c r="A51" t="s">
        <v>9</v>
      </c>
      <c r="B51" t="s">
        <v>4978</v>
      </c>
      <c r="C51" t="s">
        <v>5515</v>
      </c>
      <c r="D51" s="6" t="s">
        <v>5516</v>
      </c>
      <c r="G51" t="s">
        <v>5517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C781-FEF4-415E-AEA8-C78AC0BECED8}">
  <sheetPr codeName="Sheet5"/>
  <dimension ref="A1:D379"/>
  <sheetViews>
    <sheetView workbookViewId="0">
      <selection activeCell="F13" sqref="F13"/>
    </sheetView>
  </sheetViews>
  <sheetFormatPr defaultRowHeight="15" x14ac:dyDescent="0.25"/>
  <cols>
    <col min="1" max="1" width="18.5703125" customWidth="1"/>
    <col min="2" max="2" width="21.28515625" customWidth="1"/>
    <col min="3" max="3" width="23.42578125" customWidth="1"/>
    <col min="4" max="4" width="21.7109375" customWidth="1"/>
  </cols>
  <sheetData>
    <row r="1" spans="1:4" x14ac:dyDescent="0.25">
      <c r="A1" t="s">
        <v>2</v>
      </c>
      <c r="B1" t="s">
        <v>9</v>
      </c>
      <c r="C1" t="s">
        <v>5037</v>
      </c>
      <c r="D1" t="s">
        <v>5038</v>
      </c>
    </row>
    <row r="2" spans="1:4" x14ac:dyDescent="0.25">
      <c r="A2" t="s">
        <v>84</v>
      </c>
      <c r="B2" t="s">
        <v>3911</v>
      </c>
      <c r="C2" t="s">
        <v>5039</v>
      </c>
      <c r="D2" t="s">
        <v>5040</v>
      </c>
    </row>
    <row r="3" spans="1:4" x14ac:dyDescent="0.25">
      <c r="A3" t="s">
        <v>84</v>
      </c>
      <c r="B3" t="s">
        <v>3178</v>
      </c>
      <c r="C3" t="s">
        <v>5039</v>
      </c>
      <c r="D3" t="s">
        <v>5040</v>
      </c>
    </row>
    <row r="4" spans="1:4" x14ac:dyDescent="0.25">
      <c r="A4" t="s">
        <v>84</v>
      </c>
      <c r="B4" t="s">
        <v>2123</v>
      </c>
      <c r="C4" t="s">
        <v>5039</v>
      </c>
      <c r="D4" t="s">
        <v>5040</v>
      </c>
    </row>
    <row r="5" spans="1:4" x14ac:dyDescent="0.25">
      <c r="A5" t="s">
        <v>84</v>
      </c>
      <c r="B5" t="s">
        <v>1629</v>
      </c>
      <c r="C5" t="s">
        <v>5039</v>
      </c>
      <c r="D5" t="s">
        <v>5040</v>
      </c>
    </row>
    <row r="6" spans="1:4" x14ac:dyDescent="0.25">
      <c r="A6" t="s">
        <v>84</v>
      </c>
      <c r="B6" t="s">
        <v>1329</v>
      </c>
      <c r="C6" t="s">
        <v>5039</v>
      </c>
      <c r="D6" t="s">
        <v>5040</v>
      </c>
    </row>
    <row r="7" spans="1:4" x14ac:dyDescent="0.25">
      <c r="A7" t="s">
        <v>84</v>
      </c>
      <c r="B7" t="s">
        <v>4259</v>
      </c>
      <c r="C7" t="s">
        <v>5039</v>
      </c>
      <c r="D7" t="s">
        <v>5040</v>
      </c>
    </row>
    <row r="8" spans="1:4" x14ac:dyDescent="0.25">
      <c r="A8" t="s">
        <v>84</v>
      </c>
      <c r="B8" t="s">
        <v>2366</v>
      </c>
      <c r="C8" t="s">
        <v>5039</v>
      </c>
      <c r="D8" t="s">
        <v>5040</v>
      </c>
    </row>
    <row r="9" spans="1:4" x14ac:dyDescent="0.25">
      <c r="A9" t="s">
        <v>84</v>
      </c>
      <c r="B9" t="s">
        <v>734</v>
      </c>
      <c r="C9" t="s">
        <v>5039</v>
      </c>
      <c r="D9" t="s">
        <v>5040</v>
      </c>
    </row>
    <row r="10" spans="1:4" x14ac:dyDescent="0.25">
      <c r="A10" t="s">
        <v>84</v>
      </c>
      <c r="B10" t="s">
        <v>2438</v>
      </c>
      <c r="C10" t="s">
        <v>5039</v>
      </c>
      <c r="D10" t="s">
        <v>5040</v>
      </c>
    </row>
    <row r="11" spans="1:4" x14ac:dyDescent="0.25">
      <c r="A11" t="s">
        <v>84</v>
      </c>
      <c r="B11" t="s">
        <v>3810</v>
      </c>
      <c r="C11" t="s">
        <v>5039</v>
      </c>
      <c r="D11" t="s">
        <v>5040</v>
      </c>
    </row>
    <row r="12" spans="1:4" x14ac:dyDescent="0.25">
      <c r="A12" t="s">
        <v>84</v>
      </c>
      <c r="B12" t="s">
        <v>5045</v>
      </c>
      <c r="C12" t="s">
        <v>5039</v>
      </c>
      <c r="D12" t="s">
        <v>5040</v>
      </c>
    </row>
    <row r="13" spans="1:4" x14ac:dyDescent="0.25">
      <c r="A13" t="s">
        <v>84</v>
      </c>
      <c r="B13" t="s">
        <v>1385</v>
      </c>
      <c r="C13" t="s">
        <v>5039</v>
      </c>
      <c r="D13" t="s">
        <v>5040</v>
      </c>
    </row>
    <row r="14" spans="1:4" x14ac:dyDescent="0.25">
      <c r="A14" t="s">
        <v>84</v>
      </c>
      <c r="B14" t="s">
        <v>1102</v>
      </c>
      <c r="C14" t="s">
        <v>5039</v>
      </c>
      <c r="D14" t="s">
        <v>5040</v>
      </c>
    </row>
    <row r="15" spans="1:4" x14ac:dyDescent="0.25">
      <c r="A15" t="s">
        <v>84</v>
      </c>
      <c r="B15" t="s">
        <v>2338</v>
      </c>
      <c r="C15" t="s">
        <v>5039</v>
      </c>
      <c r="D15" t="s">
        <v>5040</v>
      </c>
    </row>
    <row r="16" spans="1:4" x14ac:dyDescent="0.25">
      <c r="A16" t="s">
        <v>84</v>
      </c>
      <c r="B16" t="s">
        <v>2824</v>
      </c>
      <c r="C16" t="s">
        <v>5039</v>
      </c>
      <c r="D16" t="s">
        <v>5040</v>
      </c>
    </row>
    <row r="17" spans="1:4" x14ac:dyDescent="0.25">
      <c r="A17" t="s">
        <v>84</v>
      </c>
      <c r="B17" t="s">
        <v>1035</v>
      </c>
      <c r="C17" t="s">
        <v>5039</v>
      </c>
      <c r="D17" t="s">
        <v>5040</v>
      </c>
    </row>
    <row r="18" spans="1:4" x14ac:dyDescent="0.25">
      <c r="A18" t="s">
        <v>84</v>
      </c>
      <c r="B18" t="s">
        <v>233</v>
      </c>
      <c r="C18" t="s">
        <v>5039</v>
      </c>
      <c r="D18" t="s">
        <v>5040</v>
      </c>
    </row>
    <row r="19" spans="1:4" x14ac:dyDescent="0.25">
      <c r="A19" t="s">
        <v>84</v>
      </c>
      <c r="B19" t="s">
        <v>2456</v>
      </c>
      <c r="C19" t="s">
        <v>5039</v>
      </c>
      <c r="D19" t="s">
        <v>5040</v>
      </c>
    </row>
    <row r="20" spans="1:4" x14ac:dyDescent="0.25">
      <c r="A20" t="s">
        <v>84</v>
      </c>
      <c r="B20" t="s">
        <v>361</v>
      </c>
      <c r="C20" t="s">
        <v>5039</v>
      </c>
      <c r="D20" t="s">
        <v>5040</v>
      </c>
    </row>
    <row r="21" spans="1:4" x14ac:dyDescent="0.25">
      <c r="A21" t="s">
        <v>84</v>
      </c>
      <c r="B21" t="s">
        <v>1108</v>
      </c>
      <c r="C21" t="s">
        <v>5039</v>
      </c>
      <c r="D21" t="s">
        <v>5040</v>
      </c>
    </row>
    <row r="22" spans="1:4" x14ac:dyDescent="0.25">
      <c r="A22" t="s">
        <v>84</v>
      </c>
      <c r="B22" t="s">
        <v>292</v>
      </c>
      <c r="C22" t="s">
        <v>5039</v>
      </c>
      <c r="D22" t="s">
        <v>5040</v>
      </c>
    </row>
    <row r="23" spans="1:4" x14ac:dyDescent="0.25">
      <c r="A23" t="s">
        <v>84</v>
      </c>
      <c r="B23" t="s">
        <v>5046</v>
      </c>
      <c r="C23" t="s">
        <v>5039</v>
      </c>
      <c r="D23" t="s">
        <v>5040</v>
      </c>
    </row>
    <row r="24" spans="1:4" x14ac:dyDescent="0.25">
      <c r="A24" t="s">
        <v>2081</v>
      </c>
      <c r="B24" t="s">
        <v>2084</v>
      </c>
      <c r="C24" t="s">
        <v>5043</v>
      </c>
      <c r="D24" t="s">
        <v>5047</v>
      </c>
    </row>
    <row r="25" spans="1:4" x14ac:dyDescent="0.25">
      <c r="A25" t="s">
        <v>2081</v>
      </c>
      <c r="B25" t="s">
        <v>4236</v>
      </c>
      <c r="C25" t="s">
        <v>5043</v>
      </c>
      <c r="D25" t="s">
        <v>5047</v>
      </c>
    </row>
    <row r="26" spans="1:4" x14ac:dyDescent="0.25">
      <c r="A26" t="s">
        <v>173</v>
      </c>
      <c r="B26" t="s">
        <v>2242</v>
      </c>
      <c r="C26" t="s">
        <v>5040</v>
      </c>
      <c r="D26" t="s">
        <v>5049</v>
      </c>
    </row>
    <row r="27" spans="1:4" x14ac:dyDescent="0.25">
      <c r="A27" t="s">
        <v>173</v>
      </c>
      <c r="B27" t="s">
        <v>2756</v>
      </c>
      <c r="C27" t="s">
        <v>5040</v>
      </c>
      <c r="D27" t="s">
        <v>5049</v>
      </c>
    </row>
    <row r="28" spans="1:4" x14ac:dyDescent="0.25">
      <c r="A28" t="s">
        <v>173</v>
      </c>
      <c r="B28" t="s">
        <v>3118</v>
      </c>
      <c r="C28" t="s">
        <v>5040</v>
      </c>
      <c r="D28" t="s">
        <v>5049</v>
      </c>
    </row>
    <row r="29" spans="1:4" x14ac:dyDescent="0.25">
      <c r="A29" t="s">
        <v>173</v>
      </c>
      <c r="B29" t="s">
        <v>177</v>
      </c>
      <c r="C29" t="s">
        <v>5040</v>
      </c>
      <c r="D29" t="s">
        <v>5049</v>
      </c>
    </row>
    <row r="30" spans="1:4" x14ac:dyDescent="0.25">
      <c r="A30" t="s">
        <v>396</v>
      </c>
      <c r="B30" t="s">
        <v>2872</v>
      </c>
      <c r="C30" t="s">
        <v>5042</v>
      </c>
      <c r="D30" t="s">
        <v>5049</v>
      </c>
    </row>
    <row r="31" spans="1:4" x14ac:dyDescent="0.25">
      <c r="A31" t="s">
        <v>396</v>
      </c>
      <c r="B31" t="s">
        <v>135</v>
      </c>
      <c r="C31" t="s">
        <v>5042</v>
      </c>
      <c r="D31" t="s">
        <v>5049</v>
      </c>
    </row>
    <row r="32" spans="1:4" x14ac:dyDescent="0.25">
      <c r="A32" t="s">
        <v>396</v>
      </c>
      <c r="B32" t="s">
        <v>1062</v>
      </c>
      <c r="C32" t="s">
        <v>5042</v>
      </c>
      <c r="D32" t="s">
        <v>5049</v>
      </c>
    </row>
    <row r="33" spans="1:4" x14ac:dyDescent="0.25">
      <c r="A33" t="s">
        <v>396</v>
      </c>
      <c r="B33" t="s">
        <v>676</v>
      </c>
      <c r="C33" t="s">
        <v>5042</v>
      </c>
      <c r="D33" t="s">
        <v>5049</v>
      </c>
    </row>
    <row r="34" spans="1:4" x14ac:dyDescent="0.25">
      <c r="A34" t="s">
        <v>396</v>
      </c>
      <c r="B34" t="s">
        <v>2140</v>
      </c>
      <c r="C34" t="s">
        <v>5042</v>
      </c>
      <c r="D34" t="s">
        <v>5049</v>
      </c>
    </row>
    <row r="35" spans="1:4" x14ac:dyDescent="0.25">
      <c r="A35" t="s">
        <v>396</v>
      </c>
      <c r="B35" t="s">
        <v>2026</v>
      </c>
      <c r="C35" t="s">
        <v>5042</v>
      </c>
      <c r="D35" t="s">
        <v>5049</v>
      </c>
    </row>
    <row r="36" spans="1:4" x14ac:dyDescent="0.25">
      <c r="A36" t="s">
        <v>396</v>
      </c>
      <c r="B36" t="s">
        <v>457</v>
      </c>
      <c r="C36" t="s">
        <v>5042</v>
      </c>
      <c r="D36" t="s">
        <v>5049</v>
      </c>
    </row>
    <row r="37" spans="1:4" x14ac:dyDescent="0.25">
      <c r="A37" t="s">
        <v>396</v>
      </c>
      <c r="B37" t="s">
        <v>1764</v>
      </c>
      <c r="C37" t="s">
        <v>5042</v>
      </c>
      <c r="D37" t="s">
        <v>5049</v>
      </c>
    </row>
    <row r="38" spans="1:4" x14ac:dyDescent="0.25">
      <c r="A38" t="s">
        <v>396</v>
      </c>
      <c r="B38" t="s">
        <v>1177</v>
      </c>
      <c r="C38" t="s">
        <v>5042</v>
      </c>
      <c r="D38" t="s">
        <v>5049</v>
      </c>
    </row>
    <row r="39" spans="1:4" x14ac:dyDescent="0.25">
      <c r="A39" t="s">
        <v>396</v>
      </c>
      <c r="B39" t="s">
        <v>1224</v>
      </c>
      <c r="C39" t="s">
        <v>5042</v>
      </c>
      <c r="D39" t="s">
        <v>5049</v>
      </c>
    </row>
    <row r="40" spans="1:4" x14ac:dyDescent="0.25">
      <c r="A40" t="s">
        <v>396</v>
      </c>
      <c r="B40" t="s">
        <v>653</v>
      </c>
      <c r="C40" t="s">
        <v>5042</v>
      </c>
      <c r="D40" t="s">
        <v>5049</v>
      </c>
    </row>
    <row r="41" spans="1:4" x14ac:dyDescent="0.25">
      <c r="A41" t="s">
        <v>396</v>
      </c>
      <c r="B41" t="s">
        <v>4480</v>
      </c>
      <c r="C41" t="s">
        <v>5042</v>
      </c>
      <c r="D41" t="s">
        <v>5049</v>
      </c>
    </row>
    <row r="42" spans="1:4" x14ac:dyDescent="0.25">
      <c r="A42" t="s">
        <v>396</v>
      </c>
      <c r="B42" t="s">
        <v>1130</v>
      </c>
      <c r="C42" t="s">
        <v>5042</v>
      </c>
      <c r="D42" t="s">
        <v>5049</v>
      </c>
    </row>
    <row r="43" spans="1:4" x14ac:dyDescent="0.25">
      <c r="A43" t="s">
        <v>396</v>
      </c>
      <c r="B43" t="s">
        <v>625</v>
      </c>
      <c r="C43" t="s">
        <v>5042</v>
      </c>
      <c r="D43" t="s">
        <v>5049</v>
      </c>
    </row>
    <row r="44" spans="1:4" x14ac:dyDescent="0.25">
      <c r="A44" t="s">
        <v>396</v>
      </c>
      <c r="B44" t="s">
        <v>2792</v>
      </c>
      <c r="C44" t="s">
        <v>5042</v>
      </c>
      <c r="D44" t="s">
        <v>5049</v>
      </c>
    </row>
    <row r="45" spans="1:4" x14ac:dyDescent="0.25">
      <c r="A45" t="s">
        <v>396</v>
      </c>
      <c r="B45" t="s">
        <v>401</v>
      </c>
      <c r="C45" t="s">
        <v>5042</v>
      </c>
      <c r="D45" t="s">
        <v>5049</v>
      </c>
    </row>
    <row r="46" spans="1:4" x14ac:dyDescent="0.25">
      <c r="A46" t="s">
        <v>396</v>
      </c>
      <c r="B46" t="s">
        <v>5046</v>
      </c>
      <c r="C46" t="s">
        <v>5042</v>
      </c>
      <c r="D46" t="s">
        <v>5049</v>
      </c>
    </row>
    <row r="47" spans="1:4" x14ac:dyDescent="0.25">
      <c r="A47" t="s">
        <v>203</v>
      </c>
      <c r="B47" t="s">
        <v>4418</v>
      </c>
      <c r="C47" t="s">
        <v>5040</v>
      </c>
      <c r="D47" t="s">
        <v>5048</v>
      </c>
    </row>
    <row r="48" spans="1:4" x14ac:dyDescent="0.25">
      <c r="A48" t="s">
        <v>203</v>
      </c>
      <c r="B48" t="s">
        <v>1600</v>
      </c>
      <c r="C48" t="s">
        <v>5040</v>
      </c>
      <c r="D48" t="s">
        <v>5048</v>
      </c>
    </row>
    <row r="49" spans="1:4" x14ac:dyDescent="0.25">
      <c r="A49" t="s">
        <v>203</v>
      </c>
      <c r="B49" t="s">
        <v>917</v>
      </c>
      <c r="C49" t="s">
        <v>5040</v>
      </c>
      <c r="D49" t="s">
        <v>5048</v>
      </c>
    </row>
    <row r="50" spans="1:4" x14ac:dyDescent="0.25">
      <c r="A50" t="s">
        <v>203</v>
      </c>
      <c r="B50" t="s">
        <v>3940</v>
      </c>
      <c r="C50" t="s">
        <v>5040</v>
      </c>
      <c r="D50" t="s">
        <v>5048</v>
      </c>
    </row>
    <row r="51" spans="1:4" x14ac:dyDescent="0.25">
      <c r="A51" t="s">
        <v>203</v>
      </c>
      <c r="B51" t="s">
        <v>3375</v>
      </c>
      <c r="C51" t="s">
        <v>5040</v>
      </c>
      <c r="D51" t="s">
        <v>5048</v>
      </c>
    </row>
    <row r="52" spans="1:4" x14ac:dyDescent="0.25">
      <c r="A52" t="s">
        <v>203</v>
      </c>
      <c r="B52" t="s">
        <v>4500</v>
      </c>
      <c r="C52" t="s">
        <v>5040</v>
      </c>
      <c r="D52" t="s">
        <v>5048</v>
      </c>
    </row>
    <row r="53" spans="1:4" x14ac:dyDescent="0.25">
      <c r="A53" t="s">
        <v>203</v>
      </c>
      <c r="B53" t="s">
        <v>208</v>
      </c>
      <c r="C53" t="s">
        <v>5040</v>
      </c>
      <c r="D53" t="s">
        <v>5048</v>
      </c>
    </row>
    <row r="54" spans="1:4" x14ac:dyDescent="0.25">
      <c r="A54" t="s">
        <v>203</v>
      </c>
      <c r="B54" t="s">
        <v>705</v>
      </c>
      <c r="C54" t="s">
        <v>5040</v>
      </c>
      <c r="D54" t="s">
        <v>5048</v>
      </c>
    </row>
    <row r="55" spans="1:4" x14ac:dyDescent="0.25">
      <c r="A55" t="s">
        <v>203</v>
      </c>
      <c r="B55" t="s">
        <v>1027</v>
      </c>
      <c r="C55" t="s">
        <v>5040</v>
      </c>
      <c r="D55" t="s">
        <v>5048</v>
      </c>
    </row>
    <row r="56" spans="1:4" x14ac:dyDescent="0.25">
      <c r="A56" t="s">
        <v>203</v>
      </c>
      <c r="B56" t="s">
        <v>3318</v>
      </c>
      <c r="C56" t="s">
        <v>5040</v>
      </c>
      <c r="D56" t="s">
        <v>5048</v>
      </c>
    </row>
    <row r="57" spans="1:4" x14ac:dyDescent="0.25">
      <c r="A57" t="s">
        <v>203</v>
      </c>
      <c r="B57" t="s">
        <v>1042</v>
      </c>
      <c r="C57" t="s">
        <v>5040</v>
      </c>
      <c r="D57" t="s">
        <v>5048</v>
      </c>
    </row>
    <row r="58" spans="1:4" x14ac:dyDescent="0.25">
      <c r="A58" t="s">
        <v>203</v>
      </c>
      <c r="B58" t="s">
        <v>297</v>
      </c>
      <c r="C58" t="s">
        <v>5040</v>
      </c>
      <c r="D58" t="s">
        <v>5048</v>
      </c>
    </row>
    <row r="59" spans="1:4" x14ac:dyDescent="0.25">
      <c r="A59" t="s">
        <v>203</v>
      </c>
      <c r="B59" t="s">
        <v>588</v>
      </c>
      <c r="C59" t="s">
        <v>5040</v>
      </c>
      <c r="D59" t="s">
        <v>5048</v>
      </c>
    </row>
    <row r="60" spans="1:4" x14ac:dyDescent="0.25">
      <c r="A60" t="s">
        <v>203</v>
      </c>
      <c r="B60" t="s">
        <v>5046</v>
      </c>
      <c r="C60" t="s">
        <v>5040</v>
      </c>
      <c r="D60" t="s">
        <v>5048</v>
      </c>
    </row>
    <row r="61" spans="1:4" x14ac:dyDescent="0.25">
      <c r="A61" t="s">
        <v>4472</v>
      </c>
      <c r="B61" t="s">
        <v>4473</v>
      </c>
      <c r="C61" t="s">
        <v>5042</v>
      </c>
      <c r="D61" t="s">
        <v>5042</v>
      </c>
    </row>
    <row r="62" spans="1:4" x14ac:dyDescent="0.25">
      <c r="A62" t="s">
        <v>1607</v>
      </c>
      <c r="B62" t="s">
        <v>1611</v>
      </c>
      <c r="C62" t="s">
        <v>5043</v>
      </c>
      <c r="D62" t="s">
        <v>5040</v>
      </c>
    </row>
    <row r="63" spans="1:4" x14ac:dyDescent="0.25">
      <c r="A63" t="s">
        <v>1607</v>
      </c>
      <c r="B63" t="s">
        <v>4911</v>
      </c>
      <c r="C63" t="s">
        <v>5043</v>
      </c>
      <c r="D63" t="s">
        <v>5040</v>
      </c>
    </row>
    <row r="64" spans="1:4" x14ac:dyDescent="0.25">
      <c r="A64" t="s">
        <v>523</v>
      </c>
      <c r="B64" t="s">
        <v>528</v>
      </c>
      <c r="C64" t="s">
        <v>5051</v>
      </c>
      <c r="D64" t="s">
        <v>5048</v>
      </c>
    </row>
    <row r="65" spans="1:4" x14ac:dyDescent="0.25">
      <c r="A65" t="s">
        <v>523</v>
      </c>
      <c r="B65" t="s">
        <v>536</v>
      </c>
      <c r="C65" t="s">
        <v>5051</v>
      </c>
      <c r="D65" t="s">
        <v>5048</v>
      </c>
    </row>
    <row r="66" spans="1:4" x14ac:dyDescent="0.25">
      <c r="A66" t="s">
        <v>523</v>
      </c>
      <c r="B66" t="s">
        <v>2741</v>
      </c>
      <c r="C66" t="s">
        <v>5051</v>
      </c>
      <c r="D66" t="s">
        <v>5048</v>
      </c>
    </row>
    <row r="67" spans="1:4" x14ac:dyDescent="0.25">
      <c r="A67" t="s">
        <v>523</v>
      </c>
      <c r="B67" t="s">
        <v>4214</v>
      </c>
      <c r="C67" t="s">
        <v>5051</v>
      </c>
      <c r="D67" t="s">
        <v>5048</v>
      </c>
    </row>
    <row r="68" spans="1:4" x14ac:dyDescent="0.25">
      <c r="A68" t="s">
        <v>523</v>
      </c>
      <c r="B68" t="s">
        <v>2638</v>
      </c>
      <c r="C68" t="s">
        <v>5051</v>
      </c>
      <c r="D68" t="s">
        <v>5048</v>
      </c>
    </row>
    <row r="69" spans="1:4" x14ac:dyDescent="0.25">
      <c r="A69" t="s">
        <v>523</v>
      </c>
      <c r="B69" t="s">
        <v>845</v>
      </c>
      <c r="C69" t="s">
        <v>5051</v>
      </c>
      <c r="D69" t="s">
        <v>5048</v>
      </c>
    </row>
    <row r="70" spans="1:4" x14ac:dyDescent="0.25">
      <c r="A70" t="s">
        <v>523</v>
      </c>
      <c r="B70" t="s">
        <v>5046</v>
      </c>
      <c r="C70" t="s">
        <v>5051</v>
      </c>
      <c r="D70" t="s">
        <v>5048</v>
      </c>
    </row>
    <row r="71" spans="1:4" x14ac:dyDescent="0.25">
      <c r="A71" t="s">
        <v>45</v>
      </c>
      <c r="B71" t="s">
        <v>498</v>
      </c>
      <c r="C71" t="s">
        <v>5051</v>
      </c>
      <c r="D71" t="s">
        <v>5052</v>
      </c>
    </row>
    <row r="72" spans="1:4" x14ac:dyDescent="0.25">
      <c r="A72" t="s">
        <v>45</v>
      </c>
      <c r="B72" t="s">
        <v>664</v>
      </c>
      <c r="C72" t="s">
        <v>5051</v>
      </c>
      <c r="D72" t="s">
        <v>5052</v>
      </c>
    </row>
    <row r="73" spans="1:4" x14ac:dyDescent="0.25">
      <c r="A73" t="s">
        <v>45</v>
      </c>
      <c r="B73" t="s">
        <v>2527</v>
      </c>
      <c r="C73" t="s">
        <v>5051</v>
      </c>
      <c r="D73" t="s">
        <v>5052</v>
      </c>
    </row>
    <row r="74" spans="1:4" x14ac:dyDescent="0.25">
      <c r="A74" t="s">
        <v>45</v>
      </c>
      <c r="B74" t="s">
        <v>1441</v>
      </c>
      <c r="C74" t="s">
        <v>5051</v>
      </c>
      <c r="D74" t="s">
        <v>5052</v>
      </c>
    </row>
    <row r="75" spans="1:4" x14ac:dyDescent="0.25">
      <c r="A75" t="s">
        <v>45</v>
      </c>
      <c r="B75" t="s">
        <v>189</v>
      </c>
      <c r="C75" t="s">
        <v>5051</v>
      </c>
      <c r="D75" t="s">
        <v>5052</v>
      </c>
    </row>
    <row r="76" spans="1:4" x14ac:dyDescent="0.25">
      <c r="A76" t="s">
        <v>45</v>
      </c>
      <c r="B76" t="s">
        <v>49</v>
      </c>
      <c r="C76" t="s">
        <v>5051</v>
      </c>
      <c r="D76" t="s">
        <v>5052</v>
      </c>
    </row>
    <row r="77" spans="1:4" x14ac:dyDescent="0.25">
      <c r="A77" t="s">
        <v>45</v>
      </c>
      <c r="B77" t="s">
        <v>648</v>
      </c>
      <c r="C77" t="s">
        <v>5051</v>
      </c>
      <c r="D77" t="s">
        <v>5052</v>
      </c>
    </row>
    <row r="78" spans="1:4" x14ac:dyDescent="0.25">
      <c r="A78" t="s">
        <v>45</v>
      </c>
      <c r="B78" t="s">
        <v>4253</v>
      </c>
      <c r="C78" t="s">
        <v>5051</v>
      </c>
      <c r="D78" t="s">
        <v>5052</v>
      </c>
    </row>
    <row r="79" spans="1:4" x14ac:dyDescent="0.25">
      <c r="A79" t="s">
        <v>45</v>
      </c>
      <c r="B79" t="s">
        <v>1152</v>
      </c>
      <c r="C79" t="s">
        <v>5051</v>
      </c>
      <c r="D79" t="s">
        <v>5052</v>
      </c>
    </row>
    <row r="80" spans="1:4" x14ac:dyDescent="0.25">
      <c r="A80" t="s">
        <v>45</v>
      </c>
      <c r="B80" t="s">
        <v>77</v>
      </c>
      <c r="C80" t="s">
        <v>5051</v>
      </c>
      <c r="D80" t="s">
        <v>5052</v>
      </c>
    </row>
    <row r="81" spans="1:4" x14ac:dyDescent="0.25">
      <c r="A81" t="s">
        <v>45</v>
      </c>
      <c r="B81" t="s">
        <v>113</v>
      </c>
      <c r="C81" t="s">
        <v>5051</v>
      </c>
      <c r="D81" t="s">
        <v>5052</v>
      </c>
    </row>
    <row r="82" spans="1:4" x14ac:dyDescent="0.25">
      <c r="A82" t="s">
        <v>45</v>
      </c>
      <c r="B82" t="s">
        <v>228</v>
      </c>
      <c r="C82" t="s">
        <v>5051</v>
      </c>
      <c r="D82" t="s">
        <v>5052</v>
      </c>
    </row>
    <row r="83" spans="1:4" x14ac:dyDescent="0.25">
      <c r="A83" t="s">
        <v>45</v>
      </c>
      <c r="B83" t="s">
        <v>118</v>
      </c>
      <c r="C83" t="s">
        <v>5051</v>
      </c>
      <c r="D83" t="s">
        <v>5052</v>
      </c>
    </row>
    <row r="84" spans="1:4" x14ac:dyDescent="0.25">
      <c r="A84" t="s">
        <v>45</v>
      </c>
      <c r="B84" t="s">
        <v>1354</v>
      </c>
      <c r="C84" t="s">
        <v>5051</v>
      </c>
      <c r="D84" t="s">
        <v>5052</v>
      </c>
    </row>
    <row r="85" spans="1:4" x14ac:dyDescent="0.25">
      <c r="A85" t="s">
        <v>45</v>
      </c>
      <c r="B85" t="s">
        <v>167</v>
      </c>
      <c r="C85" t="s">
        <v>5051</v>
      </c>
      <c r="D85" t="s">
        <v>5052</v>
      </c>
    </row>
    <row r="86" spans="1:4" x14ac:dyDescent="0.25">
      <c r="A86" t="s">
        <v>62</v>
      </c>
      <c r="B86" t="s">
        <v>483</v>
      </c>
      <c r="C86" t="s">
        <v>5040</v>
      </c>
      <c r="D86" t="s">
        <v>5048</v>
      </c>
    </row>
    <row r="87" spans="1:4" x14ac:dyDescent="0.25">
      <c r="A87" t="s">
        <v>62</v>
      </c>
      <c r="B87" t="s">
        <v>1428</v>
      </c>
      <c r="C87" t="s">
        <v>5040</v>
      </c>
      <c r="D87" t="s">
        <v>5048</v>
      </c>
    </row>
    <row r="88" spans="1:4" x14ac:dyDescent="0.25">
      <c r="A88" t="s">
        <v>62</v>
      </c>
      <c r="B88" t="s">
        <v>1232</v>
      </c>
      <c r="C88" t="s">
        <v>5040</v>
      </c>
      <c r="D88" t="s">
        <v>5048</v>
      </c>
    </row>
    <row r="89" spans="1:4" x14ac:dyDescent="0.25">
      <c r="A89" t="s">
        <v>62</v>
      </c>
      <c r="B89" t="s">
        <v>1901</v>
      </c>
      <c r="C89" t="s">
        <v>5040</v>
      </c>
      <c r="D89" t="s">
        <v>5048</v>
      </c>
    </row>
    <row r="90" spans="1:4" x14ac:dyDescent="0.25">
      <c r="A90" t="s">
        <v>62</v>
      </c>
      <c r="B90" t="s">
        <v>756</v>
      </c>
      <c r="C90" t="s">
        <v>5040</v>
      </c>
      <c r="D90" t="s">
        <v>5048</v>
      </c>
    </row>
    <row r="91" spans="1:4" x14ac:dyDescent="0.25">
      <c r="A91" t="s">
        <v>62</v>
      </c>
      <c r="B91" t="s">
        <v>2733</v>
      </c>
      <c r="C91" t="s">
        <v>5040</v>
      </c>
      <c r="D91" t="s">
        <v>5048</v>
      </c>
    </row>
    <row r="92" spans="1:4" x14ac:dyDescent="0.25">
      <c r="A92" t="s">
        <v>62</v>
      </c>
      <c r="B92" t="s">
        <v>1097</v>
      </c>
      <c r="C92" t="s">
        <v>5040</v>
      </c>
      <c r="D92" t="s">
        <v>5048</v>
      </c>
    </row>
    <row r="93" spans="1:4" x14ac:dyDescent="0.25">
      <c r="A93" t="s">
        <v>62</v>
      </c>
      <c r="B93" t="s">
        <v>1401</v>
      </c>
      <c r="C93" t="s">
        <v>5040</v>
      </c>
      <c r="D93" t="s">
        <v>5048</v>
      </c>
    </row>
    <row r="94" spans="1:4" x14ac:dyDescent="0.25">
      <c r="A94" t="s">
        <v>62</v>
      </c>
      <c r="B94" t="s">
        <v>562</v>
      </c>
      <c r="C94" t="s">
        <v>5040</v>
      </c>
      <c r="D94" t="s">
        <v>5048</v>
      </c>
    </row>
    <row r="95" spans="1:4" x14ac:dyDescent="0.25">
      <c r="A95" t="s">
        <v>62</v>
      </c>
      <c r="B95" t="s">
        <v>999</v>
      </c>
      <c r="C95" t="s">
        <v>5040</v>
      </c>
      <c r="D95" t="s">
        <v>5048</v>
      </c>
    </row>
    <row r="96" spans="1:4" x14ac:dyDescent="0.25">
      <c r="A96" t="s">
        <v>62</v>
      </c>
      <c r="B96" t="s">
        <v>2493</v>
      </c>
      <c r="C96" t="s">
        <v>5040</v>
      </c>
      <c r="D96" t="s">
        <v>5048</v>
      </c>
    </row>
    <row r="97" spans="1:4" x14ac:dyDescent="0.25">
      <c r="A97" t="s">
        <v>62</v>
      </c>
      <c r="B97" t="s">
        <v>1312</v>
      </c>
      <c r="C97" t="s">
        <v>5040</v>
      </c>
      <c r="D97" t="s">
        <v>5048</v>
      </c>
    </row>
    <row r="98" spans="1:4" x14ac:dyDescent="0.25">
      <c r="A98" t="s">
        <v>62</v>
      </c>
      <c r="B98" t="s">
        <v>437</v>
      </c>
      <c r="C98" t="s">
        <v>5040</v>
      </c>
      <c r="D98" t="s">
        <v>5048</v>
      </c>
    </row>
    <row r="99" spans="1:4" x14ac:dyDescent="0.25">
      <c r="A99" t="s">
        <v>62</v>
      </c>
      <c r="B99" t="s">
        <v>4498</v>
      </c>
      <c r="C99" t="s">
        <v>5040</v>
      </c>
      <c r="D99" t="s">
        <v>5048</v>
      </c>
    </row>
    <row r="100" spans="1:4" x14ac:dyDescent="0.25">
      <c r="A100" t="s">
        <v>62</v>
      </c>
      <c r="B100" t="s">
        <v>4062</v>
      </c>
      <c r="C100" t="s">
        <v>5040</v>
      </c>
      <c r="D100" t="s">
        <v>5048</v>
      </c>
    </row>
    <row r="101" spans="1:4" x14ac:dyDescent="0.25">
      <c r="A101" t="s">
        <v>62</v>
      </c>
      <c r="B101" t="s">
        <v>618</v>
      </c>
      <c r="C101" t="s">
        <v>5040</v>
      </c>
      <c r="D101" t="s">
        <v>5048</v>
      </c>
    </row>
    <row r="102" spans="1:4" x14ac:dyDescent="0.25">
      <c r="A102" t="s">
        <v>62</v>
      </c>
      <c r="B102" t="s">
        <v>1708</v>
      </c>
      <c r="C102" t="s">
        <v>5040</v>
      </c>
      <c r="D102" t="s">
        <v>5048</v>
      </c>
    </row>
    <row r="103" spans="1:4" x14ac:dyDescent="0.25">
      <c r="A103" t="s">
        <v>62</v>
      </c>
      <c r="B103" t="s">
        <v>1800</v>
      </c>
      <c r="C103" t="s">
        <v>5040</v>
      </c>
      <c r="D103" t="s">
        <v>5048</v>
      </c>
    </row>
    <row r="104" spans="1:4" x14ac:dyDescent="0.25">
      <c r="A104" t="s">
        <v>62</v>
      </c>
      <c r="B104" t="s">
        <v>3774</v>
      </c>
      <c r="C104" t="s">
        <v>5040</v>
      </c>
      <c r="D104" t="s">
        <v>5048</v>
      </c>
    </row>
    <row r="105" spans="1:4" x14ac:dyDescent="0.25">
      <c r="A105" t="s">
        <v>62</v>
      </c>
      <c r="B105" t="s">
        <v>1286</v>
      </c>
      <c r="C105" t="s">
        <v>5040</v>
      </c>
      <c r="D105" t="s">
        <v>5048</v>
      </c>
    </row>
    <row r="106" spans="1:4" x14ac:dyDescent="0.25">
      <c r="A106" t="s">
        <v>62</v>
      </c>
      <c r="B106" t="s">
        <v>2509</v>
      </c>
      <c r="C106" t="s">
        <v>5040</v>
      </c>
      <c r="D106" t="s">
        <v>5048</v>
      </c>
    </row>
    <row r="107" spans="1:4" x14ac:dyDescent="0.25">
      <c r="A107" t="s">
        <v>62</v>
      </c>
      <c r="B107" t="s">
        <v>1308</v>
      </c>
      <c r="C107" t="s">
        <v>5040</v>
      </c>
      <c r="D107" t="s">
        <v>5048</v>
      </c>
    </row>
    <row r="108" spans="1:4" x14ac:dyDescent="0.25">
      <c r="A108" t="s">
        <v>62</v>
      </c>
      <c r="B108" t="s">
        <v>5046</v>
      </c>
      <c r="C108" t="s">
        <v>5040</v>
      </c>
      <c r="D108" t="s">
        <v>5048</v>
      </c>
    </row>
    <row r="109" spans="1:4" x14ac:dyDescent="0.25">
      <c r="A109" t="s">
        <v>2066</v>
      </c>
      <c r="B109" t="s">
        <v>4821</v>
      </c>
      <c r="C109" t="s">
        <v>5042</v>
      </c>
      <c r="D109" t="s">
        <v>5048</v>
      </c>
    </row>
    <row r="110" spans="1:4" x14ac:dyDescent="0.25">
      <c r="A110" t="s">
        <v>2066</v>
      </c>
      <c r="B110" t="s">
        <v>3719</v>
      </c>
      <c r="C110" t="s">
        <v>5042</v>
      </c>
      <c r="D110" t="s">
        <v>5048</v>
      </c>
    </row>
    <row r="111" spans="1:4" x14ac:dyDescent="0.25">
      <c r="A111" t="s">
        <v>2066</v>
      </c>
      <c r="B111" t="s">
        <v>4106</v>
      </c>
      <c r="C111" t="s">
        <v>5042</v>
      </c>
      <c r="D111" t="s">
        <v>5048</v>
      </c>
    </row>
    <row r="112" spans="1:4" x14ac:dyDescent="0.25">
      <c r="A112" t="s">
        <v>2066</v>
      </c>
      <c r="B112" t="s">
        <v>4791</v>
      </c>
      <c r="C112" t="s">
        <v>5042</v>
      </c>
      <c r="D112" t="s">
        <v>5048</v>
      </c>
    </row>
    <row r="113" spans="1:4" x14ac:dyDescent="0.25">
      <c r="A113" t="s">
        <v>2066</v>
      </c>
      <c r="B113" t="s">
        <v>2070</v>
      </c>
      <c r="C113" t="s">
        <v>5042</v>
      </c>
      <c r="D113" t="s">
        <v>5048</v>
      </c>
    </row>
    <row r="114" spans="1:4" x14ac:dyDescent="0.25">
      <c r="A114" t="s">
        <v>254</v>
      </c>
      <c r="B114" t="s">
        <v>1172</v>
      </c>
      <c r="C114" t="s">
        <v>5040</v>
      </c>
      <c r="D114" t="s">
        <v>5048</v>
      </c>
    </row>
    <row r="115" spans="1:4" x14ac:dyDescent="0.25">
      <c r="A115" t="s">
        <v>254</v>
      </c>
      <c r="B115" t="s">
        <v>259</v>
      </c>
      <c r="C115" t="s">
        <v>5040</v>
      </c>
      <c r="D115" t="s">
        <v>5048</v>
      </c>
    </row>
    <row r="116" spans="1:4" x14ac:dyDescent="0.25">
      <c r="A116" t="s">
        <v>254</v>
      </c>
      <c r="B116" t="s">
        <v>3010</v>
      </c>
      <c r="C116" t="s">
        <v>5040</v>
      </c>
      <c r="D116" t="s">
        <v>5048</v>
      </c>
    </row>
    <row r="117" spans="1:4" x14ac:dyDescent="0.25">
      <c r="A117" t="s">
        <v>254</v>
      </c>
      <c r="B117" t="s">
        <v>3336</v>
      </c>
      <c r="C117" t="s">
        <v>5040</v>
      </c>
      <c r="D117" t="s">
        <v>5048</v>
      </c>
    </row>
    <row r="118" spans="1:4" x14ac:dyDescent="0.25">
      <c r="A118" t="s">
        <v>254</v>
      </c>
      <c r="B118" t="s">
        <v>3338</v>
      </c>
      <c r="C118" t="s">
        <v>5040</v>
      </c>
      <c r="D118" t="s">
        <v>5048</v>
      </c>
    </row>
    <row r="119" spans="1:4" x14ac:dyDescent="0.25">
      <c r="A119" t="s">
        <v>254</v>
      </c>
      <c r="B119" t="s">
        <v>4531</v>
      </c>
      <c r="C119" t="s">
        <v>5040</v>
      </c>
      <c r="D119" t="s">
        <v>5048</v>
      </c>
    </row>
    <row r="120" spans="1:4" x14ac:dyDescent="0.25">
      <c r="A120" t="s">
        <v>254</v>
      </c>
      <c r="B120" t="s">
        <v>838</v>
      </c>
      <c r="C120" t="s">
        <v>5040</v>
      </c>
      <c r="D120" t="s">
        <v>5048</v>
      </c>
    </row>
    <row r="121" spans="1:4" x14ac:dyDescent="0.25">
      <c r="A121" t="s">
        <v>254</v>
      </c>
      <c r="B121" t="s">
        <v>3375</v>
      </c>
      <c r="C121" t="s">
        <v>5040</v>
      </c>
      <c r="D121" t="s">
        <v>5048</v>
      </c>
    </row>
    <row r="122" spans="1:4" x14ac:dyDescent="0.25">
      <c r="A122" t="s">
        <v>254</v>
      </c>
      <c r="B122" t="s">
        <v>4166</v>
      </c>
      <c r="C122" t="s">
        <v>5040</v>
      </c>
      <c r="D122" t="s">
        <v>5048</v>
      </c>
    </row>
    <row r="123" spans="1:4" x14ac:dyDescent="0.25">
      <c r="A123" t="s">
        <v>254</v>
      </c>
      <c r="B123" t="s">
        <v>1286</v>
      </c>
      <c r="C123" t="s">
        <v>5040</v>
      </c>
      <c r="D123" t="s">
        <v>5048</v>
      </c>
    </row>
    <row r="124" spans="1:4" x14ac:dyDescent="0.25">
      <c r="A124" t="s">
        <v>254</v>
      </c>
      <c r="B124" t="s">
        <v>4090</v>
      </c>
      <c r="C124" t="s">
        <v>5040</v>
      </c>
      <c r="D124" t="s">
        <v>5048</v>
      </c>
    </row>
    <row r="125" spans="1:4" x14ac:dyDescent="0.25">
      <c r="A125" t="s">
        <v>254</v>
      </c>
      <c r="B125" t="s">
        <v>3630</v>
      </c>
      <c r="C125" t="s">
        <v>5040</v>
      </c>
      <c r="D125" t="s">
        <v>5048</v>
      </c>
    </row>
    <row r="126" spans="1:4" x14ac:dyDescent="0.25">
      <c r="A126" t="s">
        <v>254</v>
      </c>
      <c r="B126" t="s">
        <v>5046</v>
      </c>
      <c r="C126" t="s">
        <v>5040</v>
      </c>
      <c r="D126" t="s">
        <v>5048</v>
      </c>
    </row>
    <row r="127" spans="1:4" x14ac:dyDescent="0.25">
      <c r="A127" t="s">
        <v>4704</v>
      </c>
      <c r="B127" t="s">
        <v>4708</v>
      </c>
      <c r="C127" t="s">
        <v>5051</v>
      </c>
      <c r="D127" t="s">
        <v>5048</v>
      </c>
    </row>
    <row r="128" spans="1:4" x14ac:dyDescent="0.25">
      <c r="A128" t="s">
        <v>4704</v>
      </c>
      <c r="B128" t="s">
        <v>4846</v>
      </c>
      <c r="C128" t="s">
        <v>5051</v>
      </c>
      <c r="D128" t="s">
        <v>5048</v>
      </c>
    </row>
    <row r="129" spans="1:4" x14ac:dyDescent="0.25">
      <c r="A129" t="s">
        <v>4704</v>
      </c>
      <c r="B129" t="s">
        <v>4871</v>
      </c>
      <c r="C129" t="s">
        <v>5051</v>
      </c>
      <c r="D129" t="s">
        <v>5048</v>
      </c>
    </row>
    <row r="130" spans="1:4" x14ac:dyDescent="0.25">
      <c r="A130" t="s">
        <v>4704</v>
      </c>
      <c r="B130" t="s">
        <v>4866</v>
      </c>
      <c r="C130" t="s">
        <v>5051</v>
      </c>
      <c r="D130" t="s">
        <v>5048</v>
      </c>
    </row>
    <row r="131" spans="1:4" x14ac:dyDescent="0.25">
      <c r="A131" t="s">
        <v>4704</v>
      </c>
      <c r="B131" t="s">
        <v>4838</v>
      </c>
      <c r="C131" t="s">
        <v>5051</v>
      </c>
      <c r="D131" t="s">
        <v>5048</v>
      </c>
    </row>
    <row r="132" spans="1:4" x14ac:dyDescent="0.25">
      <c r="A132" t="s">
        <v>4704</v>
      </c>
      <c r="B132" t="s">
        <v>5046</v>
      </c>
      <c r="C132" t="s">
        <v>5051</v>
      </c>
      <c r="D132" t="s">
        <v>5048</v>
      </c>
    </row>
    <row r="133" spans="1:4" x14ac:dyDescent="0.25">
      <c r="A133" t="s">
        <v>5053</v>
      </c>
      <c r="B133" t="s">
        <v>2905</v>
      </c>
      <c r="C133" t="s">
        <v>5040</v>
      </c>
      <c r="D133" t="s">
        <v>5048</v>
      </c>
    </row>
    <row r="134" spans="1:4" x14ac:dyDescent="0.25">
      <c r="A134" t="s">
        <v>5053</v>
      </c>
      <c r="B134" t="s">
        <v>3293</v>
      </c>
      <c r="C134" t="s">
        <v>5040</v>
      </c>
      <c r="D134" t="s">
        <v>5048</v>
      </c>
    </row>
    <row r="135" spans="1:4" x14ac:dyDescent="0.25">
      <c r="A135" t="s">
        <v>5053</v>
      </c>
      <c r="B135" t="s">
        <v>1410</v>
      </c>
      <c r="C135" t="s">
        <v>5040</v>
      </c>
      <c r="D135" t="s">
        <v>5048</v>
      </c>
    </row>
    <row r="136" spans="1:4" x14ac:dyDescent="0.25">
      <c r="A136" t="s">
        <v>5053</v>
      </c>
      <c r="B136" t="s">
        <v>2951</v>
      </c>
      <c r="C136" t="s">
        <v>5041</v>
      </c>
      <c r="D136" t="s">
        <v>5049</v>
      </c>
    </row>
    <row r="137" spans="1:4" x14ac:dyDescent="0.25">
      <c r="A137" t="s">
        <v>5053</v>
      </c>
      <c r="B137" t="s">
        <v>1886</v>
      </c>
      <c r="C137" t="s">
        <v>5040</v>
      </c>
      <c r="D137" t="s">
        <v>5048</v>
      </c>
    </row>
    <row r="138" spans="1:4" x14ac:dyDescent="0.25">
      <c r="A138" t="s">
        <v>5053</v>
      </c>
      <c r="B138" t="s">
        <v>1948</v>
      </c>
      <c r="C138" t="s">
        <v>5041</v>
      </c>
      <c r="D138" t="s">
        <v>5040</v>
      </c>
    </row>
    <row r="139" spans="1:4" x14ac:dyDescent="0.25">
      <c r="A139" t="s">
        <v>5053</v>
      </c>
      <c r="B139" t="s">
        <v>2395</v>
      </c>
      <c r="C139" t="s">
        <v>5040</v>
      </c>
      <c r="D139" t="s">
        <v>5048</v>
      </c>
    </row>
    <row r="140" spans="1:4" x14ac:dyDescent="0.25">
      <c r="A140" t="s">
        <v>5053</v>
      </c>
      <c r="B140" t="s">
        <v>1793</v>
      </c>
      <c r="C140" t="s">
        <v>5041</v>
      </c>
      <c r="D140" t="s">
        <v>5040</v>
      </c>
    </row>
    <row r="141" spans="1:4" x14ac:dyDescent="0.25">
      <c r="A141" t="s">
        <v>5053</v>
      </c>
      <c r="B141" t="s">
        <v>3743</v>
      </c>
      <c r="C141" t="s">
        <v>5041</v>
      </c>
      <c r="D141" t="s">
        <v>5040</v>
      </c>
    </row>
    <row r="142" spans="1:4" x14ac:dyDescent="0.25">
      <c r="A142" t="s">
        <v>5053</v>
      </c>
      <c r="B142" t="s">
        <v>4723</v>
      </c>
      <c r="C142" t="s">
        <v>5039</v>
      </c>
      <c r="D142" t="s">
        <v>5051</v>
      </c>
    </row>
    <row r="143" spans="1:4" x14ac:dyDescent="0.25">
      <c r="A143" t="s">
        <v>5053</v>
      </c>
      <c r="B143" t="s">
        <v>3498</v>
      </c>
      <c r="C143" t="s">
        <v>5040</v>
      </c>
      <c r="D143" t="s">
        <v>5048</v>
      </c>
    </row>
    <row r="144" spans="1:4" x14ac:dyDescent="0.25">
      <c r="A144" t="s">
        <v>5053</v>
      </c>
      <c r="B144" t="s">
        <v>636</v>
      </c>
      <c r="C144" t="s">
        <v>5040</v>
      </c>
      <c r="D144" t="s">
        <v>5048</v>
      </c>
    </row>
    <row r="145" spans="1:4" x14ac:dyDescent="0.25">
      <c r="A145" t="s">
        <v>5053</v>
      </c>
      <c r="B145" t="s">
        <v>2727</v>
      </c>
      <c r="C145" t="s">
        <v>5039</v>
      </c>
      <c r="D145" t="s">
        <v>5051</v>
      </c>
    </row>
    <row r="146" spans="1:4" x14ac:dyDescent="0.25">
      <c r="A146" t="s">
        <v>5053</v>
      </c>
      <c r="B146" t="s">
        <v>162</v>
      </c>
      <c r="C146" t="s">
        <v>5039</v>
      </c>
      <c r="D146" t="s">
        <v>5051</v>
      </c>
    </row>
    <row r="147" spans="1:4" x14ac:dyDescent="0.25">
      <c r="A147" t="s">
        <v>5053</v>
      </c>
      <c r="B147" t="s">
        <v>1124</v>
      </c>
      <c r="C147" t="s">
        <v>5040</v>
      </c>
      <c r="D147" t="s">
        <v>5048</v>
      </c>
    </row>
    <row r="148" spans="1:4" x14ac:dyDescent="0.25">
      <c r="A148" t="s">
        <v>5053</v>
      </c>
      <c r="B148" t="s">
        <v>872</v>
      </c>
      <c r="C148" t="s">
        <v>5041</v>
      </c>
      <c r="D148" t="s">
        <v>5040</v>
      </c>
    </row>
    <row r="149" spans="1:4" x14ac:dyDescent="0.25">
      <c r="A149" t="s">
        <v>881</v>
      </c>
      <c r="B149" t="s">
        <v>884</v>
      </c>
      <c r="C149" t="s">
        <v>5051</v>
      </c>
      <c r="D149" t="s">
        <v>5048</v>
      </c>
    </row>
    <row r="150" spans="1:4" x14ac:dyDescent="0.25">
      <c r="A150" t="s">
        <v>316</v>
      </c>
      <c r="B150" t="s">
        <v>989</v>
      </c>
      <c r="C150" t="s">
        <v>5040</v>
      </c>
      <c r="D150" t="s">
        <v>5050</v>
      </c>
    </row>
    <row r="151" spans="1:4" x14ac:dyDescent="0.25">
      <c r="A151" t="s">
        <v>316</v>
      </c>
      <c r="B151" t="s">
        <v>597</v>
      </c>
      <c r="C151" t="s">
        <v>5040</v>
      </c>
      <c r="D151" t="s">
        <v>5050</v>
      </c>
    </row>
    <row r="152" spans="1:4" x14ac:dyDescent="0.25">
      <c r="A152" t="s">
        <v>316</v>
      </c>
      <c r="B152" t="s">
        <v>1376</v>
      </c>
      <c r="C152" t="s">
        <v>5040</v>
      </c>
      <c r="D152" t="s">
        <v>5050</v>
      </c>
    </row>
    <row r="153" spans="1:4" x14ac:dyDescent="0.25">
      <c r="A153" t="s">
        <v>316</v>
      </c>
      <c r="B153" t="s">
        <v>408</v>
      </c>
      <c r="C153" t="s">
        <v>5040</v>
      </c>
      <c r="D153" t="s">
        <v>5050</v>
      </c>
    </row>
    <row r="154" spans="1:4" x14ac:dyDescent="0.25">
      <c r="A154" t="s">
        <v>316</v>
      </c>
      <c r="B154" t="s">
        <v>546</v>
      </c>
      <c r="C154" t="s">
        <v>5040</v>
      </c>
      <c r="D154" t="s">
        <v>5050</v>
      </c>
    </row>
    <row r="155" spans="1:4" x14ac:dyDescent="0.25">
      <c r="A155" t="s">
        <v>316</v>
      </c>
      <c r="B155" t="s">
        <v>1730</v>
      </c>
      <c r="C155" t="s">
        <v>5040</v>
      </c>
      <c r="D155" t="s">
        <v>5050</v>
      </c>
    </row>
    <row r="156" spans="1:4" x14ac:dyDescent="0.25">
      <c r="A156" t="s">
        <v>316</v>
      </c>
      <c r="B156" t="s">
        <v>320</v>
      </c>
      <c r="C156" t="s">
        <v>5040</v>
      </c>
      <c r="D156" t="s">
        <v>5050</v>
      </c>
    </row>
    <row r="157" spans="1:4" x14ac:dyDescent="0.25">
      <c r="A157" t="s">
        <v>316</v>
      </c>
      <c r="B157" t="s">
        <v>379</v>
      </c>
      <c r="C157" t="s">
        <v>5040</v>
      </c>
      <c r="D157" t="s">
        <v>5050</v>
      </c>
    </row>
    <row r="158" spans="1:4" x14ac:dyDescent="0.25">
      <c r="A158" t="s">
        <v>316</v>
      </c>
      <c r="B158" t="s">
        <v>5046</v>
      </c>
      <c r="C158" t="s">
        <v>5040</v>
      </c>
      <c r="D158" t="s">
        <v>5050</v>
      </c>
    </row>
    <row r="159" spans="1:4" x14ac:dyDescent="0.25">
      <c r="A159" t="s">
        <v>2806</v>
      </c>
      <c r="B159" t="s">
        <v>3348</v>
      </c>
      <c r="C159" t="s">
        <v>5051</v>
      </c>
      <c r="D159" t="s">
        <v>5050</v>
      </c>
    </row>
    <row r="160" spans="1:4" x14ac:dyDescent="0.25">
      <c r="A160" t="s">
        <v>2806</v>
      </c>
      <c r="B160" t="s">
        <v>2809</v>
      </c>
      <c r="C160" t="s">
        <v>5051</v>
      </c>
      <c r="D160" t="s">
        <v>5050</v>
      </c>
    </row>
    <row r="161" spans="1:4" x14ac:dyDescent="0.25">
      <c r="A161" t="s">
        <v>2759</v>
      </c>
      <c r="B161" t="s">
        <v>3499</v>
      </c>
      <c r="C161" t="s">
        <v>5042</v>
      </c>
      <c r="D161" t="s">
        <v>5052</v>
      </c>
    </row>
    <row r="162" spans="1:4" x14ac:dyDescent="0.25">
      <c r="A162" t="s">
        <v>2759</v>
      </c>
      <c r="B162" t="s">
        <v>2765</v>
      </c>
      <c r="C162" t="s">
        <v>5042</v>
      </c>
      <c r="D162" t="s">
        <v>5052</v>
      </c>
    </row>
    <row r="163" spans="1:4" x14ac:dyDescent="0.25">
      <c r="A163" t="s">
        <v>2759</v>
      </c>
      <c r="B163" t="s">
        <v>3890</v>
      </c>
      <c r="C163" t="s">
        <v>5042</v>
      </c>
      <c r="D163" t="s">
        <v>5052</v>
      </c>
    </row>
    <row r="164" spans="1:4" x14ac:dyDescent="0.25">
      <c r="A164" t="s">
        <v>4170</v>
      </c>
      <c r="B164" t="s">
        <v>4175</v>
      </c>
      <c r="C164" t="s">
        <v>5043</v>
      </c>
      <c r="D164" t="s">
        <v>5040</v>
      </c>
    </row>
    <row r="165" spans="1:4" x14ac:dyDescent="0.25">
      <c r="A165" t="s">
        <v>216</v>
      </c>
      <c r="B165" t="s">
        <v>4005</v>
      </c>
      <c r="C165" t="s">
        <v>5040</v>
      </c>
      <c r="D165" t="s">
        <v>5048</v>
      </c>
    </row>
    <row r="166" spans="1:4" x14ac:dyDescent="0.25">
      <c r="A166" t="s">
        <v>216</v>
      </c>
      <c r="B166" t="s">
        <v>3284</v>
      </c>
      <c r="C166" t="s">
        <v>5040</v>
      </c>
      <c r="D166" t="s">
        <v>5048</v>
      </c>
    </row>
    <row r="167" spans="1:4" x14ac:dyDescent="0.25">
      <c r="A167" t="s">
        <v>216</v>
      </c>
      <c r="B167" t="s">
        <v>3727</v>
      </c>
      <c r="C167" t="s">
        <v>5040</v>
      </c>
      <c r="D167" t="s">
        <v>5048</v>
      </c>
    </row>
    <row r="168" spans="1:4" x14ac:dyDescent="0.25">
      <c r="A168" t="s">
        <v>216</v>
      </c>
      <c r="B168" t="s">
        <v>2478</v>
      </c>
      <c r="C168" t="s">
        <v>5040</v>
      </c>
      <c r="D168" t="s">
        <v>5048</v>
      </c>
    </row>
    <row r="169" spans="1:4" x14ac:dyDescent="0.25">
      <c r="A169" t="s">
        <v>216</v>
      </c>
      <c r="B169" t="s">
        <v>3214</v>
      </c>
      <c r="C169" t="s">
        <v>5040</v>
      </c>
      <c r="D169" t="s">
        <v>5048</v>
      </c>
    </row>
    <row r="170" spans="1:4" x14ac:dyDescent="0.25">
      <c r="A170" t="s">
        <v>216</v>
      </c>
      <c r="B170" t="s">
        <v>3228</v>
      </c>
      <c r="C170" t="s">
        <v>5040</v>
      </c>
      <c r="D170" t="s">
        <v>5048</v>
      </c>
    </row>
    <row r="171" spans="1:4" x14ac:dyDescent="0.25">
      <c r="A171" t="s">
        <v>216</v>
      </c>
      <c r="B171" t="s">
        <v>3446</v>
      </c>
      <c r="C171" t="s">
        <v>5040</v>
      </c>
      <c r="D171" t="s">
        <v>5048</v>
      </c>
    </row>
    <row r="172" spans="1:4" x14ac:dyDescent="0.25">
      <c r="A172" t="s">
        <v>216</v>
      </c>
      <c r="B172" t="s">
        <v>2035</v>
      </c>
      <c r="C172" t="s">
        <v>5040</v>
      </c>
      <c r="D172" t="s">
        <v>5048</v>
      </c>
    </row>
    <row r="173" spans="1:4" x14ac:dyDescent="0.25">
      <c r="A173" t="s">
        <v>216</v>
      </c>
      <c r="B173" t="s">
        <v>1820</v>
      </c>
      <c r="C173" t="s">
        <v>5040</v>
      </c>
      <c r="D173" t="s">
        <v>5048</v>
      </c>
    </row>
    <row r="174" spans="1:4" x14ac:dyDescent="0.25">
      <c r="A174" t="s">
        <v>216</v>
      </c>
      <c r="B174" t="s">
        <v>1917</v>
      </c>
      <c r="C174" t="s">
        <v>5040</v>
      </c>
      <c r="D174" t="s">
        <v>5048</v>
      </c>
    </row>
    <row r="175" spans="1:4" x14ac:dyDescent="0.25">
      <c r="A175" t="s">
        <v>216</v>
      </c>
      <c r="B175" t="s">
        <v>4775</v>
      </c>
      <c r="C175" t="s">
        <v>5040</v>
      </c>
      <c r="D175" t="s">
        <v>5048</v>
      </c>
    </row>
    <row r="176" spans="1:4" x14ac:dyDescent="0.25">
      <c r="A176" t="s">
        <v>216</v>
      </c>
      <c r="B176" t="s">
        <v>790</v>
      </c>
      <c r="C176" t="s">
        <v>5040</v>
      </c>
      <c r="D176" t="s">
        <v>5048</v>
      </c>
    </row>
    <row r="177" spans="1:4" x14ac:dyDescent="0.25">
      <c r="A177" t="s">
        <v>216</v>
      </c>
      <c r="B177" t="s">
        <v>3788</v>
      </c>
      <c r="C177" t="s">
        <v>5040</v>
      </c>
      <c r="D177" t="s">
        <v>5048</v>
      </c>
    </row>
    <row r="178" spans="1:4" x14ac:dyDescent="0.25">
      <c r="A178" t="s">
        <v>216</v>
      </c>
      <c r="B178" t="s">
        <v>4599</v>
      </c>
      <c r="C178" t="s">
        <v>5040</v>
      </c>
      <c r="D178" t="s">
        <v>5048</v>
      </c>
    </row>
    <row r="179" spans="1:4" x14ac:dyDescent="0.25">
      <c r="A179" t="s">
        <v>216</v>
      </c>
      <c r="B179" t="s">
        <v>2943</v>
      </c>
      <c r="C179" t="s">
        <v>5040</v>
      </c>
      <c r="D179" t="s">
        <v>5048</v>
      </c>
    </row>
    <row r="180" spans="1:4" x14ac:dyDescent="0.25">
      <c r="A180" t="s">
        <v>216</v>
      </c>
      <c r="B180" t="s">
        <v>4649</v>
      </c>
      <c r="C180" t="s">
        <v>5040</v>
      </c>
      <c r="D180" t="s">
        <v>5048</v>
      </c>
    </row>
    <row r="181" spans="1:4" x14ac:dyDescent="0.25">
      <c r="A181" t="s">
        <v>216</v>
      </c>
      <c r="B181" t="s">
        <v>3390</v>
      </c>
      <c r="C181" t="s">
        <v>5040</v>
      </c>
      <c r="D181" t="s">
        <v>5048</v>
      </c>
    </row>
    <row r="182" spans="1:4" x14ac:dyDescent="0.25">
      <c r="A182" t="s">
        <v>216</v>
      </c>
      <c r="B182" t="s">
        <v>2129</v>
      </c>
      <c r="C182" t="s">
        <v>5040</v>
      </c>
      <c r="D182" t="s">
        <v>5048</v>
      </c>
    </row>
    <row r="183" spans="1:4" x14ac:dyDescent="0.25">
      <c r="A183" t="s">
        <v>216</v>
      </c>
      <c r="B183" t="s">
        <v>4121</v>
      </c>
      <c r="C183" t="s">
        <v>5040</v>
      </c>
      <c r="D183" t="s">
        <v>5048</v>
      </c>
    </row>
    <row r="184" spans="1:4" x14ac:dyDescent="0.25">
      <c r="A184" t="s">
        <v>216</v>
      </c>
      <c r="B184" t="s">
        <v>963</v>
      </c>
      <c r="C184" t="s">
        <v>5040</v>
      </c>
      <c r="D184" t="s">
        <v>5048</v>
      </c>
    </row>
    <row r="185" spans="1:4" x14ac:dyDescent="0.25">
      <c r="A185" t="s">
        <v>216</v>
      </c>
      <c r="B185" t="s">
        <v>4355</v>
      </c>
      <c r="C185" t="s">
        <v>5040</v>
      </c>
      <c r="D185" t="s">
        <v>5048</v>
      </c>
    </row>
    <row r="186" spans="1:4" x14ac:dyDescent="0.25">
      <c r="A186" t="s">
        <v>216</v>
      </c>
      <c r="B186" t="s">
        <v>3077</v>
      </c>
      <c r="C186" t="s">
        <v>5040</v>
      </c>
      <c r="D186" t="s">
        <v>5048</v>
      </c>
    </row>
    <row r="187" spans="1:4" x14ac:dyDescent="0.25">
      <c r="A187" t="s">
        <v>216</v>
      </c>
      <c r="B187" t="s">
        <v>2164</v>
      </c>
      <c r="C187" t="s">
        <v>5040</v>
      </c>
      <c r="D187" t="s">
        <v>5048</v>
      </c>
    </row>
    <row r="188" spans="1:4" x14ac:dyDescent="0.25">
      <c r="A188" t="s">
        <v>216</v>
      </c>
      <c r="B188" t="s">
        <v>4753</v>
      </c>
      <c r="C188" t="s">
        <v>5040</v>
      </c>
      <c r="D188" t="s">
        <v>5048</v>
      </c>
    </row>
    <row r="189" spans="1:4" x14ac:dyDescent="0.25">
      <c r="A189" t="s">
        <v>216</v>
      </c>
      <c r="B189" t="s">
        <v>1699</v>
      </c>
      <c r="C189" t="s">
        <v>5040</v>
      </c>
      <c r="D189" t="s">
        <v>5048</v>
      </c>
    </row>
    <row r="190" spans="1:4" x14ac:dyDescent="0.25">
      <c r="A190" t="s">
        <v>216</v>
      </c>
      <c r="B190" t="s">
        <v>1082</v>
      </c>
      <c r="C190" t="s">
        <v>5040</v>
      </c>
      <c r="D190" t="s">
        <v>5048</v>
      </c>
    </row>
    <row r="191" spans="1:4" x14ac:dyDescent="0.25">
      <c r="A191" t="s">
        <v>216</v>
      </c>
      <c r="B191" t="s">
        <v>4541</v>
      </c>
      <c r="C191" t="s">
        <v>5040</v>
      </c>
      <c r="D191" t="s">
        <v>5048</v>
      </c>
    </row>
    <row r="192" spans="1:4" x14ac:dyDescent="0.25">
      <c r="A192" t="s">
        <v>216</v>
      </c>
      <c r="B192" t="s">
        <v>4059</v>
      </c>
      <c r="C192" t="s">
        <v>5040</v>
      </c>
      <c r="D192" t="s">
        <v>5048</v>
      </c>
    </row>
    <row r="193" spans="1:4" x14ac:dyDescent="0.25">
      <c r="A193" t="s">
        <v>216</v>
      </c>
      <c r="B193" t="s">
        <v>1088</v>
      </c>
      <c r="C193" t="s">
        <v>5040</v>
      </c>
      <c r="D193" t="s">
        <v>5048</v>
      </c>
    </row>
    <row r="194" spans="1:4" x14ac:dyDescent="0.25">
      <c r="A194" t="s">
        <v>216</v>
      </c>
      <c r="B194" t="s">
        <v>3157</v>
      </c>
      <c r="C194" t="s">
        <v>5040</v>
      </c>
      <c r="D194" t="s">
        <v>5048</v>
      </c>
    </row>
    <row r="195" spans="1:4" x14ac:dyDescent="0.25">
      <c r="A195" t="s">
        <v>216</v>
      </c>
      <c r="B195" t="s">
        <v>4815</v>
      </c>
      <c r="C195" t="s">
        <v>5040</v>
      </c>
      <c r="D195" t="s">
        <v>5048</v>
      </c>
    </row>
    <row r="196" spans="1:4" x14ac:dyDescent="0.25">
      <c r="A196" t="s">
        <v>216</v>
      </c>
      <c r="B196" t="s">
        <v>3221</v>
      </c>
      <c r="C196" t="s">
        <v>5040</v>
      </c>
      <c r="D196" t="s">
        <v>5048</v>
      </c>
    </row>
    <row r="197" spans="1:4" x14ac:dyDescent="0.25">
      <c r="A197" t="s">
        <v>216</v>
      </c>
      <c r="B197" t="s">
        <v>1557</v>
      </c>
      <c r="C197" t="s">
        <v>5040</v>
      </c>
      <c r="D197" t="s">
        <v>5048</v>
      </c>
    </row>
    <row r="198" spans="1:4" x14ac:dyDescent="0.25">
      <c r="A198" t="s">
        <v>216</v>
      </c>
      <c r="B198" t="s">
        <v>1277</v>
      </c>
      <c r="C198" t="s">
        <v>5040</v>
      </c>
      <c r="D198" t="s">
        <v>5048</v>
      </c>
    </row>
    <row r="199" spans="1:4" x14ac:dyDescent="0.25">
      <c r="A199" t="s">
        <v>216</v>
      </c>
      <c r="B199" t="s">
        <v>2615</v>
      </c>
      <c r="C199" t="s">
        <v>5040</v>
      </c>
      <c r="D199" t="s">
        <v>5048</v>
      </c>
    </row>
    <row r="200" spans="1:4" x14ac:dyDescent="0.25">
      <c r="A200" t="s">
        <v>216</v>
      </c>
      <c r="B200" t="s">
        <v>2128</v>
      </c>
      <c r="C200" t="s">
        <v>5040</v>
      </c>
      <c r="D200" t="s">
        <v>5048</v>
      </c>
    </row>
    <row r="201" spans="1:4" x14ac:dyDescent="0.25">
      <c r="A201" t="s">
        <v>216</v>
      </c>
      <c r="B201" t="s">
        <v>1561</v>
      </c>
      <c r="C201" t="s">
        <v>5040</v>
      </c>
      <c r="D201" t="s">
        <v>5048</v>
      </c>
    </row>
    <row r="202" spans="1:4" x14ac:dyDescent="0.25">
      <c r="A202" t="s">
        <v>216</v>
      </c>
      <c r="B202" t="s">
        <v>4621</v>
      </c>
      <c r="C202" t="s">
        <v>5040</v>
      </c>
      <c r="D202" t="s">
        <v>5048</v>
      </c>
    </row>
    <row r="203" spans="1:4" x14ac:dyDescent="0.25">
      <c r="A203" t="s">
        <v>216</v>
      </c>
      <c r="B203" t="s">
        <v>2865</v>
      </c>
      <c r="C203" t="s">
        <v>5040</v>
      </c>
      <c r="D203" t="s">
        <v>5048</v>
      </c>
    </row>
    <row r="204" spans="1:4" x14ac:dyDescent="0.25">
      <c r="A204" t="s">
        <v>216</v>
      </c>
      <c r="B204" t="s">
        <v>3733</v>
      </c>
      <c r="C204" t="s">
        <v>5040</v>
      </c>
      <c r="D204" t="s">
        <v>5048</v>
      </c>
    </row>
    <row r="205" spans="1:4" x14ac:dyDescent="0.25">
      <c r="A205" t="s">
        <v>216</v>
      </c>
      <c r="B205" t="s">
        <v>2756</v>
      </c>
      <c r="C205" t="s">
        <v>5040</v>
      </c>
      <c r="D205" t="s">
        <v>5048</v>
      </c>
    </row>
    <row r="206" spans="1:4" x14ac:dyDescent="0.25">
      <c r="A206" t="s">
        <v>216</v>
      </c>
      <c r="B206" t="s">
        <v>743</v>
      </c>
      <c r="C206" t="s">
        <v>5040</v>
      </c>
      <c r="D206" t="s">
        <v>5048</v>
      </c>
    </row>
    <row r="207" spans="1:4" x14ac:dyDescent="0.25">
      <c r="A207" t="s">
        <v>216</v>
      </c>
      <c r="B207" t="s">
        <v>3863</v>
      </c>
      <c r="C207" t="s">
        <v>5040</v>
      </c>
      <c r="D207" t="s">
        <v>5048</v>
      </c>
    </row>
    <row r="208" spans="1:4" x14ac:dyDescent="0.25">
      <c r="A208" t="s">
        <v>216</v>
      </c>
      <c r="B208" t="s">
        <v>4001</v>
      </c>
      <c r="C208" t="s">
        <v>5040</v>
      </c>
      <c r="D208" t="s">
        <v>5048</v>
      </c>
    </row>
    <row r="209" spans="1:4" x14ac:dyDescent="0.25">
      <c r="A209" t="s">
        <v>216</v>
      </c>
      <c r="B209" t="s">
        <v>2017</v>
      </c>
      <c r="C209" t="s">
        <v>5040</v>
      </c>
      <c r="D209" t="s">
        <v>5048</v>
      </c>
    </row>
    <row r="210" spans="1:4" x14ac:dyDescent="0.25">
      <c r="A210" t="s">
        <v>216</v>
      </c>
      <c r="B210" t="s">
        <v>2937</v>
      </c>
      <c r="C210" t="s">
        <v>5040</v>
      </c>
      <c r="D210" t="s">
        <v>5048</v>
      </c>
    </row>
    <row r="211" spans="1:4" x14ac:dyDescent="0.25">
      <c r="A211" t="s">
        <v>216</v>
      </c>
      <c r="B211" t="s">
        <v>4745</v>
      </c>
      <c r="C211" t="s">
        <v>5040</v>
      </c>
      <c r="D211" t="s">
        <v>5048</v>
      </c>
    </row>
    <row r="212" spans="1:4" x14ac:dyDescent="0.25">
      <c r="A212" t="s">
        <v>216</v>
      </c>
      <c r="B212" t="s">
        <v>4575</v>
      </c>
      <c r="C212" t="s">
        <v>5040</v>
      </c>
      <c r="D212" t="s">
        <v>5048</v>
      </c>
    </row>
    <row r="213" spans="1:4" x14ac:dyDescent="0.25">
      <c r="A213" t="s">
        <v>216</v>
      </c>
      <c r="B213" t="s">
        <v>1623</v>
      </c>
      <c r="C213" t="s">
        <v>5040</v>
      </c>
      <c r="D213" t="s">
        <v>5048</v>
      </c>
    </row>
    <row r="214" spans="1:4" x14ac:dyDescent="0.25">
      <c r="A214" t="s">
        <v>216</v>
      </c>
      <c r="B214" t="s">
        <v>4510</v>
      </c>
      <c r="C214" t="s">
        <v>5040</v>
      </c>
      <c r="D214" t="s">
        <v>5048</v>
      </c>
    </row>
    <row r="215" spans="1:4" x14ac:dyDescent="0.25">
      <c r="A215" t="s">
        <v>216</v>
      </c>
      <c r="B215" t="s">
        <v>4231</v>
      </c>
      <c r="C215" t="s">
        <v>5040</v>
      </c>
      <c r="D215" t="s">
        <v>5048</v>
      </c>
    </row>
    <row r="216" spans="1:4" x14ac:dyDescent="0.25">
      <c r="A216" t="s">
        <v>216</v>
      </c>
      <c r="B216" t="s">
        <v>3074</v>
      </c>
      <c r="C216" t="s">
        <v>5040</v>
      </c>
      <c r="D216" t="s">
        <v>5048</v>
      </c>
    </row>
    <row r="217" spans="1:4" x14ac:dyDescent="0.25">
      <c r="A217" t="s">
        <v>216</v>
      </c>
      <c r="B217" t="s">
        <v>3623</v>
      </c>
      <c r="C217" t="s">
        <v>5040</v>
      </c>
      <c r="D217" t="s">
        <v>5048</v>
      </c>
    </row>
    <row r="218" spans="1:4" x14ac:dyDescent="0.25">
      <c r="A218" t="s">
        <v>216</v>
      </c>
      <c r="B218" t="s">
        <v>2317</v>
      </c>
      <c r="C218" t="s">
        <v>5040</v>
      </c>
      <c r="D218" t="s">
        <v>5048</v>
      </c>
    </row>
    <row r="219" spans="1:4" x14ac:dyDescent="0.25">
      <c r="A219" t="s">
        <v>216</v>
      </c>
      <c r="B219" t="s">
        <v>3946</v>
      </c>
      <c r="C219" t="s">
        <v>5040</v>
      </c>
      <c r="D219" t="s">
        <v>5048</v>
      </c>
    </row>
    <row r="220" spans="1:4" x14ac:dyDescent="0.25">
      <c r="A220" t="s">
        <v>216</v>
      </c>
      <c r="B220" t="s">
        <v>2322</v>
      </c>
      <c r="C220" t="s">
        <v>5040</v>
      </c>
      <c r="D220" t="s">
        <v>5048</v>
      </c>
    </row>
    <row r="221" spans="1:4" x14ac:dyDescent="0.25">
      <c r="A221" t="s">
        <v>216</v>
      </c>
      <c r="B221" t="s">
        <v>4375</v>
      </c>
      <c r="C221" t="s">
        <v>5040</v>
      </c>
      <c r="D221" t="s">
        <v>5048</v>
      </c>
    </row>
    <row r="222" spans="1:4" x14ac:dyDescent="0.25">
      <c r="A222" t="s">
        <v>216</v>
      </c>
      <c r="B222" t="s">
        <v>1267</v>
      </c>
      <c r="C222" t="s">
        <v>5040</v>
      </c>
      <c r="D222" t="s">
        <v>5048</v>
      </c>
    </row>
    <row r="223" spans="1:4" x14ac:dyDescent="0.25">
      <c r="A223" t="s">
        <v>216</v>
      </c>
      <c r="B223" t="s">
        <v>2382</v>
      </c>
      <c r="C223" t="s">
        <v>5040</v>
      </c>
      <c r="D223" t="s">
        <v>5048</v>
      </c>
    </row>
    <row r="224" spans="1:4" x14ac:dyDescent="0.25">
      <c r="A224" t="s">
        <v>216</v>
      </c>
      <c r="B224" t="s">
        <v>3958</v>
      </c>
      <c r="C224" t="s">
        <v>5040</v>
      </c>
      <c r="D224" t="s">
        <v>5048</v>
      </c>
    </row>
    <row r="225" spans="1:4" x14ac:dyDescent="0.25">
      <c r="A225" t="s">
        <v>216</v>
      </c>
      <c r="B225" t="s">
        <v>1435</v>
      </c>
      <c r="C225" t="s">
        <v>5040</v>
      </c>
      <c r="D225" t="s">
        <v>5048</v>
      </c>
    </row>
    <row r="226" spans="1:4" x14ac:dyDescent="0.25">
      <c r="A226" t="s">
        <v>216</v>
      </c>
      <c r="B226" t="s">
        <v>3953</v>
      </c>
      <c r="C226" t="s">
        <v>5040</v>
      </c>
      <c r="D226" t="s">
        <v>5048</v>
      </c>
    </row>
    <row r="227" spans="1:4" x14ac:dyDescent="0.25">
      <c r="A227" t="s">
        <v>216</v>
      </c>
      <c r="B227" t="s">
        <v>4787</v>
      </c>
      <c r="C227" t="s">
        <v>5040</v>
      </c>
      <c r="D227" t="s">
        <v>5048</v>
      </c>
    </row>
    <row r="228" spans="1:4" x14ac:dyDescent="0.25">
      <c r="A228" t="s">
        <v>216</v>
      </c>
      <c r="B228" t="s">
        <v>4369</v>
      </c>
      <c r="C228" t="s">
        <v>5040</v>
      </c>
      <c r="D228" t="s">
        <v>5048</v>
      </c>
    </row>
    <row r="229" spans="1:4" x14ac:dyDescent="0.25">
      <c r="A229" t="s">
        <v>216</v>
      </c>
      <c r="B229" t="s">
        <v>2095</v>
      </c>
      <c r="C229" t="s">
        <v>5040</v>
      </c>
      <c r="D229" t="s">
        <v>5048</v>
      </c>
    </row>
    <row r="230" spans="1:4" x14ac:dyDescent="0.25">
      <c r="A230" t="s">
        <v>216</v>
      </c>
      <c r="B230" t="s">
        <v>4809</v>
      </c>
      <c r="C230" t="s">
        <v>5040</v>
      </c>
      <c r="D230" t="s">
        <v>5048</v>
      </c>
    </row>
    <row r="231" spans="1:4" x14ac:dyDescent="0.25">
      <c r="A231" t="s">
        <v>216</v>
      </c>
      <c r="B231" t="s">
        <v>4609</v>
      </c>
      <c r="C231" t="s">
        <v>5040</v>
      </c>
      <c r="D231" t="s">
        <v>5048</v>
      </c>
    </row>
    <row r="232" spans="1:4" x14ac:dyDescent="0.25">
      <c r="A232" t="s">
        <v>216</v>
      </c>
      <c r="B232" t="s">
        <v>3779</v>
      </c>
      <c r="C232" t="s">
        <v>5040</v>
      </c>
      <c r="D232" t="s">
        <v>5048</v>
      </c>
    </row>
    <row r="233" spans="1:4" x14ac:dyDescent="0.25">
      <c r="A233" t="s">
        <v>216</v>
      </c>
      <c r="B233" t="s">
        <v>3511</v>
      </c>
      <c r="C233" t="s">
        <v>5040</v>
      </c>
      <c r="D233" t="s">
        <v>5048</v>
      </c>
    </row>
    <row r="234" spans="1:4" x14ac:dyDescent="0.25">
      <c r="A234" t="s">
        <v>216</v>
      </c>
      <c r="B234" t="s">
        <v>3963</v>
      </c>
      <c r="C234" t="s">
        <v>5040</v>
      </c>
      <c r="D234" t="s">
        <v>5048</v>
      </c>
    </row>
    <row r="235" spans="1:4" x14ac:dyDescent="0.25">
      <c r="A235" t="s">
        <v>216</v>
      </c>
      <c r="B235" t="s">
        <v>1150</v>
      </c>
      <c r="C235" t="s">
        <v>5040</v>
      </c>
      <c r="D235" t="s">
        <v>5048</v>
      </c>
    </row>
    <row r="236" spans="1:4" x14ac:dyDescent="0.25">
      <c r="A236" t="s">
        <v>216</v>
      </c>
      <c r="B236" t="s">
        <v>3730</v>
      </c>
      <c r="C236" t="s">
        <v>5040</v>
      </c>
      <c r="D236" t="s">
        <v>5048</v>
      </c>
    </row>
    <row r="237" spans="1:4" x14ac:dyDescent="0.25">
      <c r="A237" t="s">
        <v>216</v>
      </c>
      <c r="B237" t="s">
        <v>3554</v>
      </c>
      <c r="C237" t="s">
        <v>5040</v>
      </c>
      <c r="D237" t="s">
        <v>5048</v>
      </c>
    </row>
    <row r="238" spans="1:4" x14ac:dyDescent="0.25">
      <c r="A238" t="s">
        <v>216</v>
      </c>
      <c r="B238" t="s">
        <v>4445</v>
      </c>
      <c r="C238" t="s">
        <v>5040</v>
      </c>
      <c r="D238" t="s">
        <v>5048</v>
      </c>
    </row>
    <row r="239" spans="1:4" x14ac:dyDescent="0.25">
      <c r="A239" t="s">
        <v>216</v>
      </c>
      <c r="B239" t="s">
        <v>3559</v>
      </c>
      <c r="C239" t="s">
        <v>5040</v>
      </c>
      <c r="D239" t="s">
        <v>5048</v>
      </c>
    </row>
    <row r="240" spans="1:4" x14ac:dyDescent="0.25">
      <c r="A240" t="s">
        <v>216</v>
      </c>
      <c r="B240" t="s">
        <v>4520</v>
      </c>
      <c r="C240" t="s">
        <v>5040</v>
      </c>
      <c r="D240" t="s">
        <v>5048</v>
      </c>
    </row>
    <row r="241" spans="1:4" x14ac:dyDescent="0.25">
      <c r="A241" t="s">
        <v>216</v>
      </c>
      <c r="B241" t="s">
        <v>2313</v>
      </c>
      <c r="C241" t="s">
        <v>5040</v>
      </c>
      <c r="D241" t="s">
        <v>5048</v>
      </c>
    </row>
    <row r="242" spans="1:4" x14ac:dyDescent="0.25">
      <c r="A242" t="s">
        <v>216</v>
      </c>
      <c r="B242" t="s">
        <v>4799</v>
      </c>
      <c r="C242" t="s">
        <v>5040</v>
      </c>
      <c r="D242" t="s">
        <v>5048</v>
      </c>
    </row>
    <row r="243" spans="1:4" x14ac:dyDescent="0.25">
      <c r="A243" t="s">
        <v>216</v>
      </c>
      <c r="B243" t="s">
        <v>1924</v>
      </c>
      <c r="C243" t="s">
        <v>5040</v>
      </c>
      <c r="D243" t="s">
        <v>5048</v>
      </c>
    </row>
    <row r="244" spans="1:4" x14ac:dyDescent="0.25">
      <c r="A244" t="s">
        <v>216</v>
      </c>
      <c r="B244" t="s">
        <v>1189</v>
      </c>
      <c r="C244" t="s">
        <v>5040</v>
      </c>
      <c r="D244" t="s">
        <v>5048</v>
      </c>
    </row>
    <row r="245" spans="1:4" x14ac:dyDescent="0.25">
      <c r="A245" t="s">
        <v>216</v>
      </c>
      <c r="B245" t="s">
        <v>715</v>
      </c>
      <c r="C245" t="s">
        <v>5040</v>
      </c>
      <c r="D245" t="s">
        <v>5048</v>
      </c>
    </row>
    <row r="246" spans="1:4" x14ac:dyDescent="0.25">
      <c r="A246" t="s">
        <v>216</v>
      </c>
      <c r="B246" t="s">
        <v>4615</v>
      </c>
      <c r="C246" t="s">
        <v>5040</v>
      </c>
      <c r="D246" t="s">
        <v>5048</v>
      </c>
    </row>
    <row r="247" spans="1:4" x14ac:dyDescent="0.25">
      <c r="A247" t="s">
        <v>216</v>
      </c>
      <c r="B247" t="s">
        <v>218</v>
      </c>
      <c r="C247" t="s">
        <v>5040</v>
      </c>
      <c r="D247" t="s">
        <v>5048</v>
      </c>
    </row>
    <row r="248" spans="1:4" x14ac:dyDescent="0.25">
      <c r="A248" t="s">
        <v>216</v>
      </c>
      <c r="B248" t="s">
        <v>1553</v>
      </c>
      <c r="C248" t="s">
        <v>5040</v>
      </c>
      <c r="D248" t="s">
        <v>5048</v>
      </c>
    </row>
    <row r="249" spans="1:4" x14ac:dyDescent="0.25">
      <c r="A249" t="s">
        <v>216</v>
      </c>
      <c r="B249" t="s">
        <v>5054</v>
      </c>
      <c r="C249" t="s">
        <v>5040</v>
      </c>
      <c r="D249" t="s">
        <v>5048</v>
      </c>
    </row>
    <row r="250" spans="1:4" x14ac:dyDescent="0.25">
      <c r="A250" t="s">
        <v>216</v>
      </c>
      <c r="B250" t="s">
        <v>3616</v>
      </c>
      <c r="C250" t="s">
        <v>5040</v>
      </c>
      <c r="D250" t="s">
        <v>5048</v>
      </c>
    </row>
    <row r="251" spans="1:4" x14ac:dyDescent="0.25">
      <c r="A251" t="s">
        <v>216</v>
      </c>
      <c r="B251" t="s">
        <v>4585</v>
      </c>
      <c r="C251" t="s">
        <v>5040</v>
      </c>
      <c r="D251" t="s">
        <v>5048</v>
      </c>
    </row>
    <row r="252" spans="1:4" x14ac:dyDescent="0.25">
      <c r="A252" t="s">
        <v>216</v>
      </c>
      <c r="B252" t="s">
        <v>2989</v>
      </c>
      <c r="C252" t="s">
        <v>5040</v>
      </c>
      <c r="D252" t="s">
        <v>5048</v>
      </c>
    </row>
    <row r="253" spans="1:4" x14ac:dyDescent="0.25">
      <c r="A253" t="s">
        <v>216</v>
      </c>
      <c r="B253" t="s">
        <v>4203</v>
      </c>
      <c r="C253" t="s">
        <v>5040</v>
      </c>
      <c r="D253" t="s">
        <v>5048</v>
      </c>
    </row>
    <row r="254" spans="1:4" x14ac:dyDescent="0.25">
      <c r="A254" t="s">
        <v>216</v>
      </c>
      <c r="B254" t="s">
        <v>4485</v>
      </c>
      <c r="C254" t="s">
        <v>5040</v>
      </c>
      <c r="D254" t="s">
        <v>5048</v>
      </c>
    </row>
    <row r="255" spans="1:4" x14ac:dyDescent="0.25">
      <c r="A255" t="s">
        <v>216</v>
      </c>
      <c r="B255" t="s">
        <v>3059</v>
      </c>
      <c r="C255" t="s">
        <v>5040</v>
      </c>
      <c r="D255" t="s">
        <v>5048</v>
      </c>
    </row>
    <row r="256" spans="1:4" x14ac:dyDescent="0.25">
      <c r="A256" t="s">
        <v>216</v>
      </c>
      <c r="B256" t="s">
        <v>5046</v>
      </c>
      <c r="C256" t="s">
        <v>5040</v>
      </c>
      <c r="D256" t="s">
        <v>5048</v>
      </c>
    </row>
    <row r="257" spans="1:4" x14ac:dyDescent="0.25">
      <c r="A257" t="s">
        <v>3473</v>
      </c>
      <c r="B257" t="s">
        <v>4364</v>
      </c>
      <c r="C257" t="s">
        <v>5049</v>
      </c>
      <c r="D257" t="s">
        <v>5050</v>
      </c>
    </row>
    <row r="258" spans="1:4" x14ac:dyDescent="0.25">
      <c r="A258" t="s">
        <v>3473</v>
      </c>
      <c r="B258" t="s">
        <v>4184</v>
      </c>
      <c r="C258" t="s">
        <v>5049</v>
      </c>
      <c r="D258" t="s">
        <v>5050</v>
      </c>
    </row>
    <row r="259" spans="1:4" x14ac:dyDescent="0.25">
      <c r="A259" t="s">
        <v>3473</v>
      </c>
      <c r="B259" t="s">
        <v>4028</v>
      </c>
      <c r="C259" t="s">
        <v>5049</v>
      </c>
      <c r="D259" t="s">
        <v>5050</v>
      </c>
    </row>
    <row r="260" spans="1:4" x14ac:dyDescent="0.25">
      <c r="A260" t="s">
        <v>3473</v>
      </c>
      <c r="B260" t="s">
        <v>4275</v>
      </c>
      <c r="C260" t="s">
        <v>5049</v>
      </c>
      <c r="D260" t="s">
        <v>5050</v>
      </c>
    </row>
    <row r="261" spans="1:4" x14ac:dyDescent="0.25">
      <c r="A261" t="s">
        <v>3473</v>
      </c>
      <c r="B261" t="s">
        <v>3476</v>
      </c>
      <c r="C261" t="s">
        <v>5049</v>
      </c>
      <c r="D261" t="s">
        <v>5050</v>
      </c>
    </row>
    <row r="262" spans="1:4" x14ac:dyDescent="0.25">
      <c r="A262" t="s">
        <v>3473</v>
      </c>
      <c r="B262" t="s">
        <v>3686</v>
      </c>
      <c r="C262" t="s">
        <v>5049</v>
      </c>
      <c r="D262" t="s">
        <v>5050</v>
      </c>
    </row>
    <row r="263" spans="1:4" x14ac:dyDescent="0.25">
      <c r="A263" t="s">
        <v>280</v>
      </c>
      <c r="B263" t="s">
        <v>3868</v>
      </c>
      <c r="C263" t="s">
        <v>5051</v>
      </c>
      <c r="D263" t="s">
        <v>5048</v>
      </c>
    </row>
    <row r="264" spans="1:4" x14ac:dyDescent="0.25">
      <c r="A264" t="s">
        <v>280</v>
      </c>
      <c r="B264" t="s">
        <v>999</v>
      </c>
      <c r="C264" t="s">
        <v>5051</v>
      </c>
      <c r="D264" t="s">
        <v>5048</v>
      </c>
    </row>
    <row r="265" spans="1:4" x14ac:dyDescent="0.25">
      <c r="A265" t="s">
        <v>280</v>
      </c>
      <c r="B265" t="s">
        <v>853</v>
      </c>
      <c r="C265" t="s">
        <v>5051</v>
      </c>
      <c r="D265" t="s">
        <v>5048</v>
      </c>
    </row>
    <row r="266" spans="1:4" x14ac:dyDescent="0.25">
      <c r="A266" t="s">
        <v>280</v>
      </c>
      <c r="B266" t="s">
        <v>2510</v>
      </c>
      <c r="C266" t="s">
        <v>5051</v>
      </c>
      <c r="D266" t="s">
        <v>5048</v>
      </c>
    </row>
    <row r="267" spans="1:4" x14ac:dyDescent="0.25">
      <c r="A267" t="s">
        <v>280</v>
      </c>
      <c r="B267" t="s">
        <v>4140</v>
      </c>
      <c r="C267" t="s">
        <v>5051</v>
      </c>
      <c r="D267" t="s">
        <v>5048</v>
      </c>
    </row>
    <row r="268" spans="1:4" x14ac:dyDescent="0.25">
      <c r="A268" t="s">
        <v>280</v>
      </c>
      <c r="B268" t="s">
        <v>5046</v>
      </c>
      <c r="C268" t="s">
        <v>5051</v>
      </c>
      <c r="D268" t="s">
        <v>5048</v>
      </c>
    </row>
    <row r="269" spans="1:4" x14ac:dyDescent="0.25">
      <c r="A269" t="s">
        <v>462</v>
      </c>
      <c r="B269" t="s">
        <v>467</v>
      </c>
      <c r="C269" t="s">
        <v>5051</v>
      </c>
      <c r="D269" t="s">
        <v>5048</v>
      </c>
    </row>
    <row r="270" spans="1:4" x14ac:dyDescent="0.25">
      <c r="A270" t="s">
        <v>512</v>
      </c>
      <c r="B270" t="s">
        <v>517</v>
      </c>
      <c r="C270" t="s">
        <v>5039</v>
      </c>
      <c r="D270" t="s">
        <v>5044</v>
      </c>
    </row>
    <row r="271" spans="1:4" x14ac:dyDescent="0.25">
      <c r="A271" t="s">
        <v>94</v>
      </c>
      <c r="B271" t="s">
        <v>506</v>
      </c>
      <c r="C271" t="s">
        <v>5047</v>
      </c>
      <c r="D271" t="s">
        <v>5040</v>
      </c>
    </row>
    <row r="272" spans="1:4" x14ac:dyDescent="0.25">
      <c r="A272" t="s">
        <v>94</v>
      </c>
      <c r="B272" t="s">
        <v>3041</v>
      </c>
      <c r="C272" t="s">
        <v>5047</v>
      </c>
      <c r="D272" t="s">
        <v>5040</v>
      </c>
    </row>
    <row r="273" spans="1:4" x14ac:dyDescent="0.25">
      <c r="A273" t="s">
        <v>94</v>
      </c>
      <c r="B273" t="s">
        <v>973</v>
      </c>
      <c r="C273" t="s">
        <v>5047</v>
      </c>
      <c r="D273" t="s">
        <v>5040</v>
      </c>
    </row>
    <row r="274" spans="1:4" x14ac:dyDescent="0.25">
      <c r="A274" t="s">
        <v>94</v>
      </c>
      <c r="B274" t="s">
        <v>3042</v>
      </c>
      <c r="C274" t="s">
        <v>5047</v>
      </c>
      <c r="D274" t="s">
        <v>5040</v>
      </c>
    </row>
    <row r="275" spans="1:4" x14ac:dyDescent="0.25">
      <c r="A275" t="s">
        <v>94</v>
      </c>
      <c r="B275" t="s">
        <v>3781</v>
      </c>
      <c r="C275" t="s">
        <v>5047</v>
      </c>
      <c r="D275" t="s">
        <v>5040</v>
      </c>
    </row>
    <row r="276" spans="1:4" x14ac:dyDescent="0.25">
      <c r="A276" t="s">
        <v>94</v>
      </c>
      <c r="B276" t="s">
        <v>4536</v>
      </c>
      <c r="C276" t="s">
        <v>5047</v>
      </c>
      <c r="D276" t="s">
        <v>5040</v>
      </c>
    </row>
    <row r="277" spans="1:4" x14ac:dyDescent="0.25">
      <c r="A277" t="s">
        <v>94</v>
      </c>
      <c r="B277" t="s">
        <v>5046</v>
      </c>
      <c r="C277" t="s">
        <v>5047</v>
      </c>
      <c r="D277" t="s">
        <v>5040</v>
      </c>
    </row>
    <row r="278" spans="1:4" x14ac:dyDescent="0.25">
      <c r="A278" t="s">
        <v>2538</v>
      </c>
      <c r="B278" t="s">
        <v>2554</v>
      </c>
      <c r="C278" t="s">
        <v>5051</v>
      </c>
      <c r="D278" t="s">
        <v>5050</v>
      </c>
    </row>
    <row r="279" spans="1:4" x14ac:dyDescent="0.25">
      <c r="A279" t="s">
        <v>2538</v>
      </c>
      <c r="B279" t="s">
        <v>4731</v>
      </c>
      <c r="C279" t="s">
        <v>5051</v>
      </c>
      <c r="D279" t="s">
        <v>5050</v>
      </c>
    </row>
    <row r="280" spans="1:4" x14ac:dyDescent="0.25">
      <c r="A280" t="s">
        <v>2538</v>
      </c>
      <c r="B280" t="s">
        <v>2542</v>
      </c>
      <c r="C280" t="s">
        <v>5051</v>
      </c>
      <c r="D280" t="s">
        <v>5050</v>
      </c>
    </row>
    <row r="281" spans="1:4" x14ac:dyDescent="0.25">
      <c r="A281" t="s">
        <v>2538</v>
      </c>
      <c r="B281" t="s">
        <v>3884</v>
      </c>
      <c r="C281" t="s">
        <v>5051</v>
      </c>
      <c r="D281" t="s">
        <v>5050</v>
      </c>
    </row>
    <row r="282" spans="1:4" x14ac:dyDescent="0.25">
      <c r="A282" t="s">
        <v>2538</v>
      </c>
      <c r="B282" t="s">
        <v>3818</v>
      </c>
      <c r="C282" t="s">
        <v>5051</v>
      </c>
      <c r="D282" t="s">
        <v>5050</v>
      </c>
    </row>
    <row r="283" spans="1:4" x14ac:dyDescent="0.25">
      <c r="A283" t="s">
        <v>2643</v>
      </c>
      <c r="B283" t="s">
        <v>2644</v>
      </c>
      <c r="C283" t="s">
        <v>5043</v>
      </c>
      <c r="D283" t="s">
        <v>5047</v>
      </c>
    </row>
    <row r="284" spans="1:4" x14ac:dyDescent="0.25">
      <c r="A284" t="s">
        <v>268</v>
      </c>
      <c r="B284" t="s">
        <v>2444</v>
      </c>
      <c r="C284" t="s">
        <v>5051</v>
      </c>
      <c r="D284" t="s">
        <v>5050</v>
      </c>
    </row>
    <row r="285" spans="1:4" x14ac:dyDescent="0.25">
      <c r="A285" t="s">
        <v>268</v>
      </c>
      <c r="B285" t="s">
        <v>3677</v>
      </c>
      <c r="C285" t="s">
        <v>5051</v>
      </c>
      <c r="D285" t="s">
        <v>5050</v>
      </c>
    </row>
    <row r="286" spans="1:4" x14ac:dyDescent="0.25">
      <c r="A286" t="s">
        <v>268</v>
      </c>
      <c r="B286" t="s">
        <v>1546</v>
      </c>
      <c r="C286" t="s">
        <v>5051</v>
      </c>
      <c r="D286" t="s">
        <v>5050</v>
      </c>
    </row>
    <row r="287" spans="1:4" x14ac:dyDescent="0.25">
      <c r="A287" t="s">
        <v>268</v>
      </c>
      <c r="B287" t="s">
        <v>4041</v>
      </c>
      <c r="C287" t="s">
        <v>5051</v>
      </c>
      <c r="D287" t="s">
        <v>5050</v>
      </c>
    </row>
    <row r="288" spans="1:4" x14ac:dyDescent="0.25">
      <c r="A288" t="s">
        <v>268</v>
      </c>
      <c r="B288" t="s">
        <v>1655</v>
      </c>
      <c r="C288" t="s">
        <v>5051</v>
      </c>
      <c r="D288" t="s">
        <v>5050</v>
      </c>
    </row>
    <row r="289" spans="1:4" x14ac:dyDescent="0.25">
      <c r="A289" t="s">
        <v>268</v>
      </c>
      <c r="B289" t="s">
        <v>2736</v>
      </c>
      <c r="C289" t="s">
        <v>5051</v>
      </c>
      <c r="D289" t="s">
        <v>5050</v>
      </c>
    </row>
    <row r="290" spans="1:4" x14ac:dyDescent="0.25">
      <c r="A290" t="s">
        <v>268</v>
      </c>
      <c r="B290" t="s">
        <v>2533</v>
      </c>
      <c r="C290" t="s">
        <v>5051</v>
      </c>
      <c r="D290" t="s">
        <v>5050</v>
      </c>
    </row>
    <row r="291" spans="1:4" x14ac:dyDescent="0.25">
      <c r="A291" t="s">
        <v>268</v>
      </c>
      <c r="B291" t="s">
        <v>1536</v>
      </c>
      <c r="C291" t="s">
        <v>5051</v>
      </c>
      <c r="D291" t="s">
        <v>5050</v>
      </c>
    </row>
    <row r="292" spans="1:4" x14ac:dyDescent="0.25">
      <c r="A292" t="s">
        <v>268</v>
      </c>
      <c r="B292" t="s">
        <v>2137</v>
      </c>
      <c r="C292" t="s">
        <v>5051</v>
      </c>
      <c r="D292" t="s">
        <v>5050</v>
      </c>
    </row>
    <row r="293" spans="1:4" x14ac:dyDescent="0.25">
      <c r="A293" t="s">
        <v>268</v>
      </c>
      <c r="B293" t="s">
        <v>1215</v>
      </c>
      <c r="C293" t="s">
        <v>5051</v>
      </c>
      <c r="D293" t="s">
        <v>5050</v>
      </c>
    </row>
    <row r="294" spans="1:4" x14ac:dyDescent="0.25">
      <c r="A294" t="s">
        <v>268</v>
      </c>
      <c r="B294" t="s">
        <v>4409</v>
      </c>
      <c r="C294" t="s">
        <v>5051</v>
      </c>
      <c r="D294" t="s">
        <v>5050</v>
      </c>
    </row>
    <row r="295" spans="1:4" x14ac:dyDescent="0.25">
      <c r="A295" t="s">
        <v>268</v>
      </c>
      <c r="B295" t="s">
        <v>2895</v>
      </c>
      <c r="C295" t="s">
        <v>5051</v>
      </c>
      <c r="D295" t="s">
        <v>5050</v>
      </c>
    </row>
    <row r="296" spans="1:4" x14ac:dyDescent="0.25">
      <c r="A296" t="s">
        <v>268</v>
      </c>
      <c r="B296" t="s">
        <v>2376</v>
      </c>
      <c r="C296" t="s">
        <v>5051</v>
      </c>
      <c r="D296" t="s">
        <v>5050</v>
      </c>
    </row>
    <row r="297" spans="1:4" x14ac:dyDescent="0.25">
      <c r="A297" t="s">
        <v>268</v>
      </c>
      <c r="B297" t="s">
        <v>4300</v>
      </c>
      <c r="C297" t="s">
        <v>5051</v>
      </c>
      <c r="D297" t="s">
        <v>5050</v>
      </c>
    </row>
    <row r="298" spans="1:4" x14ac:dyDescent="0.25">
      <c r="A298" t="s">
        <v>268</v>
      </c>
      <c r="B298" t="s">
        <v>3837</v>
      </c>
      <c r="C298" t="s">
        <v>5051</v>
      </c>
      <c r="D298" t="s">
        <v>5050</v>
      </c>
    </row>
    <row r="299" spans="1:4" x14ac:dyDescent="0.25">
      <c r="A299" t="s">
        <v>268</v>
      </c>
      <c r="B299" t="s">
        <v>811</v>
      </c>
      <c r="C299" t="s">
        <v>5051</v>
      </c>
      <c r="D299" t="s">
        <v>5050</v>
      </c>
    </row>
    <row r="300" spans="1:4" x14ac:dyDescent="0.25">
      <c r="A300" t="s">
        <v>268</v>
      </c>
      <c r="B300" t="s">
        <v>5055</v>
      </c>
      <c r="C300" t="s">
        <v>5051</v>
      </c>
      <c r="D300" t="s">
        <v>5050</v>
      </c>
    </row>
    <row r="301" spans="1:4" x14ac:dyDescent="0.25">
      <c r="A301" t="s">
        <v>268</v>
      </c>
      <c r="B301" t="s">
        <v>5056</v>
      </c>
      <c r="C301" t="s">
        <v>5051</v>
      </c>
      <c r="D301" t="s">
        <v>5050</v>
      </c>
    </row>
    <row r="302" spans="1:4" x14ac:dyDescent="0.25">
      <c r="A302" t="s">
        <v>268</v>
      </c>
      <c r="B302" t="s">
        <v>272</v>
      </c>
      <c r="C302" t="s">
        <v>5051</v>
      </c>
      <c r="D302" t="s">
        <v>5050</v>
      </c>
    </row>
    <row r="303" spans="1:4" x14ac:dyDescent="0.25">
      <c r="A303" t="s">
        <v>268</v>
      </c>
      <c r="B303" t="s">
        <v>1523</v>
      </c>
      <c r="C303" t="s">
        <v>5051</v>
      </c>
      <c r="D303" t="s">
        <v>5050</v>
      </c>
    </row>
    <row r="304" spans="1:4" x14ac:dyDescent="0.25">
      <c r="A304" t="s">
        <v>268</v>
      </c>
      <c r="B304" t="s">
        <v>1140</v>
      </c>
      <c r="C304" t="s">
        <v>5051</v>
      </c>
      <c r="D304" t="s">
        <v>5050</v>
      </c>
    </row>
    <row r="305" spans="1:4" x14ac:dyDescent="0.25">
      <c r="A305" t="s">
        <v>268</v>
      </c>
      <c r="B305" t="s">
        <v>3202</v>
      </c>
      <c r="C305" t="s">
        <v>5051</v>
      </c>
      <c r="D305" t="s">
        <v>5050</v>
      </c>
    </row>
    <row r="306" spans="1:4" x14ac:dyDescent="0.25">
      <c r="A306" t="s">
        <v>268</v>
      </c>
      <c r="B306" t="s">
        <v>5057</v>
      </c>
      <c r="C306" t="s">
        <v>5051</v>
      </c>
      <c r="D306" t="s">
        <v>5050</v>
      </c>
    </row>
    <row r="307" spans="1:4" x14ac:dyDescent="0.25">
      <c r="A307" t="s">
        <v>268</v>
      </c>
      <c r="B307" t="s">
        <v>369</v>
      </c>
      <c r="C307" t="s">
        <v>5051</v>
      </c>
      <c r="D307" t="s">
        <v>5050</v>
      </c>
    </row>
    <row r="308" spans="1:4" x14ac:dyDescent="0.25">
      <c r="A308" t="s">
        <v>268</v>
      </c>
      <c r="B308" t="s">
        <v>4054</v>
      </c>
      <c r="C308" t="s">
        <v>5051</v>
      </c>
      <c r="D308" t="s">
        <v>5050</v>
      </c>
    </row>
    <row r="309" spans="1:4" x14ac:dyDescent="0.25">
      <c r="A309" t="s">
        <v>268</v>
      </c>
      <c r="B309" t="s">
        <v>4047</v>
      </c>
      <c r="C309" t="s">
        <v>5051</v>
      </c>
      <c r="D309" t="s">
        <v>5050</v>
      </c>
    </row>
    <row r="310" spans="1:4" x14ac:dyDescent="0.25">
      <c r="A310" t="s">
        <v>268</v>
      </c>
      <c r="B310" t="s">
        <v>937</v>
      </c>
      <c r="C310" t="s">
        <v>5051</v>
      </c>
      <c r="D310" t="s">
        <v>5050</v>
      </c>
    </row>
    <row r="311" spans="1:4" x14ac:dyDescent="0.25">
      <c r="A311" t="s">
        <v>268</v>
      </c>
      <c r="B311" t="s">
        <v>4007</v>
      </c>
      <c r="C311" t="s">
        <v>5051</v>
      </c>
      <c r="D311" t="s">
        <v>5050</v>
      </c>
    </row>
    <row r="312" spans="1:4" x14ac:dyDescent="0.25">
      <c r="A312" t="s">
        <v>268</v>
      </c>
      <c r="B312" t="s">
        <v>4405</v>
      </c>
      <c r="C312" t="s">
        <v>5051</v>
      </c>
      <c r="D312" t="s">
        <v>5050</v>
      </c>
    </row>
    <row r="313" spans="1:4" x14ac:dyDescent="0.25">
      <c r="A313" t="s">
        <v>268</v>
      </c>
      <c r="B313" t="s">
        <v>3270</v>
      </c>
      <c r="C313" t="s">
        <v>5051</v>
      </c>
      <c r="D313" t="s">
        <v>5050</v>
      </c>
    </row>
    <row r="314" spans="1:4" x14ac:dyDescent="0.25">
      <c r="A314" t="s">
        <v>268</v>
      </c>
      <c r="B314" t="s">
        <v>4345</v>
      </c>
      <c r="C314" t="s">
        <v>5051</v>
      </c>
      <c r="D314" t="s">
        <v>5050</v>
      </c>
    </row>
    <row r="315" spans="1:4" x14ac:dyDescent="0.25">
      <c r="A315" t="s">
        <v>268</v>
      </c>
      <c r="B315" t="s">
        <v>5046</v>
      </c>
    </row>
    <row r="316" spans="1:4" x14ac:dyDescent="0.25">
      <c r="A316" t="s">
        <v>287</v>
      </c>
      <c r="B316" t="s">
        <v>1359</v>
      </c>
      <c r="C316" t="s">
        <v>5039</v>
      </c>
      <c r="D316" t="s">
        <v>5049</v>
      </c>
    </row>
    <row r="317" spans="1:4" x14ac:dyDescent="0.25">
      <c r="A317" t="s">
        <v>287</v>
      </c>
      <c r="B317" t="s">
        <v>3029</v>
      </c>
      <c r="C317" t="s">
        <v>5039</v>
      </c>
      <c r="D317" t="s">
        <v>5049</v>
      </c>
    </row>
    <row r="318" spans="1:4" x14ac:dyDescent="0.25">
      <c r="A318" t="s">
        <v>287</v>
      </c>
      <c r="B318" t="s">
        <v>2916</v>
      </c>
      <c r="C318" t="s">
        <v>5039</v>
      </c>
      <c r="D318" t="s">
        <v>5049</v>
      </c>
    </row>
    <row r="319" spans="1:4" x14ac:dyDescent="0.25">
      <c r="A319" t="s">
        <v>287</v>
      </c>
      <c r="B319" t="s">
        <v>3265</v>
      </c>
      <c r="C319" t="s">
        <v>5043</v>
      </c>
      <c r="D319" t="s">
        <v>5040</v>
      </c>
    </row>
    <row r="320" spans="1:4" x14ac:dyDescent="0.25">
      <c r="A320" t="s">
        <v>287</v>
      </c>
      <c r="B320" t="s">
        <v>3935</v>
      </c>
      <c r="C320" t="s">
        <v>5043</v>
      </c>
      <c r="D320" t="s">
        <v>5040</v>
      </c>
    </row>
    <row r="321" spans="1:4" x14ac:dyDescent="0.25">
      <c r="A321" t="s">
        <v>287</v>
      </c>
      <c r="B321" t="s">
        <v>2829</v>
      </c>
      <c r="C321" t="s">
        <v>5039</v>
      </c>
      <c r="D321" t="s">
        <v>5049</v>
      </c>
    </row>
    <row r="322" spans="1:4" x14ac:dyDescent="0.25">
      <c r="A322" t="s">
        <v>287</v>
      </c>
      <c r="B322" t="s">
        <v>3852</v>
      </c>
      <c r="C322" t="s">
        <v>5039</v>
      </c>
      <c r="D322" t="s">
        <v>5049</v>
      </c>
    </row>
    <row r="323" spans="1:4" x14ac:dyDescent="0.25">
      <c r="A323" t="s">
        <v>287</v>
      </c>
      <c r="B323" t="s">
        <v>1993</v>
      </c>
      <c r="C323" t="s">
        <v>5039</v>
      </c>
      <c r="D323" t="s">
        <v>5049</v>
      </c>
    </row>
    <row r="324" spans="1:4" x14ac:dyDescent="0.25">
      <c r="A324" t="s">
        <v>287</v>
      </c>
      <c r="B324" t="s">
        <v>2300</v>
      </c>
      <c r="C324" t="s">
        <v>5039</v>
      </c>
      <c r="D324" t="s">
        <v>5049</v>
      </c>
    </row>
    <row r="325" spans="1:4" x14ac:dyDescent="0.25">
      <c r="A325" t="s">
        <v>287</v>
      </c>
      <c r="B325" t="s">
        <v>4035</v>
      </c>
      <c r="C325" t="s">
        <v>5039</v>
      </c>
      <c r="D325" t="s">
        <v>5049</v>
      </c>
    </row>
    <row r="326" spans="1:4" x14ac:dyDescent="0.25">
      <c r="A326" t="s">
        <v>287</v>
      </c>
      <c r="B326" t="s">
        <v>778</v>
      </c>
      <c r="C326" t="s">
        <v>5043</v>
      </c>
      <c r="D326" t="s">
        <v>5040</v>
      </c>
    </row>
    <row r="327" spans="1:4" x14ac:dyDescent="0.25">
      <c r="A327" t="s">
        <v>287</v>
      </c>
      <c r="B327" t="s">
        <v>2266</v>
      </c>
      <c r="C327" t="s">
        <v>5043</v>
      </c>
      <c r="D327" t="s">
        <v>5040</v>
      </c>
    </row>
    <row r="328" spans="1:4" x14ac:dyDescent="0.25">
      <c r="A328" t="s">
        <v>287</v>
      </c>
      <c r="B328" t="s">
        <v>3355</v>
      </c>
      <c r="C328" t="s">
        <v>5039</v>
      </c>
      <c r="D328" t="s">
        <v>5049</v>
      </c>
    </row>
    <row r="329" spans="1:4" x14ac:dyDescent="0.25">
      <c r="A329" t="s">
        <v>287</v>
      </c>
      <c r="B329" t="s">
        <v>4242</v>
      </c>
      <c r="C329" t="s">
        <v>5039</v>
      </c>
      <c r="D329" t="s">
        <v>5049</v>
      </c>
    </row>
    <row r="330" spans="1:4" x14ac:dyDescent="0.25">
      <c r="A330" t="s">
        <v>287</v>
      </c>
      <c r="B330" t="s">
        <v>2201</v>
      </c>
      <c r="C330" t="s">
        <v>5039</v>
      </c>
      <c r="D330" t="s">
        <v>5049</v>
      </c>
    </row>
    <row r="331" spans="1:4" x14ac:dyDescent="0.25">
      <c r="A331" t="s">
        <v>287</v>
      </c>
      <c r="B331" t="s">
        <v>3309</v>
      </c>
      <c r="C331" t="s">
        <v>5039</v>
      </c>
      <c r="D331" t="s">
        <v>5049</v>
      </c>
    </row>
    <row r="332" spans="1:4" x14ac:dyDescent="0.25">
      <c r="A332" t="s">
        <v>287</v>
      </c>
      <c r="B332" t="s">
        <v>1878</v>
      </c>
      <c r="C332" t="s">
        <v>5039</v>
      </c>
      <c r="D332" t="s">
        <v>5049</v>
      </c>
    </row>
    <row r="333" spans="1:4" x14ac:dyDescent="0.25">
      <c r="A333" t="s">
        <v>287</v>
      </c>
      <c r="B333" t="s">
        <v>3257</v>
      </c>
      <c r="C333" t="s">
        <v>5039</v>
      </c>
      <c r="D333" t="s">
        <v>5049</v>
      </c>
    </row>
    <row r="334" spans="1:4" x14ac:dyDescent="0.25">
      <c r="A334" t="s">
        <v>287</v>
      </c>
      <c r="B334" t="s">
        <v>3644</v>
      </c>
      <c r="C334" t="s">
        <v>5039</v>
      </c>
      <c r="D334" t="s">
        <v>5049</v>
      </c>
    </row>
    <row r="335" spans="1:4" x14ac:dyDescent="0.25">
      <c r="A335" t="s">
        <v>287</v>
      </c>
      <c r="B335" t="s">
        <v>3251</v>
      </c>
      <c r="C335" t="s">
        <v>5043</v>
      </c>
      <c r="D335" t="s">
        <v>5040</v>
      </c>
    </row>
    <row r="336" spans="1:4" x14ac:dyDescent="0.25">
      <c r="A336" t="s">
        <v>287</v>
      </c>
      <c r="B336" t="s">
        <v>3877</v>
      </c>
      <c r="C336" t="s">
        <v>5043</v>
      </c>
      <c r="D336" t="s">
        <v>5040</v>
      </c>
    </row>
    <row r="337" spans="1:4" x14ac:dyDescent="0.25">
      <c r="A337" t="s">
        <v>287</v>
      </c>
      <c r="B337" t="s">
        <v>1251</v>
      </c>
      <c r="C337" t="s">
        <v>5039</v>
      </c>
      <c r="D337" t="s">
        <v>5049</v>
      </c>
    </row>
    <row r="338" spans="1:4" x14ac:dyDescent="0.25">
      <c r="A338" t="s">
        <v>287</v>
      </c>
      <c r="B338" t="s">
        <v>5046</v>
      </c>
    </row>
    <row r="339" spans="1:4" x14ac:dyDescent="0.25">
      <c r="A339" t="s">
        <v>348</v>
      </c>
      <c r="B339" t="s">
        <v>352</v>
      </c>
      <c r="C339" t="s">
        <v>5051</v>
      </c>
      <c r="D339" t="s">
        <v>5050</v>
      </c>
    </row>
    <row r="340" spans="1:4" x14ac:dyDescent="0.25">
      <c r="A340" t="s">
        <v>348</v>
      </c>
      <c r="B340" t="s">
        <v>1221</v>
      </c>
      <c r="C340" t="s">
        <v>5051</v>
      </c>
      <c r="D340" t="s">
        <v>5050</v>
      </c>
    </row>
    <row r="341" spans="1:4" x14ac:dyDescent="0.25">
      <c r="A341" t="s">
        <v>348</v>
      </c>
      <c r="B341" t="s">
        <v>1511</v>
      </c>
      <c r="C341" t="s">
        <v>5051</v>
      </c>
      <c r="D341" t="s">
        <v>5050</v>
      </c>
    </row>
    <row r="342" spans="1:4" x14ac:dyDescent="0.25">
      <c r="A342" t="s">
        <v>348</v>
      </c>
      <c r="B342" t="s">
        <v>1639</v>
      </c>
      <c r="C342" t="s">
        <v>5051</v>
      </c>
      <c r="D342" t="s">
        <v>5050</v>
      </c>
    </row>
    <row r="343" spans="1:4" x14ac:dyDescent="0.25">
      <c r="A343" t="s">
        <v>348</v>
      </c>
      <c r="B343" t="s">
        <v>2850</v>
      </c>
      <c r="C343" t="s">
        <v>5051</v>
      </c>
      <c r="D343" t="s">
        <v>5050</v>
      </c>
    </row>
    <row r="344" spans="1:4" x14ac:dyDescent="0.25">
      <c r="A344" t="s">
        <v>348</v>
      </c>
      <c r="B344" t="s">
        <v>821</v>
      </c>
      <c r="C344" t="s">
        <v>5051</v>
      </c>
      <c r="D344" t="s">
        <v>5050</v>
      </c>
    </row>
    <row r="345" spans="1:4" x14ac:dyDescent="0.25">
      <c r="A345" t="s">
        <v>348</v>
      </c>
      <c r="B345" t="s">
        <v>5046</v>
      </c>
    </row>
    <row r="346" spans="1:4" x14ac:dyDescent="0.25">
      <c r="A346" t="s">
        <v>242</v>
      </c>
      <c r="B346" t="s">
        <v>554</v>
      </c>
      <c r="C346" t="s">
        <v>5042</v>
      </c>
      <c r="D346" t="s">
        <v>5052</v>
      </c>
    </row>
    <row r="347" spans="1:4" x14ac:dyDescent="0.25">
      <c r="A347" t="s">
        <v>242</v>
      </c>
      <c r="B347" t="s">
        <v>4849</v>
      </c>
      <c r="C347" t="s">
        <v>5042</v>
      </c>
      <c r="D347" t="s">
        <v>5052</v>
      </c>
    </row>
    <row r="348" spans="1:4" x14ac:dyDescent="0.25">
      <c r="A348" t="s">
        <v>242</v>
      </c>
      <c r="B348" t="s">
        <v>448</v>
      </c>
      <c r="C348" t="s">
        <v>5042</v>
      </c>
      <c r="D348" t="s">
        <v>5052</v>
      </c>
    </row>
    <row r="349" spans="1:4" x14ac:dyDescent="0.25">
      <c r="A349" t="s">
        <v>242</v>
      </c>
      <c r="B349" t="s">
        <v>390</v>
      </c>
      <c r="C349" t="s">
        <v>5042</v>
      </c>
      <c r="D349" t="s">
        <v>5052</v>
      </c>
    </row>
    <row r="350" spans="1:4" x14ac:dyDescent="0.25">
      <c r="A350" t="s">
        <v>242</v>
      </c>
      <c r="B350" t="s">
        <v>4881</v>
      </c>
      <c r="C350" t="s">
        <v>5042</v>
      </c>
      <c r="D350" t="s">
        <v>5052</v>
      </c>
    </row>
    <row r="351" spans="1:4" x14ac:dyDescent="0.25">
      <c r="A351" t="s">
        <v>242</v>
      </c>
      <c r="B351" t="s">
        <v>567</v>
      </c>
      <c r="C351" t="s">
        <v>5042</v>
      </c>
      <c r="D351" t="s">
        <v>5052</v>
      </c>
    </row>
    <row r="352" spans="1:4" x14ac:dyDescent="0.25">
      <c r="A352" t="s">
        <v>242</v>
      </c>
      <c r="B352" t="s">
        <v>244</v>
      </c>
      <c r="C352" t="s">
        <v>5042</v>
      </c>
      <c r="D352" t="s">
        <v>5052</v>
      </c>
    </row>
    <row r="353" spans="1:4" x14ac:dyDescent="0.25">
      <c r="A353" t="s">
        <v>242</v>
      </c>
      <c r="B353" t="s">
        <v>1283</v>
      </c>
      <c r="C353" t="s">
        <v>5042</v>
      </c>
      <c r="D353" t="s">
        <v>5052</v>
      </c>
    </row>
    <row r="354" spans="1:4" x14ac:dyDescent="0.25">
      <c r="A354" t="s">
        <v>242</v>
      </c>
      <c r="B354" t="s">
        <v>2406</v>
      </c>
      <c r="C354" t="s">
        <v>5042</v>
      </c>
      <c r="D354" t="s">
        <v>5052</v>
      </c>
    </row>
    <row r="355" spans="1:4" x14ac:dyDescent="0.25">
      <c r="A355" t="s">
        <v>242</v>
      </c>
      <c r="B355" t="s">
        <v>4856</v>
      </c>
      <c r="C355" t="s">
        <v>5042</v>
      </c>
      <c r="D355" t="s">
        <v>5052</v>
      </c>
    </row>
    <row r="356" spans="1:4" x14ac:dyDescent="0.25">
      <c r="A356" t="s">
        <v>242</v>
      </c>
      <c r="B356" t="s">
        <v>971</v>
      </c>
      <c r="C356" t="s">
        <v>5042</v>
      </c>
      <c r="D356" t="s">
        <v>5052</v>
      </c>
    </row>
    <row r="357" spans="1:4" x14ac:dyDescent="0.25">
      <c r="A357" t="s">
        <v>242</v>
      </c>
      <c r="B357" t="s">
        <v>2842</v>
      </c>
      <c r="C357" t="s">
        <v>5042</v>
      </c>
      <c r="D357" t="s">
        <v>5052</v>
      </c>
    </row>
    <row r="358" spans="1:4" x14ac:dyDescent="0.25">
      <c r="A358" t="s">
        <v>242</v>
      </c>
      <c r="B358" t="s">
        <v>1405</v>
      </c>
      <c r="C358" t="s">
        <v>5042</v>
      </c>
      <c r="D358" t="s">
        <v>5052</v>
      </c>
    </row>
    <row r="359" spans="1:4" x14ac:dyDescent="0.25">
      <c r="A359" t="s">
        <v>242</v>
      </c>
      <c r="B359" t="s">
        <v>4829</v>
      </c>
      <c r="C359" t="s">
        <v>5042</v>
      </c>
      <c r="D359" t="s">
        <v>5052</v>
      </c>
    </row>
    <row r="360" spans="1:4" x14ac:dyDescent="0.25">
      <c r="A360" t="s">
        <v>242</v>
      </c>
      <c r="B360" t="s">
        <v>415</v>
      </c>
      <c r="C360" t="s">
        <v>5042</v>
      </c>
      <c r="D360" t="s">
        <v>5052</v>
      </c>
    </row>
    <row r="361" spans="1:4" x14ac:dyDescent="0.25">
      <c r="A361" t="s">
        <v>242</v>
      </c>
      <c r="B361" t="s">
        <v>4893</v>
      </c>
      <c r="C361" t="s">
        <v>5042</v>
      </c>
      <c r="D361" t="s">
        <v>5052</v>
      </c>
    </row>
    <row r="362" spans="1:4" x14ac:dyDescent="0.25">
      <c r="A362" t="s">
        <v>242</v>
      </c>
      <c r="B362" t="s">
        <v>4904</v>
      </c>
      <c r="C362" t="s">
        <v>5042</v>
      </c>
      <c r="D362" t="s">
        <v>5052</v>
      </c>
    </row>
    <row r="363" spans="1:4" x14ac:dyDescent="0.25">
      <c r="A363" t="s">
        <v>242</v>
      </c>
      <c r="B363" t="s">
        <v>1669</v>
      </c>
      <c r="C363" t="s">
        <v>5042</v>
      </c>
      <c r="D363" t="s">
        <v>5052</v>
      </c>
    </row>
    <row r="364" spans="1:4" x14ac:dyDescent="0.25">
      <c r="A364" t="s">
        <v>242</v>
      </c>
      <c r="B364" t="s">
        <v>4877</v>
      </c>
      <c r="C364" t="s">
        <v>5042</v>
      </c>
      <c r="D364" t="s">
        <v>5052</v>
      </c>
    </row>
    <row r="365" spans="1:4" x14ac:dyDescent="0.25">
      <c r="A365" t="s">
        <v>130</v>
      </c>
      <c r="B365" t="s">
        <v>135</v>
      </c>
      <c r="C365" t="s">
        <v>5042</v>
      </c>
      <c r="D365" t="s">
        <v>5050</v>
      </c>
    </row>
    <row r="366" spans="1:4" x14ac:dyDescent="0.25">
      <c r="A366" t="s">
        <v>130</v>
      </c>
      <c r="B366" t="s">
        <v>2670</v>
      </c>
      <c r="C366" t="s">
        <v>5040</v>
      </c>
      <c r="D366" t="s">
        <v>5048</v>
      </c>
    </row>
    <row r="367" spans="1:4" x14ac:dyDescent="0.25">
      <c r="A367" t="s">
        <v>130</v>
      </c>
      <c r="B367" t="s">
        <v>3927</v>
      </c>
      <c r="C367" t="s">
        <v>5040</v>
      </c>
      <c r="D367" t="s">
        <v>5048</v>
      </c>
    </row>
    <row r="368" spans="1:4" x14ac:dyDescent="0.25">
      <c r="A368" t="s">
        <v>130</v>
      </c>
      <c r="B368" t="s">
        <v>4846</v>
      </c>
      <c r="C368" t="s">
        <v>5051</v>
      </c>
      <c r="D368" t="s">
        <v>5048</v>
      </c>
    </row>
    <row r="369" spans="1:4" x14ac:dyDescent="0.25">
      <c r="A369" t="s">
        <v>130</v>
      </c>
      <c r="B369" t="s">
        <v>4921</v>
      </c>
      <c r="C369" t="s">
        <v>5043</v>
      </c>
      <c r="D369" t="s">
        <v>5040</v>
      </c>
    </row>
    <row r="370" spans="1:4" x14ac:dyDescent="0.25">
      <c r="A370" t="s">
        <v>147</v>
      </c>
      <c r="B370" t="s">
        <v>150</v>
      </c>
      <c r="C370" t="s">
        <v>5051</v>
      </c>
      <c r="D370" t="s">
        <v>5048</v>
      </c>
    </row>
    <row r="371" spans="1:4" x14ac:dyDescent="0.25">
      <c r="A371" t="s">
        <v>147</v>
      </c>
      <c r="B371" t="s">
        <v>5046</v>
      </c>
    </row>
    <row r="372" spans="1:4" x14ac:dyDescent="0.25">
      <c r="A372" t="s">
        <v>1672</v>
      </c>
      <c r="B372" t="s">
        <v>1677</v>
      </c>
      <c r="C372" t="s">
        <v>5044</v>
      </c>
      <c r="D372" t="s">
        <v>5048</v>
      </c>
    </row>
    <row r="373" spans="1:4" x14ac:dyDescent="0.25">
      <c r="A373" t="s">
        <v>2219</v>
      </c>
      <c r="B373" t="s">
        <v>2223</v>
      </c>
      <c r="C373" t="s">
        <v>5051</v>
      </c>
      <c r="D373" t="s">
        <v>5050</v>
      </c>
    </row>
    <row r="374" spans="1:4" x14ac:dyDescent="0.25">
      <c r="A374" t="s">
        <v>2219</v>
      </c>
      <c r="B374" t="s">
        <v>2606</v>
      </c>
      <c r="C374" t="s">
        <v>5051</v>
      </c>
      <c r="D374" t="s">
        <v>5050</v>
      </c>
    </row>
    <row r="375" spans="1:4" x14ac:dyDescent="0.25">
      <c r="A375" t="s">
        <v>2219</v>
      </c>
      <c r="B375" t="s">
        <v>3546</v>
      </c>
      <c r="C375" t="s">
        <v>5051</v>
      </c>
      <c r="D375" t="s">
        <v>5050</v>
      </c>
    </row>
    <row r="376" spans="1:4" x14ac:dyDescent="0.25">
      <c r="A376" t="s">
        <v>2219</v>
      </c>
      <c r="B376" t="s">
        <v>2415</v>
      </c>
      <c r="C376" t="s">
        <v>5051</v>
      </c>
      <c r="D376" t="s">
        <v>5050</v>
      </c>
    </row>
    <row r="377" spans="1:4" x14ac:dyDescent="0.25">
      <c r="A377" t="s">
        <v>2219</v>
      </c>
      <c r="B377" t="s">
        <v>2650</v>
      </c>
      <c r="C377" t="s">
        <v>5051</v>
      </c>
      <c r="D377" t="s">
        <v>5050</v>
      </c>
    </row>
    <row r="378" spans="1:4" x14ac:dyDescent="0.25">
      <c r="A378" t="s">
        <v>2219</v>
      </c>
      <c r="B378" t="s">
        <v>5046</v>
      </c>
      <c r="C378" t="s">
        <v>5051</v>
      </c>
      <c r="D378" t="s">
        <v>5050</v>
      </c>
    </row>
    <row r="379" spans="1:4" x14ac:dyDescent="0.25">
      <c r="A379" t="s">
        <v>3437</v>
      </c>
      <c r="B379" t="s">
        <v>3440</v>
      </c>
      <c r="C379" t="s">
        <v>5043</v>
      </c>
      <c r="D379" t="s">
        <v>5040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B298-9148-4B14-B0E3-B1D37F537312}">
  <sheetPr codeName="Sheet8"/>
  <dimension ref="A1:C37"/>
  <sheetViews>
    <sheetView workbookViewId="0">
      <selection activeCell="H8" sqref="H8"/>
    </sheetView>
  </sheetViews>
  <sheetFormatPr defaultRowHeight="15" x14ac:dyDescent="0.25"/>
  <cols>
    <col min="1" max="1" width="23.5703125" customWidth="1"/>
    <col min="2" max="2" width="23.28515625" bestFit="1" customWidth="1"/>
  </cols>
  <sheetData>
    <row r="1" spans="1:3" x14ac:dyDescent="0.25">
      <c r="A1" t="s">
        <v>2</v>
      </c>
      <c r="B1" t="s">
        <v>4936</v>
      </c>
      <c r="C1" t="s">
        <v>4935</v>
      </c>
    </row>
    <row r="2" spans="1:3" x14ac:dyDescent="0.25">
      <c r="A2" t="s">
        <v>84</v>
      </c>
      <c r="B2">
        <v>-14.235004</v>
      </c>
      <c r="C2">
        <v>-51.925280000000001</v>
      </c>
    </row>
    <row r="3" spans="1:3" x14ac:dyDescent="0.25">
      <c r="A3" t="s">
        <v>2081</v>
      </c>
      <c r="B3">
        <v>-2.9218530999999999</v>
      </c>
      <c r="C3">
        <v>29.6252858</v>
      </c>
    </row>
    <row r="4" spans="1:3" x14ac:dyDescent="0.25">
      <c r="A4" t="s">
        <v>173</v>
      </c>
      <c r="B4">
        <v>22.00881</v>
      </c>
      <c r="C4">
        <v>100.79715</v>
      </c>
    </row>
    <row r="5" spans="1:3" x14ac:dyDescent="0.25">
      <c r="A5" t="s">
        <v>396</v>
      </c>
      <c r="B5">
        <v>2.5359349</v>
      </c>
      <c r="C5">
        <v>-75.527669900000006</v>
      </c>
    </row>
    <row r="6" spans="1:3" x14ac:dyDescent="0.25">
      <c r="A6" t="s">
        <v>203</v>
      </c>
      <c r="B6">
        <v>9.7489170000000005</v>
      </c>
      <c r="C6">
        <v>-83.753428</v>
      </c>
    </row>
    <row r="7" spans="1:3" x14ac:dyDescent="0.25">
      <c r="A7" t="s">
        <v>5307</v>
      </c>
      <c r="B7">
        <v>7.5399890000000003</v>
      </c>
      <c r="C7">
        <v>-5.5470800000000002</v>
      </c>
    </row>
    <row r="8" spans="1:3" x14ac:dyDescent="0.25">
      <c r="A8" t="s">
        <v>1607</v>
      </c>
      <c r="B8">
        <v>-1.0543434</v>
      </c>
      <c r="C8">
        <v>-80.452644000000006</v>
      </c>
    </row>
    <row r="9" spans="1:3" x14ac:dyDescent="0.25">
      <c r="A9" t="s">
        <v>523</v>
      </c>
      <c r="B9">
        <v>13.7199062</v>
      </c>
      <c r="C9">
        <v>-89.2115948</v>
      </c>
    </row>
    <row r="10" spans="1:3" x14ac:dyDescent="0.25">
      <c r="A10" t="s">
        <v>45</v>
      </c>
      <c r="B10">
        <v>7.3360744999999996</v>
      </c>
      <c r="C10">
        <v>35.740688200000001</v>
      </c>
    </row>
    <row r="11" spans="1:3" x14ac:dyDescent="0.25">
      <c r="A11" t="s">
        <v>62</v>
      </c>
      <c r="B11">
        <v>15.783471</v>
      </c>
      <c r="C11">
        <v>-90.230759000000006</v>
      </c>
    </row>
    <row r="12" spans="1:3" x14ac:dyDescent="0.25">
      <c r="A12" t="s">
        <v>2066</v>
      </c>
      <c r="B12">
        <v>18.244960500000001</v>
      </c>
      <c r="C12">
        <v>-71.843791600000003</v>
      </c>
    </row>
    <row r="13" spans="1:3" x14ac:dyDescent="0.25">
      <c r="A13" t="s">
        <v>254</v>
      </c>
      <c r="B13">
        <v>15.199999</v>
      </c>
      <c r="C13">
        <v>-86.241905000000003</v>
      </c>
    </row>
    <row r="14" spans="1:3" x14ac:dyDescent="0.25">
      <c r="A14" t="s">
        <v>4704</v>
      </c>
      <c r="B14">
        <v>13.316144100000001</v>
      </c>
      <c r="C14">
        <v>75.7720439</v>
      </c>
    </row>
    <row r="15" spans="1:3" x14ac:dyDescent="0.25">
      <c r="A15" t="s">
        <v>159</v>
      </c>
      <c r="B15">
        <v>-0.78927499999999995</v>
      </c>
      <c r="C15">
        <v>113.92132700000001</v>
      </c>
    </row>
    <row r="16" spans="1:3" x14ac:dyDescent="0.25">
      <c r="A16" t="s">
        <v>881</v>
      </c>
      <c r="B16">
        <v>26.750589300000001</v>
      </c>
      <c r="C16">
        <v>128.2849463</v>
      </c>
    </row>
    <row r="17" spans="1:3" x14ac:dyDescent="0.25">
      <c r="A17" t="s">
        <v>316</v>
      </c>
      <c r="B17">
        <v>-2.3559E-2</v>
      </c>
      <c r="C17">
        <v>37.906193000000002</v>
      </c>
    </row>
    <row r="18" spans="1:3" x14ac:dyDescent="0.25">
      <c r="A18" t="s">
        <v>2806</v>
      </c>
      <c r="B18">
        <v>15.176697300000001</v>
      </c>
      <c r="C18">
        <v>106.2345633</v>
      </c>
    </row>
    <row r="19" spans="1:3" x14ac:dyDescent="0.25">
      <c r="A19" t="s">
        <v>2759</v>
      </c>
      <c r="B19">
        <v>-11.4389649</v>
      </c>
      <c r="C19">
        <v>34.008439500000001</v>
      </c>
    </row>
    <row r="20" spans="1:3" x14ac:dyDescent="0.25">
      <c r="A20" t="s">
        <v>4170</v>
      </c>
      <c r="B20">
        <v>-20.4250942</v>
      </c>
      <c r="C20">
        <v>57.391685000000003</v>
      </c>
    </row>
    <row r="21" spans="1:3" x14ac:dyDescent="0.25">
      <c r="A21" t="s">
        <v>216</v>
      </c>
      <c r="B21">
        <v>16.7569318</v>
      </c>
      <c r="C21">
        <v>-93.129235300000005</v>
      </c>
    </row>
    <row r="22" spans="1:3" x14ac:dyDescent="0.25">
      <c r="A22" t="s">
        <v>3473</v>
      </c>
      <c r="B22">
        <v>21.167855899999999</v>
      </c>
      <c r="C22">
        <v>96.445015799999993</v>
      </c>
    </row>
    <row r="23" spans="1:3" x14ac:dyDescent="0.25">
      <c r="A23" t="s">
        <v>280</v>
      </c>
      <c r="B23">
        <v>12.929006899999999</v>
      </c>
      <c r="C23">
        <v>-85.915121099999993</v>
      </c>
    </row>
    <row r="24" spans="1:3" x14ac:dyDescent="0.25">
      <c r="A24" t="s">
        <v>462</v>
      </c>
      <c r="B24">
        <v>8.7772317999999991</v>
      </c>
      <c r="C24">
        <v>-82.448194400000006</v>
      </c>
    </row>
    <row r="25" spans="1:3" x14ac:dyDescent="0.25">
      <c r="A25" t="s">
        <v>512</v>
      </c>
      <c r="B25">
        <v>-6.5861673999999999</v>
      </c>
      <c r="C25">
        <v>145.66896360000001</v>
      </c>
    </row>
    <row r="26" spans="1:3" x14ac:dyDescent="0.25">
      <c r="A26" t="s">
        <v>94</v>
      </c>
      <c r="B26">
        <v>-15.8402218</v>
      </c>
      <c r="C26">
        <v>-70.021880499999995</v>
      </c>
    </row>
    <row r="27" spans="1:3" x14ac:dyDescent="0.25">
      <c r="A27" t="s">
        <v>2538</v>
      </c>
      <c r="B27">
        <v>14.558078</v>
      </c>
      <c r="C27">
        <v>121.02387</v>
      </c>
    </row>
    <row r="28" spans="1:3" x14ac:dyDescent="0.25">
      <c r="A28" t="s">
        <v>2643</v>
      </c>
      <c r="B28">
        <v>-1.6350283000000001</v>
      </c>
      <c r="C28">
        <v>30.135834599999999</v>
      </c>
    </row>
    <row r="29" spans="1:3" x14ac:dyDescent="0.25">
      <c r="A29" t="s">
        <v>268</v>
      </c>
      <c r="B29">
        <v>23.69781</v>
      </c>
      <c r="C29">
        <v>120.960515</v>
      </c>
    </row>
    <row r="30" spans="1:3" x14ac:dyDescent="0.25">
      <c r="A30" t="s">
        <v>287</v>
      </c>
      <c r="B30">
        <v>-3.3869254</v>
      </c>
      <c r="C30">
        <v>36.6829927</v>
      </c>
    </row>
    <row r="31" spans="1:3" x14ac:dyDescent="0.25">
      <c r="A31" t="s">
        <v>348</v>
      </c>
      <c r="B31">
        <v>19.910479800000001</v>
      </c>
      <c r="C31">
        <v>99.840575999999999</v>
      </c>
    </row>
    <row r="32" spans="1:3" x14ac:dyDescent="0.25">
      <c r="A32" t="s">
        <v>242</v>
      </c>
      <c r="B32">
        <v>0.25805210000000001</v>
      </c>
      <c r="C32">
        <v>30.527909600000001</v>
      </c>
    </row>
    <row r="33" spans="1:3" x14ac:dyDescent="0.25">
      <c r="A33" t="s">
        <v>130</v>
      </c>
      <c r="B33">
        <v>37.090240000000001</v>
      </c>
      <c r="C33">
        <v>-95.712890999999999</v>
      </c>
    </row>
    <row r="34" spans="1:3" x14ac:dyDescent="0.25">
      <c r="A34" t="s">
        <v>2219</v>
      </c>
      <c r="B34">
        <v>14.058324000000001</v>
      </c>
      <c r="C34">
        <v>108.277199</v>
      </c>
    </row>
    <row r="35" spans="1:3" x14ac:dyDescent="0.25">
      <c r="A35" t="s">
        <v>3437</v>
      </c>
      <c r="B35">
        <v>-13.133896999999999</v>
      </c>
      <c r="C35">
        <v>27.849332</v>
      </c>
    </row>
    <row r="36" spans="1:3" x14ac:dyDescent="0.25">
      <c r="A36" t="s">
        <v>147</v>
      </c>
      <c r="B36" s="9">
        <v>19.896766199999998</v>
      </c>
      <c r="C36" s="10">
        <v>-155.58278179999999</v>
      </c>
    </row>
    <row r="37" spans="1:3" x14ac:dyDescent="0.25">
      <c r="A37" t="s">
        <v>4472</v>
      </c>
      <c r="B37">
        <v>7.5399890000000003</v>
      </c>
      <c r="C37">
        <v>-5.5470800000000002</v>
      </c>
    </row>
  </sheetData>
  <conditionalFormatting sqref="A2:A37">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31EB-9B0C-401F-97DC-F87DAD573406}">
  <sheetPr codeName="Sheet6"/>
  <dimension ref="A1:F363"/>
  <sheetViews>
    <sheetView zoomScale="85" zoomScaleNormal="85" workbookViewId="0">
      <selection activeCell="C7" sqref="C7"/>
    </sheetView>
  </sheetViews>
  <sheetFormatPr defaultRowHeight="15" x14ac:dyDescent="0.25"/>
  <cols>
    <col min="1" max="1" width="29" bestFit="1" customWidth="1"/>
    <col min="2" max="2" width="68.5703125" bestFit="1" customWidth="1"/>
    <col min="3" max="3" width="68.5703125" customWidth="1"/>
    <col min="4" max="4" width="27.85546875" bestFit="1" customWidth="1"/>
    <col min="5" max="5" width="14.5703125" bestFit="1" customWidth="1"/>
    <col min="6" max="6" width="15.85546875" bestFit="1" customWidth="1"/>
  </cols>
  <sheetData>
    <row r="1" spans="1:6" x14ac:dyDescent="0.25">
      <c r="A1" t="s">
        <v>2</v>
      </c>
      <c r="B1" t="s">
        <v>9</v>
      </c>
      <c r="C1" t="s">
        <v>5304</v>
      </c>
      <c r="D1" t="s">
        <v>5063</v>
      </c>
      <c r="E1" t="s">
        <v>4936</v>
      </c>
      <c r="F1" t="s">
        <v>4935</v>
      </c>
    </row>
    <row r="2" spans="1:6" x14ac:dyDescent="0.25">
      <c r="A2" t="s">
        <v>84</v>
      </c>
      <c r="B2" t="s">
        <v>3911</v>
      </c>
      <c r="D2" t="s">
        <v>5064</v>
      </c>
      <c r="E2">
        <v>-23.563104299999999</v>
      </c>
      <c r="F2">
        <v>-46.654382499999997</v>
      </c>
    </row>
    <row r="3" spans="1:6" x14ac:dyDescent="0.25">
      <c r="A3" t="s">
        <v>84</v>
      </c>
      <c r="B3" t="s">
        <v>3178</v>
      </c>
      <c r="D3" t="s">
        <v>5065</v>
      </c>
      <c r="E3">
        <v>-20.2472238</v>
      </c>
      <c r="F3">
        <v>-42.029191699999998</v>
      </c>
    </row>
    <row r="4" spans="1:6" x14ac:dyDescent="0.25">
      <c r="A4" t="s">
        <v>84</v>
      </c>
      <c r="B4" t="s">
        <v>2123</v>
      </c>
      <c r="C4" t="s">
        <v>5305</v>
      </c>
      <c r="D4" t="s">
        <v>5343</v>
      </c>
      <c r="E4">
        <v>-19.691894999999999</v>
      </c>
      <c r="F4">
        <v>-46.173600299999997</v>
      </c>
    </row>
    <row r="5" spans="1:6" x14ac:dyDescent="0.25">
      <c r="A5" t="s">
        <v>84</v>
      </c>
      <c r="B5" t="s">
        <v>1629</v>
      </c>
      <c r="D5" t="s">
        <v>5066</v>
      </c>
      <c r="E5">
        <v>-22.121262300000001</v>
      </c>
      <c r="F5">
        <v>-45.132417099999998</v>
      </c>
    </row>
    <row r="6" spans="1:6" x14ac:dyDescent="0.25">
      <c r="A6" t="s">
        <v>84</v>
      </c>
      <c r="B6" t="s">
        <v>1329</v>
      </c>
      <c r="D6" t="s">
        <v>5067</v>
      </c>
      <c r="E6">
        <v>-16.661610700000001</v>
      </c>
      <c r="F6">
        <v>-49.262113599999999</v>
      </c>
    </row>
    <row r="7" spans="1:6" x14ac:dyDescent="0.25">
      <c r="A7" t="s">
        <v>84</v>
      </c>
      <c r="B7" t="s">
        <v>4259</v>
      </c>
      <c r="C7" t="s">
        <v>5306</v>
      </c>
      <c r="D7" t="s">
        <v>5073</v>
      </c>
      <c r="E7">
        <v>-18.7247843</v>
      </c>
      <c r="F7">
        <v>-47.504740099999999</v>
      </c>
    </row>
    <row r="8" spans="1:6" x14ac:dyDescent="0.25">
      <c r="A8" t="s">
        <v>84</v>
      </c>
      <c r="B8" t="s">
        <v>2366</v>
      </c>
      <c r="D8" t="s">
        <v>5068</v>
      </c>
      <c r="E8">
        <v>-18.918128899999999</v>
      </c>
      <c r="F8">
        <v>-46.785602599999997</v>
      </c>
    </row>
    <row r="9" spans="1:6" x14ac:dyDescent="0.25">
      <c r="A9" t="s">
        <v>84</v>
      </c>
      <c r="B9" t="s">
        <v>734</v>
      </c>
      <c r="D9" t="s">
        <v>5344</v>
      </c>
      <c r="E9">
        <v>-14.235004</v>
      </c>
      <c r="F9">
        <v>-51.925280000000001</v>
      </c>
    </row>
    <row r="10" spans="1:6" x14ac:dyDescent="0.25">
      <c r="A10" t="s">
        <v>84</v>
      </c>
      <c r="B10" t="s">
        <v>2438</v>
      </c>
      <c r="D10" t="s">
        <v>5344</v>
      </c>
      <c r="E10">
        <v>-14.235004</v>
      </c>
      <c r="F10">
        <v>-51.925280000000001</v>
      </c>
    </row>
    <row r="11" spans="1:6" x14ac:dyDescent="0.25">
      <c r="A11" t="s">
        <v>84</v>
      </c>
      <c r="B11" t="s">
        <v>3810</v>
      </c>
      <c r="D11" t="s">
        <v>5069</v>
      </c>
      <c r="E11">
        <v>-21.444422500000002</v>
      </c>
      <c r="F11">
        <v>-43.651325399999998</v>
      </c>
    </row>
    <row r="12" spans="1:6" x14ac:dyDescent="0.25">
      <c r="A12" t="s">
        <v>84</v>
      </c>
      <c r="B12" t="s">
        <v>3831</v>
      </c>
      <c r="D12" t="s">
        <v>5065</v>
      </c>
      <c r="E12">
        <v>-20.2472238</v>
      </c>
      <c r="F12">
        <v>-42.029191699999998</v>
      </c>
    </row>
    <row r="13" spans="1:6" x14ac:dyDescent="0.25">
      <c r="A13" t="s">
        <v>84</v>
      </c>
      <c r="B13" t="s">
        <v>1385</v>
      </c>
      <c r="D13" t="s">
        <v>5070</v>
      </c>
      <c r="E13">
        <v>-18.512177999999999</v>
      </c>
      <c r="F13">
        <v>-44.555030799999997</v>
      </c>
    </row>
    <row r="14" spans="1:6" x14ac:dyDescent="0.25">
      <c r="A14" t="s">
        <v>84</v>
      </c>
      <c r="B14" t="s">
        <v>1102</v>
      </c>
      <c r="D14" t="s">
        <v>5071</v>
      </c>
      <c r="E14">
        <v>-3.075186</v>
      </c>
      <c r="F14">
        <v>-60.040216000000001</v>
      </c>
    </row>
    <row r="15" spans="1:6" x14ac:dyDescent="0.25">
      <c r="A15" t="s">
        <v>84</v>
      </c>
      <c r="B15" t="s">
        <v>2338</v>
      </c>
      <c r="D15" t="s">
        <v>5072</v>
      </c>
      <c r="E15">
        <v>-20.3024001</v>
      </c>
      <c r="F15">
        <v>-47.606162500000003</v>
      </c>
    </row>
    <row r="16" spans="1:6" x14ac:dyDescent="0.25">
      <c r="A16" t="s">
        <v>84</v>
      </c>
      <c r="B16" t="s">
        <v>2824</v>
      </c>
      <c r="D16" t="s">
        <v>5073</v>
      </c>
      <c r="E16">
        <v>-18.7247843</v>
      </c>
      <c r="F16">
        <v>-47.504740099999999</v>
      </c>
    </row>
    <row r="17" spans="1:6" x14ac:dyDescent="0.25">
      <c r="A17" t="s">
        <v>84</v>
      </c>
      <c r="B17" t="s">
        <v>1035</v>
      </c>
      <c r="D17" t="s">
        <v>5074</v>
      </c>
      <c r="E17">
        <v>-20.434166600000001</v>
      </c>
      <c r="F17">
        <v>-41.796666600000002</v>
      </c>
    </row>
    <row r="18" spans="1:6" x14ac:dyDescent="0.25">
      <c r="A18" t="s">
        <v>84</v>
      </c>
      <c r="B18" t="s">
        <v>233</v>
      </c>
      <c r="D18" t="s">
        <v>5070</v>
      </c>
      <c r="E18">
        <v>-18.512177999999999</v>
      </c>
      <c r="F18">
        <v>-44.555030799999997</v>
      </c>
    </row>
    <row r="19" spans="1:6" x14ac:dyDescent="0.25">
      <c r="A19" t="s">
        <v>84</v>
      </c>
      <c r="B19" t="s">
        <v>2456</v>
      </c>
      <c r="D19" t="s">
        <v>5070</v>
      </c>
      <c r="E19">
        <v>-18.512177999999999</v>
      </c>
      <c r="F19">
        <v>-44.555030799999997</v>
      </c>
    </row>
    <row r="20" spans="1:6" x14ac:dyDescent="0.25">
      <c r="A20" t="s">
        <v>84</v>
      </c>
      <c r="B20" t="s">
        <v>361</v>
      </c>
      <c r="D20" t="s">
        <v>5066</v>
      </c>
      <c r="E20">
        <v>-22.121262300000001</v>
      </c>
      <c r="F20">
        <v>-45.132417099999998</v>
      </c>
    </row>
    <row r="21" spans="1:6" x14ac:dyDescent="0.25">
      <c r="A21" t="s">
        <v>84</v>
      </c>
      <c r="B21" t="s">
        <v>1108</v>
      </c>
      <c r="D21" t="s">
        <v>5344</v>
      </c>
      <c r="E21">
        <v>-14.235004</v>
      </c>
      <c r="F21">
        <v>-51.925280000000001</v>
      </c>
    </row>
    <row r="22" spans="1:6" x14ac:dyDescent="0.25">
      <c r="A22" t="s">
        <v>84</v>
      </c>
      <c r="B22" t="s">
        <v>292</v>
      </c>
      <c r="D22" t="s">
        <v>5344</v>
      </c>
      <c r="E22">
        <v>-14.235004</v>
      </c>
      <c r="F22">
        <v>-51.925280000000001</v>
      </c>
    </row>
    <row r="23" spans="1:6" x14ac:dyDescent="0.25">
      <c r="A23" t="s">
        <v>2081</v>
      </c>
      <c r="B23" t="s">
        <v>2084</v>
      </c>
      <c r="D23" t="s">
        <v>5075</v>
      </c>
      <c r="E23">
        <v>-2.9218530999999999</v>
      </c>
      <c r="F23">
        <v>29.6252858</v>
      </c>
    </row>
    <row r="24" spans="1:6" x14ac:dyDescent="0.25">
      <c r="A24" t="s">
        <v>2081</v>
      </c>
      <c r="B24" t="s">
        <v>4236</v>
      </c>
      <c r="D24" t="s">
        <v>5345</v>
      </c>
      <c r="E24">
        <v>-3.3730560000000001</v>
      </c>
      <c r="F24">
        <v>29.918886000000001</v>
      </c>
    </row>
    <row r="25" spans="1:6" x14ac:dyDescent="0.25">
      <c r="A25" t="s">
        <v>173</v>
      </c>
      <c r="B25" t="s">
        <v>2242</v>
      </c>
      <c r="D25" t="s">
        <v>5076</v>
      </c>
      <c r="E25">
        <v>24.433353</v>
      </c>
      <c r="F25">
        <v>98.584895000000003</v>
      </c>
    </row>
    <row r="26" spans="1:6" x14ac:dyDescent="0.25">
      <c r="A26" t="s">
        <v>173</v>
      </c>
      <c r="B26" t="s">
        <v>2756</v>
      </c>
      <c r="D26" t="s">
        <v>5077</v>
      </c>
      <c r="E26">
        <v>22.329098999999999</v>
      </c>
      <c r="F26">
        <v>99.584157000000005</v>
      </c>
    </row>
    <row r="27" spans="1:6" x14ac:dyDescent="0.25">
      <c r="A27" t="s">
        <v>173</v>
      </c>
      <c r="B27" t="s">
        <v>3118</v>
      </c>
      <c r="D27" t="s">
        <v>5078</v>
      </c>
      <c r="E27">
        <v>22.00881</v>
      </c>
      <c r="F27">
        <v>100.79715</v>
      </c>
    </row>
    <row r="28" spans="1:6" x14ac:dyDescent="0.25">
      <c r="A28" t="s">
        <v>173</v>
      </c>
      <c r="B28" t="s">
        <v>177</v>
      </c>
      <c r="D28" t="s">
        <v>5079</v>
      </c>
      <c r="E28">
        <v>24.4752847</v>
      </c>
      <c r="F28">
        <v>101.3431058</v>
      </c>
    </row>
    <row r="29" spans="1:6" x14ac:dyDescent="0.25">
      <c r="A29" t="s">
        <v>396</v>
      </c>
      <c r="B29" t="s">
        <v>2872</v>
      </c>
      <c r="D29" t="s">
        <v>5346</v>
      </c>
      <c r="E29">
        <v>4.5708679999999999</v>
      </c>
      <c r="F29">
        <v>-74.297332999999995</v>
      </c>
    </row>
    <row r="30" spans="1:6" x14ac:dyDescent="0.25">
      <c r="A30" t="s">
        <v>396</v>
      </c>
      <c r="B30" t="s">
        <v>135</v>
      </c>
      <c r="D30" t="s">
        <v>5080</v>
      </c>
      <c r="E30">
        <v>7.1986064000000001</v>
      </c>
      <c r="F30">
        <v>-75.341217900000004</v>
      </c>
    </row>
    <row r="31" spans="1:6" x14ac:dyDescent="0.25">
      <c r="A31" t="s">
        <v>396</v>
      </c>
      <c r="B31" t="s">
        <v>1062</v>
      </c>
      <c r="D31" t="s">
        <v>5081</v>
      </c>
      <c r="E31">
        <v>2.7049813</v>
      </c>
      <c r="F31">
        <v>-76.825965199999999</v>
      </c>
    </row>
    <row r="32" spans="1:6" x14ac:dyDescent="0.25">
      <c r="A32" t="s">
        <v>396</v>
      </c>
      <c r="B32" t="s">
        <v>676</v>
      </c>
      <c r="D32" t="s">
        <v>5082</v>
      </c>
      <c r="E32">
        <v>5.0260030000000002</v>
      </c>
      <c r="F32">
        <v>-74.030012200000002</v>
      </c>
    </row>
    <row r="33" spans="1:6" x14ac:dyDescent="0.25">
      <c r="A33" t="s">
        <v>396</v>
      </c>
      <c r="B33" t="s">
        <v>2140</v>
      </c>
      <c r="D33" t="s">
        <v>5083</v>
      </c>
      <c r="E33">
        <v>4.8121195999999999</v>
      </c>
      <c r="F33">
        <v>-75.686731600000002</v>
      </c>
    </row>
    <row r="34" spans="1:6" x14ac:dyDescent="0.25">
      <c r="A34" t="s">
        <v>396</v>
      </c>
      <c r="B34" t="s">
        <v>2026</v>
      </c>
      <c r="D34" t="s">
        <v>5084</v>
      </c>
      <c r="E34">
        <v>4.9681569999999997</v>
      </c>
      <c r="F34">
        <v>-73.490098000000003</v>
      </c>
    </row>
    <row r="35" spans="1:6" x14ac:dyDescent="0.25">
      <c r="A35" t="s">
        <v>396</v>
      </c>
      <c r="B35" t="s">
        <v>457</v>
      </c>
      <c r="D35" t="s">
        <v>5085</v>
      </c>
      <c r="E35">
        <v>2.5359349</v>
      </c>
      <c r="F35">
        <v>-75.527669900000006</v>
      </c>
    </row>
    <row r="36" spans="1:6" x14ac:dyDescent="0.25">
      <c r="A36" t="s">
        <v>396</v>
      </c>
      <c r="B36" t="s">
        <v>1764</v>
      </c>
      <c r="D36" t="s">
        <v>5086</v>
      </c>
      <c r="E36">
        <v>3.376614</v>
      </c>
      <c r="F36">
        <v>-74.802471999999995</v>
      </c>
    </row>
    <row r="37" spans="1:6" x14ac:dyDescent="0.25">
      <c r="A37" t="s">
        <v>396</v>
      </c>
      <c r="B37" t="s">
        <v>1177</v>
      </c>
      <c r="D37" t="s">
        <v>5087</v>
      </c>
      <c r="E37">
        <v>2.389011</v>
      </c>
      <c r="F37">
        <v>-75.894246899999999</v>
      </c>
    </row>
    <row r="38" spans="1:6" x14ac:dyDescent="0.25">
      <c r="A38" t="s">
        <v>396</v>
      </c>
      <c r="B38" t="s">
        <v>1224</v>
      </c>
      <c r="D38" t="s">
        <v>5088</v>
      </c>
      <c r="E38">
        <v>11.240354699999999</v>
      </c>
      <c r="F38">
        <v>-74.211022700000001</v>
      </c>
    </row>
    <row r="39" spans="1:6" x14ac:dyDescent="0.25">
      <c r="A39" t="s">
        <v>396</v>
      </c>
      <c r="B39" t="s">
        <v>653</v>
      </c>
      <c r="D39" t="s">
        <v>5089</v>
      </c>
      <c r="E39">
        <v>1.2058837</v>
      </c>
      <c r="F39">
        <v>-77.285786999999999</v>
      </c>
    </row>
    <row r="40" spans="1:6" x14ac:dyDescent="0.25">
      <c r="A40" t="s">
        <v>396</v>
      </c>
      <c r="B40" t="s">
        <v>4480</v>
      </c>
      <c r="D40" t="s">
        <v>5090</v>
      </c>
      <c r="E40">
        <v>4.8087173999999999</v>
      </c>
      <c r="F40">
        <v>-75.690601000000001</v>
      </c>
    </row>
    <row r="41" spans="1:6" x14ac:dyDescent="0.25">
      <c r="A41" t="s">
        <v>396</v>
      </c>
      <c r="B41" t="s">
        <v>1130</v>
      </c>
      <c r="D41" t="s">
        <v>5091</v>
      </c>
      <c r="E41">
        <v>1.8529800000000001</v>
      </c>
      <c r="F41">
        <v>-76.048868999999996</v>
      </c>
    </row>
    <row r="42" spans="1:6" x14ac:dyDescent="0.25">
      <c r="A42" t="s">
        <v>396</v>
      </c>
      <c r="B42" t="s">
        <v>625</v>
      </c>
      <c r="D42" t="s">
        <v>5092</v>
      </c>
      <c r="E42">
        <v>6.6437075999999999</v>
      </c>
      <c r="F42">
        <v>-73.653620900000007</v>
      </c>
    </row>
    <row r="43" spans="1:6" x14ac:dyDescent="0.25">
      <c r="A43" t="s">
        <v>396</v>
      </c>
      <c r="B43" t="s">
        <v>2792</v>
      </c>
      <c r="D43" t="s">
        <v>5085</v>
      </c>
      <c r="E43">
        <v>2.5359349</v>
      </c>
      <c r="F43">
        <v>-75.527669900000006</v>
      </c>
    </row>
    <row r="44" spans="1:6" x14ac:dyDescent="0.25">
      <c r="A44" t="s">
        <v>396</v>
      </c>
      <c r="B44" t="s">
        <v>401</v>
      </c>
      <c r="D44" t="s">
        <v>5093</v>
      </c>
      <c r="E44">
        <v>4.0925168000000003</v>
      </c>
      <c r="F44">
        <v>-75.154538099999996</v>
      </c>
    </row>
    <row r="45" spans="1:6" x14ac:dyDescent="0.25">
      <c r="A45" t="s">
        <v>203</v>
      </c>
      <c r="B45" t="s">
        <v>4418</v>
      </c>
      <c r="D45" t="s">
        <v>5094</v>
      </c>
      <c r="E45">
        <v>9.3686439999999997</v>
      </c>
      <c r="F45">
        <v>-83.702571000000006</v>
      </c>
    </row>
    <row r="46" spans="1:6" x14ac:dyDescent="0.25">
      <c r="A46" t="s">
        <v>203</v>
      </c>
      <c r="B46" t="s">
        <v>1600</v>
      </c>
      <c r="D46" t="s">
        <v>5095</v>
      </c>
      <c r="E46">
        <v>9.9630493999999992</v>
      </c>
      <c r="F46">
        <v>-84.048231799999996</v>
      </c>
    </row>
    <row r="47" spans="1:6" x14ac:dyDescent="0.25">
      <c r="A47" t="s">
        <v>203</v>
      </c>
      <c r="B47" t="s">
        <v>917</v>
      </c>
      <c r="D47" t="s">
        <v>5096</v>
      </c>
      <c r="E47">
        <v>9.7489170000000005</v>
      </c>
      <c r="F47">
        <v>-83.753428</v>
      </c>
    </row>
    <row r="48" spans="1:6" x14ac:dyDescent="0.25">
      <c r="A48" t="s">
        <v>203</v>
      </c>
      <c r="B48" t="s">
        <v>3940</v>
      </c>
      <c r="D48" t="s">
        <v>5097</v>
      </c>
      <c r="E48">
        <v>10.097411599999999</v>
      </c>
      <c r="F48">
        <v>-84.383116599999994</v>
      </c>
    </row>
    <row r="49" spans="1:6" x14ac:dyDescent="0.25">
      <c r="A49" t="s">
        <v>203</v>
      </c>
      <c r="B49" t="s">
        <v>3375</v>
      </c>
      <c r="D49" t="s">
        <v>5098</v>
      </c>
      <c r="E49">
        <v>10.5889775</v>
      </c>
      <c r="F49">
        <v>-85.670745699999998</v>
      </c>
    </row>
    <row r="50" spans="1:6" x14ac:dyDescent="0.25">
      <c r="A50" t="s">
        <v>203</v>
      </c>
      <c r="B50" t="s">
        <v>4500</v>
      </c>
      <c r="D50" t="s">
        <v>5099</v>
      </c>
      <c r="E50">
        <v>10.0144716</v>
      </c>
      <c r="F50">
        <v>-84.098645899999994</v>
      </c>
    </row>
    <row r="51" spans="1:6" x14ac:dyDescent="0.25">
      <c r="A51" t="s">
        <v>203</v>
      </c>
      <c r="B51" t="s">
        <v>208</v>
      </c>
      <c r="D51" t="s">
        <v>5100</v>
      </c>
      <c r="E51">
        <v>10.091028400000001</v>
      </c>
      <c r="F51">
        <v>-84.470393299999998</v>
      </c>
    </row>
    <row r="52" spans="1:6" x14ac:dyDescent="0.25">
      <c r="A52" t="s">
        <v>203</v>
      </c>
      <c r="B52" t="s">
        <v>705</v>
      </c>
      <c r="D52" t="s">
        <v>5101</v>
      </c>
      <c r="E52">
        <v>9.6051514999999998</v>
      </c>
      <c r="F52">
        <v>-84.037889399999997</v>
      </c>
    </row>
    <row r="53" spans="1:6" x14ac:dyDescent="0.25">
      <c r="A53" t="s">
        <v>203</v>
      </c>
      <c r="B53" t="s">
        <v>1027</v>
      </c>
      <c r="D53" t="s">
        <v>5102</v>
      </c>
      <c r="E53">
        <v>9.9060734999999998</v>
      </c>
      <c r="F53">
        <v>-83.988086300000006</v>
      </c>
    </row>
    <row r="54" spans="1:6" x14ac:dyDescent="0.25">
      <c r="A54" t="s">
        <v>203</v>
      </c>
      <c r="B54" t="s">
        <v>3318</v>
      </c>
      <c r="D54" t="s">
        <v>5103</v>
      </c>
      <c r="E54">
        <v>9.9067053999999999</v>
      </c>
      <c r="F54">
        <v>-83.680051199999994</v>
      </c>
    </row>
    <row r="55" spans="1:6" x14ac:dyDescent="0.25">
      <c r="A55" t="s">
        <v>203</v>
      </c>
      <c r="B55" t="s">
        <v>1042</v>
      </c>
      <c r="D55" t="s">
        <v>5104</v>
      </c>
      <c r="E55">
        <v>9.8818844000000006</v>
      </c>
      <c r="F55">
        <v>-84.1872185</v>
      </c>
    </row>
    <row r="56" spans="1:6" x14ac:dyDescent="0.25">
      <c r="A56" t="s">
        <v>203</v>
      </c>
      <c r="B56" t="s">
        <v>297</v>
      </c>
      <c r="D56" t="s">
        <v>5096</v>
      </c>
      <c r="E56">
        <v>9.7489170000000005</v>
      </c>
      <c r="F56">
        <v>-83.753428</v>
      </c>
    </row>
    <row r="57" spans="1:6" x14ac:dyDescent="0.25">
      <c r="A57" t="s">
        <v>203</v>
      </c>
      <c r="B57" t="s">
        <v>588</v>
      </c>
      <c r="D57" t="s">
        <v>5096</v>
      </c>
      <c r="E57">
        <v>9.7489170000000005</v>
      </c>
      <c r="F57">
        <v>-83.753428</v>
      </c>
    </row>
    <row r="58" spans="1:6" x14ac:dyDescent="0.25">
      <c r="A58" t="s">
        <v>5307</v>
      </c>
      <c r="B58" t="s">
        <v>4473</v>
      </c>
      <c r="D58" t="s">
        <v>5347</v>
      </c>
      <c r="E58">
        <v>7.5399890000000003</v>
      </c>
      <c r="F58">
        <v>-5.5470800000000002</v>
      </c>
    </row>
    <row r="59" spans="1:6" x14ac:dyDescent="0.25">
      <c r="A59" t="s">
        <v>1607</v>
      </c>
      <c r="B59" t="s">
        <v>1611</v>
      </c>
      <c r="D59" t="s">
        <v>5105</v>
      </c>
      <c r="E59">
        <v>-1.0543434</v>
      </c>
      <c r="F59">
        <v>-80.452644000000006</v>
      </c>
    </row>
    <row r="60" spans="1:6" x14ac:dyDescent="0.25">
      <c r="A60" t="s">
        <v>1607</v>
      </c>
      <c r="B60" t="s">
        <v>4911</v>
      </c>
      <c r="D60" t="s">
        <v>5106</v>
      </c>
      <c r="E60">
        <v>-2.6284683000000002</v>
      </c>
      <c r="F60">
        <v>-80.389588599999996</v>
      </c>
    </row>
    <row r="61" spans="1:6" x14ac:dyDescent="0.25">
      <c r="A61" t="s">
        <v>523</v>
      </c>
      <c r="B61" t="s">
        <v>528</v>
      </c>
      <c r="D61" t="s">
        <v>5107</v>
      </c>
      <c r="E61">
        <v>13.8563303</v>
      </c>
      <c r="F61">
        <v>-89.803663599999993</v>
      </c>
    </row>
    <row r="62" spans="1:6" x14ac:dyDescent="0.25">
      <c r="A62" t="s">
        <v>523</v>
      </c>
      <c r="B62" t="s">
        <v>536</v>
      </c>
      <c r="D62" t="s">
        <v>5108</v>
      </c>
      <c r="E62">
        <v>13.85</v>
      </c>
      <c r="F62">
        <v>-89.629444399999997</v>
      </c>
    </row>
    <row r="63" spans="1:6" x14ac:dyDescent="0.25">
      <c r="A63" t="s">
        <v>523</v>
      </c>
      <c r="B63" t="s">
        <v>2741</v>
      </c>
      <c r="D63" t="s">
        <v>5109</v>
      </c>
      <c r="E63">
        <v>13.7666667</v>
      </c>
      <c r="F63">
        <v>-88.216666700000005</v>
      </c>
    </row>
    <row r="64" spans="1:6" x14ac:dyDescent="0.25">
      <c r="A64" t="s">
        <v>523</v>
      </c>
      <c r="B64" t="s">
        <v>4214</v>
      </c>
      <c r="D64" t="s">
        <v>5348</v>
      </c>
      <c r="E64">
        <v>13.794185000000001</v>
      </c>
      <c r="F64">
        <v>-88.896529999999998</v>
      </c>
    </row>
    <row r="65" spans="1:6" x14ac:dyDescent="0.25">
      <c r="A65" t="s">
        <v>523</v>
      </c>
      <c r="B65" t="s">
        <v>2638</v>
      </c>
      <c r="D65" t="s">
        <v>5110</v>
      </c>
      <c r="E65">
        <v>13.7199062</v>
      </c>
      <c r="F65">
        <v>-89.2115948</v>
      </c>
    </row>
    <row r="66" spans="1:6" x14ac:dyDescent="0.25">
      <c r="A66" t="s">
        <v>523</v>
      </c>
      <c r="B66" t="s">
        <v>845</v>
      </c>
      <c r="D66" t="s">
        <v>5111</v>
      </c>
      <c r="E66">
        <v>13.977827899999999</v>
      </c>
      <c r="F66">
        <v>-89.563911899999994</v>
      </c>
    </row>
    <row r="67" spans="1:6" x14ac:dyDescent="0.25">
      <c r="A67" t="s">
        <v>45</v>
      </c>
      <c r="B67" t="s">
        <v>498</v>
      </c>
      <c r="D67" t="s">
        <v>5112</v>
      </c>
      <c r="E67">
        <v>8.9806033999999997</v>
      </c>
      <c r="F67">
        <v>38.757760500000003</v>
      </c>
    </row>
    <row r="68" spans="1:6" x14ac:dyDescent="0.25">
      <c r="A68" t="s">
        <v>45</v>
      </c>
      <c r="B68" t="s">
        <v>664</v>
      </c>
      <c r="D68" t="s">
        <v>5349</v>
      </c>
      <c r="E68">
        <v>9.1449999999999996</v>
      </c>
      <c r="F68">
        <v>40.489673000000003</v>
      </c>
    </row>
    <row r="69" spans="1:6" x14ac:dyDescent="0.25">
      <c r="A69" t="s">
        <v>45</v>
      </c>
      <c r="B69" t="s">
        <v>2527</v>
      </c>
      <c r="C69" t="s">
        <v>5308</v>
      </c>
      <c r="D69" t="s">
        <v>5350</v>
      </c>
      <c r="E69">
        <v>9.0665162000000006</v>
      </c>
      <c r="F69">
        <v>35.499030699999999</v>
      </c>
    </row>
    <row r="70" spans="1:6" x14ac:dyDescent="0.25">
      <c r="A70" t="s">
        <v>45</v>
      </c>
      <c r="B70" t="s">
        <v>1441</v>
      </c>
      <c r="D70" t="s">
        <v>5113</v>
      </c>
      <c r="E70">
        <v>6.7371751</v>
      </c>
      <c r="F70">
        <v>38.400835700000002</v>
      </c>
    </row>
    <row r="71" spans="1:6" x14ac:dyDescent="0.25">
      <c r="A71" t="s">
        <v>45</v>
      </c>
      <c r="B71" t="s">
        <v>189</v>
      </c>
      <c r="D71" t="s">
        <v>5114</v>
      </c>
      <c r="E71">
        <v>6.1676798000000002</v>
      </c>
      <c r="F71">
        <v>38.189978199999999</v>
      </c>
    </row>
    <row r="72" spans="1:6" x14ac:dyDescent="0.25">
      <c r="A72" t="s">
        <v>45</v>
      </c>
      <c r="B72" t="s">
        <v>49</v>
      </c>
      <c r="C72" t="s">
        <v>5308</v>
      </c>
      <c r="D72" t="s">
        <v>5350</v>
      </c>
      <c r="E72">
        <v>9.0665162000000006</v>
      </c>
      <c r="F72">
        <v>35.499030699999999</v>
      </c>
    </row>
    <row r="73" spans="1:6" x14ac:dyDescent="0.25">
      <c r="A73" t="s">
        <v>45</v>
      </c>
      <c r="B73" t="s">
        <v>648</v>
      </c>
      <c r="C73" t="s">
        <v>5309</v>
      </c>
      <c r="D73" t="s">
        <v>5351</v>
      </c>
      <c r="E73">
        <v>7.3360744999999996</v>
      </c>
      <c r="F73">
        <v>35.740688200000001</v>
      </c>
    </row>
    <row r="74" spans="1:6" x14ac:dyDescent="0.25">
      <c r="A74" t="s">
        <v>45</v>
      </c>
      <c r="B74" t="s">
        <v>4253</v>
      </c>
      <c r="C74" t="s">
        <v>5310</v>
      </c>
      <c r="D74" t="s">
        <v>5112</v>
      </c>
      <c r="E74">
        <v>8.9806033999999997</v>
      </c>
      <c r="F74">
        <v>38.757760500000003</v>
      </c>
    </row>
    <row r="75" spans="1:6" x14ac:dyDescent="0.25">
      <c r="A75" t="s">
        <v>45</v>
      </c>
      <c r="B75" t="s">
        <v>1152</v>
      </c>
      <c r="D75" t="s">
        <v>5115</v>
      </c>
      <c r="E75">
        <v>9.0166655999999996</v>
      </c>
      <c r="F75">
        <v>38.7658281</v>
      </c>
    </row>
    <row r="76" spans="1:6" x14ac:dyDescent="0.25">
      <c r="A76" t="s">
        <v>45</v>
      </c>
      <c r="B76" t="s">
        <v>77</v>
      </c>
      <c r="D76" t="s">
        <v>5116</v>
      </c>
      <c r="E76">
        <v>7.5460377000000003</v>
      </c>
      <c r="F76">
        <v>40.634685099999999</v>
      </c>
    </row>
    <row r="77" spans="1:6" x14ac:dyDescent="0.25">
      <c r="A77" t="s">
        <v>45</v>
      </c>
      <c r="B77" t="s">
        <v>113</v>
      </c>
      <c r="D77" t="s">
        <v>5116</v>
      </c>
      <c r="E77">
        <v>7.5460377000000003</v>
      </c>
      <c r="F77">
        <v>40.634685099999999</v>
      </c>
    </row>
    <row r="78" spans="1:6" x14ac:dyDescent="0.25">
      <c r="A78" t="s">
        <v>45</v>
      </c>
      <c r="B78" t="s">
        <v>228</v>
      </c>
      <c r="D78" t="s">
        <v>5117</v>
      </c>
      <c r="E78">
        <v>7.85</v>
      </c>
      <c r="F78">
        <v>36.083333000000003</v>
      </c>
    </row>
    <row r="79" spans="1:6" x14ac:dyDescent="0.25">
      <c r="A79" t="s">
        <v>45</v>
      </c>
      <c r="B79" t="s">
        <v>118</v>
      </c>
      <c r="C79" t="s">
        <v>5311</v>
      </c>
      <c r="D79" t="s">
        <v>5351</v>
      </c>
      <c r="E79">
        <v>7.3360744999999996</v>
      </c>
      <c r="F79">
        <v>35.740688200000001</v>
      </c>
    </row>
    <row r="80" spans="1:6" x14ac:dyDescent="0.25">
      <c r="A80" t="s">
        <v>45</v>
      </c>
      <c r="B80" t="s">
        <v>1354</v>
      </c>
      <c r="C80" t="s">
        <v>5312</v>
      </c>
      <c r="D80" t="s">
        <v>5352</v>
      </c>
      <c r="E80">
        <v>6.5156910999999997</v>
      </c>
      <c r="F80">
        <v>36.954107</v>
      </c>
    </row>
    <row r="81" spans="1:6" x14ac:dyDescent="0.25">
      <c r="A81" t="s">
        <v>45</v>
      </c>
      <c r="B81" t="s">
        <v>167</v>
      </c>
      <c r="D81" t="s">
        <v>5118</v>
      </c>
      <c r="E81">
        <v>6.1620447</v>
      </c>
      <c r="F81">
        <v>38.2058155</v>
      </c>
    </row>
    <row r="82" spans="1:6" x14ac:dyDescent="0.25">
      <c r="A82" t="s">
        <v>62</v>
      </c>
      <c r="B82" t="s">
        <v>483</v>
      </c>
      <c r="D82" t="s">
        <v>5119</v>
      </c>
      <c r="E82">
        <v>14.500461</v>
      </c>
      <c r="F82">
        <v>-90.875666199999998</v>
      </c>
    </row>
    <row r="83" spans="1:6" x14ac:dyDescent="0.25">
      <c r="A83" t="s">
        <v>62</v>
      </c>
      <c r="B83" t="s">
        <v>1428</v>
      </c>
      <c r="C83" t="s">
        <v>5313</v>
      </c>
      <c r="D83" t="s">
        <v>5353</v>
      </c>
      <c r="E83">
        <v>15.406794</v>
      </c>
      <c r="F83">
        <v>-91.147297399999999</v>
      </c>
    </row>
    <row r="84" spans="1:6" x14ac:dyDescent="0.25">
      <c r="A84" t="s">
        <v>62</v>
      </c>
      <c r="B84" t="s">
        <v>1232</v>
      </c>
      <c r="D84" t="s">
        <v>5120</v>
      </c>
      <c r="E84">
        <v>14.557296900000001</v>
      </c>
      <c r="F84">
        <v>-90.733223300000006</v>
      </c>
    </row>
    <row r="85" spans="1:6" x14ac:dyDescent="0.25">
      <c r="A85" t="s">
        <v>62</v>
      </c>
      <c r="B85" t="s">
        <v>1901</v>
      </c>
      <c r="D85" t="s">
        <v>5121</v>
      </c>
      <c r="E85">
        <v>14.6906713</v>
      </c>
      <c r="F85">
        <v>-91.202520699999994</v>
      </c>
    </row>
    <row r="86" spans="1:6" x14ac:dyDescent="0.25">
      <c r="A86" t="s">
        <v>62</v>
      </c>
      <c r="B86" t="s">
        <v>756</v>
      </c>
      <c r="C86" t="s">
        <v>5314</v>
      </c>
      <c r="D86" t="s">
        <v>5133</v>
      </c>
      <c r="E86">
        <v>14.9609782</v>
      </c>
      <c r="F86">
        <v>-91.807458600000004</v>
      </c>
    </row>
    <row r="87" spans="1:6" x14ac:dyDescent="0.25">
      <c r="A87" t="s">
        <v>62</v>
      </c>
      <c r="B87" t="s">
        <v>2733</v>
      </c>
      <c r="D87" t="s">
        <v>5122</v>
      </c>
      <c r="E87">
        <v>14.9388732</v>
      </c>
      <c r="F87">
        <v>-90.074676699999998</v>
      </c>
    </row>
    <row r="88" spans="1:6" x14ac:dyDescent="0.25">
      <c r="A88" t="s">
        <v>62</v>
      </c>
      <c r="B88" t="s">
        <v>1097</v>
      </c>
      <c r="D88" t="s">
        <v>5123</v>
      </c>
      <c r="E88">
        <v>14.865081</v>
      </c>
      <c r="F88">
        <v>-91.935577499999994</v>
      </c>
    </row>
    <row r="89" spans="1:6" x14ac:dyDescent="0.25">
      <c r="A89" t="s">
        <v>62</v>
      </c>
      <c r="B89" t="s">
        <v>1401</v>
      </c>
      <c r="D89" t="s">
        <v>5124</v>
      </c>
      <c r="E89">
        <v>14.6349149</v>
      </c>
      <c r="F89">
        <v>-90.506882399999995</v>
      </c>
    </row>
    <row r="90" spans="1:6" x14ac:dyDescent="0.25">
      <c r="A90" t="s">
        <v>62</v>
      </c>
      <c r="B90" t="s">
        <v>562</v>
      </c>
      <c r="D90" t="s">
        <v>5125</v>
      </c>
      <c r="E90">
        <v>15.320133</v>
      </c>
      <c r="F90">
        <v>-91.470039499999999</v>
      </c>
    </row>
    <row r="91" spans="1:6" x14ac:dyDescent="0.25">
      <c r="A91" t="s">
        <v>62</v>
      </c>
      <c r="B91" t="s">
        <v>999</v>
      </c>
      <c r="D91" t="s">
        <v>5126</v>
      </c>
      <c r="E91">
        <v>14.612144600000001</v>
      </c>
      <c r="F91">
        <v>-89.962679899999998</v>
      </c>
    </row>
    <row r="92" spans="1:6" x14ac:dyDescent="0.25">
      <c r="A92" t="s">
        <v>62</v>
      </c>
      <c r="B92" t="s">
        <v>2493</v>
      </c>
      <c r="D92" t="s">
        <v>5127</v>
      </c>
      <c r="E92">
        <v>14.8018149</v>
      </c>
      <c r="F92">
        <v>-91.823300700000004</v>
      </c>
    </row>
    <row r="93" spans="1:6" x14ac:dyDescent="0.25">
      <c r="A93" t="s">
        <v>62</v>
      </c>
      <c r="B93" t="s">
        <v>1312</v>
      </c>
      <c r="D93" t="s">
        <v>5128</v>
      </c>
      <c r="E93">
        <v>15.783471</v>
      </c>
      <c r="F93">
        <v>-90.230759000000006</v>
      </c>
    </row>
    <row r="94" spans="1:6" x14ac:dyDescent="0.25">
      <c r="A94" t="s">
        <v>62</v>
      </c>
      <c r="B94" t="s">
        <v>437</v>
      </c>
      <c r="D94" t="s">
        <v>5124</v>
      </c>
      <c r="E94">
        <v>14.6349149</v>
      </c>
      <c r="F94">
        <v>-90.506882399999995</v>
      </c>
    </row>
    <row r="95" spans="1:6" x14ac:dyDescent="0.25">
      <c r="A95" t="s">
        <v>62</v>
      </c>
      <c r="B95" t="s">
        <v>4498</v>
      </c>
      <c r="D95" t="s">
        <v>5129</v>
      </c>
      <c r="E95">
        <v>14.615291600000001</v>
      </c>
      <c r="F95">
        <v>-90.5361774</v>
      </c>
    </row>
    <row r="96" spans="1:6" x14ac:dyDescent="0.25">
      <c r="A96" t="s">
        <v>62</v>
      </c>
      <c r="B96" t="s">
        <v>4062</v>
      </c>
      <c r="D96" t="s">
        <v>5128</v>
      </c>
      <c r="E96">
        <v>15.783471</v>
      </c>
      <c r="F96">
        <v>-90.230759000000006</v>
      </c>
    </row>
    <row r="97" spans="1:6" x14ac:dyDescent="0.25">
      <c r="A97" t="s">
        <v>62</v>
      </c>
      <c r="B97" t="s">
        <v>618</v>
      </c>
      <c r="D97" t="s">
        <v>5128</v>
      </c>
      <c r="E97">
        <v>15.783471</v>
      </c>
      <c r="F97">
        <v>-90.230759000000006</v>
      </c>
    </row>
    <row r="98" spans="1:6" x14ac:dyDescent="0.25">
      <c r="A98" t="s">
        <v>62</v>
      </c>
      <c r="B98" t="s">
        <v>1708</v>
      </c>
      <c r="D98" t="s">
        <v>5130</v>
      </c>
      <c r="E98">
        <v>14.844606799999999</v>
      </c>
      <c r="F98">
        <v>-91.523186600000002</v>
      </c>
    </row>
    <row r="99" spans="1:6" x14ac:dyDescent="0.25">
      <c r="A99" t="s">
        <v>62</v>
      </c>
      <c r="B99" t="s">
        <v>1800</v>
      </c>
      <c r="D99" t="s">
        <v>5131</v>
      </c>
      <c r="E99">
        <v>14.5178379</v>
      </c>
      <c r="F99">
        <v>-90.715274899999997</v>
      </c>
    </row>
    <row r="100" spans="1:6" x14ac:dyDescent="0.25">
      <c r="A100" t="s">
        <v>62</v>
      </c>
      <c r="B100" t="s">
        <v>3774</v>
      </c>
      <c r="D100" t="s">
        <v>5132</v>
      </c>
      <c r="E100">
        <v>14.635592600000001</v>
      </c>
      <c r="F100">
        <v>-91.142498900000007</v>
      </c>
    </row>
    <row r="101" spans="1:6" x14ac:dyDescent="0.25">
      <c r="A101" t="s">
        <v>62</v>
      </c>
      <c r="B101" t="s">
        <v>1286</v>
      </c>
      <c r="D101" t="s">
        <v>5133</v>
      </c>
      <c r="E101">
        <v>14.9609782</v>
      </c>
      <c r="F101">
        <v>-91.807458600000004</v>
      </c>
    </row>
    <row r="102" spans="1:6" x14ac:dyDescent="0.25">
      <c r="A102" t="s">
        <v>62</v>
      </c>
      <c r="B102" t="s">
        <v>2509</v>
      </c>
      <c r="D102" t="s">
        <v>5134</v>
      </c>
      <c r="E102">
        <v>14.1928003</v>
      </c>
      <c r="F102">
        <v>-90.374835399999995</v>
      </c>
    </row>
    <row r="103" spans="1:6" x14ac:dyDescent="0.25">
      <c r="A103" t="s">
        <v>62</v>
      </c>
      <c r="B103" t="s">
        <v>1308</v>
      </c>
      <c r="D103" t="s">
        <v>5135</v>
      </c>
      <c r="E103">
        <v>14.7666085</v>
      </c>
      <c r="F103">
        <v>-91.178501600000004</v>
      </c>
    </row>
    <row r="104" spans="1:6" x14ac:dyDescent="0.25">
      <c r="A104" t="s">
        <v>2066</v>
      </c>
      <c r="B104" t="s">
        <v>4821</v>
      </c>
      <c r="D104" t="s">
        <v>5136</v>
      </c>
      <c r="E104">
        <v>19.362901999999998</v>
      </c>
      <c r="F104">
        <v>-72.425814500000001</v>
      </c>
    </row>
    <row r="105" spans="1:6" x14ac:dyDescent="0.25">
      <c r="A105" t="s">
        <v>2066</v>
      </c>
      <c r="B105" t="s">
        <v>3719</v>
      </c>
      <c r="D105" t="s">
        <v>5137</v>
      </c>
      <c r="E105">
        <v>19.526964599999999</v>
      </c>
      <c r="F105">
        <v>-72.243781299999995</v>
      </c>
    </row>
    <row r="106" spans="1:6" x14ac:dyDescent="0.25">
      <c r="A106" t="s">
        <v>2066</v>
      </c>
      <c r="B106" t="s">
        <v>4106</v>
      </c>
      <c r="D106" t="s">
        <v>5138</v>
      </c>
      <c r="E106">
        <v>18.971187</v>
      </c>
      <c r="F106">
        <v>-72.285214999999994</v>
      </c>
    </row>
    <row r="107" spans="1:6" x14ac:dyDescent="0.25">
      <c r="A107" t="s">
        <v>2066</v>
      </c>
      <c r="B107" t="s">
        <v>4791</v>
      </c>
      <c r="D107" t="s">
        <v>5139</v>
      </c>
      <c r="E107">
        <v>19.515901100000001</v>
      </c>
      <c r="F107">
        <v>-72.362190600000005</v>
      </c>
    </row>
    <row r="108" spans="1:6" x14ac:dyDescent="0.25">
      <c r="A108" t="s">
        <v>2066</v>
      </c>
      <c r="B108" t="s">
        <v>2070</v>
      </c>
      <c r="D108" t="s">
        <v>5140</v>
      </c>
      <c r="E108">
        <v>18.244960500000001</v>
      </c>
      <c r="F108">
        <v>-71.843791600000003</v>
      </c>
    </row>
    <row r="109" spans="1:6" x14ac:dyDescent="0.25">
      <c r="A109" t="s">
        <v>254</v>
      </c>
      <c r="B109" t="s">
        <v>1172</v>
      </c>
      <c r="D109" t="s">
        <v>5141</v>
      </c>
      <c r="E109">
        <v>15.199999</v>
      </c>
      <c r="F109">
        <v>-86.241905000000003</v>
      </c>
    </row>
    <row r="110" spans="1:6" x14ac:dyDescent="0.25">
      <c r="A110" t="s">
        <v>254</v>
      </c>
      <c r="B110" t="s">
        <v>259</v>
      </c>
      <c r="D110" t="s">
        <v>5142</v>
      </c>
      <c r="E110">
        <v>14.4490149</v>
      </c>
      <c r="F110">
        <v>-87.648247400000002</v>
      </c>
    </row>
    <row r="111" spans="1:6" x14ac:dyDescent="0.25">
      <c r="A111" t="s">
        <v>254</v>
      </c>
      <c r="B111" t="s">
        <v>3010</v>
      </c>
      <c r="D111" t="s">
        <v>5142</v>
      </c>
      <c r="E111">
        <v>14.4490149</v>
      </c>
      <c r="F111">
        <v>-87.648247400000002</v>
      </c>
    </row>
    <row r="112" spans="1:6" x14ac:dyDescent="0.25">
      <c r="A112" t="s">
        <v>254</v>
      </c>
      <c r="B112" t="s">
        <v>3336</v>
      </c>
      <c r="D112" t="s">
        <v>5143</v>
      </c>
      <c r="E112">
        <v>13.9821294</v>
      </c>
      <c r="F112">
        <v>-86.4996546</v>
      </c>
    </row>
    <row r="113" spans="1:6" x14ac:dyDescent="0.25">
      <c r="A113" t="s">
        <v>254</v>
      </c>
      <c r="B113" t="s">
        <v>3338</v>
      </c>
      <c r="D113" t="s">
        <v>5144</v>
      </c>
      <c r="E113">
        <v>13.882247100000001</v>
      </c>
      <c r="F113">
        <v>-86.936119500000004</v>
      </c>
    </row>
    <row r="114" spans="1:6" x14ac:dyDescent="0.25">
      <c r="A114" t="s">
        <v>254</v>
      </c>
      <c r="B114" t="s">
        <v>4531</v>
      </c>
      <c r="D114" t="s">
        <v>5145</v>
      </c>
      <c r="E114">
        <v>14.372733999999999</v>
      </c>
      <c r="F114">
        <v>-88.246118300000006</v>
      </c>
    </row>
    <row r="115" spans="1:6" x14ac:dyDescent="0.25">
      <c r="A115" t="s">
        <v>254</v>
      </c>
      <c r="B115" t="s">
        <v>838</v>
      </c>
      <c r="D115" t="s">
        <v>5146</v>
      </c>
      <c r="E115">
        <v>14.1560521</v>
      </c>
      <c r="F115">
        <v>-88.036308599999998</v>
      </c>
    </row>
    <row r="116" spans="1:6" x14ac:dyDescent="0.25">
      <c r="A116" t="s">
        <v>254</v>
      </c>
      <c r="B116" t="s">
        <v>3375</v>
      </c>
      <c r="D116" t="s">
        <v>5141</v>
      </c>
      <c r="E116">
        <v>15.199999</v>
      </c>
      <c r="F116">
        <v>-86.241905000000003</v>
      </c>
    </row>
    <row r="117" spans="1:6" x14ac:dyDescent="0.25">
      <c r="A117" t="s">
        <v>254</v>
      </c>
      <c r="B117" t="s">
        <v>4166</v>
      </c>
      <c r="D117" t="s">
        <v>5147</v>
      </c>
      <c r="E117">
        <v>14.4345368</v>
      </c>
      <c r="F117">
        <v>-89.183692899999997</v>
      </c>
    </row>
    <row r="118" spans="1:6" x14ac:dyDescent="0.25">
      <c r="A118" t="s">
        <v>254</v>
      </c>
      <c r="B118" t="s">
        <v>1286</v>
      </c>
      <c r="D118" t="s">
        <v>5148</v>
      </c>
      <c r="E118">
        <v>14.4103464</v>
      </c>
      <c r="F118">
        <v>-88.952159499999993</v>
      </c>
    </row>
    <row r="119" spans="1:6" x14ac:dyDescent="0.25">
      <c r="A119" t="s">
        <v>254</v>
      </c>
      <c r="B119" t="s">
        <v>4090</v>
      </c>
      <c r="D119" t="s">
        <v>5149</v>
      </c>
      <c r="E119">
        <v>14.596386600000001</v>
      </c>
      <c r="F119">
        <v>-87.840240499999993</v>
      </c>
    </row>
    <row r="120" spans="1:6" x14ac:dyDescent="0.25">
      <c r="A120" t="s">
        <v>254</v>
      </c>
      <c r="B120" t="s">
        <v>3630</v>
      </c>
      <c r="D120" t="s">
        <v>5141</v>
      </c>
      <c r="E120">
        <v>15.199999</v>
      </c>
      <c r="F120">
        <v>-86.241905000000003</v>
      </c>
    </row>
    <row r="121" spans="1:6" x14ac:dyDescent="0.25">
      <c r="A121" t="s">
        <v>4704</v>
      </c>
      <c r="B121" t="s">
        <v>4708</v>
      </c>
      <c r="D121" t="s">
        <v>5150</v>
      </c>
      <c r="E121">
        <v>13.316144100000001</v>
      </c>
      <c r="F121">
        <v>75.7720439</v>
      </c>
    </row>
    <row r="122" spans="1:6" x14ac:dyDescent="0.25">
      <c r="A122" t="s">
        <v>4704</v>
      </c>
      <c r="B122" t="s">
        <v>4846</v>
      </c>
      <c r="D122" t="s">
        <v>5150</v>
      </c>
      <c r="E122">
        <v>13.316144100000001</v>
      </c>
      <c r="F122">
        <v>75.7720439</v>
      </c>
    </row>
    <row r="123" spans="1:6" x14ac:dyDescent="0.25">
      <c r="A123" t="s">
        <v>4704</v>
      </c>
      <c r="B123" t="s">
        <v>4871</v>
      </c>
      <c r="D123" t="s">
        <v>5150</v>
      </c>
      <c r="E123">
        <v>13.316144100000001</v>
      </c>
      <c r="F123">
        <v>75.7720439</v>
      </c>
    </row>
    <row r="124" spans="1:6" x14ac:dyDescent="0.25">
      <c r="A124" t="s">
        <v>4704</v>
      </c>
      <c r="B124" t="s">
        <v>4866</v>
      </c>
      <c r="D124" t="s">
        <v>5150</v>
      </c>
      <c r="E124">
        <v>13.316144100000001</v>
      </c>
      <c r="F124">
        <v>75.7720439</v>
      </c>
    </row>
    <row r="125" spans="1:6" x14ac:dyDescent="0.25">
      <c r="A125" t="s">
        <v>4704</v>
      </c>
      <c r="B125" t="s">
        <v>4838</v>
      </c>
      <c r="D125" t="s">
        <v>5151</v>
      </c>
      <c r="E125">
        <v>13.3335323</v>
      </c>
      <c r="F125">
        <v>75.773454799999996</v>
      </c>
    </row>
    <row r="126" spans="1:6" x14ac:dyDescent="0.25">
      <c r="A126" t="s">
        <v>159</v>
      </c>
      <c r="B126" t="s">
        <v>2905</v>
      </c>
      <c r="D126" t="s">
        <v>5152</v>
      </c>
      <c r="E126">
        <v>4.6951349999999996</v>
      </c>
      <c r="F126">
        <v>96.749399299999993</v>
      </c>
    </row>
    <row r="127" spans="1:6" x14ac:dyDescent="0.25">
      <c r="A127" t="s">
        <v>159</v>
      </c>
      <c r="B127" t="s">
        <v>3293</v>
      </c>
      <c r="D127" t="s">
        <v>5153</v>
      </c>
      <c r="E127">
        <v>3.955165</v>
      </c>
      <c r="F127">
        <v>97.351655800000003</v>
      </c>
    </row>
    <row r="128" spans="1:6" x14ac:dyDescent="0.25">
      <c r="A128" t="s">
        <v>159</v>
      </c>
      <c r="B128" t="s">
        <v>1410</v>
      </c>
      <c r="D128" t="s">
        <v>5154</v>
      </c>
      <c r="E128">
        <v>4.4482641000000003</v>
      </c>
      <c r="F128">
        <v>96.835099900000003</v>
      </c>
    </row>
    <row r="129" spans="1:6" x14ac:dyDescent="0.25">
      <c r="A129" t="s">
        <v>159</v>
      </c>
      <c r="B129" t="s">
        <v>2951</v>
      </c>
      <c r="D129" t="s">
        <v>5155</v>
      </c>
      <c r="E129">
        <v>-8.3405389000000003</v>
      </c>
      <c r="F129">
        <v>115.0919509</v>
      </c>
    </row>
    <row r="130" spans="1:6" x14ac:dyDescent="0.25">
      <c r="A130" t="s">
        <v>159</v>
      </c>
      <c r="B130" t="s">
        <v>1886</v>
      </c>
      <c r="D130" t="s">
        <v>5156</v>
      </c>
      <c r="E130">
        <v>4.7513605999999999</v>
      </c>
      <c r="F130">
        <v>96.952522400000007</v>
      </c>
    </row>
    <row r="131" spans="1:6" x14ac:dyDescent="0.25">
      <c r="A131" t="s">
        <v>159</v>
      </c>
      <c r="B131" t="s">
        <v>1948</v>
      </c>
      <c r="D131" t="s">
        <v>5157</v>
      </c>
      <c r="E131">
        <v>-7.9673905999999999</v>
      </c>
      <c r="F131">
        <v>113.9060624</v>
      </c>
    </row>
    <row r="132" spans="1:6" x14ac:dyDescent="0.25">
      <c r="A132" t="s">
        <v>159</v>
      </c>
      <c r="B132" t="s">
        <v>2395</v>
      </c>
      <c r="D132" t="s">
        <v>5158</v>
      </c>
      <c r="E132">
        <v>2.2519909999999999</v>
      </c>
      <c r="F132">
        <v>98.748572899999999</v>
      </c>
    </row>
    <row r="133" spans="1:6" x14ac:dyDescent="0.25">
      <c r="A133" t="s">
        <v>159</v>
      </c>
      <c r="B133" t="s">
        <v>1793</v>
      </c>
      <c r="D133" t="s">
        <v>5159</v>
      </c>
      <c r="E133">
        <v>-7.5360639000000003</v>
      </c>
      <c r="F133">
        <v>112.2384017</v>
      </c>
    </row>
    <row r="134" spans="1:6" x14ac:dyDescent="0.25">
      <c r="A134" t="s">
        <v>159</v>
      </c>
      <c r="B134" t="s">
        <v>3743</v>
      </c>
      <c r="D134" t="s">
        <v>5160</v>
      </c>
      <c r="E134">
        <v>-8.0583811000000001</v>
      </c>
      <c r="F134">
        <v>114.24329899999999</v>
      </c>
    </row>
    <row r="135" spans="1:6" x14ac:dyDescent="0.25">
      <c r="A135" t="s">
        <v>159</v>
      </c>
      <c r="B135" t="s">
        <v>4723</v>
      </c>
      <c r="D135" t="s">
        <v>5161</v>
      </c>
      <c r="E135">
        <v>-0.78927499999999995</v>
      </c>
      <c r="F135">
        <v>113.92132700000001</v>
      </c>
    </row>
    <row r="136" spans="1:6" x14ac:dyDescent="0.25">
      <c r="A136" t="s">
        <v>159</v>
      </c>
      <c r="B136" t="s">
        <v>3498</v>
      </c>
      <c r="D136" t="s">
        <v>5161</v>
      </c>
      <c r="E136">
        <v>-0.78927499999999995</v>
      </c>
      <c r="F136">
        <v>113.92132700000001</v>
      </c>
    </row>
    <row r="137" spans="1:6" x14ac:dyDescent="0.25">
      <c r="A137" t="s">
        <v>159</v>
      </c>
      <c r="B137" t="s">
        <v>636</v>
      </c>
      <c r="D137" t="s">
        <v>5162</v>
      </c>
      <c r="E137">
        <v>2.2628404999999998</v>
      </c>
      <c r="F137">
        <v>99.245301999999995</v>
      </c>
    </row>
    <row r="138" spans="1:6" x14ac:dyDescent="0.25">
      <c r="A138" t="s">
        <v>159</v>
      </c>
      <c r="B138" t="s">
        <v>2727</v>
      </c>
      <c r="C138" t="s">
        <v>5315</v>
      </c>
      <c r="D138" t="s">
        <v>5354</v>
      </c>
      <c r="E138">
        <v>-3.0753002999999999</v>
      </c>
      <c r="F138">
        <v>119.742604</v>
      </c>
    </row>
    <row r="139" spans="1:6" x14ac:dyDescent="0.25">
      <c r="A139" t="s">
        <v>159</v>
      </c>
      <c r="B139" t="s">
        <v>162</v>
      </c>
      <c r="D139" t="s">
        <v>5163</v>
      </c>
      <c r="E139">
        <v>-1.8479000000000001</v>
      </c>
      <c r="F139">
        <v>120.5279</v>
      </c>
    </row>
    <row r="140" spans="1:6" x14ac:dyDescent="0.25">
      <c r="A140" t="s">
        <v>159</v>
      </c>
      <c r="B140" t="s">
        <v>1124</v>
      </c>
      <c r="D140" t="s">
        <v>5164</v>
      </c>
      <c r="E140">
        <v>3.1852909999999999</v>
      </c>
      <c r="F140">
        <v>98.504913000000002</v>
      </c>
    </row>
    <row r="141" spans="1:6" x14ac:dyDescent="0.25">
      <c r="A141" t="s">
        <v>159</v>
      </c>
      <c r="B141" t="s">
        <v>872</v>
      </c>
      <c r="D141" t="s">
        <v>5165</v>
      </c>
      <c r="E141">
        <v>-7.2748720999999996</v>
      </c>
      <c r="F141">
        <v>110.0891894</v>
      </c>
    </row>
    <row r="142" spans="1:6" x14ac:dyDescent="0.25">
      <c r="A142" t="s">
        <v>881</v>
      </c>
      <c r="B142" t="s">
        <v>884</v>
      </c>
      <c r="D142" t="s">
        <v>5166</v>
      </c>
      <c r="E142">
        <v>26.750589300000001</v>
      </c>
      <c r="F142">
        <v>128.2849463</v>
      </c>
    </row>
    <row r="143" spans="1:6" x14ac:dyDescent="0.25">
      <c r="A143" t="s">
        <v>316</v>
      </c>
      <c r="B143" t="s">
        <v>989</v>
      </c>
      <c r="D143" t="s">
        <v>5167</v>
      </c>
      <c r="E143">
        <v>-1.3236714000000001</v>
      </c>
      <c r="F143">
        <v>36.8443167</v>
      </c>
    </row>
    <row r="144" spans="1:6" x14ac:dyDescent="0.25">
      <c r="A144" t="s">
        <v>316</v>
      </c>
      <c r="B144" t="s">
        <v>597</v>
      </c>
      <c r="D144" t="s">
        <v>5168</v>
      </c>
      <c r="E144">
        <v>-2.3559E-2</v>
      </c>
      <c r="F144">
        <v>37.906193000000002</v>
      </c>
    </row>
    <row r="145" spans="1:6" x14ac:dyDescent="0.25">
      <c r="A145" t="s">
        <v>316</v>
      </c>
      <c r="B145" t="s">
        <v>1376</v>
      </c>
      <c r="D145" t="s">
        <v>5168</v>
      </c>
      <c r="E145">
        <v>-2.3559E-2</v>
      </c>
      <c r="F145">
        <v>37.906193000000002</v>
      </c>
    </row>
    <row r="146" spans="1:6" x14ac:dyDescent="0.25">
      <c r="A146" t="s">
        <v>316</v>
      </c>
      <c r="B146" t="s">
        <v>408</v>
      </c>
      <c r="D146" t="s">
        <v>5169</v>
      </c>
      <c r="E146">
        <v>-1.1748105</v>
      </c>
      <c r="F146">
        <v>36.830410200000003</v>
      </c>
    </row>
    <row r="147" spans="1:6" x14ac:dyDescent="0.25">
      <c r="A147" t="s">
        <v>316</v>
      </c>
      <c r="B147" t="s">
        <v>546</v>
      </c>
      <c r="D147" t="s">
        <v>5170</v>
      </c>
      <c r="E147">
        <v>-0.65905650000000005</v>
      </c>
      <c r="F147">
        <v>37.382723400000003</v>
      </c>
    </row>
    <row r="148" spans="1:6" x14ac:dyDescent="0.25">
      <c r="A148" t="s">
        <v>316</v>
      </c>
      <c r="B148" t="s">
        <v>1730</v>
      </c>
      <c r="D148" t="s">
        <v>5171</v>
      </c>
      <c r="E148">
        <v>0.35571740000000002</v>
      </c>
      <c r="F148">
        <v>37.808769300000002</v>
      </c>
    </row>
    <row r="149" spans="1:6" x14ac:dyDescent="0.25">
      <c r="A149" t="s">
        <v>316</v>
      </c>
      <c r="B149" t="s">
        <v>320</v>
      </c>
      <c r="D149" t="s">
        <v>5172</v>
      </c>
      <c r="E149">
        <v>-0.78392810000000002</v>
      </c>
      <c r="F149">
        <v>37.040033899999997</v>
      </c>
    </row>
    <row r="150" spans="1:6" x14ac:dyDescent="0.25">
      <c r="A150" t="s">
        <v>316</v>
      </c>
      <c r="B150" t="s">
        <v>379</v>
      </c>
      <c r="D150" t="s">
        <v>5173</v>
      </c>
      <c r="E150">
        <v>-0.43709900000000002</v>
      </c>
      <c r="F150">
        <v>36.958010399999999</v>
      </c>
    </row>
    <row r="151" spans="1:6" x14ac:dyDescent="0.25">
      <c r="A151" t="s">
        <v>2806</v>
      </c>
      <c r="B151" t="s">
        <v>3348</v>
      </c>
      <c r="D151" t="s">
        <v>5174</v>
      </c>
      <c r="E151">
        <v>19.856269999999999</v>
      </c>
      <c r="F151">
        <v>102.495496</v>
      </c>
    </row>
    <row r="152" spans="1:6" x14ac:dyDescent="0.25">
      <c r="A152" t="s">
        <v>2806</v>
      </c>
      <c r="B152" t="s">
        <v>2809</v>
      </c>
      <c r="D152" t="s">
        <v>5175</v>
      </c>
      <c r="E152">
        <v>15.176697300000001</v>
      </c>
      <c r="F152">
        <v>106.2345633</v>
      </c>
    </row>
    <row r="153" spans="1:6" x14ac:dyDescent="0.25">
      <c r="A153" t="s">
        <v>2759</v>
      </c>
      <c r="B153" t="s">
        <v>3499</v>
      </c>
      <c r="D153" t="s">
        <v>5176</v>
      </c>
      <c r="E153">
        <v>-9.5551510999999998</v>
      </c>
      <c r="F153">
        <v>33.202013999999998</v>
      </c>
    </row>
    <row r="154" spans="1:6" x14ac:dyDescent="0.25">
      <c r="A154" t="s">
        <v>2759</v>
      </c>
      <c r="B154" t="s">
        <v>2765</v>
      </c>
      <c r="D154" t="s">
        <v>5177</v>
      </c>
      <c r="E154">
        <v>-11.4389649</v>
      </c>
      <c r="F154">
        <v>34.008439500000001</v>
      </c>
    </row>
    <row r="155" spans="1:6" x14ac:dyDescent="0.25">
      <c r="A155" t="s">
        <v>2759</v>
      </c>
      <c r="B155" t="s">
        <v>3890</v>
      </c>
      <c r="D155" t="s">
        <v>5178</v>
      </c>
      <c r="E155">
        <v>-15.3765857</v>
      </c>
      <c r="F155">
        <v>35.335651800000001</v>
      </c>
    </row>
    <row r="156" spans="1:6" x14ac:dyDescent="0.25">
      <c r="A156" t="s">
        <v>4170</v>
      </c>
      <c r="B156" t="s">
        <v>4175</v>
      </c>
      <c r="D156" t="s">
        <v>5179</v>
      </c>
      <c r="E156">
        <v>-20.4250942</v>
      </c>
      <c r="F156">
        <v>57.391685000000003</v>
      </c>
    </row>
    <row r="157" spans="1:6" x14ac:dyDescent="0.25">
      <c r="A157" t="s">
        <v>216</v>
      </c>
      <c r="B157" t="s">
        <v>4005</v>
      </c>
      <c r="D157" t="s">
        <v>5180</v>
      </c>
      <c r="E157">
        <v>25.192398000000001</v>
      </c>
      <c r="F157">
        <v>-112.1117239</v>
      </c>
    </row>
    <row r="158" spans="1:6" x14ac:dyDescent="0.25">
      <c r="A158" t="s">
        <v>216</v>
      </c>
      <c r="B158" t="s">
        <v>3284</v>
      </c>
      <c r="D158" t="s">
        <v>5181</v>
      </c>
      <c r="E158">
        <v>19.766121299999998</v>
      </c>
      <c r="F158">
        <v>-97.245595199999997</v>
      </c>
    </row>
    <row r="159" spans="1:6" x14ac:dyDescent="0.25">
      <c r="A159" t="s">
        <v>216</v>
      </c>
      <c r="B159" t="s">
        <v>3727</v>
      </c>
      <c r="D159" t="s">
        <v>5182</v>
      </c>
      <c r="E159">
        <v>15.4347808</v>
      </c>
      <c r="F159">
        <v>-92.114554600000005</v>
      </c>
    </row>
    <row r="160" spans="1:6" x14ac:dyDescent="0.25">
      <c r="A160" t="s">
        <v>216</v>
      </c>
      <c r="B160" t="s">
        <v>2478</v>
      </c>
      <c r="D160" t="s">
        <v>5183</v>
      </c>
      <c r="E160">
        <v>17.205641700000001</v>
      </c>
      <c r="F160">
        <v>-100.4321223</v>
      </c>
    </row>
    <row r="161" spans="1:6" x14ac:dyDescent="0.25">
      <c r="A161" t="s">
        <v>216</v>
      </c>
      <c r="B161" t="s">
        <v>3214</v>
      </c>
      <c r="D161" t="s">
        <v>5184</v>
      </c>
      <c r="E161">
        <v>20.8985071</v>
      </c>
      <c r="F161">
        <v>-98.585838199999998</v>
      </c>
    </row>
    <row r="162" spans="1:6" x14ac:dyDescent="0.25">
      <c r="A162" t="s">
        <v>216</v>
      </c>
      <c r="B162" t="s">
        <v>3228</v>
      </c>
      <c r="D162" t="s">
        <v>5185</v>
      </c>
      <c r="E162">
        <v>25.244381499999999</v>
      </c>
      <c r="F162">
        <v>-99.956420399999999</v>
      </c>
    </row>
    <row r="163" spans="1:6" x14ac:dyDescent="0.25">
      <c r="A163" t="s">
        <v>216</v>
      </c>
      <c r="B163" t="s">
        <v>3446</v>
      </c>
      <c r="D163" t="s">
        <v>5186</v>
      </c>
      <c r="E163">
        <v>21.1584334</v>
      </c>
      <c r="F163">
        <v>-98.903839700000006</v>
      </c>
    </row>
    <row r="164" spans="1:6" x14ac:dyDescent="0.25">
      <c r="A164" t="s">
        <v>216</v>
      </c>
      <c r="B164" t="s">
        <v>2035</v>
      </c>
      <c r="D164" t="s">
        <v>5187</v>
      </c>
      <c r="E164">
        <v>16.7569318</v>
      </c>
      <c r="F164">
        <v>-93.129235300000005</v>
      </c>
    </row>
    <row r="165" spans="1:6" x14ac:dyDescent="0.25">
      <c r="A165" t="s">
        <v>216</v>
      </c>
      <c r="B165" t="s">
        <v>1820</v>
      </c>
      <c r="D165" t="s">
        <v>5188</v>
      </c>
      <c r="E165">
        <v>15.8736139</v>
      </c>
      <c r="F165">
        <v>-92.725732199999996</v>
      </c>
    </row>
    <row r="166" spans="1:6" x14ac:dyDescent="0.25">
      <c r="A166" t="s">
        <v>216</v>
      </c>
      <c r="B166" t="s">
        <v>1917</v>
      </c>
      <c r="C166" t="s">
        <v>5318</v>
      </c>
      <c r="D166" t="s">
        <v>5187</v>
      </c>
      <c r="E166">
        <v>16.7569318</v>
      </c>
      <c r="F166">
        <v>-93.129235300000005</v>
      </c>
    </row>
    <row r="167" spans="1:6" x14ac:dyDescent="0.25">
      <c r="A167" t="s">
        <v>216</v>
      </c>
      <c r="B167" t="s">
        <v>4775</v>
      </c>
      <c r="D167" t="s">
        <v>5189</v>
      </c>
      <c r="E167">
        <v>19.0111919</v>
      </c>
      <c r="F167">
        <v>-97.030302599999999</v>
      </c>
    </row>
    <row r="168" spans="1:6" x14ac:dyDescent="0.25">
      <c r="A168" t="s">
        <v>216</v>
      </c>
      <c r="B168" t="s">
        <v>790</v>
      </c>
      <c r="D168" t="s">
        <v>5190</v>
      </c>
      <c r="E168">
        <v>19.451937999999998</v>
      </c>
      <c r="F168">
        <v>-96.959451099999995</v>
      </c>
    </row>
    <row r="169" spans="1:6" x14ac:dyDescent="0.25">
      <c r="A169" t="s">
        <v>216</v>
      </c>
      <c r="B169" t="s">
        <v>3788</v>
      </c>
      <c r="D169" t="s">
        <v>5191</v>
      </c>
      <c r="E169">
        <v>19.4612202</v>
      </c>
      <c r="F169">
        <v>-96.960505999999995</v>
      </c>
    </row>
    <row r="170" spans="1:6" x14ac:dyDescent="0.25">
      <c r="A170" t="s">
        <v>216</v>
      </c>
      <c r="B170" t="s">
        <v>4599</v>
      </c>
      <c r="D170" t="s">
        <v>5192</v>
      </c>
      <c r="E170">
        <v>19.410277700000002</v>
      </c>
      <c r="F170">
        <v>-103.7025</v>
      </c>
    </row>
    <row r="171" spans="1:6" x14ac:dyDescent="0.25">
      <c r="A171" t="s">
        <v>216</v>
      </c>
      <c r="B171" t="s">
        <v>2943</v>
      </c>
      <c r="D171" t="s">
        <v>5193</v>
      </c>
      <c r="E171">
        <v>19.122263400000001</v>
      </c>
      <c r="F171">
        <v>-104.00723480000001</v>
      </c>
    </row>
    <row r="172" spans="1:6" x14ac:dyDescent="0.25">
      <c r="A172" t="s">
        <v>216</v>
      </c>
      <c r="B172" t="s">
        <v>4649</v>
      </c>
      <c r="D172" t="s">
        <v>5194</v>
      </c>
      <c r="E172">
        <v>18.883890900000001</v>
      </c>
      <c r="F172">
        <v>-96.9237751</v>
      </c>
    </row>
    <row r="173" spans="1:6" x14ac:dyDescent="0.25">
      <c r="A173" t="s">
        <v>216</v>
      </c>
      <c r="B173" t="s">
        <v>3390</v>
      </c>
      <c r="D173" t="s">
        <v>5195</v>
      </c>
      <c r="E173">
        <v>19.0683148</v>
      </c>
      <c r="F173">
        <v>-97.047155599999996</v>
      </c>
    </row>
    <row r="174" spans="1:6" x14ac:dyDescent="0.25">
      <c r="A174" t="s">
        <v>216</v>
      </c>
      <c r="B174" t="s">
        <v>2129</v>
      </c>
      <c r="C174" t="s">
        <v>5319</v>
      </c>
      <c r="D174" t="s">
        <v>5355</v>
      </c>
      <c r="E174">
        <v>21.204325600000001</v>
      </c>
      <c r="F174">
        <v>-101.6767663</v>
      </c>
    </row>
    <row r="175" spans="1:6" x14ac:dyDescent="0.25">
      <c r="A175" t="s">
        <v>216</v>
      </c>
      <c r="B175" t="s">
        <v>4121</v>
      </c>
      <c r="D175" t="s">
        <v>5196</v>
      </c>
      <c r="E175">
        <v>20.378414899999999</v>
      </c>
      <c r="F175">
        <v>-104.8191965</v>
      </c>
    </row>
    <row r="176" spans="1:6" x14ac:dyDescent="0.25">
      <c r="A176" t="s">
        <v>216</v>
      </c>
      <c r="B176" t="s">
        <v>963</v>
      </c>
      <c r="D176" t="s">
        <v>5197</v>
      </c>
      <c r="E176">
        <v>26.901115099999998</v>
      </c>
      <c r="F176">
        <v>-106.4069756</v>
      </c>
    </row>
    <row r="177" spans="1:6" x14ac:dyDescent="0.25">
      <c r="A177" t="s">
        <v>216</v>
      </c>
      <c r="B177" t="s">
        <v>4355</v>
      </c>
      <c r="D177" t="s">
        <v>5198</v>
      </c>
      <c r="E177">
        <v>15.3232503</v>
      </c>
      <c r="F177">
        <v>-92.658616300000006</v>
      </c>
    </row>
    <row r="178" spans="1:6" x14ac:dyDescent="0.25">
      <c r="A178" t="s">
        <v>216</v>
      </c>
      <c r="B178" t="s">
        <v>3077</v>
      </c>
      <c r="C178" t="s">
        <v>5316</v>
      </c>
      <c r="D178" t="s">
        <v>5356</v>
      </c>
      <c r="E178">
        <v>19.303196400000001</v>
      </c>
      <c r="F178">
        <v>-99.108575599999995</v>
      </c>
    </row>
    <row r="179" spans="1:6" x14ac:dyDescent="0.25">
      <c r="A179" t="s">
        <v>216</v>
      </c>
      <c r="B179" t="s">
        <v>2164</v>
      </c>
      <c r="D179" t="s">
        <v>5199</v>
      </c>
      <c r="E179">
        <v>18.901703300000001</v>
      </c>
      <c r="F179">
        <v>-96.998963000000003</v>
      </c>
    </row>
    <row r="180" spans="1:6" x14ac:dyDescent="0.25">
      <c r="A180" t="s">
        <v>216</v>
      </c>
      <c r="B180" t="s">
        <v>4753</v>
      </c>
      <c r="D180" t="s">
        <v>5200</v>
      </c>
      <c r="E180">
        <v>18.130831000000001</v>
      </c>
      <c r="F180">
        <v>-96.843673899999999</v>
      </c>
    </row>
    <row r="181" spans="1:6" x14ac:dyDescent="0.25">
      <c r="A181" t="s">
        <v>216</v>
      </c>
      <c r="B181" t="s">
        <v>1699</v>
      </c>
      <c r="D181" t="s">
        <v>5201</v>
      </c>
      <c r="E181">
        <v>20.979674200000002</v>
      </c>
      <c r="F181">
        <v>-98.507717499999998</v>
      </c>
    </row>
    <row r="182" spans="1:6" x14ac:dyDescent="0.25">
      <c r="A182" t="s">
        <v>216</v>
      </c>
      <c r="B182" t="s">
        <v>1082</v>
      </c>
      <c r="D182" t="s">
        <v>5202</v>
      </c>
      <c r="E182">
        <v>19.149446600000001</v>
      </c>
      <c r="F182">
        <v>-96.967631299999994</v>
      </c>
    </row>
    <row r="183" spans="1:6" x14ac:dyDescent="0.25">
      <c r="A183" t="s">
        <v>216</v>
      </c>
      <c r="B183" t="s">
        <v>4541</v>
      </c>
      <c r="D183" t="s">
        <v>5203</v>
      </c>
      <c r="E183">
        <v>17.045106100000002</v>
      </c>
      <c r="F183">
        <v>-98.686205599999994</v>
      </c>
    </row>
    <row r="184" spans="1:6" x14ac:dyDescent="0.25">
      <c r="A184" t="s">
        <v>216</v>
      </c>
      <c r="B184" t="s">
        <v>4059</v>
      </c>
      <c r="D184" t="s">
        <v>5204</v>
      </c>
      <c r="E184">
        <v>19.0509357</v>
      </c>
      <c r="F184">
        <v>-96.984173499999997</v>
      </c>
    </row>
    <row r="185" spans="1:6" x14ac:dyDescent="0.25">
      <c r="A185" t="s">
        <v>216</v>
      </c>
      <c r="B185" t="s">
        <v>1088</v>
      </c>
      <c r="D185" t="s">
        <v>5188</v>
      </c>
      <c r="E185">
        <v>15.8736139</v>
      </c>
      <c r="F185">
        <v>-92.725732199999996</v>
      </c>
    </row>
    <row r="186" spans="1:6" x14ac:dyDescent="0.25">
      <c r="A186" t="s">
        <v>216</v>
      </c>
      <c r="B186" t="s">
        <v>3157</v>
      </c>
      <c r="D186" t="s">
        <v>5205</v>
      </c>
      <c r="E186">
        <v>21.132993200000001</v>
      </c>
      <c r="F186">
        <v>-98.537771100000001</v>
      </c>
    </row>
    <row r="187" spans="1:6" x14ac:dyDescent="0.25">
      <c r="A187" t="s">
        <v>216</v>
      </c>
      <c r="B187" t="s">
        <v>4815</v>
      </c>
      <c r="D187" t="s">
        <v>5206</v>
      </c>
      <c r="E187">
        <v>19.840028799999999</v>
      </c>
      <c r="F187">
        <v>-96.694843599999999</v>
      </c>
    </row>
    <row r="188" spans="1:6" x14ac:dyDescent="0.25">
      <c r="A188" t="s">
        <v>216</v>
      </c>
      <c r="B188" t="s">
        <v>3221</v>
      </c>
      <c r="D188" t="s">
        <v>5207</v>
      </c>
      <c r="E188">
        <v>16.237506700000001</v>
      </c>
      <c r="F188">
        <v>-97.293280300000006</v>
      </c>
    </row>
    <row r="189" spans="1:6" x14ac:dyDescent="0.25">
      <c r="A189" t="s">
        <v>216</v>
      </c>
      <c r="B189" t="s">
        <v>1557</v>
      </c>
      <c r="D189" t="s">
        <v>5208</v>
      </c>
      <c r="E189">
        <v>16.114828299999999</v>
      </c>
      <c r="F189">
        <v>-92.6859623</v>
      </c>
    </row>
    <row r="190" spans="1:6" x14ac:dyDescent="0.25">
      <c r="A190" t="s">
        <v>216</v>
      </c>
      <c r="B190" t="s">
        <v>1277</v>
      </c>
      <c r="D190" t="s">
        <v>5208</v>
      </c>
      <c r="E190">
        <v>16.114828299999999</v>
      </c>
      <c r="F190">
        <v>-92.6859623</v>
      </c>
    </row>
    <row r="191" spans="1:6" x14ac:dyDescent="0.25">
      <c r="A191" t="s">
        <v>216</v>
      </c>
      <c r="B191" t="s">
        <v>2615</v>
      </c>
      <c r="D191" t="s">
        <v>5209</v>
      </c>
      <c r="E191">
        <v>17.331944400000001</v>
      </c>
      <c r="F191">
        <v>-95.049722200000005</v>
      </c>
    </row>
    <row r="192" spans="1:6" x14ac:dyDescent="0.25">
      <c r="A192" t="s">
        <v>216</v>
      </c>
      <c r="B192" t="s">
        <v>2128</v>
      </c>
      <c r="D192" t="s">
        <v>5210</v>
      </c>
      <c r="E192">
        <v>23.924963999999999</v>
      </c>
      <c r="F192">
        <v>-100.48139</v>
      </c>
    </row>
    <row r="193" spans="1:6" x14ac:dyDescent="0.25">
      <c r="A193" t="s">
        <v>216</v>
      </c>
      <c r="B193" t="s">
        <v>1561</v>
      </c>
      <c r="D193" t="s">
        <v>5211</v>
      </c>
      <c r="E193">
        <v>19.993925099999998</v>
      </c>
      <c r="F193">
        <v>-102.0175697</v>
      </c>
    </row>
    <row r="194" spans="1:6" x14ac:dyDescent="0.25">
      <c r="A194" t="s">
        <v>216</v>
      </c>
      <c r="B194" t="s">
        <v>4621</v>
      </c>
      <c r="D194" t="s">
        <v>5212</v>
      </c>
      <c r="E194">
        <v>34.061128799999999</v>
      </c>
      <c r="F194">
        <v>-118.2781009</v>
      </c>
    </row>
    <row r="195" spans="1:6" x14ac:dyDescent="0.25">
      <c r="A195" t="s">
        <v>216</v>
      </c>
      <c r="B195" t="s">
        <v>2865</v>
      </c>
      <c r="D195" t="s">
        <v>5213</v>
      </c>
      <c r="E195">
        <v>19.410322699999998</v>
      </c>
      <c r="F195">
        <v>-96.918230100000002</v>
      </c>
    </row>
    <row r="196" spans="1:6" x14ac:dyDescent="0.25">
      <c r="A196" t="s">
        <v>216</v>
      </c>
      <c r="B196" t="s">
        <v>3733</v>
      </c>
      <c r="D196" t="s">
        <v>5214</v>
      </c>
      <c r="E196">
        <v>19.113809400000001</v>
      </c>
      <c r="F196">
        <v>-104.3384616</v>
      </c>
    </row>
    <row r="197" spans="1:6" x14ac:dyDescent="0.25">
      <c r="A197" t="s">
        <v>216</v>
      </c>
      <c r="B197" t="s">
        <v>2756</v>
      </c>
      <c r="D197" t="s">
        <v>5215</v>
      </c>
      <c r="E197">
        <v>23.634501</v>
      </c>
      <c r="F197">
        <v>-102.552784</v>
      </c>
    </row>
    <row r="198" spans="1:6" x14ac:dyDescent="0.25">
      <c r="A198" t="s">
        <v>216</v>
      </c>
      <c r="B198" t="s">
        <v>743</v>
      </c>
      <c r="D198" t="s">
        <v>5215</v>
      </c>
      <c r="E198">
        <v>23.634501</v>
      </c>
      <c r="F198">
        <v>-102.552784</v>
      </c>
    </row>
    <row r="199" spans="1:6" x14ac:dyDescent="0.25">
      <c r="A199" t="s">
        <v>216</v>
      </c>
      <c r="B199" t="s">
        <v>3863</v>
      </c>
      <c r="D199" t="s">
        <v>5216</v>
      </c>
      <c r="E199">
        <v>15.369197700000001</v>
      </c>
      <c r="F199">
        <v>-92.245809600000001</v>
      </c>
    </row>
    <row r="200" spans="1:6" x14ac:dyDescent="0.25">
      <c r="A200" t="s">
        <v>216</v>
      </c>
      <c r="B200" t="s">
        <v>4001</v>
      </c>
      <c r="D200" t="s">
        <v>5216</v>
      </c>
      <c r="E200">
        <v>15.369197700000001</v>
      </c>
      <c r="F200">
        <v>-92.245809600000001</v>
      </c>
    </row>
    <row r="201" spans="1:6" x14ac:dyDescent="0.25">
      <c r="A201" t="s">
        <v>216</v>
      </c>
      <c r="B201" t="s">
        <v>2017</v>
      </c>
      <c r="D201" t="s">
        <v>5217</v>
      </c>
      <c r="E201">
        <v>21.751384399999999</v>
      </c>
      <c r="F201">
        <v>-104.8454619</v>
      </c>
    </row>
    <row r="202" spans="1:6" x14ac:dyDescent="0.25">
      <c r="A202" t="s">
        <v>216</v>
      </c>
      <c r="B202" t="s">
        <v>2937</v>
      </c>
      <c r="D202" t="s">
        <v>5218</v>
      </c>
      <c r="E202">
        <v>17.0731842</v>
      </c>
      <c r="F202">
        <v>-96.726588899999996</v>
      </c>
    </row>
    <row r="203" spans="1:6" x14ac:dyDescent="0.25">
      <c r="A203" t="s">
        <v>216</v>
      </c>
      <c r="B203" t="s">
        <v>4745</v>
      </c>
      <c r="D203" t="s">
        <v>5219</v>
      </c>
      <c r="E203">
        <v>16.908725799999999</v>
      </c>
      <c r="F203">
        <v>-92.094335099999995</v>
      </c>
    </row>
    <row r="204" spans="1:6" x14ac:dyDescent="0.25">
      <c r="A204" t="s">
        <v>216</v>
      </c>
      <c r="B204" t="s">
        <v>4575</v>
      </c>
      <c r="D204" t="s">
        <v>5220</v>
      </c>
      <c r="E204">
        <v>19.313730799999998</v>
      </c>
      <c r="F204">
        <v>-96.901745399999996</v>
      </c>
    </row>
    <row r="205" spans="1:6" x14ac:dyDescent="0.25">
      <c r="A205" t="s">
        <v>216</v>
      </c>
      <c r="B205" t="s">
        <v>1623</v>
      </c>
      <c r="D205" t="s">
        <v>5221</v>
      </c>
      <c r="E205">
        <v>17.5390397</v>
      </c>
      <c r="F205">
        <v>-101.2701934</v>
      </c>
    </row>
    <row r="206" spans="1:6" x14ac:dyDescent="0.25">
      <c r="A206" t="s">
        <v>216</v>
      </c>
      <c r="B206" t="s">
        <v>4510</v>
      </c>
      <c r="D206" t="s">
        <v>5222</v>
      </c>
      <c r="E206">
        <v>15.925829200000001</v>
      </c>
      <c r="F206">
        <v>-96.420027899999994</v>
      </c>
    </row>
    <row r="207" spans="1:6" x14ac:dyDescent="0.25">
      <c r="A207" t="s">
        <v>216</v>
      </c>
      <c r="B207" t="s">
        <v>4231</v>
      </c>
      <c r="D207" t="s">
        <v>5223</v>
      </c>
      <c r="E207">
        <v>15.7489259</v>
      </c>
      <c r="F207">
        <v>-96.467285599999997</v>
      </c>
    </row>
    <row r="208" spans="1:6" x14ac:dyDescent="0.25">
      <c r="A208" t="s">
        <v>216</v>
      </c>
      <c r="B208" t="s">
        <v>3074</v>
      </c>
      <c r="C208" t="s">
        <v>5317</v>
      </c>
      <c r="D208" t="s">
        <v>5357</v>
      </c>
      <c r="E208">
        <v>19.3846086</v>
      </c>
      <c r="F208">
        <v>-96.971918400000007</v>
      </c>
    </row>
    <row r="209" spans="1:6" x14ac:dyDescent="0.25">
      <c r="A209" t="s">
        <v>216</v>
      </c>
      <c r="B209" t="s">
        <v>3623</v>
      </c>
      <c r="C209" t="s">
        <v>5318</v>
      </c>
      <c r="D209" t="s">
        <v>5187</v>
      </c>
      <c r="E209">
        <v>16.7569318</v>
      </c>
      <c r="F209">
        <v>-93.129235300000005</v>
      </c>
    </row>
    <row r="210" spans="1:6" x14ac:dyDescent="0.25">
      <c r="A210" t="s">
        <v>216</v>
      </c>
      <c r="B210" t="s">
        <v>2317</v>
      </c>
      <c r="D210" t="s">
        <v>5224</v>
      </c>
      <c r="E210">
        <v>20.401382399999999</v>
      </c>
      <c r="F210">
        <v>-98.200794299999998</v>
      </c>
    </row>
    <row r="211" spans="1:6" x14ac:dyDescent="0.25">
      <c r="A211" t="s">
        <v>216</v>
      </c>
      <c r="B211" t="s">
        <v>3946</v>
      </c>
      <c r="D211" t="s">
        <v>5225</v>
      </c>
      <c r="E211">
        <v>24.8419162</v>
      </c>
      <c r="F211">
        <v>-98.1502433</v>
      </c>
    </row>
    <row r="212" spans="1:6" x14ac:dyDescent="0.25">
      <c r="A212" t="s">
        <v>216</v>
      </c>
      <c r="B212" t="s">
        <v>2322</v>
      </c>
      <c r="D212" t="s">
        <v>5226</v>
      </c>
      <c r="E212">
        <v>19.433660100000001</v>
      </c>
      <c r="F212">
        <v>-99.2125652</v>
      </c>
    </row>
    <row r="213" spans="1:6" x14ac:dyDescent="0.25">
      <c r="A213" t="s">
        <v>216</v>
      </c>
      <c r="B213" t="s">
        <v>4375</v>
      </c>
      <c r="D213" t="s">
        <v>5227</v>
      </c>
      <c r="E213">
        <v>15.920290899999999</v>
      </c>
      <c r="F213">
        <v>-96.172926099999998</v>
      </c>
    </row>
    <row r="214" spans="1:6" x14ac:dyDescent="0.25">
      <c r="A214" t="s">
        <v>216</v>
      </c>
      <c r="B214" t="s">
        <v>1267</v>
      </c>
      <c r="C214" t="s">
        <v>5321</v>
      </c>
      <c r="D214" t="s">
        <v>5358</v>
      </c>
      <c r="E214">
        <v>25.679783799999999</v>
      </c>
      <c r="F214">
        <v>-100.4168299</v>
      </c>
    </row>
    <row r="215" spans="1:6" x14ac:dyDescent="0.25">
      <c r="A215" t="s">
        <v>216</v>
      </c>
      <c r="B215" t="s">
        <v>2382</v>
      </c>
      <c r="D215" t="s">
        <v>5207</v>
      </c>
      <c r="E215">
        <v>16.237506700000001</v>
      </c>
      <c r="F215">
        <v>-97.293280300000006</v>
      </c>
    </row>
    <row r="216" spans="1:6" x14ac:dyDescent="0.25">
      <c r="A216" t="s">
        <v>216</v>
      </c>
      <c r="B216" t="s">
        <v>3958</v>
      </c>
      <c r="C216" t="s">
        <v>5322</v>
      </c>
      <c r="D216" t="s">
        <v>5359</v>
      </c>
      <c r="E216">
        <v>17.044741299999998</v>
      </c>
      <c r="F216">
        <v>-96.633081899999993</v>
      </c>
    </row>
    <row r="217" spans="1:6" x14ac:dyDescent="0.25">
      <c r="A217" t="s">
        <v>216</v>
      </c>
      <c r="B217" t="s">
        <v>1435</v>
      </c>
      <c r="D217" t="s">
        <v>5228</v>
      </c>
      <c r="E217">
        <v>17.395256</v>
      </c>
      <c r="F217">
        <v>-96.326595999999995</v>
      </c>
    </row>
    <row r="218" spans="1:6" x14ac:dyDescent="0.25">
      <c r="A218" t="s">
        <v>216</v>
      </c>
      <c r="B218" t="s">
        <v>3953</v>
      </c>
      <c r="D218" t="s">
        <v>5229</v>
      </c>
      <c r="E218">
        <v>16.107007200000002</v>
      </c>
      <c r="F218">
        <v>-97.143496799999994</v>
      </c>
    </row>
    <row r="219" spans="1:6" x14ac:dyDescent="0.25">
      <c r="A219" t="s">
        <v>216</v>
      </c>
      <c r="B219" t="s">
        <v>4787</v>
      </c>
      <c r="C219" t="s">
        <v>5320</v>
      </c>
      <c r="D219" t="s">
        <v>5360</v>
      </c>
      <c r="E219">
        <v>19.325696400000002</v>
      </c>
      <c r="F219">
        <v>-99.170738499999999</v>
      </c>
    </row>
    <row r="220" spans="1:6" x14ac:dyDescent="0.25">
      <c r="A220" t="s">
        <v>216</v>
      </c>
      <c r="B220" t="s">
        <v>4369</v>
      </c>
      <c r="D220" t="s">
        <v>5230</v>
      </c>
      <c r="E220">
        <v>15.6496832</v>
      </c>
      <c r="F220">
        <v>-92.799015400000002</v>
      </c>
    </row>
    <row r="221" spans="1:6" x14ac:dyDescent="0.25">
      <c r="A221" t="s">
        <v>216</v>
      </c>
      <c r="B221" t="s">
        <v>2095</v>
      </c>
      <c r="D221" t="s">
        <v>5231</v>
      </c>
      <c r="E221">
        <v>25.956111</v>
      </c>
      <c r="F221">
        <v>-107.04777799999999</v>
      </c>
    </row>
    <row r="222" spans="1:6" x14ac:dyDescent="0.25">
      <c r="A222" t="s">
        <v>216</v>
      </c>
      <c r="B222" t="s">
        <v>4809</v>
      </c>
      <c r="C222" t="s">
        <v>5318</v>
      </c>
      <c r="D222" t="s">
        <v>5187</v>
      </c>
      <c r="E222">
        <v>16.7569318</v>
      </c>
      <c r="F222">
        <v>-93.129235300000005</v>
      </c>
    </row>
    <row r="223" spans="1:6" x14ac:dyDescent="0.25">
      <c r="A223" t="s">
        <v>216</v>
      </c>
      <c r="B223" t="s">
        <v>4609</v>
      </c>
      <c r="D223" t="s">
        <v>5230</v>
      </c>
      <c r="E223">
        <v>15.6496832</v>
      </c>
      <c r="F223">
        <v>-92.799015400000002</v>
      </c>
    </row>
    <row r="224" spans="1:6" x14ac:dyDescent="0.25">
      <c r="A224" t="s">
        <v>216</v>
      </c>
      <c r="B224" t="s">
        <v>3779</v>
      </c>
      <c r="C224" t="s">
        <v>5323</v>
      </c>
      <c r="D224" t="s">
        <v>5361</v>
      </c>
      <c r="E224">
        <v>15.5575566</v>
      </c>
      <c r="F224">
        <v>-92.323313900000002</v>
      </c>
    </row>
    <row r="225" spans="1:6" x14ac:dyDescent="0.25">
      <c r="A225" t="s">
        <v>216</v>
      </c>
      <c r="B225" t="s">
        <v>3511</v>
      </c>
      <c r="D225" t="s">
        <v>5232</v>
      </c>
      <c r="E225">
        <v>15.5562098</v>
      </c>
      <c r="F225">
        <v>-92.3235083</v>
      </c>
    </row>
    <row r="226" spans="1:6" x14ac:dyDescent="0.25">
      <c r="A226" t="s">
        <v>216</v>
      </c>
      <c r="B226" t="s">
        <v>3963</v>
      </c>
      <c r="D226" t="s">
        <v>5196</v>
      </c>
      <c r="E226">
        <v>20.378414899999999</v>
      </c>
      <c r="F226">
        <v>-104.8191965</v>
      </c>
    </row>
    <row r="227" spans="1:6" x14ac:dyDescent="0.25">
      <c r="A227" t="s">
        <v>216</v>
      </c>
      <c r="B227" t="s">
        <v>1150</v>
      </c>
      <c r="D227" t="s">
        <v>5233</v>
      </c>
      <c r="E227">
        <v>14.9055599</v>
      </c>
      <c r="F227">
        <v>-92.263420600000003</v>
      </c>
    </row>
    <row r="228" spans="1:6" x14ac:dyDescent="0.25">
      <c r="A228" t="s">
        <v>216</v>
      </c>
      <c r="B228" t="s">
        <v>3730</v>
      </c>
      <c r="D228" t="s">
        <v>5234</v>
      </c>
      <c r="E228">
        <v>17.380561100000001</v>
      </c>
      <c r="F228">
        <v>-96.161892699999996</v>
      </c>
    </row>
    <row r="229" spans="1:6" x14ac:dyDescent="0.25">
      <c r="A229" t="s">
        <v>216</v>
      </c>
      <c r="B229" t="s">
        <v>3554</v>
      </c>
      <c r="D229" t="s">
        <v>5235</v>
      </c>
      <c r="E229">
        <v>20.336724700000001</v>
      </c>
      <c r="F229">
        <v>-98.224032100000002</v>
      </c>
    </row>
    <row r="230" spans="1:6" x14ac:dyDescent="0.25">
      <c r="A230" t="s">
        <v>216</v>
      </c>
      <c r="B230" t="s">
        <v>4445</v>
      </c>
      <c r="D230" t="s">
        <v>5236</v>
      </c>
      <c r="E230">
        <v>18.783968000000002</v>
      </c>
      <c r="F230">
        <v>-99.180042</v>
      </c>
    </row>
    <row r="231" spans="1:6" x14ac:dyDescent="0.25">
      <c r="A231" t="s">
        <v>216</v>
      </c>
      <c r="B231" t="s">
        <v>3559</v>
      </c>
      <c r="C231" t="s">
        <v>5324</v>
      </c>
      <c r="D231" t="s">
        <v>5362</v>
      </c>
      <c r="E231">
        <v>21.504165100000002</v>
      </c>
      <c r="F231">
        <v>-104.8945887</v>
      </c>
    </row>
    <row r="232" spans="1:6" x14ac:dyDescent="0.25">
      <c r="A232" t="s">
        <v>216</v>
      </c>
      <c r="B232" t="s">
        <v>4520</v>
      </c>
      <c r="D232" t="s">
        <v>5237</v>
      </c>
      <c r="E232">
        <v>20.325737700000001</v>
      </c>
      <c r="F232">
        <v>-98.071331499999999</v>
      </c>
    </row>
    <row r="233" spans="1:6" x14ac:dyDescent="0.25">
      <c r="A233" t="s">
        <v>216</v>
      </c>
      <c r="B233" t="s">
        <v>2313</v>
      </c>
      <c r="D233" t="s">
        <v>5238</v>
      </c>
      <c r="E233">
        <v>20.989473400000001</v>
      </c>
      <c r="F233">
        <v>-98.657308400000005</v>
      </c>
    </row>
    <row r="234" spans="1:6" x14ac:dyDescent="0.25">
      <c r="A234" t="s">
        <v>216</v>
      </c>
      <c r="B234" t="s">
        <v>4799</v>
      </c>
      <c r="D234" t="s">
        <v>5239</v>
      </c>
      <c r="E234">
        <v>19.846354900000001</v>
      </c>
      <c r="F234">
        <v>-97.497198100000006</v>
      </c>
    </row>
    <row r="235" spans="1:6" x14ac:dyDescent="0.25">
      <c r="A235" t="s">
        <v>216</v>
      </c>
      <c r="B235" t="s">
        <v>1924</v>
      </c>
      <c r="D235" t="s">
        <v>5240</v>
      </c>
      <c r="E235">
        <v>19.210807200000001</v>
      </c>
      <c r="F235">
        <v>-96.961737900000003</v>
      </c>
    </row>
    <row r="236" spans="1:6" x14ac:dyDescent="0.25">
      <c r="A236" t="s">
        <v>216</v>
      </c>
      <c r="B236" t="s">
        <v>1189</v>
      </c>
      <c r="D236" t="s">
        <v>5241</v>
      </c>
      <c r="E236">
        <v>16.7516009</v>
      </c>
      <c r="F236">
        <v>-93.102993900000001</v>
      </c>
    </row>
    <row r="237" spans="1:6" x14ac:dyDescent="0.25">
      <c r="A237" t="s">
        <v>216</v>
      </c>
      <c r="B237" t="s">
        <v>715</v>
      </c>
      <c r="D237" t="s">
        <v>5242</v>
      </c>
      <c r="E237">
        <v>19.173773000000001</v>
      </c>
      <c r="F237">
        <v>-96.134224099999997</v>
      </c>
    </row>
    <row r="238" spans="1:6" x14ac:dyDescent="0.25">
      <c r="A238" t="s">
        <v>216</v>
      </c>
      <c r="B238" t="s">
        <v>4615</v>
      </c>
      <c r="D238" t="s">
        <v>5243</v>
      </c>
      <c r="E238">
        <v>17.362865500000002</v>
      </c>
      <c r="F238">
        <v>-96.246887299999997</v>
      </c>
    </row>
    <row r="239" spans="1:6" x14ac:dyDescent="0.25">
      <c r="A239" t="s">
        <v>216</v>
      </c>
      <c r="B239" t="s">
        <v>218</v>
      </c>
      <c r="D239" t="s">
        <v>5244</v>
      </c>
      <c r="E239">
        <v>19.543775100000001</v>
      </c>
      <c r="F239">
        <v>-96.910180600000004</v>
      </c>
    </row>
    <row r="240" spans="1:6" x14ac:dyDescent="0.25">
      <c r="A240" t="s">
        <v>216</v>
      </c>
      <c r="B240" t="s">
        <v>1553</v>
      </c>
      <c r="D240" t="s">
        <v>5245</v>
      </c>
      <c r="E240">
        <v>20.278620799999999</v>
      </c>
      <c r="F240">
        <v>-97.964258999999998</v>
      </c>
    </row>
    <row r="241" spans="1:6" x14ac:dyDescent="0.25">
      <c r="A241" t="s">
        <v>216</v>
      </c>
      <c r="B241" t="s">
        <v>4636</v>
      </c>
      <c r="D241" t="s">
        <v>5246</v>
      </c>
      <c r="E241">
        <v>18.1296511</v>
      </c>
      <c r="F241">
        <v>-96.841690700000001</v>
      </c>
    </row>
    <row r="242" spans="1:6" x14ac:dyDescent="0.25">
      <c r="A242" t="s">
        <v>216</v>
      </c>
      <c r="B242" t="s">
        <v>3616</v>
      </c>
      <c r="D242" t="s">
        <v>5247</v>
      </c>
      <c r="E242">
        <v>17.173488800000001</v>
      </c>
      <c r="F242">
        <v>-92.329558000000006</v>
      </c>
    </row>
    <row r="243" spans="1:6" x14ac:dyDescent="0.25">
      <c r="A243" t="s">
        <v>216</v>
      </c>
      <c r="B243" t="s">
        <v>4585</v>
      </c>
      <c r="D243" t="s">
        <v>5248</v>
      </c>
      <c r="E243">
        <v>19.8644702</v>
      </c>
      <c r="F243">
        <v>-96.775398600000003</v>
      </c>
    </row>
    <row r="244" spans="1:6" x14ac:dyDescent="0.25">
      <c r="A244" t="s">
        <v>216</v>
      </c>
      <c r="B244" t="s">
        <v>2989</v>
      </c>
      <c r="D244" t="s">
        <v>5249</v>
      </c>
      <c r="E244">
        <v>20.001976800000001</v>
      </c>
      <c r="F244">
        <v>-97.714208600000006</v>
      </c>
    </row>
    <row r="245" spans="1:6" x14ac:dyDescent="0.25">
      <c r="A245" t="s">
        <v>216</v>
      </c>
      <c r="B245" t="s">
        <v>4203</v>
      </c>
      <c r="D245" t="s">
        <v>5250</v>
      </c>
      <c r="E245">
        <v>16.874762199999999</v>
      </c>
      <c r="F245">
        <v>-97.660612299999997</v>
      </c>
    </row>
    <row r="246" spans="1:6" x14ac:dyDescent="0.25">
      <c r="A246" t="s">
        <v>216</v>
      </c>
      <c r="B246" t="s">
        <v>4485</v>
      </c>
      <c r="D246" t="s">
        <v>5251</v>
      </c>
      <c r="E246">
        <v>19.115642600000001</v>
      </c>
      <c r="F246">
        <v>-96.859588799999997</v>
      </c>
    </row>
    <row r="247" spans="1:6" x14ac:dyDescent="0.25">
      <c r="A247" t="s">
        <v>216</v>
      </c>
      <c r="B247" t="s">
        <v>3059</v>
      </c>
      <c r="D247" t="s">
        <v>5252</v>
      </c>
      <c r="E247">
        <v>17.6474239</v>
      </c>
      <c r="F247">
        <v>-101.5455504</v>
      </c>
    </row>
    <row r="248" spans="1:6" x14ac:dyDescent="0.25">
      <c r="A248" t="s">
        <v>3473</v>
      </c>
      <c r="B248" t="s">
        <v>4364</v>
      </c>
      <c r="D248" t="s">
        <v>5253</v>
      </c>
      <c r="E248">
        <v>21.995017399999998</v>
      </c>
      <c r="F248">
        <v>96.4250416</v>
      </c>
    </row>
    <row r="249" spans="1:6" x14ac:dyDescent="0.25">
      <c r="A249" t="s">
        <v>3473</v>
      </c>
      <c r="B249" t="s">
        <v>4184</v>
      </c>
      <c r="D249" t="s">
        <v>5254</v>
      </c>
      <c r="E249">
        <v>22.039177299999999</v>
      </c>
      <c r="F249">
        <v>96.471658000000005</v>
      </c>
    </row>
    <row r="250" spans="1:6" x14ac:dyDescent="0.25">
      <c r="A250" t="s">
        <v>3473</v>
      </c>
      <c r="B250" t="s">
        <v>4028</v>
      </c>
      <c r="D250" t="s">
        <v>5254</v>
      </c>
      <c r="E250">
        <v>22.039177299999999</v>
      </c>
      <c r="F250">
        <v>96.471658000000005</v>
      </c>
    </row>
    <row r="251" spans="1:6" x14ac:dyDescent="0.25">
      <c r="A251" t="s">
        <v>3473</v>
      </c>
      <c r="B251" t="s">
        <v>4275</v>
      </c>
      <c r="C251" t="s">
        <v>5325</v>
      </c>
      <c r="D251" t="s">
        <v>5363</v>
      </c>
      <c r="E251">
        <v>22.036198500000001</v>
      </c>
      <c r="F251">
        <v>98.133855800000006</v>
      </c>
    </row>
    <row r="252" spans="1:6" x14ac:dyDescent="0.25">
      <c r="A252" t="s">
        <v>3473</v>
      </c>
      <c r="B252" t="s">
        <v>3476</v>
      </c>
      <c r="D252" t="s">
        <v>5255</v>
      </c>
      <c r="E252">
        <v>21.167855899999999</v>
      </c>
      <c r="F252">
        <v>96.445015799999993</v>
      </c>
    </row>
    <row r="253" spans="1:6" x14ac:dyDescent="0.25">
      <c r="A253" t="s">
        <v>3473</v>
      </c>
      <c r="B253" t="s">
        <v>3686</v>
      </c>
      <c r="D253" t="s">
        <v>5255</v>
      </c>
      <c r="E253">
        <v>21.167855899999999</v>
      </c>
      <c r="F253">
        <v>96.445015799999993</v>
      </c>
    </row>
    <row r="254" spans="1:6" x14ac:dyDescent="0.25">
      <c r="A254" t="s">
        <v>280</v>
      </c>
      <c r="B254" t="s">
        <v>3868</v>
      </c>
      <c r="D254" t="s">
        <v>5256</v>
      </c>
      <c r="E254">
        <v>13.720299000000001</v>
      </c>
      <c r="F254">
        <v>-86.508497700000007</v>
      </c>
    </row>
    <row r="255" spans="1:6" x14ac:dyDescent="0.25">
      <c r="A255" t="s">
        <v>280</v>
      </c>
      <c r="B255" t="s">
        <v>999</v>
      </c>
      <c r="D255" t="s">
        <v>5257</v>
      </c>
      <c r="E255">
        <v>13.921480600000001</v>
      </c>
      <c r="F255">
        <v>-86.126833700000006</v>
      </c>
    </row>
    <row r="256" spans="1:6" x14ac:dyDescent="0.25">
      <c r="A256" t="s">
        <v>280</v>
      </c>
      <c r="B256" t="s">
        <v>853</v>
      </c>
      <c r="D256" t="s">
        <v>5258</v>
      </c>
      <c r="E256">
        <v>13.0883907</v>
      </c>
      <c r="F256">
        <v>-85.999399699999998</v>
      </c>
    </row>
    <row r="257" spans="1:6" x14ac:dyDescent="0.25">
      <c r="A257" t="s">
        <v>280</v>
      </c>
      <c r="B257" t="s">
        <v>2510</v>
      </c>
      <c r="D257" t="s">
        <v>5259</v>
      </c>
      <c r="E257">
        <v>12.929006899999999</v>
      </c>
      <c r="F257">
        <v>-85.915121099999993</v>
      </c>
    </row>
    <row r="258" spans="1:6" x14ac:dyDescent="0.25">
      <c r="A258" t="s">
        <v>280</v>
      </c>
      <c r="B258" t="s">
        <v>4140</v>
      </c>
      <c r="D258" t="s">
        <v>5260</v>
      </c>
      <c r="E258">
        <v>13.7894404</v>
      </c>
      <c r="F258">
        <v>-86.012157299999998</v>
      </c>
    </row>
    <row r="259" spans="1:6" x14ac:dyDescent="0.25">
      <c r="A259" t="s">
        <v>462</v>
      </c>
      <c r="B259" t="s">
        <v>467</v>
      </c>
      <c r="D259" t="s">
        <v>5261</v>
      </c>
      <c r="E259">
        <v>8.7772317999999991</v>
      </c>
      <c r="F259">
        <v>-82.448194400000006</v>
      </c>
    </row>
    <row r="260" spans="1:6" x14ac:dyDescent="0.25">
      <c r="A260" t="s">
        <v>512</v>
      </c>
      <c r="B260" t="s">
        <v>517</v>
      </c>
      <c r="D260" t="s">
        <v>5262</v>
      </c>
      <c r="E260">
        <v>-6.5861673999999999</v>
      </c>
      <c r="F260">
        <v>145.66896360000001</v>
      </c>
    </row>
    <row r="261" spans="1:6" x14ac:dyDescent="0.25">
      <c r="A261" t="s">
        <v>94</v>
      </c>
      <c r="B261" t="s">
        <v>506</v>
      </c>
      <c r="D261" t="s">
        <v>5263</v>
      </c>
      <c r="E261">
        <v>-7.1617464999999996</v>
      </c>
      <c r="F261">
        <v>-78.512785500000007</v>
      </c>
    </row>
    <row r="262" spans="1:6" x14ac:dyDescent="0.25">
      <c r="A262" t="s">
        <v>94</v>
      </c>
      <c r="B262" t="s">
        <v>3041</v>
      </c>
      <c r="D262" t="s">
        <v>5264</v>
      </c>
      <c r="E262">
        <v>-9.9207648000000006</v>
      </c>
      <c r="F262">
        <v>-76.241084299999997</v>
      </c>
    </row>
    <row r="263" spans="1:6" x14ac:dyDescent="0.25">
      <c r="A263" t="s">
        <v>94</v>
      </c>
      <c r="B263" t="s">
        <v>973</v>
      </c>
      <c r="C263" t="s">
        <v>5326</v>
      </c>
      <c r="D263" t="s">
        <v>5364</v>
      </c>
      <c r="E263">
        <v>-6.1680419999999998</v>
      </c>
      <c r="F263">
        <v>-79.473904000000005</v>
      </c>
    </row>
    <row r="264" spans="1:6" x14ac:dyDescent="0.25">
      <c r="A264" t="s">
        <v>94</v>
      </c>
      <c r="B264" t="s">
        <v>3042</v>
      </c>
      <c r="D264" t="s">
        <v>5265</v>
      </c>
      <c r="E264">
        <v>-9.1899669999999993</v>
      </c>
      <c r="F264">
        <v>-75.015152</v>
      </c>
    </row>
    <row r="265" spans="1:6" x14ac:dyDescent="0.25">
      <c r="A265" t="s">
        <v>94</v>
      </c>
      <c r="B265" t="s">
        <v>3781</v>
      </c>
      <c r="D265" t="s">
        <v>5266</v>
      </c>
      <c r="E265">
        <v>-15.8402218</v>
      </c>
      <c r="F265">
        <v>-70.021880499999995</v>
      </c>
    </row>
    <row r="266" spans="1:6" x14ac:dyDescent="0.25">
      <c r="A266" t="s">
        <v>94</v>
      </c>
      <c r="B266" t="s">
        <v>4536</v>
      </c>
      <c r="D266" t="s">
        <v>5267</v>
      </c>
      <c r="E266">
        <v>-5.1462680000000001</v>
      </c>
      <c r="F266">
        <v>-79.002352299999998</v>
      </c>
    </row>
    <row r="267" spans="1:6" x14ac:dyDescent="0.25">
      <c r="A267" t="s">
        <v>2538</v>
      </c>
      <c r="B267" t="s">
        <v>2554</v>
      </c>
      <c r="D267" t="s">
        <v>5268</v>
      </c>
      <c r="E267">
        <v>14.558078</v>
      </c>
      <c r="F267">
        <v>121.02387</v>
      </c>
    </row>
    <row r="268" spans="1:6" x14ac:dyDescent="0.25">
      <c r="A268" t="s">
        <v>2538</v>
      </c>
      <c r="B268" t="s">
        <v>4731</v>
      </c>
      <c r="D268" t="s">
        <v>5269</v>
      </c>
      <c r="E268">
        <v>16.407022399999999</v>
      </c>
      <c r="F268">
        <v>120.59845919999999</v>
      </c>
    </row>
    <row r="269" spans="1:6" x14ac:dyDescent="0.25">
      <c r="A269" t="s">
        <v>2538</v>
      </c>
      <c r="B269" t="s">
        <v>2542</v>
      </c>
      <c r="D269" t="s">
        <v>5270</v>
      </c>
      <c r="E269">
        <v>8.0515053999999999</v>
      </c>
      <c r="F269">
        <v>124.9229946</v>
      </c>
    </row>
    <row r="270" spans="1:6" x14ac:dyDescent="0.25">
      <c r="A270" t="s">
        <v>2538</v>
      </c>
      <c r="B270" t="s">
        <v>3884</v>
      </c>
      <c r="D270" t="s">
        <v>5271</v>
      </c>
      <c r="E270">
        <v>17.3512542</v>
      </c>
      <c r="F270">
        <v>121.1718851</v>
      </c>
    </row>
    <row r="271" spans="1:6" x14ac:dyDescent="0.25">
      <c r="A271" t="s">
        <v>2538</v>
      </c>
      <c r="B271" t="s">
        <v>3818</v>
      </c>
      <c r="D271" t="s">
        <v>5272</v>
      </c>
      <c r="E271">
        <v>7.3041622000000004</v>
      </c>
      <c r="F271">
        <v>126.0893406</v>
      </c>
    </row>
    <row r="272" spans="1:6" x14ac:dyDescent="0.25">
      <c r="A272" t="s">
        <v>2643</v>
      </c>
      <c r="B272" t="s">
        <v>2644</v>
      </c>
      <c r="D272" t="s">
        <v>5273</v>
      </c>
      <c r="E272">
        <v>-1.6350283000000001</v>
      </c>
      <c r="F272">
        <v>30.135834599999999</v>
      </c>
    </row>
    <row r="273" spans="1:6" x14ac:dyDescent="0.25">
      <c r="A273" t="s">
        <v>268</v>
      </c>
      <c r="B273" t="s">
        <v>2444</v>
      </c>
      <c r="C273" t="s">
        <v>5327</v>
      </c>
      <c r="D273" t="s">
        <v>5365</v>
      </c>
      <c r="E273">
        <v>23.903687300000001</v>
      </c>
      <c r="F273">
        <v>121.0793705</v>
      </c>
    </row>
    <row r="274" spans="1:6" x14ac:dyDescent="0.25">
      <c r="A274" t="s">
        <v>268</v>
      </c>
      <c r="B274" t="s">
        <v>3677</v>
      </c>
      <c r="D274" t="s">
        <v>5277</v>
      </c>
      <c r="E274">
        <v>23.69781</v>
      </c>
      <c r="F274">
        <v>120.960515</v>
      </c>
    </row>
    <row r="275" spans="1:6" x14ac:dyDescent="0.25">
      <c r="A275" t="s">
        <v>268</v>
      </c>
      <c r="B275" t="s">
        <v>1546</v>
      </c>
      <c r="D275" t="s">
        <v>5277</v>
      </c>
      <c r="E275">
        <v>23.69781</v>
      </c>
      <c r="F275">
        <v>120.960515</v>
      </c>
    </row>
    <row r="276" spans="1:6" x14ac:dyDescent="0.25">
      <c r="A276" t="s">
        <v>268</v>
      </c>
      <c r="B276" t="s">
        <v>4041</v>
      </c>
      <c r="D276" t="s">
        <v>5277</v>
      </c>
      <c r="E276">
        <v>23.69781</v>
      </c>
      <c r="F276">
        <v>120.960515</v>
      </c>
    </row>
    <row r="277" spans="1:6" x14ac:dyDescent="0.25">
      <c r="A277" t="s">
        <v>268</v>
      </c>
      <c r="B277" t="s">
        <v>1655</v>
      </c>
      <c r="C277" t="s">
        <v>5328</v>
      </c>
      <c r="D277" t="s">
        <v>5366</v>
      </c>
      <c r="E277">
        <v>23.282501400000001</v>
      </c>
      <c r="F277">
        <v>120.44728499999999</v>
      </c>
    </row>
    <row r="278" spans="1:6" x14ac:dyDescent="0.25">
      <c r="A278" t="s">
        <v>268</v>
      </c>
      <c r="B278" t="s">
        <v>2736</v>
      </c>
      <c r="C278" t="s">
        <v>5328</v>
      </c>
      <c r="D278" t="s">
        <v>5366</v>
      </c>
      <c r="E278">
        <v>23.282501400000001</v>
      </c>
      <c r="F278">
        <v>120.44728499999999</v>
      </c>
    </row>
    <row r="279" spans="1:6" x14ac:dyDescent="0.25">
      <c r="A279" t="s">
        <v>268</v>
      </c>
      <c r="B279" t="s">
        <v>2533</v>
      </c>
      <c r="D279" t="s">
        <v>5277</v>
      </c>
      <c r="E279">
        <v>23.69781</v>
      </c>
      <c r="F279">
        <v>120.960515</v>
      </c>
    </row>
    <row r="280" spans="1:6" x14ac:dyDescent="0.25">
      <c r="A280" t="s">
        <v>268</v>
      </c>
      <c r="B280" t="s">
        <v>1536</v>
      </c>
      <c r="D280" t="s">
        <v>5277</v>
      </c>
      <c r="E280">
        <v>23.69781</v>
      </c>
      <c r="F280">
        <v>120.960515</v>
      </c>
    </row>
    <row r="281" spans="1:6" x14ac:dyDescent="0.25">
      <c r="A281" t="s">
        <v>268</v>
      </c>
      <c r="B281" t="s">
        <v>2137</v>
      </c>
      <c r="D281" t="s">
        <v>5277</v>
      </c>
      <c r="E281">
        <v>23.69781</v>
      </c>
      <c r="F281">
        <v>120.960515</v>
      </c>
    </row>
    <row r="282" spans="1:6" x14ac:dyDescent="0.25">
      <c r="A282" t="s">
        <v>268</v>
      </c>
      <c r="B282" t="s">
        <v>1215</v>
      </c>
      <c r="C282" t="s">
        <v>5329</v>
      </c>
      <c r="D282" t="s">
        <v>5367</v>
      </c>
      <c r="E282">
        <v>24.0564429</v>
      </c>
      <c r="F282">
        <v>120.8728615</v>
      </c>
    </row>
    <row r="283" spans="1:6" x14ac:dyDescent="0.25">
      <c r="A283" t="s">
        <v>268</v>
      </c>
      <c r="B283" t="s">
        <v>4409</v>
      </c>
      <c r="C283" t="s">
        <v>5330</v>
      </c>
      <c r="D283" t="s">
        <v>5368</v>
      </c>
      <c r="E283">
        <v>23.333636899999998</v>
      </c>
      <c r="F283">
        <v>120.4588059</v>
      </c>
    </row>
    <row r="284" spans="1:6" x14ac:dyDescent="0.25">
      <c r="A284" t="s">
        <v>268</v>
      </c>
      <c r="B284" t="s">
        <v>2895</v>
      </c>
      <c r="C284" t="s">
        <v>5331</v>
      </c>
      <c r="D284" t="s">
        <v>5369</v>
      </c>
      <c r="E284">
        <v>24.051796299999999</v>
      </c>
      <c r="F284">
        <v>120.51613519999999</v>
      </c>
    </row>
    <row r="285" spans="1:6" x14ac:dyDescent="0.25">
      <c r="A285" t="s">
        <v>268</v>
      </c>
      <c r="B285" t="s">
        <v>2376</v>
      </c>
      <c r="C285" t="s">
        <v>5333</v>
      </c>
      <c r="D285" t="s">
        <v>5370</v>
      </c>
      <c r="E285">
        <v>23.480075100000001</v>
      </c>
      <c r="F285">
        <v>120.4491113</v>
      </c>
    </row>
    <row r="286" spans="1:6" x14ac:dyDescent="0.25">
      <c r="A286" t="s">
        <v>268</v>
      </c>
      <c r="B286" t="s">
        <v>4300</v>
      </c>
      <c r="D286" t="s">
        <v>5277</v>
      </c>
      <c r="E286">
        <v>23.69781</v>
      </c>
      <c r="F286">
        <v>120.960515</v>
      </c>
    </row>
    <row r="287" spans="1:6" x14ac:dyDescent="0.25">
      <c r="A287" t="s">
        <v>268</v>
      </c>
      <c r="B287" t="s">
        <v>3837</v>
      </c>
      <c r="C287" t="s">
        <v>5328</v>
      </c>
      <c r="D287" t="s">
        <v>5366</v>
      </c>
      <c r="E287">
        <v>23.282501400000001</v>
      </c>
      <c r="F287">
        <v>120.44728499999999</v>
      </c>
    </row>
    <row r="288" spans="1:6" x14ac:dyDescent="0.25">
      <c r="A288" t="s">
        <v>268</v>
      </c>
      <c r="B288" t="s">
        <v>811</v>
      </c>
      <c r="C288" t="s">
        <v>5328</v>
      </c>
      <c r="D288" t="s">
        <v>5366</v>
      </c>
      <c r="E288">
        <v>23.282501400000001</v>
      </c>
      <c r="F288">
        <v>120.44728499999999</v>
      </c>
    </row>
    <row r="289" spans="1:6" x14ac:dyDescent="0.25">
      <c r="A289" t="s">
        <v>268</v>
      </c>
      <c r="B289" t="s">
        <v>3767</v>
      </c>
      <c r="D289" t="s">
        <v>5277</v>
      </c>
      <c r="E289">
        <v>23.69781</v>
      </c>
      <c r="F289">
        <v>120.960515</v>
      </c>
    </row>
    <row r="290" spans="1:6" x14ac:dyDescent="0.25">
      <c r="A290" t="s">
        <v>268</v>
      </c>
      <c r="B290" t="s">
        <v>4342</v>
      </c>
      <c r="D290" t="s">
        <v>5277</v>
      </c>
      <c r="E290">
        <v>23.69781</v>
      </c>
      <c r="F290">
        <v>120.960515</v>
      </c>
    </row>
    <row r="291" spans="1:6" x14ac:dyDescent="0.25">
      <c r="A291" t="s">
        <v>268</v>
      </c>
      <c r="B291" t="s">
        <v>272</v>
      </c>
      <c r="D291" t="s">
        <v>5274</v>
      </c>
      <c r="E291">
        <v>23.457037499999998</v>
      </c>
      <c r="F291">
        <v>120.7062535</v>
      </c>
    </row>
    <row r="292" spans="1:6" x14ac:dyDescent="0.25">
      <c r="A292" t="s">
        <v>268</v>
      </c>
      <c r="B292" t="s">
        <v>1523</v>
      </c>
      <c r="C292" t="s">
        <v>5333</v>
      </c>
      <c r="D292" t="s">
        <v>5370</v>
      </c>
      <c r="E292">
        <v>23.480075100000001</v>
      </c>
      <c r="F292">
        <v>120.4491113</v>
      </c>
    </row>
    <row r="293" spans="1:6" x14ac:dyDescent="0.25">
      <c r="A293" t="s">
        <v>268</v>
      </c>
      <c r="B293" t="s">
        <v>1140</v>
      </c>
      <c r="D293" t="s">
        <v>5275</v>
      </c>
      <c r="E293">
        <v>23.511294199999998</v>
      </c>
      <c r="F293">
        <v>120.8036725</v>
      </c>
    </row>
    <row r="294" spans="1:6" x14ac:dyDescent="0.25">
      <c r="A294" t="s">
        <v>268</v>
      </c>
      <c r="B294" t="s">
        <v>3202</v>
      </c>
      <c r="D294" t="s">
        <v>5276</v>
      </c>
      <c r="E294">
        <v>23.960998100000001</v>
      </c>
      <c r="F294">
        <v>120.97186379999999</v>
      </c>
    </row>
    <row r="295" spans="1:6" x14ac:dyDescent="0.25">
      <c r="A295" t="s">
        <v>268</v>
      </c>
      <c r="B295" t="s">
        <v>1420</v>
      </c>
      <c r="C295" t="s">
        <v>5335</v>
      </c>
      <c r="D295" t="s">
        <v>5371</v>
      </c>
      <c r="E295">
        <v>23.182015199999999</v>
      </c>
      <c r="F295">
        <v>120.51639489999999</v>
      </c>
    </row>
    <row r="296" spans="1:6" x14ac:dyDescent="0.25">
      <c r="A296" t="s">
        <v>268</v>
      </c>
      <c r="B296" t="s">
        <v>369</v>
      </c>
      <c r="D296" t="s">
        <v>5276</v>
      </c>
      <c r="E296">
        <v>23.960998100000001</v>
      </c>
      <c r="F296">
        <v>120.97186379999999</v>
      </c>
    </row>
    <row r="297" spans="1:6" x14ac:dyDescent="0.25">
      <c r="A297" t="s">
        <v>268</v>
      </c>
      <c r="B297" t="s">
        <v>4054</v>
      </c>
      <c r="C297" t="s">
        <v>5336</v>
      </c>
      <c r="D297" t="s">
        <v>5372</v>
      </c>
      <c r="E297">
        <v>25.032969399999999</v>
      </c>
      <c r="F297">
        <v>121.5654177</v>
      </c>
    </row>
    <row r="298" spans="1:6" x14ac:dyDescent="0.25">
      <c r="A298" t="s">
        <v>268</v>
      </c>
      <c r="B298" t="s">
        <v>4047</v>
      </c>
      <c r="C298" t="s">
        <v>5337</v>
      </c>
      <c r="D298" t="s">
        <v>5373</v>
      </c>
      <c r="E298">
        <v>24.1477358</v>
      </c>
      <c r="F298">
        <v>120.6736482</v>
      </c>
    </row>
    <row r="299" spans="1:6" x14ac:dyDescent="0.25">
      <c r="A299" t="s">
        <v>268</v>
      </c>
      <c r="B299" t="s">
        <v>937</v>
      </c>
      <c r="C299" t="s">
        <v>5339</v>
      </c>
      <c r="D299" t="s">
        <v>5374</v>
      </c>
      <c r="E299">
        <v>24.186719400000001</v>
      </c>
      <c r="F299">
        <v>120.8154358</v>
      </c>
    </row>
    <row r="300" spans="1:6" x14ac:dyDescent="0.25">
      <c r="A300" t="s">
        <v>268</v>
      </c>
      <c r="B300" t="s">
        <v>4007</v>
      </c>
      <c r="D300" t="s">
        <v>5277</v>
      </c>
      <c r="E300">
        <v>23.69781</v>
      </c>
      <c r="F300">
        <v>120.960515</v>
      </c>
    </row>
    <row r="301" spans="1:6" x14ac:dyDescent="0.25">
      <c r="A301" t="s">
        <v>268</v>
      </c>
      <c r="B301" t="s">
        <v>4405</v>
      </c>
      <c r="C301" t="s">
        <v>5334</v>
      </c>
      <c r="D301" t="s">
        <v>5375</v>
      </c>
      <c r="E301">
        <v>22.551975899999999</v>
      </c>
      <c r="F301">
        <v>120.54875970000001</v>
      </c>
    </row>
    <row r="302" spans="1:6" x14ac:dyDescent="0.25">
      <c r="A302" t="s">
        <v>268</v>
      </c>
      <c r="B302" t="s">
        <v>3270</v>
      </c>
      <c r="C302" t="s">
        <v>5332</v>
      </c>
      <c r="D302" t="s">
        <v>5376</v>
      </c>
      <c r="E302">
        <v>23.709203299999999</v>
      </c>
      <c r="F302">
        <v>120.4313373</v>
      </c>
    </row>
    <row r="303" spans="1:6" x14ac:dyDescent="0.25">
      <c r="A303" t="s">
        <v>268</v>
      </c>
      <c r="B303" t="s">
        <v>4345</v>
      </c>
      <c r="C303" t="s">
        <v>5332</v>
      </c>
      <c r="D303" t="s">
        <v>5376</v>
      </c>
      <c r="E303">
        <v>23.709203299999999</v>
      </c>
      <c r="F303">
        <v>120.4313373</v>
      </c>
    </row>
    <row r="304" spans="1:6" x14ac:dyDescent="0.25">
      <c r="A304" t="s">
        <v>287</v>
      </c>
      <c r="B304" t="s">
        <v>1359</v>
      </c>
      <c r="C304" t="s">
        <v>2484</v>
      </c>
      <c r="D304" t="s">
        <v>5278</v>
      </c>
      <c r="E304">
        <v>-3.3869254</v>
      </c>
      <c r="F304">
        <v>36.6829927</v>
      </c>
    </row>
    <row r="305" spans="1:6" x14ac:dyDescent="0.25">
      <c r="A305" t="s">
        <v>287</v>
      </c>
      <c r="B305" t="s">
        <v>3029</v>
      </c>
      <c r="C305" t="s">
        <v>2484</v>
      </c>
      <c r="D305" t="s">
        <v>5278</v>
      </c>
      <c r="E305">
        <v>-3.3869254</v>
      </c>
      <c r="F305">
        <v>36.6829927</v>
      </c>
    </row>
    <row r="306" spans="1:6" x14ac:dyDescent="0.25">
      <c r="A306" t="s">
        <v>287</v>
      </c>
      <c r="B306" t="s">
        <v>2916</v>
      </c>
      <c r="C306" t="s">
        <v>2484</v>
      </c>
      <c r="D306" t="s">
        <v>5278</v>
      </c>
      <c r="E306">
        <v>-3.3869254</v>
      </c>
      <c r="F306">
        <v>36.6829927</v>
      </c>
    </row>
    <row r="307" spans="1:6" x14ac:dyDescent="0.25">
      <c r="A307" t="s">
        <v>287</v>
      </c>
      <c r="B307" t="s">
        <v>3265</v>
      </c>
      <c r="C307" t="s">
        <v>5340</v>
      </c>
      <c r="D307" t="s">
        <v>5377</v>
      </c>
      <c r="E307">
        <v>-9.0141101999999993</v>
      </c>
      <c r="F307">
        <v>32.988831900000001</v>
      </c>
    </row>
    <row r="308" spans="1:6" x14ac:dyDescent="0.25">
      <c r="A308" t="s">
        <v>287</v>
      </c>
      <c r="B308" t="s">
        <v>3935</v>
      </c>
      <c r="C308" t="s">
        <v>5342</v>
      </c>
      <c r="D308" t="s">
        <v>5282</v>
      </c>
      <c r="E308">
        <v>-8.9094014000000001</v>
      </c>
      <c r="F308">
        <v>33.460774399999998</v>
      </c>
    </row>
    <row r="309" spans="1:6" x14ac:dyDescent="0.25">
      <c r="A309" t="s">
        <v>287</v>
      </c>
      <c r="B309" t="s">
        <v>2829</v>
      </c>
      <c r="C309" t="s">
        <v>2484</v>
      </c>
      <c r="D309" t="s">
        <v>5278</v>
      </c>
      <c r="E309">
        <v>-3.3869254</v>
      </c>
      <c r="F309">
        <v>36.6829927</v>
      </c>
    </row>
    <row r="310" spans="1:6" x14ac:dyDescent="0.25">
      <c r="A310" t="s">
        <v>287</v>
      </c>
      <c r="B310" t="s">
        <v>3852</v>
      </c>
      <c r="C310" t="s">
        <v>5341</v>
      </c>
      <c r="D310" t="s">
        <v>5386</v>
      </c>
      <c r="E310">
        <v>-3.2261674999999999</v>
      </c>
      <c r="F310">
        <v>35.446659500000003</v>
      </c>
    </row>
    <row r="311" spans="1:6" x14ac:dyDescent="0.25">
      <c r="A311" t="s">
        <v>287</v>
      </c>
      <c r="B311" t="s">
        <v>1993</v>
      </c>
      <c r="C311" t="s">
        <v>5382</v>
      </c>
      <c r="D311" t="s">
        <v>5280</v>
      </c>
      <c r="E311">
        <v>-6.3690280000000001</v>
      </c>
      <c r="F311">
        <v>34.888821999999998</v>
      </c>
    </row>
    <row r="312" spans="1:6" x14ac:dyDescent="0.25">
      <c r="A312" t="s">
        <v>287</v>
      </c>
      <c r="B312" t="s">
        <v>2300</v>
      </c>
      <c r="C312" t="str">
        <f>B312&amp;","&amp;"Tanzania"</f>
        <v>kilimanjaro,Tanzania</v>
      </c>
      <c r="D312" t="s">
        <v>5281</v>
      </c>
      <c r="E312">
        <v>-3.0674247000000001</v>
      </c>
      <c r="F312">
        <v>37.355627300000002</v>
      </c>
    </row>
    <row r="313" spans="1:6" x14ac:dyDescent="0.25">
      <c r="A313" t="s">
        <v>287</v>
      </c>
      <c r="B313" t="s">
        <v>4035</v>
      </c>
      <c r="C313" t="str">
        <f t="shared" ref="C313:C323" si="0">B313&amp;","&amp;"Tanzania"</f>
        <v>manyara, karatu,Tanzania</v>
      </c>
      <c r="D313" t="s">
        <v>5387</v>
      </c>
      <c r="E313">
        <v>-3.3454038000000001</v>
      </c>
      <c r="F313">
        <v>35.669680200000002</v>
      </c>
    </row>
    <row r="314" spans="1:6" x14ac:dyDescent="0.25">
      <c r="A314" t="s">
        <v>287</v>
      </c>
      <c r="B314" t="s">
        <v>778</v>
      </c>
      <c r="C314" t="str">
        <f t="shared" si="0"/>
        <v>mbeya,Tanzania</v>
      </c>
      <c r="D314" t="s">
        <v>5282</v>
      </c>
      <c r="E314">
        <v>-8.9094014000000001</v>
      </c>
      <c r="F314">
        <v>33.460774399999998</v>
      </c>
    </row>
    <row r="315" spans="1:6" x14ac:dyDescent="0.25">
      <c r="A315" t="s">
        <v>287</v>
      </c>
      <c r="B315" t="s">
        <v>2266</v>
      </c>
      <c r="C315" t="str">
        <f t="shared" si="0"/>
        <v>mbinga,Tanzania</v>
      </c>
      <c r="D315" t="s">
        <v>5388</v>
      </c>
      <c r="E315">
        <v>-10.783564800000001</v>
      </c>
      <c r="F315">
        <v>34.9506625</v>
      </c>
    </row>
    <row r="316" spans="1:6" x14ac:dyDescent="0.25">
      <c r="A316" t="s">
        <v>287</v>
      </c>
      <c r="B316" t="s">
        <v>3355</v>
      </c>
      <c r="C316" t="str">
        <f t="shared" si="0"/>
        <v>meru,Tanzania</v>
      </c>
      <c r="D316" t="s">
        <v>5279</v>
      </c>
      <c r="E316">
        <v>-3.2392763000000002</v>
      </c>
      <c r="F316">
        <v>36.762698100000001</v>
      </c>
    </row>
    <row r="317" spans="1:6" x14ac:dyDescent="0.25">
      <c r="A317" t="s">
        <v>287</v>
      </c>
      <c r="B317" t="s">
        <v>4242</v>
      </c>
      <c r="C317" t="str">
        <f t="shared" si="0"/>
        <v>mkuu rombo,Tanzania</v>
      </c>
      <c r="D317" t="s">
        <v>5389</v>
      </c>
      <c r="E317">
        <v>-3.192024</v>
      </c>
      <c r="F317">
        <v>37.618700500000003</v>
      </c>
    </row>
    <row r="318" spans="1:6" x14ac:dyDescent="0.25">
      <c r="A318" t="s">
        <v>287</v>
      </c>
      <c r="B318" t="s">
        <v>2201</v>
      </c>
      <c r="C318" t="str">
        <f t="shared" si="0"/>
        <v>moshi,Tanzania</v>
      </c>
      <c r="D318" t="s">
        <v>5283</v>
      </c>
      <c r="E318">
        <v>-3.3429977000000002</v>
      </c>
      <c r="F318">
        <v>37.350665800000002</v>
      </c>
    </row>
    <row r="319" spans="1:6" x14ac:dyDescent="0.25">
      <c r="A319" t="s">
        <v>287</v>
      </c>
      <c r="B319" t="s">
        <v>3309</v>
      </c>
      <c r="C319" t="str">
        <f t="shared" si="0"/>
        <v>ngorogoro,Tanzania</v>
      </c>
      <c r="D319" t="s">
        <v>5390</v>
      </c>
      <c r="E319">
        <v>-3.1617522</v>
      </c>
      <c r="F319">
        <v>35.587669699999999</v>
      </c>
    </row>
    <row r="320" spans="1:6" x14ac:dyDescent="0.25">
      <c r="A320" t="s">
        <v>287</v>
      </c>
      <c r="B320" t="s">
        <v>1878</v>
      </c>
      <c r="C320" t="s">
        <v>5383</v>
      </c>
      <c r="D320" t="s">
        <v>5279</v>
      </c>
      <c r="E320">
        <v>-3.2392763000000002</v>
      </c>
      <c r="F320">
        <v>36.762698100000001</v>
      </c>
    </row>
    <row r="321" spans="1:6" x14ac:dyDescent="0.25">
      <c r="A321" t="s">
        <v>287</v>
      </c>
      <c r="B321" t="s">
        <v>3257</v>
      </c>
      <c r="C321" t="s">
        <v>5382</v>
      </c>
      <c r="D321" t="s">
        <v>5280</v>
      </c>
      <c r="E321">
        <v>-6.3690280000000001</v>
      </c>
      <c r="F321">
        <v>34.888821999999998</v>
      </c>
    </row>
    <row r="322" spans="1:6" x14ac:dyDescent="0.25">
      <c r="A322" t="s">
        <v>287</v>
      </c>
      <c r="B322" t="s">
        <v>3644</v>
      </c>
      <c r="C322" t="s">
        <v>5384</v>
      </c>
      <c r="D322" t="s">
        <v>5391</v>
      </c>
      <c r="E322">
        <v>-3.3561093</v>
      </c>
      <c r="F322">
        <v>35.5630503</v>
      </c>
    </row>
    <row r="323" spans="1:6" x14ac:dyDescent="0.25">
      <c r="A323" t="s">
        <v>287</v>
      </c>
      <c r="B323" t="s">
        <v>3251</v>
      </c>
      <c r="C323" t="str">
        <f t="shared" si="0"/>
        <v>ruvuma,Tanzania</v>
      </c>
      <c r="D323" t="s">
        <v>5392</v>
      </c>
      <c r="E323">
        <v>-10.687871700000001</v>
      </c>
      <c r="F323">
        <v>36.263084599999999</v>
      </c>
    </row>
    <row r="324" spans="1:6" x14ac:dyDescent="0.25">
      <c r="A324" t="s">
        <v>287</v>
      </c>
      <c r="B324" t="s">
        <v>3877</v>
      </c>
      <c r="C324" t="s">
        <v>5385</v>
      </c>
      <c r="D324" t="s">
        <v>5392</v>
      </c>
      <c r="E324">
        <v>-10.687871700000001</v>
      </c>
      <c r="F324">
        <v>36.263084599999999</v>
      </c>
    </row>
    <row r="325" spans="1:6" x14ac:dyDescent="0.25">
      <c r="A325" t="s">
        <v>287</v>
      </c>
      <c r="B325" t="s">
        <v>1251</v>
      </c>
      <c r="C325" t="s">
        <v>5382</v>
      </c>
      <c r="D325" t="s">
        <v>5280</v>
      </c>
      <c r="E325">
        <v>-6.3690280000000001</v>
      </c>
      <c r="F325">
        <v>34.888821999999998</v>
      </c>
    </row>
    <row r="326" spans="1:6" x14ac:dyDescent="0.25">
      <c r="A326" t="s">
        <v>348</v>
      </c>
      <c r="B326" t="s">
        <v>352</v>
      </c>
      <c r="D326" t="s">
        <v>5284</v>
      </c>
      <c r="E326">
        <v>19.910479800000001</v>
      </c>
      <c r="F326">
        <v>99.840575999999999</v>
      </c>
    </row>
    <row r="327" spans="1:6" x14ac:dyDescent="0.25">
      <c r="A327" t="s">
        <v>348</v>
      </c>
      <c r="B327" t="s">
        <v>1221</v>
      </c>
      <c r="D327" t="s">
        <v>5284</v>
      </c>
      <c r="E327">
        <v>19.910479800000001</v>
      </c>
      <c r="F327">
        <v>99.840575999999999</v>
      </c>
    </row>
    <row r="328" spans="1:6" x14ac:dyDescent="0.25">
      <c r="A328" t="s">
        <v>348</v>
      </c>
      <c r="B328" t="s">
        <v>1511</v>
      </c>
      <c r="D328" t="s">
        <v>5284</v>
      </c>
      <c r="E328">
        <v>19.910479800000001</v>
      </c>
      <c r="F328">
        <v>99.840575999999999</v>
      </c>
    </row>
    <row r="329" spans="1:6" x14ac:dyDescent="0.25">
      <c r="A329" t="s">
        <v>348</v>
      </c>
      <c r="B329" t="s">
        <v>1639</v>
      </c>
      <c r="D329" t="s">
        <v>5285</v>
      </c>
      <c r="E329">
        <v>19.9092056</v>
      </c>
      <c r="F329">
        <v>99.833374899999995</v>
      </c>
    </row>
    <row r="330" spans="1:6" x14ac:dyDescent="0.25">
      <c r="A330" t="s">
        <v>348</v>
      </c>
      <c r="B330" t="s">
        <v>2850</v>
      </c>
      <c r="D330" t="s">
        <v>5286</v>
      </c>
      <c r="E330">
        <v>18.8949882</v>
      </c>
      <c r="F330">
        <v>99.049736800000005</v>
      </c>
    </row>
    <row r="331" spans="1:6" x14ac:dyDescent="0.25">
      <c r="A331" t="s">
        <v>348</v>
      </c>
      <c r="B331" t="s">
        <v>821</v>
      </c>
      <c r="D331" t="s">
        <v>5287</v>
      </c>
      <c r="E331">
        <v>15.870032</v>
      </c>
      <c r="F331">
        <v>100.992541</v>
      </c>
    </row>
    <row r="332" spans="1:6" x14ac:dyDescent="0.25">
      <c r="A332" t="s">
        <v>242</v>
      </c>
      <c r="B332" t="s">
        <v>554</v>
      </c>
      <c r="D332" t="s">
        <v>5288</v>
      </c>
      <c r="E332">
        <v>1.4798846000000001</v>
      </c>
      <c r="F332">
        <v>34.3754414</v>
      </c>
    </row>
    <row r="333" spans="1:6" x14ac:dyDescent="0.25">
      <c r="A333" t="s">
        <v>242</v>
      </c>
      <c r="B333" t="s">
        <v>4849</v>
      </c>
      <c r="D333" t="s">
        <v>5289</v>
      </c>
      <c r="E333">
        <v>0.25407750000000001</v>
      </c>
      <c r="F333">
        <v>31.992807800000001</v>
      </c>
    </row>
    <row r="334" spans="1:6" x14ac:dyDescent="0.25">
      <c r="A334" t="s">
        <v>242</v>
      </c>
      <c r="B334" t="s">
        <v>448</v>
      </c>
      <c r="D334" t="s">
        <v>5290</v>
      </c>
      <c r="E334">
        <v>1.2692186000000001</v>
      </c>
      <c r="F334">
        <v>33.438352999999999</v>
      </c>
    </row>
    <row r="335" spans="1:6" x14ac:dyDescent="0.25">
      <c r="A335" t="s">
        <v>242</v>
      </c>
      <c r="B335" t="s">
        <v>390</v>
      </c>
      <c r="D335" t="s">
        <v>5290</v>
      </c>
      <c r="E335">
        <v>1.2692186000000001</v>
      </c>
      <c r="F335">
        <v>33.438352999999999</v>
      </c>
    </row>
    <row r="336" spans="1:6" x14ac:dyDescent="0.25">
      <c r="A336" t="s">
        <v>242</v>
      </c>
      <c r="B336" t="s">
        <v>4881</v>
      </c>
      <c r="C336" t="s">
        <v>5338</v>
      </c>
      <c r="D336" t="s">
        <v>5378</v>
      </c>
      <c r="E336">
        <v>0.60458330000000005</v>
      </c>
      <c r="F336">
        <v>33.471983199999997</v>
      </c>
    </row>
    <row r="337" spans="1:6" x14ac:dyDescent="0.25">
      <c r="A337" t="s">
        <v>242</v>
      </c>
      <c r="B337" t="s">
        <v>567</v>
      </c>
      <c r="D337" t="s">
        <v>5291</v>
      </c>
      <c r="E337">
        <v>1.3350204999999999</v>
      </c>
      <c r="F337">
        <v>34.397635600000001</v>
      </c>
    </row>
    <row r="338" spans="1:6" x14ac:dyDescent="0.25">
      <c r="A338" t="s">
        <v>242</v>
      </c>
      <c r="B338" t="s">
        <v>244</v>
      </c>
      <c r="D338" t="s">
        <v>5292</v>
      </c>
      <c r="E338">
        <v>1.397297</v>
      </c>
      <c r="F338">
        <v>34.448938400000003</v>
      </c>
    </row>
    <row r="339" spans="1:6" x14ac:dyDescent="0.25">
      <c r="A339" t="s">
        <v>242</v>
      </c>
      <c r="B339" t="s">
        <v>1283</v>
      </c>
      <c r="D339" t="s">
        <v>5293</v>
      </c>
      <c r="E339">
        <v>0.16989860000000001</v>
      </c>
      <c r="F339">
        <v>30.078078000000001</v>
      </c>
    </row>
    <row r="340" spans="1:6" x14ac:dyDescent="0.25">
      <c r="A340" t="s">
        <v>242</v>
      </c>
      <c r="B340" t="s">
        <v>2406</v>
      </c>
      <c r="D340" t="s">
        <v>5294</v>
      </c>
      <c r="E340">
        <v>0.38583299999999998</v>
      </c>
      <c r="F340">
        <v>29.871666999999999</v>
      </c>
    </row>
    <row r="341" spans="1:6" x14ac:dyDescent="0.25">
      <c r="A341" t="s">
        <v>242</v>
      </c>
      <c r="B341" t="s">
        <v>4856</v>
      </c>
      <c r="D341" t="s">
        <v>5295</v>
      </c>
      <c r="E341">
        <v>0.84040859999999995</v>
      </c>
      <c r="F341">
        <v>32.497667999999997</v>
      </c>
    </row>
    <row r="342" spans="1:6" x14ac:dyDescent="0.25">
      <c r="A342" t="s">
        <v>242</v>
      </c>
      <c r="B342" t="s">
        <v>971</v>
      </c>
      <c r="D342" t="s">
        <v>5296</v>
      </c>
      <c r="E342">
        <v>1.0784435999999999</v>
      </c>
      <c r="F342">
        <v>34.1810057</v>
      </c>
    </row>
    <row r="343" spans="1:6" x14ac:dyDescent="0.25">
      <c r="A343" t="s">
        <v>242</v>
      </c>
      <c r="B343" t="s">
        <v>2842</v>
      </c>
      <c r="D343" t="s">
        <v>5297</v>
      </c>
      <c r="E343">
        <v>1.1492924</v>
      </c>
      <c r="F343">
        <v>34.541761899999997</v>
      </c>
    </row>
    <row r="344" spans="1:6" x14ac:dyDescent="0.25">
      <c r="A344" t="s">
        <v>242</v>
      </c>
      <c r="B344" t="s">
        <v>1405</v>
      </c>
      <c r="D344" t="s">
        <v>5294</v>
      </c>
      <c r="E344">
        <v>0.38583299999999998</v>
      </c>
      <c r="F344">
        <v>29.871666999999999</v>
      </c>
    </row>
    <row r="345" spans="1:6" x14ac:dyDescent="0.25">
      <c r="A345" t="s">
        <v>242</v>
      </c>
      <c r="B345" t="s">
        <v>4829</v>
      </c>
      <c r="D345" t="s">
        <v>5298</v>
      </c>
      <c r="E345">
        <v>-0.57816639999999997</v>
      </c>
      <c r="F345">
        <v>30.381019899999998</v>
      </c>
    </row>
    <row r="346" spans="1:6" x14ac:dyDescent="0.25">
      <c r="A346" t="s">
        <v>242</v>
      </c>
      <c r="B346" t="s">
        <v>415</v>
      </c>
      <c r="D346" t="s">
        <v>5299</v>
      </c>
      <c r="E346">
        <v>1.0674275</v>
      </c>
      <c r="F346">
        <v>34.5310852</v>
      </c>
    </row>
    <row r="347" spans="1:6" x14ac:dyDescent="0.25">
      <c r="A347" t="s">
        <v>242</v>
      </c>
      <c r="B347" t="s">
        <v>4893</v>
      </c>
      <c r="D347" t="s">
        <v>5300</v>
      </c>
      <c r="E347">
        <v>0.25805210000000001</v>
      </c>
      <c r="F347">
        <v>30.527909600000001</v>
      </c>
    </row>
    <row r="348" spans="1:6" x14ac:dyDescent="0.25">
      <c r="A348" t="s">
        <v>242</v>
      </c>
      <c r="B348" t="s">
        <v>4904</v>
      </c>
      <c r="D348" t="s">
        <v>5301</v>
      </c>
      <c r="E348">
        <v>0.3157239</v>
      </c>
      <c r="F348">
        <v>32.575567999999997</v>
      </c>
    </row>
    <row r="349" spans="1:6" x14ac:dyDescent="0.25">
      <c r="A349" t="s">
        <v>242</v>
      </c>
      <c r="B349" t="s">
        <v>1669</v>
      </c>
      <c r="D349" t="s">
        <v>5301</v>
      </c>
      <c r="E349">
        <v>0.3157239</v>
      </c>
      <c r="F349">
        <v>32.575567999999997</v>
      </c>
    </row>
    <row r="350" spans="1:6" x14ac:dyDescent="0.25">
      <c r="A350" t="s">
        <v>242</v>
      </c>
      <c r="B350" t="s">
        <v>4877</v>
      </c>
      <c r="D350" t="s">
        <v>5300</v>
      </c>
      <c r="E350">
        <v>0.25805210000000001</v>
      </c>
      <c r="F350">
        <v>30.527909600000001</v>
      </c>
    </row>
    <row r="351" spans="1:6" x14ac:dyDescent="0.25">
      <c r="A351" t="s">
        <v>130</v>
      </c>
      <c r="B351" t="s">
        <v>135</v>
      </c>
      <c r="D351" t="s">
        <v>5379</v>
      </c>
      <c r="E351">
        <v>37.090240000000001</v>
      </c>
      <c r="F351">
        <v>-95.712890999999999</v>
      </c>
    </row>
    <row r="352" spans="1:6" x14ac:dyDescent="0.25">
      <c r="A352" t="s">
        <v>130</v>
      </c>
      <c r="B352" t="s">
        <v>2670</v>
      </c>
      <c r="D352" t="s">
        <v>5379</v>
      </c>
      <c r="E352">
        <v>37.090240000000001</v>
      </c>
      <c r="F352">
        <v>-95.712890999999999</v>
      </c>
    </row>
    <row r="353" spans="1:6" x14ac:dyDescent="0.25">
      <c r="A353" t="s">
        <v>130</v>
      </c>
      <c r="B353" t="s">
        <v>3927</v>
      </c>
      <c r="D353" t="s">
        <v>5379</v>
      </c>
      <c r="E353">
        <v>37.090240000000001</v>
      </c>
      <c r="F353">
        <v>-95.712890999999999</v>
      </c>
    </row>
    <row r="354" spans="1:6" x14ac:dyDescent="0.25">
      <c r="A354" t="s">
        <v>130</v>
      </c>
      <c r="B354" t="s">
        <v>4846</v>
      </c>
      <c r="D354" t="s">
        <v>5379</v>
      </c>
      <c r="E354">
        <v>37.090240000000001</v>
      </c>
      <c r="F354">
        <v>-95.712890999999999</v>
      </c>
    </row>
    <row r="355" spans="1:6" x14ac:dyDescent="0.25">
      <c r="A355" t="s">
        <v>130</v>
      </c>
      <c r="B355" t="s">
        <v>4921</v>
      </c>
      <c r="D355" t="s">
        <v>5379</v>
      </c>
      <c r="E355">
        <v>37.090240000000001</v>
      </c>
      <c r="F355">
        <v>-95.712890999999999</v>
      </c>
    </row>
    <row r="356" spans="1:6" x14ac:dyDescent="0.25">
      <c r="A356" t="s">
        <v>147</v>
      </c>
      <c r="B356" t="s">
        <v>150</v>
      </c>
      <c r="C356" t="s">
        <v>5380</v>
      </c>
      <c r="D356" t="s">
        <v>5302</v>
      </c>
      <c r="E356">
        <v>19.896766199999998</v>
      </c>
      <c r="F356">
        <v>-155.58278179999999</v>
      </c>
    </row>
    <row r="357" spans="1:6" x14ac:dyDescent="0.25">
      <c r="A357" t="s">
        <v>1672</v>
      </c>
      <c r="B357" t="s">
        <v>1677</v>
      </c>
      <c r="C357" t="s">
        <v>5381</v>
      </c>
      <c r="D357" t="s">
        <v>5393</v>
      </c>
      <c r="E357">
        <v>18.423847800000001</v>
      </c>
      <c r="F357">
        <v>-66.064878699999994</v>
      </c>
    </row>
    <row r="358" spans="1:6" x14ac:dyDescent="0.25">
      <c r="A358" t="s">
        <v>2219</v>
      </c>
      <c r="B358" t="s">
        <v>2223</v>
      </c>
      <c r="D358" t="s">
        <v>5303</v>
      </c>
      <c r="E358">
        <v>14.058324000000001</v>
      </c>
      <c r="F358">
        <v>108.277199</v>
      </c>
    </row>
    <row r="359" spans="1:6" x14ac:dyDescent="0.25">
      <c r="A359" t="s">
        <v>2219</v>
      </c>
      <c r="B359" t="s">
        <v>2606</v>
      </c>
      <c r="D359" t="s">
        <v>5303</v>
      </c>
      <c r="E359">
        <v>14.058324000000001</v>
      </c>
      <c r="F359">
        <v>108.277199</v>
      </c>
    </row>
    <row r="360" spans="1:6" x14ac:dyDescent="0.25">
      <c r="A360" t="s">
        <v>2219</v>
      </c>
      <c r="B360" t="s">
        <v>3546</v>
      </c>
      <c r="D360" t="s">
        <v>5303</v>
      </c>
      <c r="E360">
        <v>14.058324000000001</v>
      </c>
      <c r="F360">
        <v>108.277199</v>
      </c>
    </row>
    <row r="361" spans="1:6" x14ac:dyDescent="0.25">
      <c r="A361" t="s">
        <v>2219</v>
      </c>
      <c r="B361" t="s">
        <v>2415</v>
      </c>
      <c r="D361" t="s">
        <v>5303</v>
      </c>
      <c r="E361">
        <v>14.058324000000001</v>
      </c>
      <c r="F361">
        <v>108.277199</v>
      </c>
    </row>
    <row r="362" spans="1:6" x14ac:dyDescent="0.25">
      <c r="A362" t="s">
        <v>2219</v>
      </c>
      <c r="B362" t="s">
        <v>2650</v>
      </c>
      <c r="D362" t="s">
        <v>5303</v>
      </c>
      <c r="E362">
        <v>14.058324000000001</v>
      </c>
      <c r="F362">
        <v>108.277199</v>
      </c>
    </row>
    <row r="363" spans="1:6" x14ac:dyDescent="0.25">
      <c r="A363" t="s">
        <v>3437</v>
      </c>
      <c r="B363" t="s">
        <v>3440</v>
      </c>
      <c r="C363" t="s">
        <v>3437</v>
      </c>
      <c r="D363" t="s">
        <v>5394</v>
      </c>
      <c r="E363">
        <v>-13.133896999999999</v>
      </c>
      <c r="F363">
        <v>27.849332</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R1340"/>
  <sheetViews>
    <sheetView workbookViewId="0">
      <selection activeCell="D25" sqref="D25"/>
    </sheetView>
  </sheetViews>
  <sheetFormatPr defaultRowHeight="15" x14ac:dyDescent="0.25"/>
  <cols>
    <col min="1" max="1" width="8.140625" bestFit="1" customWidth="1"/>
    <col min="2" max="2" width="47.5703125" bestFit="1" customWidth="1"/>
    <col min="3" max="3" width="27" bestFit="1" customWidth="1"/>
    <col min="4" max="4" width="94.140625" bestFit="1" customWidth="1"/>
    <col min="5" max="5" width="87.7109375" bestFit="1" customWidth="1"/>
    <col min="6" max="6" width="94.140625" bestFit="1" customWidth="1"/>
    <col min="7" max="7" width="40.28515625" bestFit="1" customWidth="1"/>
    <col min="8" max="8" width="71.28515625" bestFit="1" customWidth="1"/>
    <col min="9" max="9" width="38.140625" bestFit="1" customWidth="1"/>
    <col min="10" max="10" width="68.5703125" bestFit="1" customWidth="1"/>
    <col min="11" max="11" width="102.28515625" bestFit="1" customWidth="1"/>
    <col min="12" max="12" width="15.42578125" bestFit="1" customWidth="1"/>
    <col min="13" max="13" width="11.140625" bestFit="1" customWidth="1"/>
    <col min="14" max="14" width="84.85546875" bestFit="1" customWidth="1"/>
    <col min="15" max="15" width="25.7109375" bestFit="1" customWidth="1"/>
    <col min="16" max="16" width="25.7109375" customWidth="1"/>
    <col min="17" max="17" width="20.85546875" bestFit="1" customWidth="1"/>
    <col min="18" max="18" width="53.5703125" bestFit="1" customWidth="1"/>
    <col min="19" max="19" width="20.140625" bestFit="1" customWidth="1"/>
    <col min="20" max="20" width="26.7109375" bestFit="1" customWidth="1"/>
    <col min="21" max="21" width="6.85546875" bestFit="1" customWidth="1"/>
    <col min="22" max="22" width="6.42578125" bestFit="1" customWidth="1"/>
    <col min="23" max="23" width="10" bestFit="1" customWidth="1"/>
    <col min="24" max="24" width="7.140625" bestFit="1" customWidth="1"/>
    <col min="25" max="25" width="5.42578125" bestFit="1" customWidth="1"/>
    <col min="26" max="26" width="7.85546875" bestFit="1" customWidth="1"/>
    <col min="27" max="27" width="10.5703125" bestFit="1" customWidth="1"/>
    <col min="28" max="28" width="10" bestFit="1" customWidth="1"/>
    <col min="29" max="29" width="10.5703125" bestFit="1" customWidth="1"/>
    <col min="30" max="30" width="13.7109375" bestFit="1" customWidth="1"/>
    <col min="31" max="31" width="15.7109375" bestFit="1" customWidth="1"/>
    <col min="32" max="32" width="9" bestFit="1" customWidth="1"/>
    <col min="33" max="33" width="20.7109375" bestFit="1" customWidth="1"/>
    <col min="34" max="34" width="8.28515625" bestFit="1" customWidth="1"/>
    <col min="35" max="35" width="12.5703125" bestFit="1" customWidth="1"/>
    <col min="36" max="36" width="20.7109375" bestFit="1" customWidth="1"/>
    <col min="37" max="37" width="20.42578125" bestFit="1" customWidth="1"/>
    <col min="38" max="38" width="84.85546875" bestFit="1" customWidth="1"/>
    <col min="39" max="39" width="43.42578125" bestFit="1" customWidth="1"/>
    <col min="40" max="40" width="43.28515625" bestFit="1" customWidth="1"/>
    <col min="41" max="41" width="21.140625" bestFit="1" customWidth="1"/>
    <col min="42" max="42" width="19.85546875" bestFit="1" customWidth="1"/>
    <col min="43" max="43" width="20.42578125" bestFit="1" customWidth="1"/>
    <col min="44" max="44" width="21.7109375" bestFit="1"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25">
      <c r="A2" t="s">
        <v>43</v>
      </c>
      <c r="B2" t="s">
        <v>357</v>
      </c>
      <c r="C2" t="s">
        <v>84</v>
      </c>
      <c r="D2" t="s">
        <v>358</v>
      </c>
      <c r="F2" t="s">
        <v>359</v>
      </c>
      <c r="G2" t="s">
        <v>360</v>
      </c>
      <c r="I2">
        <v>1.2</v>
      </c>
      <c r="J2" t="s">
        <v>361</v>
      </c>
      <c r="K2" t="s">
        <v>362</v>
      </c>
      <c r="L2">
        <v>300</v>
      </c>
      <c r="M2" t="s">
        <v>51</v>
      </c>
      <c r="N2" t="s">
        <v>65</v>
      </c>
      <c r="O2">
        <v>2010</v>
      </c>
      <c r="Q2" t="s">
        <v>363</v>
      </c>
      <c r="R2" t="s">
        <v>364</v>
      </c>
      <c r="S2" t="s">
        <v>365</v>
      </c>
      <c r="U2">
        <v>8.17</v>
      </c>
      <c r="V2">
        <v>7.92</v>
      </c>
      <c r="W2">
        <v>7.92</v>
      </c>
      <c r="X2">
        <v>7.75</v>
      </c>
      <c r="Y2">
        <v>8.33</v>
      </c>
      <c r="Z2">
        <v>8</v>
      </c>
      <c r="AA2">
        <v>10</v>
      </c>
      <c r="AB2">
        <v>10</v>
      </c>
      <c r="AC2">
        <v>10</v>
      </c>
      <c r="AD2">
        <v>8.08</v>
      </c>
      <c r="AE2">
        <v>86.17</v>
      </c>
      <c r="AF2">
        <v>0.08</v>
      </c>
      <c r="AG2">
        <v>0</v>
      </c>
      <c r="AH2">
        <v>0</v>
      </c>
      <c r="AJ2">
        <v>2</v>
      </c>
      <c r="AK2" t="s">
        <v>366</v>
      </c>
      <c r="AL2" t="s">
        <v>65</v>
      </c>
      <c r="AM2" t="s">
        <v>70</v>
      </c>
      <c r="AN2" t="s">
        <v>71</v>
      </c>
      <c r="AO2" t="s">
        <v>59</v>
      </c>
      <c r="AP2">
        <v>12</v>
      </c>
      <c r="AQ2">
        <v>12</v>
      </c>
      <c r="AR2">
        <v>12</v>
      </c>
    </row>
    <row r="3" spans="1:44" x14ac:dyDescent="0.25">
      <c r="A3" t="s">
        <v>43</v>
      </c>
      <c r="B3" t="s">
        <v>357</v>
      </c>
      <c r="C3" t="s">
        <v>84</v>
      </c>
      <c r="D3" t="s">
        <v>358</v>
      </c>
      <c r="F3" t="s">
        <v>359</v>
      </c>
      <c r="G3" t="s">
        <v>360</v>
      </c>
      <c r="I3">
        <v>1.2</v>
      </c>
      <c r="J3" t="s">
        <v>361</v>
      </c>
      <c r="K3" t="s">
        <v>362</v>
      </c>
      <c r="L3">
        <v>300</v>
      </c>
      <c r="M3" t="s">
        <v>51</v>
      </c>
      <c r="N3" t="s">
        <v>65</v>
      </c>
      <c r="O3">
        <v>2010</v>
      </c>
      <c r="Q3" t="s">
        <v>363</v>
      </c>
      <c r="R3" t="s">
        <v>364</v>
      </c>
      <c r="S3" t="s">
        <v>365</v>
      </c>
      <c r="U3">
        <v>8.42</v>
      </c>
      <c r="V3">
        <v>7.92</v>
      </c>
      <c r="W3">
        <v>8</v>
      </c>
      <c r="X3">
        <v>7.75</v>
      </c>
      <c r="Y3">
        <v>7.92</v>
      </c>
      <c r="Z3">
        <v>8</v>
      </c>
      <c r="AA3">
        <v>10</v>
      </c>
      <c r="AB3">
        <v>10</v>
      </c>
      <c r="AC3">
        <v>10</v>
      </c>
      <c r="AD3">
        <v>8.17</v>
      </c>
      <c r="AE3">
        <v>86.17</v>
      </c>
      <c r="AF3">
        <v>0.01</v>
      </c>
      <c r="AG3">
        <v>0</v>
      </c>
      <c r="AH3">
        <v>0</v>
      </c>
      <c r="AJ3">
        <v>3</v>
      </c>
      <c r="AK3" t="s">
        <v>366</v>
      </c>
      <c r="AL3" t="s">
        <v>65</v>
      </c>
      <c r="AM3" t="s">
        <v>70</v>
      </c>
      <c r="AN3" t="s">
        <v>71</v>
      </c>
      <c r="AO3" t="s">
        <v>59</v>
      </c>
      <c r="AP3">
        <v>12</v>
      </c>
      <c r="AQ3">
        <v>12</v>
      </c>
      <c r="AR3">
        <v>12</v>
      </c>
    </row>
    <row r="4" spans="1:44" x14ac:dyDescent="0.25">
      <c r="A4" t="s">
        <v>43</v>
      </c>
      <c r="B4" t="s">
        <v>329</v>
      </c>
      <c r="C4" t="s">
        <v>147</v>
      </c>
      <c r="D4" t="s">
        <v>329</v>
      </c>
      <c r="G4" t="s">
        <v>2012</v>
      </c>
      <c r="J4" t="s">
        <v>150</v>
      </c>
      <c r="K4" t="s">
        <v>336</v>
      </c>
      <c r="L4">
        <v>12</v>
      </c>
      <c r="M4" t="s">
        <v>51</v>
      </c>
      <c r="N4" t="s">
        <v>65</v>
      </c>
      <c r="O4">
        <v>2010</v>
      </c>
      <c r="Q4" t="s">
        <v>681</v>
      </c>
      <c r="R4" t="s">
        <v>332</v>
      </c>
      <c r="U4">
        <v>7.5</v>
      </c>
      <c r="V4">
        <v>7.92</v>
      </c>
      <c r="W4">
        <v>7.42</v>
      </c>
      <c r="X4">
        <v>7.67</v>
      </c>
      <c r="Y4">
        <v>7.83</v>
      </c>
      <c r="Z4">
        <v>7.58</v>
      </c>
      <c r="AA4">
        <v>10</v>
      </c>
      <c r="AB4">
        <v>10</v>
      </c>
      <c r="AC4">
        <v>10</v>
      </c>
      <c r="AD4">
        <v>7.5</v>
      </c>
      <c r="AE4">
        <v>83.42</v>
      </c>
      <c r="AF4">
        <v>0.01</v>
      </c>
      <c r="AG4">
        <v>0</v>
      </c>
      <c r="AH4">
        <v>0</v>
      </c>
      <c r="AJ4">
        <v>0</v>
      </c>
      <c r="AK4" t="s">
        <v>682</v>
      </c>
      <c r="AL4" t="s">
        <v>65</v>
      </c>
      <c r="AM4" t="s">
        <v>70</v>
      </c>
      <c r="AN4" t="s">
        <v>71</v>
      </c>
      <c r="AO4" t="s">
        <v>153</v>
      </c>
    </row>
    <row r="5" spans="1:44" x14ac:dyDescent="0.25">
      <c r="A5" t="s">
        <v>43</v>
      </c>
      <c r="B5" t="s">
        <v>1945</v>
      </c>
      <c r="C5" t="s">
        <v>159</v>
      </c>
      <c r="D5" t="s">
        <v>2392</v>
      </c>
      <c r="F5" t="s">
        <v>2393</v>
      </c>
      <c r="I5" t="s">
        <v>2394</v>
      </c>
      <c r="J5" t="s">
        <v>2395</v>
      </c>
      <c r="K5" t="s">
        <v>2396</v>
      </c>
      <c r="L5">
        <v>10</v>
      </c>
      <c r="M5" t="s">
        <v>51</v>
      </c>
      <c r="N5" t="s">
        <v>874</v>
      </c>
      <c r="O5">
        <v>2010</v>
      </c>
      <c r="Q5" t="s">
        <v>1950</v>
      </c>
      <c r="R5" t="s">
        <v>874</v>
      </c>
      <c r="U5">
        <v>7.67</v>
      </c>
      <c r="V5">
        <v>7.58</v>
      </c>
      <c r="W5">
        <v>7.5</v>
      </c>
      <c r="X5">
        <v>7.58</v>
      </c>
      <c r="Y5">
        <v>7.67</v>
      </c>
      <c r="Z5">
        <v>7.58</v>
      </c>
      <c r="AA5">
        <v>10</v>
      </c>
      <c r="AB5">
        <v>10</v>
      </c>
      <c r="AC5">
        <v>10</v>
      </c>
      <c r="AD5">
        <v>7.5</v>
      </c>
      <c r="AE5">
        <v>83.08</v>
      </c>
      <c r="AF5">
        <v>0</v>
      </c>
      <c r="AG5">
        <v>0</v>
      </c>
      <c r="AH5">
        <v>0</v>
      </c>
      <c r="AJ5">
        <v>0</v>
      </c>
      <c r="AK5" t="s">
        <v>1951</v>
      </c>
      <c r="AL5" t="s">
        <v>874</v>
      </c>
      <c r="AM5" t="s">
        <v>879</v>
      </c>
      <c r="AN5" t="s">
        <v>880</v>
      </c>
      <c r="AO5" t="s">
        <v>59</v>
      </c>
      <c r="AP5">
        <v>1300</v>
      </c>
      <c r="AQ5">
        <v>1400</v>
      </c>
      <c r="AR5">
        <v>1350</v>
      </c>
    </row>
    <row r="6" spans="1:44" x14ac:dyDescent="0.25">
      <c r="A6" t="s">
        <v>43</v>
      </c>
      <c r="B6" t="s">
        <v>3715</v>
      </c>
      <c r="C6" t="s">
        <v>2066</v>
      </c>
      <c r="D6" t="s">
        <v>4788</v>
      </c>
      <c r="F6" t="s">
        <v>4789</v>
      </c>
      <c r="I6" t="s">
        <v>4790</v>
      </c>
      <c r="J6" t="s">
        <v>4791</v>
      </c>
      <c r="K6" t="s">
        <v>4792</v>
      </c>
      <c r="L6">
        <v>85</v>
      </c>
      <c r="M6" t="s">
        <v>4793</v>
      </c>
      <c r="N6" t="s">
        <v>65</v>
      </c>
      <c r="O6">
        <v>2010</v>
      </c>
      <c r="Q6" t="s">
        <v>847</v>
      </c>
      <c r="R6" t="s">
        <v>3722</v>
      </c>
      <c r="U6">
        <v>6.92</v>
      </c>
      <c r="V6">
        <v>6.75</v>
      </c>
      <c r="W6">
        <v>7.08</v>
      </c>
      <c r="X6">
        <v>7.17</v>
      </c>
      <c r="Y6">
        <v>7.33</v>
      </c>
      <c r="Z6">
        <v>6.67</v>
      </c>
      <c r="AA6">
        <v>10</v>
      </c>
      <c r="AB6">
        <v>5.33</v>
      </c>
      <c r="AC6">
        <v>8.67</v>
      </c>
      <c r="AD6">
        <v>6.42</v>
      </c>
      <c r="AE6">
        <v>72.33</v>
      </c>
      <c r="AF6">
        <v>0.08</v>
      </c>
      <c r="AG6">
        <v>1</v>
      </c>
      <c r="AH6">
        <v>0</v>
      </c>
      <c r="AJ6">
        <v>0</v>
      </c>
      <c r="AK6" t="s">
        <v>848</v>
      </c>
      <c r="AL6" t="s">
        <v>65</v>
      </c>
      <c r="AM6" t="s">
        <v>70</v>
      </c>
      <c r="AN6" t="s">
        <v>71</v>
      </c>
      <c r="AO6" t="s">
        <v>59</v>
      </c>
      <c r="AP6">
        <v>640</v>
      </c>
      <c r="AQ6">
        <v>1400</v>
      </c>
      <c r="AR6">
        <v>1020</v>
      </c>
    </row>
    <row r="7" spans="1:44" x14ac:dyDescent="0.25">
      <c r="A7" t="s">
        <v>43</v>
      </c>
      <c r="B7" t="s">
        <v>329</v>
      </c>
      <c r="C7" t="s">
        <v>147</v>
      </c>
      <c r="D7" t="s">
        <v>329</v>
      </c>
      <c r="G7" t="s">
        <v>335</v>
      </c>
      <c r="J7" t="s">
        <v>150</v>
      </c>
      <c r="K7" t="s">
        <v>336</v>
      </c>
      <c r="L7">
        <v>25</v>
      </c>
      <c r="M7" t="s">
        <v>330</v>
      </c>
      <c r="N7" t="s">
        <v>65</v>
      </c>
      <c r="O7">
        <v>2010</v>
      </c>
      <c r="Q7" t="s">
        <v>337</v>
      </c>
      <c r="R7" t="s">
        <v>332</v>
      </c>
      <c r="U7">
        <v>8.25</v>
      </c>
      <c r="V7">
        <v>8.42</v>
      </c>
      <c r="W7">
        <v>8.08</v>
      </c>
      <c r="X7">
        <v>7.75</v>
      </c>
      <c r="Y7">
        <v>7.67</v>
      </c>
      <c r="Z7">
        <v>7.83</v>
      </c>
      <c r="AA7">
        <v>10</v>
      </c>
      <c r="AB7">
        <v>10</v>
      </c>
      <c r="AC7">
        <v>10</v>
      </c>
      <c r="AD7">
        <v>8.25</v>
      </c>
      <c r="AE7">
        <v>86.25</v>
      </c>
      <c r="AF7">
        <v>0</v>
      </c>
      <c r="AG7">
        <v>2</v>
      </c>
      <c r="AH7">
        <v>0</v>
      </c>
      <c r="AJ7">
        <v>1</v>
      </c>
      <c r="AK7" t="s">
        <v>338</v>
      </c>
      <c r="AL7" t="s">
        <v>65</v>
      </c>
      <c r="AM7" t="s">
        <v>70</v>
      </c>
      <c r="AN7" t="s">
        <v>71</v>
      </c>
      <c r="AO7" t="s">
        <v>153</v>
      </c>
    </row>
    <row r="8" spans="1:44" x14ac:dyDescent="0.25">
      <c r="A8" t="s">
        <v>43</v>
      </c>
      <c r="B8" t="s">
        <v>102</v>
      </c>
      <c r="C8" t="s">
        <v>45</v>
      </c>
      <c r="G8" t="s">
        <v>683</v>
      </c>
      <c r="J8" t="s">
        <v>228</v>
      </c>
      <c r="K8" t="s">
        <v>684</v>
      </c>
      <c r="L8">
        <v>360</v>
      </c>
      <c r="M8">
        <v>6</v>
      </c>
      <c r="N8" t="s">
        <v>108</v>
      </c>
      <c r="O8">
        <v>2010</v>
      </c>
      <c r="Q8" t="s">
        <v>342</v>
      </c>
      <c r="R8" t="s">
        <v>108</v>
      </c>
      <c r="U8">
        <v>7.67</v>
      </c>
      <c r="V8">
        <v>8</v>
      </c>
      <c r="W8">
        <v>7.83</v>
      </c>
      <c r="X8">
        <v>8</v>
      </c>
      <c r="Y8">
        <v>7.92</v>
      </c>
      <c r="Z8">
        <v>7.83</v>
      </c>
      <c r="AA8">
        <v>10</v>
      </c>
      <c r="AB8">
        <v>10</v>
      </c>
      <c r="AC8">
        <v>10</v>
      </c>
      <c r="AD8">
        <v>7.83</v>
      </c>
      <c r="AE8">
        <v>85.08</v>
      </c>
      <c r="AF8">
        <v>0</v>
      </c>
      <c r="AG8">
        <v>0</v>
      </c>
      <c r="AH8">
        <v>0</v>
      </c>
      <c r="AJ8">
        <v>5</v>
      </c>
      <c r="AK8" t="s">
        <v>343</v>
      </c>
      <c r="AL8" t="s">
        <v>108</v>
      </c>
      <c r="AM8" t="s">
        <v>111</v>
      </c>
      <c r="AN8" t="s">
        <v>112</v>
      </c>
      <c r="AO8" t="s">
        <v>59</v>
      </c>
    </row>
    <row r="9" spans="1:44" x14ac:dyDescent="0.25">
      <c r="A9" t="s">
        <v>43</v>
      </c>
      <c r="B9" t="s">
        <v>102</v>
      </c>
      <c r="C9" t="s">
        <v>45</v>
      </c>
      <c r="D9" t="s">
        <v>339</v>
      </c>
      <c r="G9" t="s">
        <v>340</v>
      </c>
      <c r="J9" t="s">
        <v>228</v>
      </c>
      <c r="K9" t="s">
        <v>341</v>
      </c>
      <c r="L9">
        <v>300</v>
      </c>
      <c r="M9">
        <v>6</v>
      </c>
      <c r="N9" t="s">
        <v>108</v>
      </c>
      <c r="O9">
        <v>2010</v>
      </c>
      <c r="Q9" t="s">
        <v>342</v>
      </c>
      <c r="R9" t="s">
        <v>108</v>
      </c>
      <c r="U9">
        <v>7.58</v>
      </c>
      <c r="V9">
        <v>7.83</v>
      </c>
      <c r="W9">
        <v>7.58</v>
      </c>
      <c r="X9">
        <v>8</v>
      </c>
      <c r="Y9">
        <v>7.83</v>
      </c>
      <c r="Z9">
        <v>7.5</v>
      </c>
      <c r="AA9">
        <v>10</v>
      </c>
      <c r="AB9">
        <v>10</v>
      </c>
      <c r="AC9">
        <v>10</v>
      </c>
      <c r="AD9">
        <v>7.5</v>
      </c>
      <c r="AE9">
        <v>83.83</v>
      </c>
      <c r="AF9">
        <v>0.1</v>
      </c>
      <c r="AG9">
        <v>0</v>
      </c>
      <c r="AH9">
        <v>0</v>
      </c>
      <c r="AJ9">
        <v>3</v>
      </c>
      <c r="AK9" t="s">
        <v>343</v>
      </c>
      <c r="AL9" t="s">
        <v>108</v>
      </c>
      <c r="AM9" t="s">
        <v>111</v>
      </c>
      <c r="AN9" t="s">
        <v>112</v>
      </c>
      <c r="AO9" t="s">
        <v>59</v>
      </c>
    </row>
    <row r="10" spans="1:44" x14ac:dyDescent="0.25">
      <c r="A10" t="s">
        <v>43</v>
      </c>
      <c r="B10" t="s">
        <v>102</v>
      </c>
      <c r="C10" t="s">
        <v>45</v>
      </c>
      <c r="G10" t="s">
        <v>4252</v>
      </c>
      <c r="J10" t="s">
        <v>4253</v>
      </c>
      <c r="K10" t="s">
        <v>684</v>
      </c>
      <c r="L10">
        <v>360</v>
      </c>
      <c r="M10">
        <v>6</v>
      </c>
      <c r="N10" t="s">
        <v>108</v>
      </c>
      <c r="O10">
        <v>2010</v>
      </c>
      <c r="Q10" t="s">
        <v>342</v>
      </c>
      <c r="R10" t="s">
        <v>108</v>
      </c>
      <c r="U10">
        <v>7.25</v>
      </c>
      <c r="V10">
        <v>7.25</v>
      </c>
      <c r="W10">
        <v>7.25</v>
      </c>
      <c r="X10">
        <v>7.33</v>
      </c>
      <c r="Y10">
        <v>7.5</v>
      </c>
      <c r="Z10">
        <v>8</v>
      </c>
      <c r="AA10">
        <v>9.33</v>
      </c>
      <c r="AB10">
        <v>9.33</v>
      </c>
      <c r="AC10">
        <v>10</v>
      </c>
      <c r="AD10">
        <v>7.08</v>
      </c>
      <c r="AE10">
        <v>80.33</v>
      </c>
      <c r="AF10">
        <v>0.1</v>
      </c>
      <c r="AG10">
        <v>0</v>
      </c>
      <c r="AH10">
        <v>0</v>
      </c>
      <c r="AJ10">
        <v>1</v>
      </c>
      <c r="AK10" t="s">
        <v>343</v>
      </c>
      <c r="AL10" t="s">
        <v>108</v>
      </c>
      <c r="AM10" t="s">
        <v>111</v>
      </c>
      <c r="AN10" t="s">
        <v>112</v>
      </c>
      <c r="AO10" t="s">
        <v>59</v>
      </c>
    </row>
    <row r="11" spans="1:44" x14ac:dyDescent="0.25">
      <c r="A11" t="s">
        <v>43</v>
      </c>
      <c r="B11" t="s">
        <v>102</v>
      </c>
      <c r="C11" t="s">
        <v>45</v>
      </c>
      <c r="D11" t="s">
        <v>339</v>
      </c>
      <c r="G11" t="s">
        <v>340</v>
      </c>
      <c r="J11" t="s">
        <v>1152</v>
      </c>
      <c r="K11" t="s">
        <v>341</v>
      </c>
      <c r="L11">
        <v>300</v>
      </c>
      <c r="M11">
        <v>6</v>
      </c>
      <c r="N11" t="s">
        <v>108</v>
      </c>
      <c r="O11">
        <v>2010</v>
      </c>
      <c r="Q11" t="s">
        <v>342</v>
      </c>
      <c r="R11" t="s">
        <v>108</v>
      </c>
      <c r="U11">
        <v>7.42</v>
      </c>
      <c r="V11">
        <v>7.42</v>
      </c>
      <c r="W11">
        <v>7.5</v>
      </c>
      <c r="X11">
        <v>7.92</v>
      </c>
      <c r="Y11">
        <v>7.75</v>
      </c>
      <c r="Z11">
        <v>7.58</v>
      </c>
      <c r="AA11">
        <v>8.67</v>
      </c>
      <c r="AB11">
        <v>9.33</v>
      </c>
      <c r="AC11">
        <v>8.67</v>
      </c>
      <c r="AD11">
        <v>7.75</v>
      </c>
      <c r="AE11">
        <v>80</v>
      </c>
      <c r="AF11">
        <v>0.05</v>
      </c>
      <c r="AG11">
        <v>0</v>
      </c>
      <c r="AH11">
        <v>0</v>
      </c>
      <c r="AJ11">
        <v>2</v>
      </c>
      <c r="AK11" t="s">
        <v>343</v>
      </c>
      <c r="AL11" t="s">
        <v>108</v>
      </c>
      <c r="AM11" t="s">
        <v>111</v>
      </c>
      <c r="AN11" t="s">
        <v>112</v>
      </c>
      <c r="AO11" t="s">
        <v>59</v>
      </c>
    </row>
    <row r="12" spans="1:44" x14ac:dyDescent="0.25">
      <c r="A12" t="s">
        <v>43</v>
      </c>
      <c r="B12" t="s">
        <v>453</v>
      </c>
      <c r="C12" t="s">
        <v>396</v>
      </c>
      <c r="F12" t="s">
        <v>2176</v>
      </c>
      <c r="G12" t="s">
        <v>3087</v>
      </c>
      <c r="H12" t="s">
        <v>453</v>
      </c>
      <c r="I12">
        <v>1750</v>
      </c>
      <c r="J12" t="s">
        <v>457</v>
      </c>
      <c r="L12">
        <v>250</v>
      </c>
      <c r="M12" t="s">
        <v>458</v>
      </c>
      <c r="N12" t="s">
        <v>138</v>
      </c>
      <c r="O12">
        <v>2011</v>
      </c>
      <c r="Q12" t="s">
        <v>3088</v>
      </c>
      <c r="R12" t="s">
        <v>459</v>
      </c>
      <c r="S12" t="s">
        <v>213</v>
      </c>
      <c r="T12" t="s">
        <v>54</v>
      </c>
      <c r="U12">
        <v>7.33</v>
      </c>
      <c r="V12">
        <v>7.58</v>
      </c>
      <c r="W12">
        <v>7.17</v>
      </c>
      <c r="X12">
        <v>7.58</v>
      </c>
      <c r="Y12">
        <v>7.42</v>
      </c>
      <c r="Z12">
        <v>7.58</v>
      </c>
      <c r="AA12">
        <v>10</v>
      </c>
      <c r="AB12">
        <v>10</v>
      </c>
      <c r="AC12">
        <v>10</v>
      </c>
      <c r="AD12">
        <v>7.75</v>
      </c>
      <c r="AE12">
        <v>82.42</v>
      </c>
      <c r="AF12">
        <v>0</v>
      </c>
      <c r="AG12">
        <v>0</v>
      </c>
      <c r="AH12">
        <v>0</v>
      </c>
      <c r="AI12" t="s">
        <v>55</v>
      </c>
      <c r="AJ12">
        <v>2</v>
      </c>
      <c r="AK12" t="s">
        <v>3089</v>
      </c>
      <c r="AL12" t="s">
        <v>138</v>
      </c>
      <c r="AM12" t="s">
        <v>142</v>
      </c>
      <c r="AN12" t="s">
        <v>143</v>
      </c>
      <c r="AO12" t="s">
        <v>59</v>
      </c>
      <c r="AP12">
        <v>1750</v>
      </c>
      <c r="AQ12">
        <v>1750</v>
      </c>
      <c r="AR12">
        <v>1750</v>
      </c>
    </row>
    <row r="13" spans="1:44" x14ac:dyDescent="0.25">
      <c r="A13" t="s">
        <v>43</v>
      </c>
      <c r="B13" t="s">
        <v>453</v>
      </c>
      <c r="C13" t="s">
        <v>396</v>
      </c>
      <c r="F13" t="s">
        <v>2176</v>
      </c>
      <c r="G13" t="s">
        <v>3568</v>
      </c>
      <c r="H13" t="s">
        <v>453</v>
      </c>
      <c r="I13" t="s">
        <v>1023</v>
      </c>
      <c r="J13" t="s">
        <v>457</v>
      </c>
      <c r="L13">
        <v>250</v>
      </c>
      <c r="M13" t="s">
        <v>458</v>
      </c>
      <c r="N13" t="s">
        <v>138</v>
      </c>
      <c r="O13">
        <v>2011</v>
      </c>
      <c r="Q13" t="s">
        <v>3088</v>
      </c>
      <c r="R13" t="s">
        <v>459</v>
      </c>
      <c r="S13" t="s">
        <v>213</v>
      </c>
      <c r="T13" t="s">
        <v>54</v>
      </c>
      <c r="U13">
        <v>7.33</v>
      </c>
      <c r="V13">
        <v>7.42</v>
      </c>
      <c r="W13">
        <v>7.33</v>
      </c>
      <c r="X13">
        <v>7.33</v>
      </c>
      <c r="Y13">
        <v>7.5</v>
      </c>
      <c r="Z13">
        <v>7.67</v>
      </c>
      <c r="AA13">
        <v>10</v>
      </c>
      <c r="AB13">
        <v>10</v>
      </c>
      <c r="AC13">
        <v>10</v>
      </c>
      <c r="AD13">
        <v>7.17</v>
      </c>
      <c r="AE13">
        <v>81.75</v>
      </c>
      <c r="AF13">
        <v>0</v>
      </c>
      <c r="AG13">
        <v>0</v>
      </c>
      <c r="AH13">
        <v>0</v>
      </c>
      <c r="AI13" t="s">
        <v>55</v>
      </c>
      <c r="AJ13">
        <v>1</v>
      </c>
      <c r="AK13" t="s">
        <v>3089</v>
      </c>
      <c r="AL13" t="s">
        <v>138</v>
      </c>
      <c r="AM13" t="s">
        <v>142</v>
      </c>
      <c r="AN13" t="s">
        <v>143</v>
      </c>
      <c r="AO13" t="s">
        <v>59</v>
      </c>
      <c r="AP13">
        <v>1750</v>
      </c>
      <c r="AQ13">
        <v>1750</v>
      </c>
      <c r="AR13">
        <v>1750</v>
      </c>
    </row>
    <row r="14" spans="1:44" x14ac:dyDescent="0.25">
      <c r="A14" t="s">
        <v>43</v>
      </c>
      <c r="B14" t="s">
        <v>453</v>
      </c>
      <c r="C14" t="s">
        <v>396</v>
      </c>
      <c r="F14" t="s">
        <v>454</v>
      </c>
      <c r="G14" t="s">
        <v>3790</v>
      </c>
      <c r="H14" t="s">
        <v>453</v>
      </c>
      <c r="I14" t="s">
        <v>3091</v>
      </c>
      <c r="J14" t="s">
        <v>457</v>
      </c>
      <c r="K14" t="s">
        <v>3791</v>
      </c>
      <c r="L14">
        <v>250</v>
      </c>
      <c r="M14" t="s">
        <v>458</v>
      </c>
      <c r="N14" t="s">
        <v>138</v>
      </c>
      <c r="O14">
        <v>2011</v>
      </c>
      <c r="Q14" t="s">
        <v>2399</v>
      </c>
      <c r="R14" t="s">
        <v>459</v>
      </c>
      <c r="S14" t="s">
        <v>213</v>
      </c>
      <c r="T14" t="s">
        <v>81</v>
      </c>
      <c r="U14">
        <v>7.5</v>
      </c>
      <c r="V14">
        <v>7.42</v>
      </c>
      <c r="W14">
        <v>7.25</v>
      </c>
      <c r="X14">
        <v>7.17</v>
      </c>
      <c r="Y14">
        <v>7.17</v>
      </c>
      <c r="Z14">
        <v>7.75</v>
      </c>
      <c r="AA14">
        <v>10</v>
      </c>
      <c r="AB14">
        <v>10</v>
      </c>
      <c r="AC14">
        <v>10</v>
      </c>
      <c r="AD14">
        <v>7.17</v>
      </c>
      <c r="AE14">
        <v>81.42</v>
      </c>
      <c r="AF14">
        <v>0.11</v>
      </c>
      <c r="AG14">
        <v>0</v>
      </c>
      <c r="AH14">
        <v>0</v>
      </c>
      <c r="AI14" t="s">
        <v>55</v>
      </c>
      <c r="AJ14">
        <v>0</v>
      </c>
      <c r="AK14" t="s">
        <v>3792</v>
      </c>
      <c r="AL14" t="s">
        <v>138</v>
      </c>
      <c r="AM14" t="s">
        <v>142</v>
      </c>
      <c r="AN14" t="s">
        <v>143</v>
      </c>
      <c r="AO14" t="s">
        <v>59</v>
      </c>
      <c r="AP14">
        <v>1750</v>
      </c>
      <c r="AQ14">
        <v>1750</v>
      </c>
      <c r="AR14">
        <v>1750</v>
      </c>
    </row>
    <row r="15" spans="1:44" x14ac:dyDescent="0.25">
      <c r="A15" t="s">
        <v>43</v>
      </c>
      <c r="B15" t="s">
        <v>229</v>
      </c>
      <c r="C15" t="s">
        <v>84</v>
      </c>
      <c r="D15" t="s">
        <v>230</v>
      </c>
      <c r="G15" t="s">
        <v>231</v>
      </c>
      <c r="H15" t="s">
        <v>229</v>
      </c>
      <c r="I15" t="s">
        <v>232</v>
      </c>
      <c r="J15" t="s">
        <v>233</v>
      </c>
      <c r="K15" t="s">
        <v>234</v>
      </c>
      <c r="L15">
        <v>3</v>
      </c>
      <c r="M15" t="s">
        <v>51</v>
      </c>
      <c r="N15" t="s">
        <v>235</v>
      </c>
      <c r="O15">
        <v>2011</v>
      </c>
      <c r="Q15" t="s">
        <v>236</v>
      </c>
      <c r="R15" t="s">
        <v>235</v>
      </c>
      <c r="S15" t="s">
        <v>68</v>
      </c>
      <c r="T15" t="s">
        <v>81</v>
      </c>
      <c r="U15">
        <v>8.5</v>
      </c>
      <c r="V15">
        <v>8.5</v>
      </c>
      <c r="W15">
        <v>8</v>
      </c>
      <c r="X15">
        <v>8</v>
      </c>
      <c r="Y15">
        <v>8</v>
      </c>
      <c r="Z15">
        <v>8</v>
      </c>
      <c r="AA15">
        <v>10</v>
      </c>
      <c r="AB15">
        <v>10</v>
      </c>
      <c r="AC15">
        <v>10</v>
      </c>
      <c r="AD15">
        <v>7.92</v>
      </c>
      <c r="AE15">
        <v>86.92</v>
      </c>
      <c r="AF15">
        <v>0.12</v>
      </c>
      <c r="AG15">
        <v>0</v>
      </c>
      <c r="AH15">
        <v>0</v>
      </c>
      <c r="AI15" t="s">
        <v>55</v>
      </c>
      <c r="AJ15">
        <v>2</v>
      </c>
      <c r="AK15" t="s">
        <v>237</v>
      </c>
      <c r="AL15" t="s">
        <v>235</v>
      </c>
      <c r="AM15" t="s">
        <v>238</v>
      </c>
      <c r="AN15" t="s">
        <v>239</v>
      </c>
      <c r="AO15" t="s">
        <v>59</v>
      </c>
      <c r="AP15">
        <v>1250</v>
      </c>
      <c r="AQ15">
        <v>1250</v>
      </c>
      <c r="AR15">
        <v>1250</v>
      </c>
    </row>
    <row r="16" spans="1:44" x14ac:dyDescent="0.25">
      <c r="A16" t="s">
        <v>43</v>
      </c>
      <c r="B16" t="s">
        <v>229</v>
      </c>
      <c r="C16" t="s">
        <v>84</v>
      </c>
      <c r="D16" t="s">
        <v>290</v>
      </c>
      <c r="G16" t="s">
        <v>291</v>
      </c>
      <c r="H16" t="s">
        <v>229</v>
      </c>
      <c r="I16">
        <v>1300</v>
      </c>
      <c r="J16" t="s">
        <v>292</v>
      </c>
      <c r="K16" t="s">
        <v>293</v>
      </c>
      <c r="L16">
        <v>29</v>
      </c>
      <c r="M16" t="s">
        <v>51</v>
      </c>
      <c r="N16" t="s">
        <v>235</v>
      </c>
      <c r="O16">
        <v>2011</v>
      </c>
      <c r="Q16" t="s">
        <v>236</v>
      </c>
      <c r="R16" t="s">
        <v>235</v>
      </c>
      <c r="S16" t="s">
        <v>68</v>
      </c>
      <c r="T16" t="s">
        <v>81</v>
      </c>
      <c r="U16">
        <v>8.5</v>
      </c>
      <c r="V16">
        <v>8.17</v>
      </c>
      <c r="W16">
        <v>8</v>
      </c>
      <c r="X16">
        <v>7.75</v>
      </c>
      <c r="Y16">
        <v>8</v>
      </c>
      <c r="Z16">
        <v>8</v>
      </c>
      <c r="AA16">
        <v>10</v>
      </c>
      <c r="AB16">
        <v>10</v>
      </c>
      <c r="AC16">
        <v>10</v>
      </c>
      <c r="AD16">
        <v>8</v>
      </c>
      <c r="AE16">
        <v>86.42</v>
      </c>
      <c r="AF16">
        <v>0.12</v>
      </c>
      <c r="AG16">
        <v>0</v>
      </c>
      <c r="AH16">
        <v>0</v>
      </c>
      <c r="AI16" t="s">
        <v>55</v>
      </c>
      <c r="AJ16">
        <v>2</v>
      </c>
      <c r="AK16" t="s">
        <v>237</v>
      </c>
      <c r="AL16" t="s">
        <v>235</v>
      </c>
      <c r="AM16" t="s">
        <v>238</v>
      </c>
      <c r="AN16" t="s">
        <v>239</v>
      </c>
      <c r="AO16" t="s">
        <v>59</v>
      </c>
      <c r="AP16">
        <v>1300</v>
      </c>
      <c r="AQ16">
        <v>1300</v>
      </c>
      <c r="AR16">
        <v>1300</v>
      </c>
    </row>
    <row r="17" spans="1:44" x14ac:dyDescent="0.25">
      <c r="A17" t="s">
        <v>43</v>
      </c>
      <c r="B17" t="s">
        <v>229</v>
      </c>
      <c r="C17" t="s">
        <v>84</v>
      </c>
      <c r="D17" t="s">
        <v>230</v>
      </c>
      <c r="G17" t="s">
        <v>385</v>
      </c>
      <c r="H17" t="s">
        <v>229</v>
      </c>
      <c r="I17" t="s">
        <v>232</v>
      </c>
      <c r="J17" t="s">
        <v>233</v>
      </c>
      <c r="K17" t="s">
        <v>234</v>
      </c>
      <c r="L17">
        <v>7</v>
      </c>
      <c r="M17" t="s">
        <v>51</v>
      </c>
      <c r="N17" t="s">
        <v>235</v>
      </c>
      <c r="O17">
        <v>2011</v>
      </c>
      <c r="Q17" t="s">
        <v>236</v>
      </c>
      <c r="R17" t="s">
        <v>235</v>
      </c>
      <c r="S17" t="s">
        <v>68</v>
      </c>
      <c r="T17" t="s">
        <v>373</v>
      </c>
      <c r="U17">
        <v>8.33</v>
      </c>
      <c r="V17">
        <v>8</v>
      </c>
      <c r="W17">
        <v>8</v>
      </c>
      <c r="X17">
        <v>8</v>
      </c>
      <c r="Y17">
        <v>7.75</v>
      </c>
      <c r="Z17">
        <v>8</v>
      </c>
      <c r="AA17">
        <v>10</v>
      </c>
      <c r="AB17">
        <v>10</v>
      </c>
      <c r="AC17">
        <v>10</v>
      </c>
      <c r="AD17">
        <v>8</v>
      </c>
      <c r="AE17">
        <v>86.08</v>
      </c>
      <c r="AF17">
        <v>0.11</v>
      </c>
      <c r="AG17">
        <v>0</v>
      </c>
      <c r="AH17">
        <v>0</v>
      </c>
      <c r="AI17" t="s">
        <v>304</v>
      </c>
      <c r="AJ17">
        <v>2</v>
      </c>
      <c r="AK17" t="s">
        <v>237</v>
      </c>
      <c r="AL17" t="s">
        <v>235</v>
      </c>
      <c r="AM17" t="s">
        <v>238</v>
      </c>
      <c r="AN17" t="s">
        <v>239</v>
      </c>
      <c r="AO17" t="s">
        <v>59</v>
      </c>
      <c r="AP17">
        <v>1250</v>
      </c>
      <c r="AQ17">
        <v>1250</v>
      </c>
      <c r="AR17">
        <v>1250</v>
      </c>
    </row>
    <row r="18" spans="1:44" x14ac:dyDescent="0.25">
      <c r="A18" t="s">
        <v>43</v>
      </c>
      <c r="B18" t="s">
        <v>229</v>
      </c>
      <c r="C18" t="s">
        <v>84</v>
      </c>
      <c r="D18" t="s">
        <v>569</v>
      </c>
      <c r="G18" t="s">
        <v>570</v>
      </c>
      <c r="H18" t="s">
        <v>229</v>
      </c>
      <c r="I18" t="s">
        <v>232</v>
      </c>
      <c r="J18" t="s">
        <v>233</v>
      </c>
      <c r="K18" t="s">
        <v>571</v>
      </c>
      <c r="L18">
        <v>5</v>
      </c>
      <c r="M18" t="s">
        <v>51</v>
      </c>
      <c r="N18" t="s">
        <v>235</v>
      </c>
      <c r="O18">
        <v>2011</v>
      </c>
      <c r="Q18" t="s">
        <v>236</v>
      </c>
      <c r="R18" t="s">
        <v>235</v>
      </c>
      <c r="S18" t="s">
        <v>68</v>
      </c>
      <c r="T18" t="s">
        <v>373</v>
      </c>
      <c r="U18">
        <v>8</v>
      </c>
      <c r="V18">
        <v>8</v>
      </c>
      <c r="W18">
        <v>8</v>
      </c>
      <c r="X18">
        <v>7.67</v>
      </c>
      <c r="Y18">
        <v>7.75</v>
      </c>
      <c r="Z18">
        <v>8</v>
      </c>
      <c r="AA18">
        <v>10</v>
      </c>
      <c r="AB18">
        <v>10</v>
      </c>
      <c r="AC18">
        <v>10</v>
      </c>
      <c r="AD18">
        <v>8</v>
      </c>
      <c r="AE18">
        <v>85.42</v>
      </c>
      <c r="AF18">
        <v>0.11</v>
      </c>
      <c r="AG18">
        <v>0</v>
      </c>
      <c r="AH18">
        <v>0</v>
      </c>
      <c r="AI18" t="s">
        <v>304</v>
      </c>
      <c r="AJ18">
        <v>1</v>
      </c>
      <c r="AK18" t="s">
        <v>237</v>
      </c>
      <c r="AL18" t="s">
        <v>235</v>
      </c>
      <c r="AM18" t="s">
        <v>238</v>
      </c>
      <c r="AN18" t="s">
        <v>239</v>
      </c>
      <c r="AO18" t="s">
        <v>59</v>
      </c>
      <c r="AP18">
        <v>1250</v>
      </c>
      <c r="AQ18">
        <v>1250</v>
      </c>
      <c r="AR18">
        <v>1250</v>
      </c>
    </row>
    <row r="19" spans="1:44" x14ac:dyDescent="0.25">
      <c r="A19" t="s">
        <v>43</v>
      </c>
      <c r="B19" t="s">
        <v>229</v>
      </c>
      <c r="C19" t="s">
        <v>84</v>
      </c>
      <c r="D19" t="s">
        <v>794</v>
      </c>
      <c r="G19" t="s">
        <v>795</v>
      </c>
      <c r="H19" t="s">
        <v>229</v>
      </c>
      <c r="I19" t="s">
        <v>796</v>
      </c>
      <c r="J19" t="s">
        <v>233</v>
      </c>
      <c r="K19" t="s">
        <v>797</v>
      </c>
      <c r="L19">
        <v>4</v>
      </c>
      <c r="M19" t="s">
        <v>51</v>
      </c>
      <c r="N19" t="s">
        <v>235</v>
      </c>
      <c r="O19">
        <v>2011</v>
      </c>
      <c r="Q19" t="s">
        <v>798</v>
      </c>
      <c r="R19" t="s">
        <v>235</v>
      </c>
      <c r="S19" t="s">
        <v>68</v>
      </c>
      <c r="T19" t="s">
        <v>81</v>
      </c>
      <c r="U19">
        <v>8</v>
      </c>
      <c r="V19">
        <v>7.92</v>
      </c>
      <c r="W19">
        <v>7.75</v>
      </c>
      <c r="X19">
        <v>7.75</v>
      </c>
      <c r="Y19">
        <v>8</v>
      </c>
      <c r="Z19">
        <v>7.75</v>
      </c>
      <c r="AA19">
        <v>10</v>
      </c>
      <c r="AB19">
        <v>10</v>
      </c>
      <c r="AC19">
        <v>10</v>
      </c>
      <c r="AD19">
        <v>7.75</v>
      </c>
      <c r="AE19">
        <v>84.92</v>
      </c>
      <c r="AF19">
        <v>0.11</v>
      </c>
      <c r="AG19">
        <v>0</v>
      </c>
      <c r="AH19">
        <v>0</v>
      </c>
      <c r="AI19" t="s">
        <v>55</v>
      </c>
      <c r="AJ19">
        <v>2</v>
      </c>
      <c r="AK19" t="s">
        <v>799</v>
      </c>
      <c r="AL19" t="s">
        <v>235</v>
      </c>
      <c r="AM19" t="s">
        <v>238</v>
      </c>
      <c r="AN19" t="s">
        <v>239</v>
      </c>
      <c r="AO19" t="s">
        <v>59</v>
      </c>
      <c r="AP19">
        <v>1200</v>
      </c>
      <c r="AQ19">
        <v>1200</v>
      </c>
      <c r="AR19">
        <v>1200</v>
      </c>
    </row>
    <row r="20" spans="1:44" x14ac:dyDescent="0.25">
      <c r="A20" t="s">
        <v>43</v>
      </c>
      <c r="B20" t="s">
        <v>229</v>
      </c>
      <c r="C20" t="s">
        <v>84</v>
      </c>
      <c r="D20" t="s">
        <v>800</v>
      </c>
      <c r="G20" t="s">
        <v>801</v>
      </c>
      <c r="H20" t="s">
        <v>229</v>
      </c>
      <c r="I20" t="s">
        <v>368</v>
      </c>
      <c r="J20" t="s">
        <v>233</v>
      </c>
      <c r="K20" t="s">
        <v>802</v>
      </c>
      <c r="L20">
        <v>10</v>
      </c>
      <c r="M20" t="s">
        <v>51</v>
      </c>
      <c r="N20" t="s">
        <v>235</v>
      </c>
      <c r="O20">
        <v>2011</v>
      </c>
      <c r="Q20" t="s">
        <v>236</v>
      </c>
      <c r="R20" t="s">
        <v>235</v>
      </c>
      <c r="S20" t="s">
        <v>493</v>
      </c>
      <c r="T20" t="s">
        <v>81</v>
      </c>
      <c r="U20">
        <v>8</v>
      </c>
      <c r="V20">
        <v>8</v>
      </c>
      <c r="W20">
        <v>7.75</v>
      </c>
      <c r="X20">
        <v>8</v>
      </c>
      <c r="Y20">
        <v>7.5</v>
      </c>
      <c r="Z20">
        <v>7.75</v>
      </c>
      <c r="AA20">
        <v>10</v>
      </c>
      <c r="AB20">
        <v>10</v>
      </c>
      <c r="AC20">
        <v>10</v>
      </c>
      <c r="AD20">
        <v>7.92</v>
      </c>
      <c r="AE20">
        <v>84.92</v>
      </c>
      <c r="AF20">
        <v>0.12</v>
      </c>
      <c r="AG20">
        <v>0</v>
      </c>
      <c r="AH20">
        <v>0</v>
      </c>
      <c r="AI20" t="s">
        <v>55</v>
      </c>
      <c r="AJ20">
        <v>2</v>
      </c>
      <c r="AK20" t="s">
        <v>237</v>
      </c>
      <c r="AL20" t="s">
        <v>235</v>
      </c>
      <c r="AM20" t="s">
        <v>238</v>
      </c>
      <c r="AN20" t="s">
        <v>239</v>
      </c>
      <c r="AO20" t="s">
        <v>59</v>
      </c>
      <c r="AP20">
        <v>1000</v>
      </c>
      <c r="AQ20">
        <v>1000</v>
      </c>
      <c r="AR20">
        <v>1000</v>
      </c>
    </row>
    <row r="21" spans="1:44" x14ac:dyDescent="0.25">
      <c r="A21" t="s">
        <v>43</v>
      </c>
      <c r="B21" t="s">
        <v>229</v>
      </c>
      <c r="C21" t="s">
        <v>84</v>
      </c>
      <c r="D21" t="s">
        <v>290</v>
      </c>
      <c r="G21" t="s">
        <v>1031</v>
      </c>
      <c r="H21" t="s">
        <v>229</v>
      </c>
      <c r="I21" t="s">
        <v>1032</v>
      </c>
      <c r="J21" t="s">
        <v>292</v>
      </c>
      <c r="K21" t="s">
        <v>293</v>
      </c>
      <c r="L21">
        <v>37</v>
      </c>
      <c r="M21" t="s">
        <v>51</v>
      </c>
      <c r="N21" t="s">
        <v>235</v>
      </c>
      <c r="O21">
        <v>2011</v>
      </c>
      <c r="Q21" t="s">
        <v>798</v>
      </c>
      <c r="R21" t="s">
        <v>235</v>
      </c>
      <c r="S21" t="s">
        <v>68</v>
      </c>
      <c r="T21" t="s">
        <v>373</v>
      </c>
      <c r="U21">
        <v>8</v>
      </c>
      <c r="V21">
        <v>8</v>
      </c>
      <c r="W21">
        <v>7.75</v>
      </c>
      <c r="X21">
        <v>7.75</v>
      </c>
      <c r="Y21">
        <v>7.58</v>
      </c>
      <c r="Z21">
        <v>7.75</v>
      </c>
      <c r="AA21">
        <v>10</v>
      </c>
      <c r="AB21">
        <v>10</v>
      </c>
      <c r="AC21">
        <v>10</v>
      </c>
      <c r="AD21">
        <v>7.75</v>
      </c>
      <c r="AE21">
        <v>84.58</v>
      </c>
      <c r="AF21">
        <v>0.12</v>
      </c>
      <c r="AG21">
        <v>0</v>
      </c>
      <c r="AH21">
        <v>0</v>
      </c>
      <c r="AI21" t="s">
        <v>55</v>
      </c>
      <c r="AJ21">
        <v>2</v>
      </c>
      <c r="AK21" t="s">
        <v>799</v>
      </c>
      <c r="AL21" t="s">
        <v>235</v>
      </c>
      <c r="AM21" t="s">
        <v>238</v>
      </c>
      <c r="AN21" t="s">
        <v>239</v>
      </c>
      <c r="AO21" t="s">
        <v>59</v>
      </c>
      <c r="AP21">
        <v>1300</v>
      </c>
      <c r="AQ21">
        <v>1300</v>
      </c>
      <c r="AR21">
        <v>1300</v>
      </c>
    </row>
    <row r="22" spans="1:44" x14ac:dyDescent="0.25">
      <c r="A22" t="s">
        <v>43</v>
      </c>
      <c r="B22" t="s">
        <v>229</v>
      </c>
      <c r="C22" t="s">
        <v>84</v>
      </c>
      <c r="D22" t="s">
        <v>1033</v>
      </c>
      <c r="G22" t="s">
        <v>1034</v>
      </c>
      <c r="H22" t="s">
        <v>229</v>
      </c>
      <c r="I22" t="s">
        <v>733</v>
      </c>
      <c r="J22" t="s">
        <v>1035</v>
      </c>
      <c r="K22" t="s">
        <v>1036</v>
      </c>
      <c r="L22">
        <v>35</v>
      </c>
      <c r="M22" t="s">
        <v>51</v>
      </c>
      <c r="N22" t="s">
        <v>235</v>
      </c>
      <c r="O22">
        <v>2011</v>
      </c>
      <c r="Q22" t="s">
        <v>236</v>
      </c>
      <c r="R22" t="s">
        <v>235</v>
      </c>
      <c r="S22" t="s">
        <v>493</v>
      </c>
      <c r="T22" t="s">
        <v>373</v>
      </c>
      <c r="U22">
        <v>8.5</v>
      </c>
      <c r="V22">
        <v>8</v>
      </c>
      <c r="W22">
        <v>7.5</v>
      </c>
      <c r="X22">
        <v>7.75</v>
      </c>
      <c r="Y22">
        <v>7.5</v>
      </c>
      <c r="Z22">
        <v>7.83</v>
      </c>
      <c r="AA22">
        <v>10</v>
      </c>
      <c r="AB22">
        <v>10</v>
      </c>
      <c r="AC22">
        <v>10</v>
      </c>
      <c r="AD22">
        <v>7.5</v>
      </c>
      <c r="AE22">
        <v>84.58</v>
      </c>
      <c r="AF22">
        <v>0.11</v>
      </c>
      <c r="AG22">
        <v>0</v>
      </c>
      <c r="AH22">
        <v>0</v>
      </c>
      <c r="AI22" t="s">
        <v>304</v>
      </c>
      <c r="AJ22">
        <v>1</v>
      </c>
      <c r="AK22" t="s">
        <v>237</v>
      </c>
      <c r="AL22" t="s">
        <v>235</v>
      </c>
      <c r="AM22" t="s">
        <v>238</v>
      </c>
      <c r="AN22" t="s">
        <v>239</v>
      </c>
      <c r="AO22" t="s">
        <v>59</v>
      </c>
      <c r="AP22">
        <v>1100</v>
      </c>
      <c r="AQ22">
        <v>1100</v>
      </c>
      <c r="AR22">
        <v>1100</v>
      </c>
    </row>
    <row r="23" spans="1:44" x14ac:dyDescent="0.25">
      <c r="A23" t="s">
        <v>43</v>
      </c>
      <c r="B23" t="s">
        <v>229</v>
      </c>
      <c r="C23" t="s">
        <v>84</v>
      </c>
      <c r="D23" t="s">
        <v>1194</v>
      </c>
      <c r="I23" t="s">
        <v>1195</v>
      </c>
      <c r="J23" t="s">
        <v>292</v>
      </c>
      <c r="K23" t="s">
        <v>1196</v>
      </c>
      <c r="L23">
        <v>75</v>
      </c>
      <c r="M23" t="s">
        <v>51</v>
      </c>
      <c r="N23" t="s">
        <v>235</v>
      </c>
      <c r="O23">
        <v>2011</v>
      </c>
      <c r="Q23" t="s">
        <v>1197</v>
      </c>
      <c r="R23" t="s">
        <v>235</v>
      </c>
      <c r="S23" t="s">
        <v>365</v>
      </c>
      <c r="U23">
        <v>8.17</v>
      </c>
      <c r="V23">
        <v>8</v>
      </c>
      <c r="W23">
        <v>7.5</v>
      </c>
      <c r="X23">
        <v>7.75</v>
      </c>
      <c r="Y23">
        <v>7.5</v>
      </c>
      <c r="Z23">
        <v>7.67</v>
      </c>
      <c r="AA23">
        <v>10</v>
      </c>
      <c r="AB23">
        <v>10</v>
      </c>
      <c r="AC23">
        <v>10</v>
      </c>
      <c r="AD23">
        <v>7.75</v>
      </c>
      <c r="AE23">
        <v>84.33</v>
      </c>
      <c r="AF23">
        <v>0</v>
      </c>
      <c r="AG23">
        <v>0</v>
      </c>
      <c r="AH23">
        <v>0</v>
      </c>
      <c r="AJ23">
        <v>4</v>
      </c>
      <c r="AK23" t="s">
        <v>1198</v>
      </c>
      <c r="AL23" t="s">
        <v>235</v>
      </c>
      <c r="AM23" t="s">
        <v>238</v>
      </c>
      <c r="AN23" t="s">
        <v>239</v>
      </c>
      <c r="AO23" t="s">
        <v>59</v>
      </c>
      <c r="AP23">
        <v>1200</v>
      </c>
      <c r="AQ23">
        <v>1350</v>
      </c>
      <c r="AR23">
        <v>1275</v>
      </c>
    </row>
    <row r="24" spans="1:44" x14ac:dyDescent="0.25">
      <c r="A24" t="s">
        <v>43</v>
      </c>
      <c r="B24" t="s">
        <v>229</v>
      </c>
      <c r="C24" t="s">
        <v>84</v>
      </c>
      <c r="D24" t="s">
        <v>1199</v>
      </c>
      <c r="G24" t="s">
        <v>1200</v>
      </c>
      <c r="I24" t="s">
        <v>1201</v>
      </c>
      <c r="J24" t="s">
        <v>233</v>
      </c>
      <c r="K24" t="s">
        <v>1202</v>
      </c>
      <c r="L24">
        <v>80</v>
      </c>
      <c r="M24" t="s">
        <v>51</v>
      </c>
      <c r="N24" t="s">
        <v>235</v>
      </c>
      <c r="O24">
        <v>2011</v>
      </c>
      <c r="Q24" t="s">
        <v>1197</v>
      </c>
      <c r="R24" t="s">
        <v>235</v>
      </c>
      <c r="U24">
        <v>8</v>
      </c>
      <c r="V24">
        <v>8</v>
      </c>
      <c r="W24">
        <v>7.5</v>
      </c>
      <c r="X24">
        <v>7.5</v>
      </c>
      <c r="Y24">
        <v>7.67</v>
      </c>
      <c r="Z24">
        <v>7.75</v>
      </c>
      <c r="AA24">
        <v>10</v>
      </c>
      <c r="AB24">
        <v>10</v>
      </c>
      <c r="AC24">
        <v>10</v>
      </c>
      <c r="AD24">
        <v>7.92</v>
      </c>
      <c r="AE24">
        <v>84.33</v>
      </c>
      <c r="AF24">
        <v>0.02</v>
      </c>
      <c r="AG24">
        <v>0</v>
      </c>
      <c r="AH24">
        <v>0</v>
      </c>
      <c r="AJ24">
        <v>2</v>
      </c>
      <c r="AK24" t="s">
        <v>1198</v>
      </c>
      <c r="AL24" t="s">
        <v>235</v>
      </c>
      <c r="AM24" t="s">
        <v>238</v>
      </c>
      <c r="AN24" t="s">
        <v>239</v>
      </c>
      <c r="AO24" t="s">
        <v>59</v>
      </c>
      <c r="AP24">
        <v>900</v>
      </c>
      <c r="AQ24">
        <v>1200</v>
      </c>
      <c r="AR24">
        <v>1050</v>
      </c>
    </row>
    <row r="25" spans="1:44" x14ac:dyDescent="0.25">
      <c r="A25" t="s">
        <v>43</v>
      </c>
      <c r="B25" t="s">
        <v>1485</v>
      </c>
      <c r="C25" t="s">
        <v>348</v>
      </c>
      <c r="D25" t="s">
        <v>1485</v>
      </c>
      <c r="L25">
        <v>1</v>
      </c>
      <c r="M25" t="s">
        <v>51</v>
      </c>
      <c r="N25" t="s">
        <v>65</v>
      </c>
      <c r="O25">
        <v>2011</v>
      </c>
      <c r="Q25" t="s">
        <v>1493</v>
      </c>
      <c r="R25" t="s">
        <v>1487</v>
      </c>
      <c r="U25">
        <v>7.58</v>
      </c>
      <c r="V25">
        <v>7.75</v>
      </c>
      <c r="W25">
        <v>7.58</v>
      </c>
      <c r="X25">
        <v>7.75</v>
      </c>
      <c r="Y25">
        <v>7.58</v>
      </c>
      <c r="Z25">
        <v>7.75</v>
      </c>
      <c r="AA25">
        <v>10</v>
      </c>
      <c r="AB25">
        <v>10</v>
      </c>
      <c r="AC25">
        <v>10</v>
      </c>
      <c r="AD25">
        <v>8</v>
      </c>
      <c r="AE25">
        <v>84</v>
      </c>
      <c r="AF25">
        <v>0.06</v>
      </c>
      <c r="AG25">
        <v>0</v>
      </c>
      <c r="AH25">
        <v>0</v>
      </c>
      <c r="AJ25">
        <v>0</v>
      </c>
      <c r="AK25" t="s">
        <v>1494</v>
      </c>
      <c r="AL25" t="s">
        <v>65</v>
      </c>
      <c r="AM25" t="s">
        <v>70</v>
      </c>
      <c r="AN25" t="s">
        <v>71</v>
      </c>
      <c r="AO25" t="s">
        <v>59</v>
      </c>
    </row>
    <row r="26" spans="1:44" x14ac:dyDescent="0.25">
      <c r="A26" t="s">
        <v>43</v>
      </c>
      <c r="B26" t="s">
        <v>1485</v>
      </c>
      <c r="C26" t="s">
        <v>348</v>
      </c>
      <c r="D26" t="s">
        <v>1485</v>
      </c>
      <c r="L26">
        <v>1</v>
      </c>
      <c r="M26" t="s">
        <v>51</v>
      </c>
      <c r="N26" t="s">
        <v>65</v>
      </c>
      <c r="O26">
        <v>2011</v>
      </c>
      <c r="Q26" t="s">
        <v>1493</v>
      </c>
      <c r="R26" t="s">
        <v>1487</v>
      </c>
      <c r="U26">
        <v>7.5</v>
      </c>
      <c r="V26">
        <v>7.83</v>
      </c>
      <c r="W26">
        <v>7.58</v>
      </c>
      <c r="X26">
        <v>7.58</v>
      </c>
      <c r="Y26">
        <v>7.75</v>
      </c>
      <c r="Z26">
        <v>7.83</v>
      </c>
      <c r="AA26">
        <v>10</v>
      </c>
      <c r="AB26">
        <v>10</v>
      </c>
      <c r="AC26">
        <v>10</v>
      </c>
      <c r="AD26">
        <v>7.75</v>
      </c>
      <c r="AE26">
        <v>83.83</v>
      </c>
      <c r="AF26">
        <v>0.01</v>
      </c>
      <c r="AG26">
        <v>0</v>
      </c>
      <c r="AH26">
        <v>0</v>
      </c>
      <c r="AJ26">
        <v>0</v>
      </c>
      <c r="AK26" t="s">
        <v>1494</v>
      </c>
      <c r="AL26" t="s">
        <v>65</v>
      </c>
      <c r="AM26" t="s">
        <v>70</v>
      </c>
      <c r="AN26" t="s">
        <v>71</v>
      </c>
      <c r="AO26" t="s">
        <v>59</v>
      </c>
    </row>
    <row r="27" spans="1:44" x14ac:dyDescent="0.25">
      <c r="A27" t="s">
        <v>43</v>
      </c>
      <c r="B27" t="s">
        <v>229</v>
      </c>
      <c r="C27" t="s">
        <v>84</v>
      </c>
      <c r="D27" t="s">
        <v>2344</v>
      </c>
      <c r="G27" t="s">
        <v>2345</v>
      </c>
      <c r="H27" t="s">
        <v>229</v>
      </c>
      <c r="I27" t="s">
        <v>2331</v>
      </c>
      <c r="J27" t="s">
        <v>233</v>
      </c>
      <c r="K27" t="s">
        <v>2346</v>
      </c>
      <c r="L27">
        <v>25</v>
      </c>
      <c r="M27" t="s">
        <v>51</v>
      </c>
      <c r="N27" t="s">
        <v>235</v>
      </c>
      <c r="O27">
        <v>2011</v>
      </c>
      <c r="Q27" t="s">
        <v>236</v>
      </c>
      <c r="R27" t="s">
        <v>235</v>
      </c>
      <c r="S27" t="s">
        <v>737</v>
      </c>
      <c r="T27" t="s">
        <v>373</v>
      </c>
      <c r="U27">
        <v>7.75</v>
      </c>
      <c r="V27">
        <v>7.5</v>
      </c>
      <c r="W27">
        <v>7.58</v>
      </c>
      <c r="X27">
        <v>7.5</v>
      </c>
      <c r="Y27">
        <v>7.75</v>
      </c>
      <c r="Z27">
        <v>7.5</v>
      </c>
      <c r="AA27">
        <v>10</v>
      </c>
      <c r="AB27">
        <v>10</v>
      </c>
      <c r="AC27">
        <v>10</v>
      </c>
      <c r="AD27">
        <v>7.58</v>
      </c>
      <c r="AE27">
        <v>83.17</v>
      </c>
      <c r="AF27">
        <v>0.12</v>
      </c>
      <c r="AG27">
        <v>0</v>
      </c>
      <c r="AH27">
        <v>0</v>
      </c>
      <c r="AI27" t="s">
        <v>304</v>
      </c>
      <c r="AJ27">
        <v>3</v>
      </c>
      <c r="AK27" t="s">
        <v>237</v>
      </c>
      <c r="AL27" t="s">
        <v>235</v>
      </c>
      <c r="AM27" t="s">
        <v>238</v>
      </c>
      <c r="AN27" t="s">
        <v>239</v>
      </c>
      <c r="AO27" t="s">
        <v>59</v>
      </c>
      <c r="AP27">
        <v>1000</v>
      </c>
      <c r="AQ27">
        <v>1000</v>
      </c>
      <c r="AR27">
        <v>1000</v>
      </c>
    </row>
    <row r="28" spans="1:44" x14ac:dyDescent="0.25">
      <c r="A28" t="s">
        <v>43</v>
      </c>
      <c r="B28" t="s">
        <v>229</v>
      </c>
      <c r="C28" t="s">
        <v>84</v>
      </c>
      <c r="D28" t="s">
        <v>2347</v>
      </c>
      <c r="I28" t="s">
        <v>2348</v>
      </c>
      <c r="J28" t="s">
        <v>233</v>
      </c>
      <c r="K28" t="s">
        <v>2349</v>
      </c>
      <c r="L28">
        <v>90</v>
      </c>
      <c r="M28" t="s">
        <v>51</v>
      </c>
      <c r="N28" t="s">
        <v>235</v>
      </c>
      <c r="O28">
        <v>2011</v>
      </c>
      <c r="Q28" t="s">
        <v>1197</v>
      </c>
      <c r="R28" t="s">
        <v>235</v>
      </c>
      <c r="U28">
        <v>7.58</v>
      </c>
      <c r="V28">
        <v>7.75</v>
      </c>
      <c r="W28">
        <v>7.67</v>
      </c>
      <c r="X28">
        <v>7.5</v>
      </c>
      <c r="Y28">
        <v>7.67</v>
      </c>
      <c r="Z28">
        <v>7.58</v>
      </c>
      <c r="AA28">
        <v>10</v>
      </c>
      <c r="AB28">
        <v>10</v>
      </c>
      <c r="AC28">
        <v>10</v>
      </c>
      <c r="AD28">
        <v>7.42</v>
      </c>
      <c r="AE28">
        <v>83.17</v>
      </c>
      <c r="AF28">
        <v>0.02</v>
      </c>
      <c r="AG28">
        <v>0</v>
      </c>
      <c r="AH28">
        <v>0</v>
      </c>
      <c r="AJ28">
        <v>2</v>
      </c>
      <c r="AK28" t="s">
        <v>1198</v>
      </c>
      <c r="AL28" t="s">
        <v>235</v>
      </c>
      <c r="AM28" t="s">
        <v>238</v>
      </c>
      <c r="AN28" t="s">
        <v>239</v>
      </c>
      <c r="AO28" t="s">
        <v>59</v>
      </c>
      <c r="AP28">
        <v>900</v>
      </c>
      <c r="AQ28">
        <v>900</v>
      </c>
      <c r="AR28">
        <v>900</v>
      </c>
    </row>
    <row r="29" spans="1:44" x14ac:dyDescent="0.25">
      <c r="A29" t="s">
        <v>43</v>
      </c>
      <c r="B29" t="s">
        <v>1485</v>
      </c>
      <c r="C29" t="s">
        <v>348</v>
      </c>
      <c r="D29" t="s">
        <v>1485</v>
      </c>
      <c r="L29">
        <v>1</v>
      </c>
      <c r="M29" t="s">
        <v>51</v>
      </c>
      <c r="N29" t="s">
        <v>65</v>
      </c>
      <c r="O29">
        <v>2011</v>
      </c>
      <c r="Q29" t="s">
        <v>1493</v>
      </c>
      <c r="R29" t="s">
        <v>1487</v>
      </c>
      <c r="U29">
        <v>7.33</v>
      </c>
      <c r="V29">
        <v>7.67</v>
      </c>
      <c r="W29">
        <v>7.58</v>
      </c>
      <c r="X29">
        <v>7.5</v>
      </c>
      <c r="Y29">
        <v>7.75</v>
      </c>
      <c r="Z29">
        <v>7.67</v>
      </c>
      <c r="AA29">
        <v>10</v>
      </c>
      <c r="AB29">
        <v>10</v>
      </c>
      <c r="AC29">
        <v>10</v>
      </c>
      <c r="AD29">
        <v>7.5</v>
      </c>
      <c r="AE29">
        <v>83</v>
      </c>
      <c r="AF29">
        <v>0.28000000000000003</v>
      </c>
      <c r="AG29">
        <v>0</v>
      </c>
      <c r="AH29">
        <v>0</v>
      </c>
      <c r="AJ29">
        <v>0</v>
      </c>
      <c r="AK29" t="s">
        <v>1494</v>
      </c>
      <c r="AL29" t="s">
        <v>65</v>
      </c>
      <c r="AM29" t="s">
        <v>70</v>
      </c>
      <c r="AN29" t="s">
        <v>71</v>
      </c>
      <c r="AO29" t="s">
        <v>59</v>
      </c>
    </row>
    <row r="30" spans="1:44" x14ac:dyDescent="0.25">
      <c r="A30" t="s">
        <v>43</v>
      </c>
      <c r="B30" t="s">
        <v>229</v>
      </c>
      <c r="C30" t="s">
        <v>84</v>
      </c>
      <c r="D30" t="s">
        <v>2946</v>
      </c>
      <c r="G30" t="s">
        <v>2947</v>
      </c>
      <c r="I30" t="s">
        <v>2948</v>
      </c>
      <c r="J30" t="s">
        <v>233</v>
      </c>
      <c r="K30" t="s">
        <v>2949</v>
      </c>
      <c r="L30">
        <v>42</v>
      </c>
      <c r="M30" t="s">
        <v>51</v>
      </c>
      <c r="N30" t="s">
        <v>235</v>
      </c>
      <c r="O30">
        <v>2011</v>
      </c>
      <c r="Q30" t="s">
        <v>1197</v>
      </c>
      <c r="R30" t="s">
        <v>235</v>
      </c>
      <c r="S30" t="s">
        <v>737</v>
      </c>
      <c r="U30">
        <v>7.58</v>
      </c>
      <c r="V30">
        <v>7.5</v>
      </c>
      <c r="W30">
        <v>7.33</v>
      </c>
      <c r="X30">
        <v>7.75</v>
      </c>
      <c r="Y30">
        <v>7.5</v>
      </c>
      <c r="Z30">
        <v>7.5</v>
      </c>
      <c r="AA30">
        <v>10</v>
      </c>
      <c r="AB30">
        <v>10</v>
      </c>
      <c r="AC30">
        <v>10</v>
      </c>
      <c r="AD30">
        <v>7.42</v>
      </c>
      <c r="AE30">
        <v>82.58</v>
      </c>
      <c r="AF30">
        <v>0</v>
      </c>
      <c r="AG30">
        <v>0</v>
      </c>
      <c r="AH30">
        <v>0</v>
      </c>
      <c r="AJ30">
        <v>4</v>
      </c>
      <c r="AK30" t="s">
        <v>1198</v>
      </c>
      <c r="AL30" t="s">
        <v>235</v>
      </c>
      <c r="AM30" t="s">
        <v>238</v>
      </c>
      <c r="AN30" t="s">
        <v>239</v>
      </c>
      <c r="AO30" t="s">
        <v>59</v>
      </c>
      <c r="AP30">
        <v>900</v>
      </c>
      <c r="AQ30">
        <v>1050</v>
      </c>
      <c r="AR30">
        <v>975</v>
      </c>
    </row>
    <row r="31" spans="1:44" x14ac:dyDescent="0.25">
      <c r="A31" t="s">
        <v>43</v>
      </c>
      <c r="B31" t="s">
        <v>229</v>
      </c>
      <c r="C31" t="s">
        <v>84</v>
      </c>
      <c r="D31" t="s">
        <v>3534</v>
      </c>
      <c r="G31" t="s">
        <v>3535</v>
      </c>
      <c r="I31" t="s">
        <v>3536</v>
      </c>
      <c r="J31" t="s">
        <v>1329</v>
      </c>
      <c r="K31" t="s">
        <v>3537</v>
      </c>
      <c r="L31">
        <v>58</v>
      </c>
      <c r="M31" t="s">
        <v>51</v>
      </c>
      <c r="N31" t="s">
        <v>235</v>
      </c>
      <c r="O31">
        <v>2011</v>
      </c>
      <c r="Q31" t="s">
        <v>1197</v>
      </c>
      <c r="R31" t="s">
        <v>235</v>
      </c>
      <c r="S31" t="s">
        <v>737</v>
      </c>
      <c r="U31">
        <v>7.33</v>
      </c>
      <c r="V31">
        <v>7.67</v>
      </c>
      <c r="W31">
        <v>7.25</v>
      </c>
      <c r="X31">
        <v>7.5</v>
      </c>
      <c r="Y31">
        <v>7.5</v>
      </c>
      <c r="Z31">
        <v>7.25</v>
      </c>
      <c r="AA31">
        <v>10</v>
      </c>
      <c r="AB31">
        <v>10</v>
      </c>
      <c r="AC31">
        <v>10</v>
      </c>
      <c r="AD31">
        <v>7.33</v>
      </c>
      <c r="AE31">
        <v>81.83</v>
      </c>
      <c r="AF31">
        <v>0.02</v>
      </c>
      <c r="AG31">
        <v>0</v>
      </c>
      <c r="AH31">
        <v>0</v>
      </c>
      <c r="AJ31">
        <v>2</v>
      </c>
      <c r="AK31" t="s">
        <v>1198</v>
      </c>
      <c r="AL31" t="s">
        <v>235</v>
      </c>
      <c r="AM31" t="s">
        <v>238</v>
      </c>
      <c r="AN31" t="s">
        <v>239</v>
      </c>
      <c r="AO31" t="s">
        <v>59</v>
      </c>
      <c r="AP31">
        <v>900</v>
      </c>
      <c r="AQ31">
        <v>950</v>
      </c>
      <c r="AR31">
        <v>925</v>
      </c>
    </row>
    <row r="32" spans="1:44" x14ac:dyDescent="0.25">
      <c r="A32" t="s">
        <v>43</v>
      </c>
      <c r="B32" t="s">
        <v>1485</v>
      </c>
      <c r="C32" t="s">
        <v>348</v>
      </c>
      <c r="D32" t="s">
        <v>1485</v>
      </c>
      <c r="L32">
        <v>1</v>
      </c>
      <c r="M32" t="s">
        <v>51</v>
      </c>
      <c r="N32" t="s">
        <v>65</v>
      </c>
      <c r="O32">
        <v>2011</v>
      </c>
      <c r="Q32" t="s">
        <v>1493</v>
      </c>
      <c r="R32" t="s">
        <v>1487</v>
      </c>
      <c r="U32">
        <v>7.33</v>
      </c>
      <c r="V32">
        <v>7.33</v>
      </c>
      <c r="W32">
        <v>7.17</v>
      </c>
      <c r="X32">
        <v>7.5</v>
      </c>
      <c r="Y32">
        <v>7.58</v>
      </c>
      <c r="Z32">
        <v>7.33</v>
      </c>
      <c r="AA32">
        <v>10</v>
      </c>
      <c r="AB32">
        <v>10</v>
      </c>
      <c r="AC32">
        <v>10</v>
      </c>
      <c r="AD32">
        <v>7.33</v>
      </c>
      <c r="AE32">
        <v>81.58</v>
      </c>
      <c r="AF32">
        <v>0.2</v>
      </c>
      <c r="AG32">
        <v>0</v>
      </c>
      <c r="AH32">
        <v>0</v>
      </c>
      <c r="AJ32">
        <v>0</v>
      </c>
      <c r="AK32" t="s">
        <v>1494</v>
      </c>
      <c r="AL32" t="s">
        <v>65</v>
      </c>
      <c r="AM32" t="s">
        <v>70</v>
      </c>
      <c r="AN32" t="s">
        <v>71</v>
      </c>
      <c r="AO32" t="s">
        <v>59</v>
      </c>
    </row>
    <row r="33" spans="1:44" x14ac:dyDescent="0.25">
      <c r="A33" t="s">
        <v>43</v>
      </c>
      <c r="B33" t="s">
        <v>1634</v>
      </c>
      <c r="C33" t="s">
        <v>348</v>
      </c>
      <c r="D33" t="s">
        <v>1635</v>
      </c>
      <c r="F33" t="s">
        <v>1636</v>
      </c>
      <c r="G33" t="s">
        <v>1637</v>
      </c>
      <c r="I33" t="s">
        <v>1638</v>
      </c>
      <c r="J33" t="s">
        <v>1639</v>
      </c>
      <c r="K33" t="s">
        <v>1640</v>
      </c>
      <c r="L33">
        <v>175</v>
      </c>
      <c r="M33" t="s">
        <v>274</v>
      </c>
      <c r="N33" t="s">
        <v>65</v>
      </c>
      <c r="O33">
        <v>2011</v>
      </c>
      <c r="Q33" t="s">
        <v>1641</v>
      </c>
      <c r="R33" t="s">
        <v>1642</v>
      </c>
      <c r="U33">
        <v>7.75</v>
      </c>
      <c r="V33">
        <v>7.75</v>
      </c>
      <c r="W33">
        <v>7.58</v>
      </c>
      <c r="X33">
        <v>8</v>
      </c>
      <c r="Y33">
        <v>7.67</v>
      </c>
      <c r="Z33">
        <v>7.58</v>
      </c>
      <c r="AA33">
        <v>10</v>
      </c>
      <c r="AB33">
        <v>10</v>
      </c>
      <c r="AC33">
        <v>10</v>
      </c>
      <c r="AD33">
        <v>7.5</v>
      </c>
      <c r="AE33">
        <v>83.83</v>
      </c>
      <c r="AF33">
        <v>0.02</v>
      </c>
      <c r="AG33">
        <v>0</v>
      </c>
      <c r="AH33">
        <v>0</v>
      </c>
      <c r="AJ33">
        <v>2</v>
      </c>
      <c r="AK33" t="s">
        <v>1643</v>
      </c>
      <c r="AL33" t="s">
        <v>65</v>
      </c>
      <c r="AM33" t="s">
        <v>70</v>
      </c>
      <c r="AN33" t="s">
        <v>71</v>
      </c>
      <c r="AO33" t="s">
        <v>153</v>
      </c>
      <c r="AP33">
        <v>1499.9208000000001</v>
      </c>
      <c r="AQ33">
        <v>1499.9208000000001</v>
      </c>
      <c r="AR33">
        <v>1499.9208000000001</v>
      </c>
    </row>
    <row r="34" spans="1:44" x14ac:dyDescent="0.25">
      <c r="A34" t="s">
        <v>43</v>
      </c>
      <c r="B34" t="s">
        <v>1634</v>
      </c>
      <c r="C34" t="s">
        <v>348</v>
      </c>
      <c r="D34" t="s">
        <v>1635</v>
      </c>
      <c r="F34" t="s">
        <v>3659</v>
      </c>
      <c r="G34" t="s">
        <v>3660</v>
      </c>
      <c r="I34" t="s">
        <v>1638</v>
      </c>
      <c r="J34" t="s">
        <v>1639</v>
      </c>
      <c r="K34" t="s">
        <v>1640</v>
      </c>
      <c r="L34">
        <v>12</v>
      </c>
      <c r="M34" t="s">
        <v>274</v>
      </c>
      <c r="N34" t="s">
        <v>65</v>
      </c>
      <c r="O34">
        <v>2011</v>
      </c>
      <c r="Q34" t="s">
        <v>2875</v>
      </c>
      <c r="R34" t="s">
        <v>1642</v>
      </c>
      <c r="U34">
        <v>7.08</v>
      </c>
      <c r="V34">
        <v>7.33</v>
      </c>
      <c r="W34">
        <v>7.58</v>
      </c>
      <c r="X34">
        <v>7.58</v>
      </c>
      <c r="Y34">
        <v>7.17</v>
      </c>
      <c r="Z34">
        <v>7.5</v>
      </c>
      <c r="AA34">
        <v>10</v>
      </c>
      <c r="AB34">
        <v>10</v>
      </c>
      <c r="AC34">
        <v>10</v>
      </c>
      <c r="AD34">
        <v>7.33</v>
      </c>
      <c r="AE34">
        <v>81.58</v>
      </c>
      <c r="AF34">
        <v>0.01</v>
      </c>
      <c r="AG34">
        <v>0</v>
      </c>
      <c r="AH34">
        <v>0</v>
      </c>
      <c r="AJ34">
        <v>0</v>
      </c>
      <c r="AK34" t="s">
        <v>2877</v>
      </c>
      <c r="AL34" t="s">
        <v>65</v>
      </c>
      <c r="AM34" t="s">
        <v>70</v>
      </c>
      <c r="AN34" t="s">
        <v>71</v>
      </c>
      <c r="AO34" t="s">
        <v>153</v>
      </c>
      <c r="AP34">
        <v>1499.9208000000001</v>
      </c>
      <c r="AQ34">
        <v>1499.9208000000001</v>
      </c>
      <c r="AR34">
        <v>1499.9208000000001</v>
      </c>
    </row>
    <row r="35" spans="1:44" x14ac:dyDescent="0.25">
      <c r="A35" t="s">
        <v>43</v>
      </c>
      <c r="B35" t="s">
        <v>329</v>
      </c>
      <c r="C35" t="s">
        <v>147</v>
      </c>
      <c r="G35">
        <v>2131202</v>
      </c>
      <c r="H35" t="s">
        <v>329</v>
      </c>
      <c r="J35" t="s">
        <v>150</v>
      </c>
      <c r="L35">
        <v>3</v>
      </c>
      <c r="M35" t="s">
        <v>299</v>
      </c>
      <c r="N35" t="s">
        <v>65</v>
      </c>
      <c r="O35">
        <v>2011</v>
      </c>
      <c r="Q35" t="s">
        <v>1632</v>
      </c>
      <c r="R35" t="s">
        <v>332</v>
      </c>
      <c r="S35" t="s">
        <v>2484</v>
      </c>
      <c r="T35" t="s">
        <v>81</v>
      </c>
      <c r="U35">
        <v>7.08</v>
      </c>
      <c r="V35">
        <v>7.33</v>
      </c>
      <c r="W35">
        <v>7.17</v>
      </c>
      <c r="X35">
        <v>7.25</v>
      </c>
      <c r="Y35">
        <v>7.33</v>
      </c>
      <c r="Z35">
        <v>7.67</v>
      </c>
      <c r="AA35">
        <v>10</v>
      </c>
      <c r="AB35">
        <v>10</v>
      </c>
      <c r="AC35">
        <v>10</v>
      </c>
      <c r="AD35">
        <v>6.92</v>
      </c>
      <c r="AE35">
        <v>80.75</v>
      </c>
      <c r="AF35">
        <v>0.13</v>
      </c>
      <c r="AG35">
        <v>0</v>
      </c>
      <c r="AH35">
        <v>0</v>
      </c>
      <c r="AI35" t="s">
        <v>89</v>
      </c>
      <c r="AJ35">
        <v>6</v>
      </c>
      <c r="AK35" t="s">
        <v>1633</v>
      </c>
      <c r="AL35" t="s">
        <v>65</v>
      </c>
      <c r="AM35" t="s">
        <v>70</v>
      </c>
      <c r="AN35" t="s">
        <v>71</v>
      </c>
      <c r="AO35" t="s">
        <v>153</v>
      </c>
    </row>
    <row r="36" spans="1:44" x14ac:dyDescent="0.25">
      <c r="A36" t="s">
        <v>43</v>
      </c>
      <c r="B36" t="s">
        <v>4722</v>
      </c>
      <c r="C36" t="s">
        <v>159</v>
      </c>
      <c r="D36">
        <v>1</v>
      </c>
      <c r="F36">
        <v>1</v>
      </c>
      <c r="G36">
        <v>1</v>
      </c>
      <c r="I36">
        <v>3500</v>
      </c>
      <c r="J36" t="s">
        <v>4723</v>
      </c>
      <c r="K36">
        <v>1</v>
      </c>
      <c r="L36">
        <v>15</v>
      </c>
      <c r="M36" t="s">
        <v>402</v>
      </c>
      <c r="N36" t="s">
        <v>65</v>
      </c>
      <c r="O36">
        <v>2011</v>
      </c>
      <c r="Q36" t="s">
        <v>645</v>
      </c>
      <c r="R36" t="s">
        <v>4724</v>
      </c>
      <c r="S36" t="s">
        <v>60</v>
      </c>
      <c r="T36" t="s">
        <v>81</v>
      </c>
      <c r="U36">
        <v>7.33</v>
      </c>
      <c r="V36">
        <v>7</v>
      </c>
      <c r="W36">
        <v>6.5</v>
      </c>
      <c r="X36">
        <v>6.08</v>
      </c>
      <c r="Y36">
        <v>7.58</v>
      </c>
      <c r="Z36">
        <v>6.33</v>
      </c>
      <c r="AA36">
        <v>9.33</v>
      </c>
      <c r="AB36">
        <v>10</v>
      </c>
      <c r="AC36">
        <v>9.33</v>
      </c>
      <c r="AD36">
        <v>6.67</v>
      </c>
      <c r="AE36">
        <v>76.17</v>
      </c>
      <c r="AF36">
        <v>0.12</v>
      </c>
      <c r="AG36">
        <v>4</v>
      </c>
      <c r="AH36">
        <v>0</v>
      </c>
      <c r="AI36" t="s">
        <v>201</v>
      </c>
      <c r="AJ36">
        <v>26</v>
      </c>
      <c r="AK36" t="s">
        <v>646</v>
      </c>
      <c r="AL36" t="s">
        <v>65</v>
      </c>
      <c r="AM36" t="s">
        <v>70</v>
      </c>
      <c r="AN36" t="s">
        <v>71</v>
      </c>
      <c r="AO36" t="s">
        <v>59</v>
      </c>
      <c r="AP36">
        <v>3500</v>
      </c>
      <c r="AQ36">
        <v>3500</v>
      </c>
      <c r="AR36">
        <v>3500</v>
      </c>
    </row>
    <row r="37" spans="1:44" x14ac:dyDescent="0.25">
      <c r="A37" t="s">
        <v>43</v>
      </c>
      <c r="B37" t="s">
        <v>693</v>
      </c>
      <c r="C37" t="s">
        <v>396</v>
      </c>
      <c r="G37" t="s">
        <v>2497</v>
      </c>
      <c r="H37" t="s">
        <v>1844</v>
      </c>
      <c r="I37" t="s">
        <v>2459</v>
      </c>
      <c r="J37" t="s">
        <v>1177</v>
      </c>
      <c r="K37" t="s">
        <v>784</v>
      </c>
      <c r="L37">
        <v>121</v>
      </c>
      <c r="M37" t="s">
        <v>137</v>
      </c>
      <c r="N37" t="s">
        <v>138</v>
      </c>
      <c r="O37">
        <v>2011</v>
      </c>
      <c r="Q37" t="s">
        <v>2498</v>
      </c>
      <c r="R37" t="s">
        <v>698</v>
      </c>
      <c r="S37" t="s">
        <v>213</v>
      </c>
      <c r="T37" t="s">
        <v>54</v>
      </c>
      <c r="U37">
        <v>7.67</v>
      </c>
      <c r="V37">
        <v>7.67</v>
      </c>
      <c r="W37">
        <v>7.58</v>
      </c>
      <c r="X37">
        <v>7.5</v>
      </c>
      <c r="Y37">
        <v>7.67</v>
      </c>
      <c r="Z37">
        <v>7.42</v>
      </c>
      <c r="AA37">
        <v>10</v>
      </c>
      <c r="AB37">
        <v>10</v>
      </c>
      <c r="AC37">
        <v>10</v>
      </c>
      <c r="AD37">
        <v>7.5</v>
      </c>
      <c r="AE37">
        <v>83</v>
      </c>
      <c r="AF37">
        <v>0.12</v>
      </c>
      <c r="AG37">
        <v>0</v>
      </c>
      <c r="AH37">
        <v>0</v>
      </c>
      <c r="AI37" t="s">
        <v>89</v>
      </c>
      <c r="AJ37">
        <v>0</v>
      </c>
      <c r="AK37" t="s">
        <v>2499</v>
      </c>
      <c r="AL37" t="s">
        <v>138</v>
      </c>
      <c r="AM37" t="s">
        <v>142</v>
      </c>
      <c r="AN37" t="s">
        <v>143</v>
      </c>
      <c r="AO37" t="s">
        <v>59</v>
      </c>
      <c r="AP37">
        <v>1600</v>
      </c>
      <c r="AQ37">
        <v>1950</v>
      </c>
      <c r="AR37">
        <v>1775</v>
      </c>
    </row>
    <row r="38" spans="1:44" x14ac:dyDescent="0.25">
      <c r="A38" t="s">
        <v>43</v>
      </c>
      <c r="B38" t="s">
        <v>1015</v>
      </c>
      <c r="C38" t="s">
        <v>316</v>
      </c>
      <c r="D38" t="s">
        <v>1427</v>
      </c>
      <c r="G38" t="s">
        <v>1489</v>
      </c>
      <c r="H38" t="s">
        <v>1016</v>
      </c>
      <c r="I38">
        <v>1650</v>
      </c>
      <c r="J38" t="s">
        <v>597</v>
      </c>
      <c r="K38" t="s">
        <v>1427</v>
      </c>
      <c r="L38">
        <v>150</v>
      </c>
      <c r="M38" t="s">
        <v>1490</v>
      </c>
      <c r="N38" t="s">
        <v>322</v>
      </c>
      <c r="O38">
        <v>2012</v>
      </c>
      <c r="Q38" t="s">
        <v>1491</v>
      </c>
      <c r="R38" t="s">
        <v>1020</v>
      </c>
      <c r="S38" t="s">
        <v>383</v>
      </c>
      <c r="T38" t="s">
        <v>54</v>
      </c>
      <c r="U38">
        <v>7.67</v>
      </c>
      <c r="V38">
        <v>7.75</v>
      </c>
      <c r="W38">
        <v>7.67</v>
      </c>
      <c r="X38">
        <v>7.75</v>
      </c>
      <c r="Y38">
        <v>7.83</v>
      </c>
      <c r="Z38">
        <v>7.67</v>
      </c>
      <c r="AA38">
        <v>10</v>
      </c>
      <c r="AB38">
        <v>10</v>
      </c>
      <c r="AC38">
        <v>10</v>
      </c>
      <c r="AD38">
        <v>7.67</v>
      </c>
      <c r="AE38">
        <v>84</v>
      </c>
      <c r="AF38">
        <v>0</v>
      </c>
      <c r="AG38">
        <v>0</v>
      </c>
      <c r="AH38">
        <v>0</v>
      </c>
      <c r="AI38" t="s">
        <v>89</v>
      </c>
      <c r="AJ38">
        <v>0</v>
      </c>
      <c r="AK38" t="s">
        <v>1492</v>
      </c>
      <c r="AL38" t="s">
        <v>322</v>
      </c>
      <c r="AM38" t="s">
        <v>327</v>
      </c>
      <c r="AN38" t="s">
        <v>328</v>
      </c>
      <c r="AO38" t="s">
        <v>59</v>
      </c>
      <c r="AP38">
        <v>1650</v>
      </c>
      <c r="AQ38">
        <v>1650</v>
      </c>
      <c r="AR38">
        <v>1650</v>
      </c>
    </row>
    <row r="39" spans="1:44" x14ac:dyDescent="0.25">
      <c r="A39" t="s">
        <v>43</v>
      </c>
      <c r="B39" t="s">
        <v>1187</v>
      </c>
      <c r="C39" t="s">
        <v>216</v>
      </c>
      <c r="D39" t="s">
        <v>1188</v>
      </c>
      <c r="F39" t="s">
        <v>1188</v>
      </c>
      <c r="G39">
        <v>1506680144</v>
      </c>
      <c r="I39">
        <v>1700</v>
      </c>
      <c r="J39" t="s">
        <v>1189</v>
      </c>
      <c r="K39" t="s">
        <v>1190</v>
      </c>
      <c r="L39">
        <v>100</v>
      </c>
      <c r="M39" t="s">
        <v>1191</v>
      </c>
      <c r="N39" t="s">
        <v>220</v>
      </c>
      <c r="O39">
        <v>2012</v>
      </c>
      <c r="Q39" t="s">
        <v>1192</v>
      </c>
      <c r="R39" t="s">
        <v>1190</v>
      </c>
      <c r="S39" t="s">
        <v>616</v>
      </c>
      <c r="T39" t="s">
        <v>54</v>
      </c>
      <c r="U39">
        <v>8</v>
      </c>
      <c r="V39">
        <v>7.75</v>
      </c>
      <c r="W39">
        <v>7.75</v>
      </c>
      <c r="X39">
        <v>7.83</v>
      </c>
      <c r="Y39">
        <v>7.5</v>
      </c>
      <c r="Z39">
        <v>7.67</v>
      </c>
      <c r="AA39">
        <v>10</v>
      </c>
      <c r="AB39">
        <v>10</v>
      </c>
      <c r="AC39">
        <v>10</v>
      </c>
      <c r="AD39">
        <v>7.83</v>
      </c>
      <c r="AE39">
        <v>84.33</v>
      </c>
      <c r="AF39">
        <v>0.12</v>
      </c>
      <c r="AG39">
        <v>0</v>
      </c>
      <c r="AH39">
        <v>0</v>
      </c>
      <c r="AI39" t="s">
        <v>304</v>
      </c>
      <c r="AJ39">
        <v>1</v>
      </c>
      <c r="AK39" t="s">
        <v>1193</v>
      </c>
      <c r="AL39" t="s">
        <v>220</v>
      </c>
      <c r="AM39" s="1" t="s">
        <v>223</v>
      </c>
      <c r="AN39" t="s">
        <v>224</v>
      </c>
      <c r="AO39" t="s">
        <v>59</v>
      </c>
      <c r="AP39">
        <v>1700</v>
      </c>
      <c r="AQ39">
        <v>1700</v>
      </c>
      <c r="AR39">
        <v>1700</v>
      </c>
    </row>
    <row r="40" spans="1:44" x14ac:dyDescent="0.25">
      <c r="A40" t="s">
        <v>43</v>
      </c>
      <c r="B40" t="s">
        <v>3735</v>
      </c>
      <c r="C40" t="s">
        <v>216</v>
      </c>
      <c r="D40" t="s">
        <v>3736</v>
      </c>
      <c r="F40" t="s">
        <v>1149</v>
      </c>
      <c r="G40">
        <v>1506546082</v>
      </c>
      <c r="I40">
        <v>1250</v>
      </c>
      <c r="J40" t="s">
        <v>1150</v>
      </c>
      <c r="K40" t="s">
        <v>3737</v>
      </c>
      <c r="L40">
        <v>50</v>
      </c>
      <c r="M40" t="s">
        <v>1191</v>
      </c>
      <c r="N40" t="s">
        <v>220</v>
      </c>
      <c r="O40">
        <v>2012</v>
      </c>
      <c r="Q40" t="s">
        <v>221</v>
      </c>
      <c r="R40" t="s">
        <v>3737</v>
      </c>
      <c r="S40" t="s">
        <v>68</v>
      </c>
      <c r="T40" t="s">
        <v>54</v>
      </c>
      <c r="U40">
        <v>7.42</v>
      </c>
      <c r="V40">
        <v>7.42</v>
      </c>
      <c r="W40">
        <v>7.33</v>
      </c>
      <c r="X40">
        <v>7.17</v>
      </c>
      <c r="Y40">
        <v>7.25</v>
      </c>
      <c r="Z40">
        <v>7.42</v>
      </c>
      <c r="AA40">
        <v>10</v>
      </c>
      <c r="AB40">
        <v>10</v>
      </c>
      <c r="AC40">
        <v>10</v>
      </c>
      <c r="AD40">
        <v>7.5</v>
      </c>
      <c r="AE40">
        <v>81.5</v>
      </c>
      <c r="AF40">
        <v>0.13</v>
      </c>
      <c r="AG40">
        <v>0</v>
      </c>
      <c r="AH40">
        <v>0</v>
      </c>
      <c r="AI40" t="s">
        <v>55</v>
      </c>
      <c r="AJ40">
        <v>5</v>
      </c>
      <c r="AK40" t="s">
        <v>222</v>
      </c>
      <c r="AL40" t="s">
        <v>220</v>
      </c>
      <c r="AM40" s="1" t="s">
        <v>223</v>
      </c>
      <c r="AN40" t="s">
        <v>224</v>
      </c>
      <c r="AO40" t="s">
        <v>59</v>
      </c>
      <c r="AP40">
        <v>1250</v>
      </c>
      <c r="AQ40">
        <v>1250</v>
      </c>
      <c r="AR40">
        <v>1250</v>
      </c>
    </row>
    <row r="41" spans="1:44" x14ac:dyDescent="0.25">
      <c r="A41" t="s">
        <v>43</v>
      </c>
      <c r="B41" t="s">
        <v>652</v>
      </c>
      <c r="C41" t="s">
        <v>396</v>
      </c>
      <c r="G41" t="s">
        <v>674</v>
      </c>
      <c r="H41" t="s">
        <v>655</v>
      </c>
      <c r="I41" t="s">
        <v>675</v>
      </c>
      <c r="J41" t="s">
        <v>676</v>
      </c>
      <c r="K41" t="s">
        <v>677</v>
      </c>
      <c r="L41">
        <v>250</v>
      </c>
      <c r="M41" t="s">
        <v>458</v>
      </c>
      <c r="N41" t="s">
        <v>138</v>
      </c>
      <c r="O41">
        <v>2012</v>
      </c>
      <c r="Q41" t="s">
        <v>678</v>
      </c>
      <c r="R41" t="s">
        <v>659</v>
      </c>
      <c r="S41" t="s">
        <v>213</v>
      </c>
      <c r="T41" t="s">
        <v>81</v>
      </c>
      <c r="U41">
        <v>7.83</v>
      </c>
      <c r="V41">
        <v>8</v>
      </c>
      <c r="W41">
        <v>7.75</v>
      </c>
      <c r="X41">
        <v>7.75</v>
      </c>
      <c r="Y41">
        <v>7.83</v>
      </c>
      <c r="Z41">
        <v>7.83</v>
      </c>
      <c r="AA41">
        <v>10</v>
      </c>
      <c r="AB41">
        <v>10</v>
      </c>
      <c r="AC41">
        <v>10</v>
      </c>
      <c r="AD41">
        <v>8.08</v>
      </c>
      <c r="AE41">
        <v>85.08</v>
      </c>
      <c r="AF41">
        <v>0.11</v>
      </c>
      <c r="AG41">
        <v>0</v>
      </c>
      <c r="AH41">
        <v>0</v>
      </c>
      <c r="AI41" t="s">
        <v>55</v>
      </c>
      <c r="AJ41">
        <v>8</v>
      </c>
      <c r="AK41" t="s">
        <v>679</v>
      </c>
      <c r="AL41" t="s">
        <v>138</v>
      </c>
      <c r="AM41" t="s">
        <v>142</v>
      </c>
      <c r="AN41" t="s">
        <v>143</v>
      </c>
      <c r="AO41" t="s">
        <v>59</v>
      </c>
      <c r="AP41">
        <v>2136</v>
      </c>
      <c r="AQ41">
        <v>2136</v>
      </c>
      <c r="AR41">
        <v>2136</v>
      </c>
    </row>
    <row r="42" spans="1:44" x14ac:dyDescent="0.25">
      <c r="A42" t="s">
        <v>43</v>
      </c>
      <c r="B42" t="s">
        <v>693</v>
      </c>
      <c r="C42" t="s">
        <v>396</v>
      </c>
      <c r="G42" t="s">
        <v>783</v>
      </c>
      <c r="H42" t="s">
        <v>693</v>
      </c>
      <c r="I42" t="s">
        <v>765</v>
      </c>
      <c r="J42" t="s">
        <v>457</v>
      </c>
      <c r="K42" t="s">
        <v>784</v>
      </c>
      <c r="L42">
        <v>50</v>
      </c>
      <c r="M42" t="s">
        <v>458</v>
      </c>
      <c r="N42" t="s">
        <v>138</v>
      </c>
      <c r="O42">
        <v>2012</v>
      </c>
      <c r="Q42" t="s">
        <v>785</v>
      </c>
      <c r="R42" t="s">
        <v>698</v>
      </c>
      <c r="S42" t="s">
        <v>213</v>
      </c>
      <c r="T42" t="s">
        <v>54</v>
      </c>
      <c r="U42">
        <v>7.75</v>
      </c>
      <c r="V42">
        <v>7.92</v>
      </c>
      <c r="W42">
        <v>7.83</v>
      </c>
      <c r="X42">
        <v>7.75</v>
      </c>
      <c r="Y42">
        <v>7.75</v>
      </c>
      <c r="Z42">
        <v>8</v>
      </c>
      <c r="AA42">
        <v>10</v>
      </c>
      <c r="AB42">
        <v>10</v>
      </c>
      <c r="AC42">
        <v>10</v>
      </c>
      <c r="AD42">
        <v>7.92</v>
      </c>
      <c r="AE42">
        <v>84.92</v>
      </c>
      <c r="AF42">
        <v>0.11</v>
      </c>
      <c r="AG42">
        <v>0</v>
      </c>
      <c r="AH42">
        <v>0</v>
      </c>
      <c r="AI42" t="s">
        <v>55</v>
      </c>
      <c r="AJ42">
        <v>3</v>
      </c>
      <c r="AK42" t="s">
        <v>786</v>
      </c>
      <c r="AL42" t="s">
        <v>138</v>
      </c>
      <c r="AM42" t="s">
        <v>142</v>
      </c>
      <c r="AN42" t="s">
        <v>143</v>
      </c>
      <c r="AO42" t="s">
        <v>59</v>
      </c>
      <c r="AP42">
        <v>1600</v>
      </c>
      <c r="AQ42">
        <v>1950</v>
      </c>
      <c r="AR42">
        <v>1775</v>
      </c>
    </row>
    <row r="43" spans="1:44" x14ac:dyDescent="0.25">
      <c r="A43" t="s">
        <v>43</v>
      </c>
      <c r="B43" t="s">
        <v>453</v>
      </c>
      <c r="C43" t="s">
        <v>396</v>
      </c>
      <c r="F43" t="s">
        <v>454</v>
      </c>
      <c r="G43" t="s">
        <v>1022</v>
      </c>
      <c r="H43" t="s">
        <v>453</v>
      </c>
      <c r="I43" t="s">
        <v>1023</v>
      </c>
      <c r="J43" t="s">
        <v>457</v>
      </c>
      <c r="L43">
        <v>250</v>
      </c>
      <c r="M43" t="s">
        <v>458</v>
      </c>
      <c r="N43" t="s">
        <v>138</v>
      </c>
      <c r="O43">
        <v>2012</v>
      </c>
      <c r="Q43" t="s">
        <v>956</v>
      </c>
      <c r="R43" t="s">
        <v>459</v>
      </c>
      <c r="S43" t="s">
        <v>213</v>
      </c>
      <c r="T43" t="s">
        <v>54</v>
      </c>
      <c r="U43">
        <v>7.67</v>
      </c>
      <c r="V43">
        <v>7.83</v>
      </c>
      <c r="W43">
        <v>7.83</v>
      </c>
      <c r="X43">
        <v>8</v>
      </c>
      <c r="Y43">
        <v>7.58</v>
      </c>
      <c r="Z43">
        <v>7.92</v>
      </c>
      <c r="AA43">
        <v>10</v>
      </c>
      <c r="AB43">
        <v>10</v>
      </c>
      <c r="AC43">
        <v>10</v>
      </c>
      <c r="AD43">
        <v>7.75</v>
      </c>
      <c r="AE43">
        <v>84.58</v>
      </c>
      <c r="AF43">
        <v>0</v>
      </c>
      <c r="AG43">
        <v>0</v>
      </c>
      <c r="AH43">
        <v>0</v>
      </c>
      <c r="AI43" t="s">
        <v>55</v>
      </c>
      <c r="AJ43">
        <v>2</v>
      </c>
      <c r="AK43" t="s">
        <v>1024</v>
      </c>
      <c r="AL43" t="s">
        <v>138</v>
      </c>
      <c r="AM43" t="s">
        <v>142</v>
      </c>
      <c r="AN43" t="s">
        <v>143</v>
      </c>
      <c r="AO43" t="s">
        <v>59</v>
      </c>
      <c r="AP43">
        <v>1750</v>
      </c>
      <c r="AQ43">
        <v>1750</v>
      </c>
      <c r="AR43">
        <v>1750</v>
      </c>
    </row>
    <row r="44" spans="1:44" x14ac:dyDescent="0.25">
      <c r="A44" t="s">
        <v>43</v>
      </c>
      <c r="B44" t="s">
        <v>453</v>
      </c>
      <c r="C44" t="s">
        <v>396</v>
      </c>
      <c r="D44" t="s">
        <v>621</v>
      </c>
      <c r="F44" t="s">
        <v>454</v>
      </c>
      <c r="G44" t="s">
        <v>1028</v>
      </c>
      <c r="H44" t="s">
        <v>453</v>
      </c>
      <c r="I44" t="s">
        <v>456</v>
      </c>
      <c r="J44" t="s">
        <v>457</v>
      </c>
      <c r="K44" t="s">
        <v>626</v>
      </c>
      <c r="L44">
        <v>250</v>
      </c>
      <c r="M44" t="s">
        <v>458</v>
      </c>
      <c r="N44" t="s">
        <v>138</v>
      </c>
      <c r="O44">
        <v>2012</v>
      </c>
      <c r="Q44" t="s">
        <v>1029</v>
      </c>
      <c r="R44" t="s">
        <v>459</v>
      </c>
      <c r="S44" t="s">
        <v>213</v>
      </c>
      <c r="T44" t="s">
        <v>54</v>
      </c>
      <c r="U44">
        <v>7.42</v>
      </c>
      <c r="V44">
        <v>7.67</v>
      </c>
      <c r="W44">
        <v>7.75</v>
      </c>
      <c r="X44">
        <v>7.75</v>
      </c>
      <c r="Y44">
        <v>8.08</v>
      </c>
      <c r="Z44">
        <v>7.83</v>
      </c>
      <c r="AA44">
        <v>10</v>
      </c>
      <c r="AB44">
        <v>10</v>
      </c>
      <c r="AC44">
        <v>10</v>
      </c>
      <c r="AD44">
        <v>8.08</v>
      </c>
      <c r="AE44">
        <v>84.58</v>
      </c>
      <c r="AF44">
        <v>0.11</v>
      </c>
      <c r="AG44">
        <v>0</v>
      </c>
      <c r="AH44">
        <v>0</v>
      </c>
      <c r="AI44" t="s">
        <v>55</v>
      </c>
      <c r="AJ44">
        <v>6</v>
      </c>
      <c r="AK44" t="s">
        <v>1030</v>
      </c>
      <c r="AL44" t="s">
        <v>138</v>
      </c>
      <c r="AM44" t="s">
        <v>142</v>
      </c>
      <c r="AN44" t="s">
        <v>143</v>
      </c>
      <c r="AO44" t="s">
        <v>59</v>
      </c>
      <c r="AP44">
        <v>1800</v>
      </c>
      <c r="AQ44">
        <v>1800</v>
      </c>
      <c r="AR44">
        <v>1800</v>
      </c>
    </row>
    <row r="45" spans="1:44" x14ac:dyDescent="0.25">
      <c r="A45" t="s">
        <v>43</v>
      </c>
      <c r="B45" t="s">
        <v>453</v>
      </c>
      <c r="C45" t="s">
        <v>396</v>
      </c>
      <c r="F45" t="s">
        <v>454</v>
      </c>
      <c r="G45" t="s">
        <v>1396</v>
      </c>
      <c r="H45" t="s">
        <v>453</v>
      </c>
      <c r="I45" t="s">
        <v>1023</v>
      </c>
      <c r="J45" t="s">
        <v>457</v>
      </c>
      <c r="L45">
        <v>250</v>
      </c>
      <c r="M45" t="s">
        <v>458</v>
      </c>
      <c r="N45" t="s">
        <v>138</v>
      </c>
      <c r="O45">
        <v>2012</v>
      </c>
      <c r="Q45" t="s">
        <v>1397</v>
      </c>
      <c r="R45" t="s">
        <v>459</v>
      </c>
      <c r="S45" t="s">
        <v>213</v>
      </c>
      <c r="T45" t="s">
        <v>54</v>
      </c>
      <c r="U45">
        <v>7.75</v>
      </c>
      <c r="V45">
        <v>7.75</v>
      </c>
      <c r="W45">
        <v>7.75</v>
      </c>
      <c r="X45">
        <v>7.75</v>
      </c>
      <c r="Y45">
        <v>7.83</v>
      </c>
      <c r="Z45">
        <v>7.75</v>
      </c>
      <c r="AA45">
        <v>10</v>
      </c>
      <c r="AB45">
        <v>10</v>
      </c>
      <c r="AC45">
        <v>10</v>
      </c>
      <c r="AD45">
        <v>7.58</v>
      </c>
      <c r="AE45">
        <v>84.17</v>
      </c>
      <c r="AF45">
        <v>0</v>
      </c>
      <c r="AG45">
        <v>0</v>
      </c>
      <c r="AH45">
        <v>0</v>
      </c>
      <c r="AI45" t="s">
        <v>55</v>
      </c>
      <c r="AJ45">
        <v>2</v>
      </c>
      <c r="AK45" t="s">
        <v>1398</v>
      </c>
      <c r="AL45" t="s">
        <v>138</v>
      </c>
      <c r="AM45" t="s">
        <v>142</v>
      </c>
      <c r="AN45" t="s">
        <v>143</v>
      </c>
      <c r="AO45" t="s">
        <v>59</v>
      </c>
      <c r="AP45">
        <v>1750</v>
      </c>
      <c r="AQ45">
        <v>1750</v>
      </c>
      <c r="AR45">
        <v>1750</v>
      </c>
    </row>
    <row r="46" spans="1:44" x14ac:dyDescent="0.25">
      <c r="A46" t="s">
        <v>43</v>
      </c>
      <c r="B46" t="s">
        <v>453</v>
      </c>
      <c r="C46" t="s">
        <v>396</v>
      </c>
      <c r="F46" t="s">
        <v>454</v>
      </c>
      <c r="G46" t="s">
        <v>1775</v>
      </c>
      <c r="H46" t="s">
        <v>453</v>
      </c>
      <c r="I46" t="s">
        <v>1023</v>
      </c>
      <c r="J46" t="s">
        <v>457</v>
      </c>
      <c r="L46">
        <v>250</v>
      </c>
      <c r="M46" t="s">
        <v>458</v>
      </c>
      <c r="N46" t="s">
        <v>138</v>
      </c>
      <c r="O46">
        <v>2012</v>
      </c>
      <c r="Q46" t="s">
        <v>1776</v>
      </c>
      <c r="R46" t="s">
        <v>459</v>
      </c>
      <c r="S46" t="s">
        <v>213</v>
      </c>
      <c r="T46" t="s">
        <v>54</v>
      </c>
      <c r="U46">
        <v>7.75</v>
      </c>
      <c r="V46">
        <v>7.75</v>
      </c>
      <c r="W46">
        <v>7.58</v>
      </c>
      <c r="X46">
        <v>7.83</v>
      </c>
      <c r="Y46">
        <v>7.17</v>
      </c>
      <c r="Z46">
        <v>7.75</v>
      </c>
      <c r="AA46">
        <v>10</v>
      </c>
      <c r="AB46">
        <v>10</v>
      </c>
      <c r="AC46">
        <v>10</v>
      </c>
      <c r="AD46">
        <v>7.83</v>
      </c>
      <c r="AE46">
        <v>83.67</v>
      </c>
      <c r="AF46">
        <v>0.11</v>
      </c>
      <c r="AG46">
        <v>0</v>
      </c>
      <c r="AH46">
        <v>0</v>
      </c>
      <c r="AI46" t="s">
        <v>55</v>
      </c>
      <c r="AJ46">
        <v>1</v>
      </c>
      <c r="AK46" t="s">
        <v>1688</v>
      </c>
      <c r="AL46" t="s">
        <v>138</v>
      </c>
      <c r="AM46" t="s">
        <v>142</v>
      </c>
      <c r="AN46" t="s">
        <v>143</v>
      </c>
      <c r="AO46" t="s">
        <v>59</v>
      </c>
      <c r="AP46">
        <v>1750</v>
      </c>
      <c r="AQ46">
        <v>1750</v>
      </c>
      <c r="AR46">
        <v>1750</v>
      </c>
    </row>
    <row r="47" spans="1:44" x14ac:dyDescent="0.25">
      <c r="A47" t="s">
        <v>43</v>
      </c>
      <c r="B47" t="s">
        <v>693</v>
      </c>
      <c r="C47" t="s">
        <v>396</v>
      </c>
      <c r="G47" t="s">
        <v>1843</v>
      </c>
      <c r="H47" t="s">
        <v>1844</v>
      </c>
      <c r="I47" t="s">
        <v>1845</v>
      </c>
      <c r="J47" t="s">
        <v>457</v>
      </c>
      <c r="K47" t="s">
        <v>784</v>
      </c>
      <c r="L47">
        <v>275</v>
      </c>
      <c r="M47" t="s">
        <v>458</v>
      </c>
      <c r="N47" t="s">
        <v>138</v>
      </c>
      <c r="O47">
        <v>2012</v>
      </c>
      <c r="Q47" t="s">
        <v>1846</v>
      </c>
      <c r="R47" t="s">
        <v>698</v>
      </c>
      <c r="S47" t="s">
        <v>213</v>
      </c>
      <c r="T47" t="s">
        <v>54</v>
      </c>
      <c r="U47">
        <v>7.67</v>
      </c>
      <c r="V47">
        <v>7.67</v>
      </c>
      <c r="W47">
        <v>7.58</v>
      </c>
      <c r="X47">
        <v>7.67</v>
      </c>
      <c r="Y47">
        <v>7.75</v>
      </c>
      <c r="Z47">
        <v>7.58</v>
      </c>
      <c r="AA47">
        <v>10</v>
      </c>
      <c r="AB47">
        <v>10</v>
      </c>
      <c r="AC47">
        <v>10</v>
      </c>
      <c r="AD47">
        <v>7.67</v>
      </c>
      <c r="AE47">
        <v>83.58</v>
      </c>
      <c r="AF47">
        <v>0.11</v>
      </c>
      <c r="AG47">
        <v>0</v>
      </c>
      <c r="AH47">
        <v>0</v>
      </c>
      <c r="AI47" t="s">
        <v>55</v>
      </c>
      <c r="AJ47">
        <v>3</v>
      </c>
      <c r="AK47" t="s">
        <v>1847</v>
      </c>
      <c r="AL47" t="s">
        <v>138</v>
      </c>
      <c r="AM47" t="s">
        <v>142</v>
      </c>
      <c r="AN47" t="s">
        <v>143</v>
      </c>
      <c r="AO47" t="s">
        <v>59</v>
      </c>
      <c r="AP47">
        <v>1600</v>
      </c>
      <c r="AQ47">
        <v>1950</v>
      </c>
      <c r="AR47">
        <v>1775</v>
      </c>
    </row>
    <row r="48" spans="1:44" x14ac:dyDescent="0.25">
      <c r="A48" t="s">
        <v>43</v>
      </c>
      <c r="B48" t="s">
        <v>652</v>
      </c>
      <c r="C48" t="s">
        <v>396</v>
      </c>
      <c r="G48" t="s">
        <v>674</v>
      </c>
      <c r="H48" t="s">
        <v>655</v>
      </c>
      <c r="I48" t="s">
        <v>675</v>
      </c>
      <c r="J48" t="s">
        <v>676</v>
      </c>
      <c r="K48" t="s">
        <v>1850</v>
      </c>
      <c r="L48">
        <v>250</v>
      </c>
      <c r="M48" t="s">
        <v>458</v>
      </c>
      <c r="N48" t="s">
        <v>138</v>
      </c>
      <c r="O48">
        <v>2012</v>
      </c>
      <c r="Q48" t="s">
        <v>1279</v>
      </c>
      <c r="R48" t="s">
        <v>659</v>
      </c>
      <c r="S48" t="s">
        <v>213</v>
      </c>
      <c r="T48" t="s">
        <v>81</v>
      </c>
      <c r="U48">
        <v>7.67</v>
      </c>
      <c r="V48">
        <v>7.58</v>
      </c>
      <c r="W48">
        <v>7.58</v>
      </c>
      <c r="X48">
        <v>7.58</v>
      </c>
      <c r="Y48">
        <v>7.67</v>
      </c>
      <c r="Z48">
        <v>7.75</v>
      </c>
      <c r="AA48">
        <v>10</v>
      </c>
      <c r="AB48">
        <v>10</v>
      </c>
      <c r="AC48">
        <v>10</v>
      </c>
      <c r="AD48">
        <v>7.75</v>
      </c>
      <c r="AE48">
        <v>83.58</v>
      </c>
      <c r="AF48">
        <v>0.11</v>
      </c>
      <c r="AG48">
        <v>0</v>
      </c>
      <c r="AH48">
        <v>0</v>
      </c>
      <c r="AI48" t="s">
        <v>55</v>
      </c>
      <c r="AJ48">
        <v>4</v>
      </c>
      <c r="AK48" t="s">
        <v>1280</v>
      </c>
      <c r="AL48" t="s">
        <v>138</v>
      </c>
      <c r="AM48" t="s">
        <v>142</v>
      </c>
      <c r="AN48" t="s">
        <v>143</v>
      </c>
      <c r="AO48" t="s">
        <v>59</v>
      </c>
      <c r="AP48">
        <v>2136</v>
      </c>
      <c r="AQ48">
        <v>2136</v>
      </c>
      <c r="AR48">
        <v>2136</v>
      </c>
    </row>
    <row r="49" spans="1:44" x14ac:dyDescent="0.25">
      <c r="A49" t="s">
        <v>43</v>
      </c>
      <c r="B49" t="s">
        <v>693</v>
      </c>
      <c r="C49" t="s">
        <v>396</v>
      </c>
      <c r="G49" t="s">
        <v>1931</v>
      </c>
      <c r="H49" t="s">
        <v>1844</v>
      </c>
      <c r="I49" t="s">
        <v>765</v>
      </c>
      <c r="J49" t="s">
        <v>457</v>
      </c>
      <c r="K49" t="s">
        <v>696</v>
      </c>
      <c r="L49">
        <v>175</v>
      </c>
      <c r="M49" t="s">
        <v>458</v>
      </c>
      <c r="N49" t="s">
        <v>138</v>
      </c>
      <c r="O49">
        <v>2012</v>
      </c>
      <c r="Q49" t="s">
        <v>1721</v>
      </c>
      <c r="R49" t="s">
        <v>698</v>
      </c>
      <c r="S49" t="s">
        <v>213</v>
      </c>
      <c r="T49" t="s">
        <v>54</v>
      </c>
      <c r="U49">
        <v>7.67</v>
      </c>
      <c r="V49">
        <v>7.58</v>
      </c>
      <c r="W49">
        <v>7.58</v>
      </c>
      <c r="X49">
        <v>7.67</v>
      </c>
      <c r="Y49">
        <v>7.67</v>
      </c>
      <c r="Z49">
        <v>7.67</v>
      </c>
      <c r="AA49">
        <v>10</v>
      </c>
      <c r="AB49">
        <v>10</v>
      </c>
      <c r="AC49">
        <v>10</v>
      </c>
      <c r="AD49">
        <v>7.67</v>
      </c>
      <c r="AE49">
        <v>83.5</v>
      </c>
      <c r="AF49">
        <v>0.11</v>
      </c>
      <c r="AG49">
        <v>0</v>
      </c>
      <c r="AH49">
        <v>0</v>
      </c>
      <c r="AI49" t="s">
        <v>55</v>
      </c>
      <c r="AJ49">
        <v>0</v>
      </c>
      <c r="AK49" t="s">
        <v>1932</v>
      </c>
      <c r="AL49" t="s">
        <v>138</v>
      </c>
      <c r="AM49" t="s">
        <v>142</v>
      </c>
      <c r="AN49" t="s">
        <v>143</v>
      </c>
      <c r="AO49" t="s">
        <v>59</v>
      </c>
      <c r="AP49">
        <v>1600</v>
      </c>
      <c r="AQ49">
        <v>1950</v>
      </c>
      <c r="AR49">
        <v>1775</v>
      </c>
    </row>
    <row r="50" spans="1:44" x14ac:dyDescent="0.25">
      <c r="A50" t="s">
        <v>43</v>
      </c>
      <c r="B50" t="s">
        <v>453</v>
      </c>
      <c r="C50" t="s">
        <v>396</v>
      </c>
      <c r="D50" t="s">
        <v>621</v>
      </c>
      <c r="F50" t="s">
        <v>454</v>
      </c>
      <c r="G50" t="s">
        <v>2005</v>
      </c>
      <c r="H50" t="s">
        <v>453</v>
      </c>
      <c r="I50" t="s">
        <v>837</v>
      </c>
      <c r="J50" t="s">
        <v>676</v>
      </c>
      <c r="K50" t="s">
        <v>2006</v>
      </c>
      <c r="L50">
        <v>250</v>
      </c>
      <c r="M50" t="s">
        <v>458</v>
      </c>
      <c r="N50" t="s">
        <v>138</v>
      </c>
      <c r="O50">
        <v>2012</v>
      </c>
      <c r="Q50" t="s">
        <v>2007</v>
      </c>
      <c r="R50" t="s">
        <v>459</v>
      </c>
      <c r="S50" t="s">
        <v>213</v>
      </c>
      <c r="T50" t="s">
        <v>54</v>
      </c>
      <c r="U50">
        <v>7.5</v>
      </c>
      <c r="V50">
        <v>7.75</v>
      </c>
      <c r="W50">
        <v>7.58</v>
      </c>
      <c r="X50">
        <v>7.5</v>
      </c>
      <c r="Y50">
        <v>7.67</v>
      </c>
      <c r="Z50">
        <v>7.75</v>
      </c>
      <c r="AA50">
        <v>10</v>
      </c>
      <c r="AB50">
        <v>10</v>
      </c>
      <c r="AC50">
        <v>10</v>
      </c>
      <c r="AD50">
        <v>7.67</v>
      </c>
      <c r="AE50">
        <v>83.42</v>
      </c>
      <c r="AF50">
        <v>0.11</v>
      </c>
      <c r="AG50">
        <v>0</v>
      </c>
      <c r="AH50">
        <v>0</v>
      </c>
      <c r="AI50" t="s">
        <v>55</v>
      </c>
      <c r="AJ50">
        <v>2</v>
      </c>
      <c r="AK50" t="s">
        <v>2008</v>
      </c>
      <c r="AL50" t="s">
        <v>138</v>
      </c>
      <c r="AM50" t="s">
        <v>142</v>
      </c>
      <c r="AN50" t="s">
        <v>143</v>
      </c>
      <c r="AO50" t="s">
        <v>59</v>
      </c>
      <c r="AP50">
        <v>1450</v>
      </c>
      <c r="AQ50">
        <v>1450</v>
      </c>
      <c r="AR50">
        <v>1450</v>
      </c>
    </row>
    <row r="51" spans="1:44" x14ac:dyDescent="0.25">
      <c r="A51" t="s">
        <v>43</v>
      </c>
      <c r="B51" t="s">
        <v>453</v>
      </c>
      <c r="C51" t="s">
        <v>396</v>
      </c>
      <c r="F51" t="s">
        <v>454</v>
      </c>
      <c r="G51" t="s">
        <v>2087</v>
      </c>
      <c r="H51" t="s">
        <v>453</v>
      </c>
      <c r="I51" t="s">
        <v>1023</v>
      </c>
      <c r="J51" t="s">
        <v>457</v>
      </c>
      <c r="K51" t="s">
        <v>2088</v>
      </c>
      <c r="L51">
        <v>250</v>
      </c>
      <c r="M51" t="s">
        <v>458</v>
      </c>
      <c r="N51" t="s">
        <v>138</v>
      </c>
      <c r="O51">
        <v>2012</v>
      </c>
      <c r="Q51" t="s">
        <v>2089</v>
      </c>
      <c r="R51" t="s">
        <v>459</v>
      </c>
      <c r="S51" t="s">
        <v>213</v>
      </c>
      <c r="T51" t="s">
        <v>54</v>
      </c>
      <c r="U51">
        <v>7.5</v>
      </c>
      <c r="V51">
        <v>7.67</v>
      </c>
      <c r="W51">
        <v>7.67</v>
      </c>
      <c r="X51">
        <v>7.58</v>
      </c>
      <c r="Y51">
        <v>7.67</v>
      </c>
      <c r="Z51">
        <v>7.58</v>
      </c>
      <c r="AA51">
        <v>10</v>
      </c>
      <c r="AB51">
        <v>10</v>
      </c>
      <c r="AC51">
        <v>10</v>
      </c>
      <c r="AD51">
        <v>7.67</v>
      </c>
      <c r="AE51">
        <v>83.33</v>
      </c>
      <c r="AF51">
        <v>0</v>
      </c>
      <c r="AG51">
        <v>0</v>
      </c>
      <c r="AH51">
        <v>0</v>
      </c>
      <c r="AI51" t="s">
        <v>55</v>
      </c>
      <c r="AJ51">
        <v>1</v>
      </c>
      <c r="AK51" t="s">
        <v>1773</v>
      </c>
      <c r="AL51" t="s">
        <v>138</v>
      </c>
      <c r="AM51" t="s">
        <v>142</v>
      </c>
      <c r="AN51" t="s">
        <v>143</v>
      </c>
      <c r="AO51" t="s">
        <v>59</v>
      </c>
      <c r="AP51">
        <v>1750</v>
      </c>
      <c r="AQ51">
        <v>1750</v>
      </c>
      <c r="AR51">
        <v>1750</v>
      </c>
    </row>
    <row r="52" spans="1:44" x14ac:dyDescent="0.25">
      <c r="A52" t="s">
        <v>43</v>
      </c>
      <c r="B52" t="s">
        <v>453</v>
      </c>
      <c r="C52" t="s">
        <v>396</v>
      </c>
      <c r="F52" t="s">
        <v>454</v>
      </c>
      <c r="G52" t="s">
        <v>2172</v>
      </c>
      <c r="H52" t="s">
        <v>453</v>
      </c>
      <c r="I52">
        <v>175</v>
      </c>
      <c r="J52" t="s">
        <v>457</v>
      </c>
      <c r="L52">
        <v>250</v>
      </c>
      <c r="M52" t="s">
        <v>458</v>
      </c>
      <c r="N52" t="s">
        <v>138</v>
      </c>
      <c r="O52">
        <v>2012</v>
      </c>
      <c r="Q52" t="s">
        <v>2173</v>
      </c>
      <c r="R52" t="s">
        <v>459</v>
      </c>
      <c r="S52" t="s">
        <v>213</v>
      </c>
      <c r="T52" t="s">
        <v>54</v>
      </c>
      <c r="U52">
        <v>7.67</v>
      </c>
      <c r="V52">
        <v>7.58</v>
      </c>
      <c r="W52">
        <v>7.58</v>
      </c>
      <c r="X52">
        <v>7.42</v>
      </c>
      <c r="Y52">
        <v>7.83</v>
      </c>
      <c r="Z52">
        <v>7.58</v>
      </c>
      <c r="AA52">
        <v>10</v>
      </c>
      <c r="AB52">
        <v>10</v>
      </c>
      <c r="AC52">
        <v>10</v>
      </c>
      <c r="AD52">
        <v>7.58</v>
      </c>
      <c r="AE52">
        <v>83.25</v>
      </c>
      <c r="AF52">
        <v>0.12</v>
      </c>
      <c r="AG52">
        <v>0</v>
      </c>
      <c r="AH52">
        <v>0</v>
      </c>
      <c r="AI52" t="s">
        <v>55</v>
      </c>
      <c r="AJ52">
        <v>1</v>
      </c>
      <c r="AK52" t="s">
        <v>2174</v>
      </c>
      <c r="AL52" t="s">
        <v>138</v>
      </c>
      <c r="AM52" t="s">
        <v>142</v>
      </c>
      <c r="AN52" t="s">
        <v>143</v>
      </c>
      <c r="AO52" t="s">
        <v>59</v>
      </c>
      <c r="AP52">
        <v>175</v>
      </c>
      <c r="AQ52">
        <v>175</v>
      </c>
      <c r="AR52">
        <v>175</v>
      </c>
    </row>
    <row r="53" spans="1:44" x14ac:dyDescent="0.25">
      <c r="A53" t="s">
        <v>43</v>
      </c>
      <c r="B53" t="s">
        <v>693</v>
      </c>
      <c r="C53" t="s">
        <v>396</v>
      </c>
      <c r="G53" t="s">
        <v>2175</v>
      </c>
      <c r="H53" t="s">
        <v>1844</v>
      </c>
      <c r="I53" t="s">
        <v>765</v>
      </c>
      <c r="J53" t="s">
        <v>1177</v>
      </c>
      <c r="K53" t="s">
        <v>696</v>
      </c>
      <c r="L53">
        <v>175</v>
      </c>
      <c r="M53" t="s">
        <v>458</v>
      </c>
      <c r="N53" t="s">
        <v>138</v>
      </c>
      <c r="O53">
        <v>2012</v>
      </c>
      <c r="Q53" t="s">
        <v>1721</v>
      </c>
      <c r="R53" t="s">
        <v>698</v>
      </c>
      <c r="S53" t="s">
        <v>213</v>
      </c>
      <c r="T53" t="s">
        <v>54</v>
      </c>
      <c r="U53">
        <v>7.67</v>
      </c>
      <c r="V53">
        <v>7.67</v>
      </c>
      <c r="W53">
        <v>7.5</v>
      </c>
      <c r="X53">
        <v>7.5</v>
      </c>
      <c r="Y53">
        <v>7.58</v>
      </c>
      <c r="Z53">
        <v>7.67</v>
      </c>
      <c r="AA53">
        <v>10</v>
      </c>
      <c r="AB53">
        <v>10</v>
      </c>
      <c r="AC53">
        <v>10</v>
      </c>
      <c r="AD53">
        <v>7.67</v>
      </c>
      <c r="AE53">
        <v>83.25</v>
      </c>
      <c r="AF53">
        <v>0.11</v>
      </c>
      <c r="AG53">
        <v>0</v>
      </c>
      <c r="AH53">
        <v>0</v>
      </c>
      <c r="AI53" t="s">
        <v>55</v>
      </c>
      <c r="AJ53">
        <v>0</v>
      </c>
      <c r="AK53" t="s">
        <v>1932</v>
      </c>
      <c r="AL53" t="s">
        <v>138</v>
      </c>
      <c r="AM53" t="s">
        <v>142</v>
      </c>
      <c r="AN53" t="s">
        <v>143</v>
      </c>
      <c r="AO53" t="s">
        <v>59</v>
      </c>
      <c r="AP53">
        <v>1600</v>
      </c>
      <c r="AQ53">
        <v>1950</v>
      </c>
      <c r="AR53">
        <v>1775</v>
      </c>
    </row>
    <row r="54" spans="1:44" x14ac:dyDescent="0.25">
      <c r="A54" t="s">
        <v>43</v>
      </c>
      <c r="B54" t="s">
        <v>693</v>
      </c>
      <c r="C54" t="s">
        <v>396</v>
      </c>
      <c r="G54" t="s">
        <v>2319</v>
      </c>
      <c r="H54" t="s">
        <v>1844</v>
      </c>
      <c r="I54" t="s">
        <v>1845</v>
      </c>
      <c r="J54" t="s">
        <v>457</v>
      </c>
      <c r="K54" t="s">
        <v>784</v>
      </c>
      <c r="L54">
        <v>275</v>
      </c>
      <c r="M54" t="s">
        <v>458</v>
      </c>
      <c r="N54" t="s">
        <v>138</v>
      </c>
      <c r="O54">
        <v>2012</v>
      </c>
      <c r="Q54" t="s">
        <v>1846</v>
      </c>
      <c r="R54" t="s">
        <v>698</v>
      </c>
      <c r="S54" t="s">
        <v>213</v>
      </c>
      <c r="T54" t="s">
        <v>54</v>
      </c>
      <c r="U54">
        <v>7.67</v>
      </c>
      <c r="V54">
        <v>7.5</v>
      </c>
      <c r="W54">
        <v>7.5</v>
      </c>
      <c r="X54">
        <v>7.5</v>
      </c>
      <c r="Y54">
        <v>7.58</v>
      </c>
      <c r="Z54">
        <v>8.17</v>
      </c>
      <c r="AA54">
        <v>10</v>
      </c>
      <c r="AB54">
        <v>10</v>
      </c>
      <c r="AC54">
        <v>10</v>
      </c>
      <c r="AD54">
        <v>7.25</v>
      </c>
      <c r="AE54">
        <v>83.17</v>
      </c>
      <c r="AF54">
        <v>0.11</v>
      </c>
      <c r="AG54">
        <v>1</v>
      </c>
      <c r="AH54">
        <v>0</v>
      </c>
      <c r="AI54" t="s">
        <v>55</v>
      </c>
      <c r="AJ54">
        <v>2</v>
      </c>
      <c r="AK54" t="s">
        <v>1847</v>
      </c>
      <c r="AL54" t="s">
        <v>138</v>
      </c>
      <c r="AM54" t="s">
        <v>142</v>
      </c>
      <c r="AN54" t="s">
        <v>143</v>
      </c>
      <c r="AO54" t="s">
        <v>59</v>
      </c>
      <c r="AP54">
        <v>1600</v>
      </c>
      <c r="AQ54">
        <v>1950</v>
      </c>
      <c r="AR54">
        <v>1775</v>
      </c>
    </row>
    <row r="55" spans="1:44" x14ac:dyDescent="0.25">
      <c r="A55" t="s">
        <v>43</v>
      </c>
      <c r="B55" t="s">
        <v>453</v>
      </c>
      <c r="C55" t="s">
        <v>396</v>
      </c>
      <c r="F55" t="s">
        <v>2176</v>
      </c>
      <c r="G55" t="s">
        <v>2324</v>
      </c>
      <c r="H55" t="s">
        <v>453</v>
      </c>
      <c r="I55" t="s">
        <v>1023</v>
      </c>
      <c r="J55" t="s">
        <v>457</v>
      </c>
      <c r="L55">
        <v>250</v>
      </c>
      <c r="M55" t="s">
        <v>458</v>
      </c>
      <c r="N55" t="s">
        <v>138</v>
      </c>
      <c r="O55">
        <v>2012</v>
      </c>
      <c r="Q55" t="s">
        <v>2325</v>
      </c>
      <c r="R55" t="s">
        <v>459</v>
      </c>
      <c r="S55" t="s">
        <v>213</v>
      </c>
      <c r="T55" t="s">
        <v>54</v>
      </c>
      <c r="U55">
        <v>7.58</v>
      </c>
      <c r="V55">
        <v>7.67</v>
      </c>
      <c r="W55">
        <v>7.5</v>
      </c>
      <c r="X55">
        <v>7.58</v>
      </c>
      <c r="Y55">
        <v>7.67</v>
      </c>
      <c r="Z55">
        <v>7.67</v>
      </c>
      <c r="AA55">
        <v>10</v>
      </c>
      <c r="AB55">
        <v>10</v>
      </c>
      <c r="AC55">
        <v>10</v>
      </c>
      <c r="AD55">
        <v>7.5</v>
      </c>
      <c r="AE55">
        <v>83.17</v>
      </c>
      <c r="AF55">
        <v>0.11</v>
      </c>
      <c r="AG55">
        <v>0</v>
      </c>
      <c r="AH55">
        <v>0</v>
      </c>
      <c r="AI55" t="s">
        <v>304</v>
      </c>
      <c r="AJ55">
        <v>0</v>
      </c>
      <c r="AK55" t="s">
        <v>2326</v>
      </c>
      <c r="AL55" t="s">
        <v>138</v>
      </c>
      <c r="AM55" t="s">
        <v>142</v>
      </c>
      <c r="AN55" t="s">
        <v>143</v>
      </c>
      <c r="AO55" t="s">
        <v>59</v>
      </c>
      <c r="AP55">
        <v>1750</v>
      </c>
      <c r="AQ55">
        <v>1750</v>
      </c>
      <c r="AR55">
        <v>1750</v>
      </c>
    </row>
    <row r="56" spans="1:44" x14ac:dyDescent="0.25">
      <c r="A56" t="s">
        <v>43</v>
      </c>
      <c r="B56" t="s">
        <v>693</v>
      </c>
      <c r="C56" t="s">
        <v>396</v>
      </c>
      <c r="G56" t="s">
        <v>2467</v>
      </c>
      <c r="H56" t="s">
        <v>1844</v>
      </c>
      <c r="I56" t="s">
        <v>765</v>
      </c>
      <c r="J56" t="s">
        <v>457</v>
      </c>
      <c r="K56" t="s">
        <v>784</v>
      </c>
      <c r="L56">
        <v>275</v>
      </c>
      <c r="M56" t="s">
        <v>458</v>
      </c>
      <c r="N56" t="s">
        <v>138</v>
      </c>
      <c r="O56">
        <v>2012</v>
      </c>
      <c r="Q56" t="s">
        <v>2468</v>
      </c>
      <c r="R56" t="s">
        <v>698</v>
      </c>
      <c r="S56" t="s">
        <v>213</v>
      </c>
      <c r="T56" t="s">
        <v>54</v>
      </c>
      <c r="U56">
        <v>7.5</v>
      </c>
      <c r="V56">
        <v>7.5</v>
      </c>
      <c r="W56">
        <v>7.42</v>
      </c>
      <c r="X56">
        <v>7.58</v>
      </c>
      <c r="Y56">
        <v>7.75</v>
      </c>
      <c r="Z56">
        <v>7.58</v>
      </c>
      <c r="AA56">
        <v>10</v>
      </c>
      <c r="AB56">
        <v>10</v>
      </c>
      <c r="AC56">
        <v>10</v>
      </c>
      <c r="AD56">
        <v>7.67</v>
      </c>
      <c r="AE56">
        <v>83</v>
      </c>
      <c r="AF56">
        <v>0.11</v>
      </c>
      <c r="AG56">
        <v>1</v>
      </c>
      <c r="AH56">
        <v>0</v>
      </c>
      <c r="AI56" t="s">
        <v>55</v>
      </c>
      <c r="AJ56">
        <v>2</v>
      </c>
      <c r="AK56" t="s">
        <v>2469</v>
      </c>
      <c r="AL56" t="s">
        <v>138</v>
      </c>
      <c r="AM56" t="s">
        <v>142</v>
      </c>
      <c r="AN56" t="s">
        <v>143</v>
      </c>
      <c r="AO56" t="s">
        <v>59</v>
      </c>
      <c r="AP56">
        <v>1600</v>
      </c>
      <c r="AQ56">
        <v>1950</v>
      </c>
      <c r="AR56">
        <v>1775</v>
      </c>
    </row>
    <row r="57" spans="1:44" x14ac:dyDescent="0.25">
      <c r="A57" t="s">
        <v>43</v>
      </c>
      <c r="B57" t="s">
        <v>453</v>
      </c>
      <c r="C57" t="s">
        <v>396</v>
      </c>
      <c r="F57" t="s">
        <v>454</v>
      </c>
      <c r="H57" t="s">
        <v>453</v>
      </c>
      <c r="K57" t="s">
        <v>2482</v>
      </c>
      <c r="L57">
        <v>250</v>
      </c>
      <c r="M57" t="s">
        <v>458</v>
      </c>
      <c r="N57" t="s">
        <v>138</v>
      </c>
      <c r="O57">
        <v>2012</v>
      </c>
      <c r="Q57" t="s">
        <v>2483</v>
      </c>
      <c r="R57" t="s">
        <v>459</v>
      </c>
      <c r="S57" t="s">
        <v>2484</v>
      </c>
      <c r="T57" t="s">
        <v>81</v>
      </c>
      <c r="U57">
        <v>7.67</v>
      </c>
      <c r="V57">
        <v>7.58</v>
      </c>
      <c r="W57">
        <v>7.5</v>
      </c>
      <c r="X57">
        <v>7.5</v>
      </c>
      <c r="Y57">
        <v>7.75</v>
      </c>
      <c r="Z57">
        <v>7.5</v>
      </c>
      <c r="AA57">
        <v>10</v>
      </c>
      <c r="AB57">
        <v>10</v>
      </c>
      <c r="AC57">
        <v>10</v>
      </c>
      <c r="AD57">
        <v>7.5</v>
      </c>
      <c r="AE57">
        <v>83</v>
      </c>
      <c r="AF57">
        <v>0</v>
      </c>
      <c r="AG57">
        <v>1</v>
      </c>
      <c r="AH57">
        <v>0</v>
      </c>
      <c r="AJ57">
        <v>4</v>
      </c>
      <c r="AK57" t="s">
        <v>2485</v>
      </c>
      <c r="AL57" t="s">
        <v>138</v>
      </c>
      <c r="AM57" t="s">
        <v>142</v>
      </c>
      <c r="AN57" t="s">
        <v>143</v>
      </c>
      <c r="AO57" t="s">
        <v>59</v>
      </c>
    </row>
    <row r="58" spans="1:44" x14ac:dyDescent="0.25">
      <c r="A58" t="s">
        <v>43</v>
      </c>
      <c r="B58" t="s">
        <v>453</v>
      </c>
      <c r="C58" t="s">
        <v>396</v>
      </c>
      <c r="D58" t="s">
        <v>621</v>
      </c>
      <c r="F58" t="s">
        <v>454</v>
      </c>
      <c r="G58" t="s">
        <v>1717</v>
      </c>
      <c r="H58" t="s">
        <v>453</v>
      </c>
      <c r="I58" t="s">
        <v>2486</v>
      </c>
      <c r="J58" t="s">
        <v>457</v>
      </c>
      <c r="K58" t="s">
        <v>626</v>
      </c>
      <c r="L58">
        <v>250</v>
      </c>
      <c r="M58" t="s">
        <v>458</v>
      </c>
      <c r="N58" t="s">
        <v>138</v>
      </c>
      <c r="O58">
        <v>2012</v>
      </c>
      <c r="Q58" t="s">
        <v>2487</v>
      </c>
      <c r="R58" t="s">
        <v>459</v>
      </c>
      <c r="S58" t="s">
        <v>213</v>
      </c>
      <c r="T58" t="s">
        <v>54</v>
      </c>
      <c r="U58">
        <v>7.75</v>
      </c>
      <c r="V58">
        <v>7.58</v>
      </c>
      <c r="W58">
        <v>7.5</v>
      </c>
      <c r="X58">
        <v>7.67</v>
      </c>
      <c r="Y58">
        <v>7.83</v>
      </c>
      <c r="Z58">
        <v>7.75</v>
      </c>
      <c r="AA58">
        <v>9.33</v>
      </c>
      <c r="AB58">
        <v>10</v>
      </c>
      <c r="AC58">
        <v>10</v>
      </c>
      <c r="AD58">
        <v>7.58</v>
      </c>
      <c r="AE58">
        <v>83</v>
      </c>
      <c r="AF58">
        <v>0</v>
      </c>
      <c r="AG58">
        <v>0</v>
      </c>
      <c r="AH58">
        <v>0</v>
      </c>
      <c r="AI58" t="s">
        <v>55</v>
      </c>
      <c r="AJ58">
        <v>4</v>
      </c>
      <c r="AK58" t="s">
        <v>2488</v>
      </c>
      <c r="AL58" t="s">
        <v>138</v>
      </c>
      <c r="AM58" t="s">
        <v>142</v>
      </c>
      <c r="AN58" t="s">
        <v>143</v>
      </c>
      <c r="AO58" t="s">
        <v>59</v>
      </c>
      <c r="AP58">
        <v>1500</v>
      </c>
      <c r="AQ58">
        <v>1750</v>
      </c>
      <c r="AR58">
        <v>1625</v>
      </c>
    </row>
    <row r="59" spans="1:44" x14ac:dyDescent="0.25">
      <c r="A59" t="s">
        <v>43</v>
      </c>
      <c r="B59" t="s">
        <v>453</v>
      </c>
      <c r="C59" t="s">
        <v>396</v>
      </c>
      <c r="F59" t="s">
        <v>2176</v>
      </c>
      <c r="G59" t="s">
        <v>2489</v>
      </c>
      <c r="H59" t="s">
        <v>453</v>
      </c>
      <c r="I59" t="s">
        <v>1023</v>
      </c>
      <c r="J59" t="s">
        <v>457</v>
      </c>
      <c r="L59">
        <v>250</v>
      </c>
      <c r="M59" t="s">
        <v>458</v>
      </c>
      <c r="N59" t="s">
        <v>138</v>
      </c>
      <c r="O59">
        <v>2012</v>
      </c>
      <c r="Q59" t="s">
        <v>2325</v>
      </c>
      <c r="R59" t="s">
        <v>459</v>
      </c>
      <c r="S59" t="s">
        <v>213</v>
      </c>
      <c r="T59" t="s">
        <v>54</v>
      </c>
      <c r="U59">
        <v>7.67</v>
      </c>
      <c r="V59">
        <v>7.58</v>
      </c>
      <c r="W59">
        <v>7.58</v>
      </c>
      <c r="X59">
        <v>7.58</v>
      </c>
      <c r="Y59">
        <v>7.67</v>
      </c>
      <c r="Z59">
        <v>7.42</v>
      </c>
      <c r="AA59">
        <v>10</v>
      </c>
      <c r="AB59">
        <v>10</v>
      </c>
      <c r="AC59">
        <v>10</v>
      </c>
      <c r="AD59">
        <v>7.5</v>
      </c>
      <c r="AE59">
        <v>83</v>
      </c>
      <c r="AF59">
        <v>0.11</v>
      </c>
      <c r="AG59">
        <v>0</v>
      </c>
      <c r="AH59">
        <v>0</v>
      </c>
      <c r="AI59" t="s">
        <v>55</v>
      </c>
      <c r="AJ59">
        <v>0</v>
      </c>
      <c r="AK59" t="s">
        <v>2326</v>
      </c>
      <c r="AL59" t="s">
        <v>138</v>
      </c>
      <c r="AM59" t="s">
        <v>142</v>
      </c>
      <c r="AN59" t="s">
        <v>143</v>
      </c>
      <c r="AO59" t="s">
        <v>59</v>
      </c>
      <c r="AP59">
        <v>1750</v>
      </c>
      <c r="AQ59">
        <v>1750</v>
      </c>
      <c r="AR59">
        <v>1750</v>
      </c>
    </row>
    <row r="60" spans="1:44" x14ac:dyDescent="0.25">
      <c r="A60" t="s">
        <v>43</v>
      </c>
      <c r="C60" t="s">
        <v>396</v>
      </c>
      <c r="D60" t="s">
        <v>2791</v>
      </c>
      <c r="F60" t="s">
        <v>2792</v>
      </c>
      <c r="G60" t="s">
        <v>2793</v>
      </c>
      <c r="H60" t="s">
        <v>2794</v>
      </c>
      <c r="I60" t="s">
        <v>2795</v>
      </c>
      <c r="J60" t="s">
        <v>2792</v>
      </c>
      <c r="K60" t="s">
        <v>2796</v>
      </c>
      <c r="L60">
        <v>250</v>
      </c>
      <c r="M60" t="s">
        <v>458</v>
      </c>
      <c r="N60" t="s">
        <v>138</v>
      </c>
      <c r="O60">
        <v>2012</v>
      </c>
      <c r="Q60" t="s">
        <v>2797</v>
      </c>
      <c r="S60" t="s">
        <v>213</v>
      </c>
      <c r="T60" t="s">
        <v>54</v>
      </c>
      <c r="U60">
        <v>7.5</v>
      </c>
      <c r="V60">
        <v>7.58</v>
      </c>
      <c r="W60">
        <v>7.42</v>
      </c>
      <c r="X60">
        <v>7.67</v>
      </c>
      <c r="Y60">
        <v>7.5</v>
      </c>
      <c r="Z60">
        <v>7.58</v>
      </c>
      <c r="AA60">
        <v>10</v>
      </c>
      <c r="AB60">
        <v>10</v>
      </c>
      <c r="AC60">
        <v>10</v>
      </c>
      <c r="AD60">
        <v>7.5</v>
      </c>
      <c r="AE60">
        <v>82.75</v>
      </c>
      <c r="AF60">
        <v>0</v>
      </c>
      <c r="AG60">
        <v>0</v>
      </c>
      <c r="AH60">
        <v>0</v>
      </c>
      <c r="AI60" t="s">
        <v>304</v>
      </c>
      <c r="AJ60">
        <v>0</v>
      </c>
      <c r="AK60" t="s">
        <v>2798</v>
      </c>
      <c r="AL60" t="s">
        <v>138</v>
      </c>
      <c r="AM60" t="s">
        <v>142</v>
      </c>
      <c r="AN60" t="s">
        <v>143</v>
      </c>
      <c r="AO60" t="s">
        <v>59</v>
      </c>
      <c r="AP60">
        <v>1400</v>
      </c>
      <c r="AQ60">
        <v>1850</v>
      </c>
      <c r="AR60">
        <v>1625</v>
      </c>
    </row>
    <row r="61" spans="1:44" x14ac:dyDescent="0.25">
      <c r="A61" t="s">
        <v>43</v>
      </c>
      <c r="B61" t="s">
        <v>693</v>
      </c>
      <c r="C61" t="s">
        <v>396</v>
      </c>
      <c r="G61" t="s">
        <v>2799</v>
      </c>
      <c r="H61" t="s">
        <v>1844</v>
      </c>
      <c r="I61" t="s">
        <v>1845</v>
      </c>
      <c r="J61" t="s">
        <v>457</v>
      </c>
      <c r="K61" t="s">
        <v>784</v>
      </c>
      <c r="L61">
        <v>100</v>
      </c>
      <c r="M61" t="s">
        <v>458</v>
      </c>
      <c r="N61" t="s">
        <v>138</v>
      </c>
      <c r="O61">
        <v>2012</v>
      </c>
      <c r="Q61" t="s">
        <v>2617</v>
      </c>
      <c r="R61" t="s">
        <v>698</v>
      </c>
      <c r="S61" t="s">
        <v>213</v>
      </c>
      <c r="T61" t="s">
        <v>54</v>
      </c>
      <c r="U61">
        <v>7.67</v>
      </c>
      <c r="V61">
        <v>7.58</v>
      </c>
      <c r="W61">
        <v>7.58</v>
      </c>
      <c r="X61">
        <v>7.58</v>
      </c>
      <c r="Y61">
        <v>7.5</v>
      </c>
      <c r="Z61">
        <v>7.42</v>
      </c>
      <c r="AA61">
        <v>10</v>
      </c>
      <c r="AB61">
        <v>10</v>
      </c>
      <c r="AC61">
        <v>10</v>
      </c>
      <c r="AD61">
        <v>7.42</v>
      </c>
      <c r="AE61">
        <v>82.75</v>
      </c>
      <c r="AF61">
        <v>0.11</v>
      </c>
      <c r="AG61">
        <v>0</v>
      </c>
      <c r="AH61">
        <v>0</v>
      </c>
      <c r="AI61" t="s">
        <v>55</v>
      </c>
      <c r="AJ61">
        <v>3</v>
      </c>
      <c r="AK61" t="s">
        <v>2619</v>
      </c>
      <c r="AL61" t="s">
        <v>138</v>
      </c>
      <c r="AM61" t="s">
        <v>142</v>
      </c>
      <c r="AN61" t="s">
        <v>143</v>
      </c>
      <c r="AO61" t="s">
        <v>59</v>
      </c>
      <c r="AP61">
        <v>1600</v>
      </c>
      <c r="AQ61">
        <v>1950</v>
      </c>
      <c r="AR61">
        <v>1775</v>
      </c>
    </row>
    <row r="62" spans="1:44" x14ac:dyDescent="0.25">
      <c r="A62" t="s">
        <v>43</v>
      </c>
      <c r="B62" t="s">
        <v>453</v>
      </c>
      <c r="C62" t="s">
        <v>396</v>
      </c>
      <c r="F62" t="s">
        <v>454</v>
      </c>
      <c r="G62" t="s">
        <v>1687</v>
      </c>
      <c r="H62" t="s">
        <v>453</v>
      </c>
      <c r="I62" t="s">
        <v>456</v>
      </c>
      <c r="J62" t="s">
        <v>457</v>
      </c>
      <c r="L62">
        <v>250</v>
      </c>
      <c r="M62" t="s">
        <v>458</v>
      </c>
      <c r="N62" t="s">
        <v>138</v>
      </c>
      <c r="O62">
        <v>2012</v>
      </c>
      <c r="Q62" t="s">
        <v>1855</v>
      </c>
      <c r="R62" t="s">
        <v>459</v>
      </c>
      <c r="S62" t="s">
        <v>213</v>
      </c>
      <c r="T62" t="s">
        <v>54</v>
      </c>
      <c r="U62">
        <v>7.75</v>
      </c>
      <c r="V62">
        <v>7.58</v>
      </c>
      <c r="W62">
        <v>7.67</v>
      </c>
      <c r="X62">
        <v>7.25</v>
      </c>
      <c r="Y62">
        <v>7.58</v>
      </c>
      <c r="Z62">
        <v>7.42</v>
      </c>
      <c r="AA62">
        <v>10</v>
      </c>
      <c r="AB62">
        <v>10</v>
      </c>
      <c r="AC62">
        <v>10</v>
      </c>
      <c r="AD62">
        <v>7.42</v>
      </c>
      <c r="AE62">
        <v>82.67</v>
      </c>
      <c r="AF62">
        <v>0.11</v>
      </c>
      <c r="AG62">
        <v>0</v>
      </c>
      <c r="AH62">
        <v>0</v>
      </c>
      <c r="AI62" t="s">
        <v>89</v>
      </c>
      <c r="AJ62">
        <v>3</v>
      </c>
      <c r="AK62" t="s">
        <v>508</v>
      </c>
      <c r="AL62" t="s">
        <v>138</v>
      </c>
      <c r="AM62" t="s">
        <v>142</v>
      </c>
      <c r="AN62" t="s">
        <v>143</v>
      </c>
      <c r="AO62" t="s">
        <v>59</v>
      </c>
      <c r="AP62">
        <v>1800</v>
      </c>
      <c r="AQ62">
        <v>1800</v>
      </c>
      <c r="AR62">
        <v>1800</v>
      </c>
    </row>
    <row r="63" spans="1:44" x14ac:dyDescent="0.25">
      <c r="A63" t="s">
        <v>43</v>
      </c>
      <c r="B63" t="s">
        <v>453</v>
      </c>
      <c r="C63" t="s">
        <v>396</v>
      </c>
      <c r="D63" t="s">
        <v>621</v>
      </c>
      <c r="F63" t="s">
        <v>454</v>
      </c>
      <c r="G63" t="s">
        <v>2932</v>
      </c>
      <c r="H63" t="s">
        <v>453</v>
      </c>
      <c r="I63" t="s">
        <v>1023</v>
      </c>
      <c r="J63" t="s">
        <v>457</v>
      </c>
      <c r="K63" t="s">
        <v>626</v>
      </c>
      <c r="L63">
        <v>250</v>
      </c>
      <c r="M63" t="s">
        <v>458</v>
      </c>
      <c r="N63" t="s">
        <v>138</v>
      </c>
      <c r="O63">
        <v>2012</v>
      </c>
      <c r="Q63" t="s">
        <v>1029</v>
      </c>
      <c r="R63" t="s">
        <v>459</v>
      </c>
      <c r="S63" t="s">
        <v>213</v>
      </c>
      <c r="T63" t="s">
        <v>54</v>
      </c>
      <c r="U63">
        <v>7.75</v>
      </c>
      <c r="V63">
        <v>7.5</v>
      </c>
      <c r="W63">
        <v>7.75</v>
      </c>
      <c r="X63">
        <v>7.25</v>
      </c>
      <c r="Y63">
        <v>7.33</v>
      </c>
      <c r="Z63">
        <v>7.58</v>
      </c>
      <c r="AA63">
        <v>10</v>
      </c>
      <c r="AB63">
        <v>10</v>
      </c>
      <c r="AC63">
        <v>10</v>
      </c>
      <c r="AD63">
        <v>7.42</v>
      </c>
      <c r="AE63">
        <v>82.58</v>
      </c>
      <c r="AF63">
        <v>0.11</v>
      </c>
      <c r="AG63">
        <v>0</v>
      </c>
      <c r="AH63">
        <v>0</v>
      </c>
      <c r="AJ63">
        <v>3</v>
      </c>
      <c r="AK63" t="s">
        <v>1030</v>
      </c>
      <c r="AL63" t="s">
        <v>138</v>
      </c>
      <c r="AM63" t="s">
        <v>142</v>
      </c>
      <c r="AN63" t="s">
        <v>143</v>
      </c>
      <c r="AO63" t="s">
        <v>59</v>
      </c>
      <c r="AP63">
        <v>1750</v>
      </c>
      <c r="AQ63">
        <v>1750</v>
      </c>
      <c r="AR63">
        <v>1750</v>
      </c>
    </row>
    <row r="64" spans="1:44" x14ac:dyDescent="0.25">
      <c r="A64" t="s">
        <v>43</v>
      </c>
      <c r="B64" t="s">
        <v>693</v>
      </c>
      <c r="C64" t="s">
        <v>396</v>
      </c>
      <c r="G64" t="s">
        <v>2945</v>
      </c>
      <c r="H64" t="s">
        <v>1844</v>
      </c>
      <c r="I64" t="s">
        <v>1845</v>
      </c>
      <c r="J64" t="s">
        <v>457</v>
      </c>
      <c r="K64" t="s">
        <v>784</v>
      </c>
      <c r="L64">
        <v>275</v>
      </c>
      <c r="M64" t="s">
        <v>458</v>
      </c>
      <c r="N64" t="s">
        <v>138</v>
      </c>
      <c r="O64">
        <v>2012</v>
      </c>
      <c r="Q64" t="s">
        <v>977</v>
      </c>
      <c r="R64" t="s">
        <v>698</v>
      </c>
      <c r="S64" t="s">
        <v>213</v>
      </c>
      <c r="T64" t="s">
        <v>54</v>
      </c>
      <c r="U64">
        <v>7.33</v>
      </c>
      <c r="V64">
        <v>7.42</v>
      </c>
      <c r="W64">
        <v>7.58</v>
      </c>
      <c r="X64">
        <v>7.42</v>
      </c>
      <c r="Y64">
        <v>7.67</v>
      </c>
      <c r="Z64">
        <v>7.5</v>
      </c>
      <c r="AA64">
        <v>10</v>
      </c>
      <c r="AB64">
        <v>10</v>
      </c>
      <c r="AC64">
        <v>10</v>
      </c>
      <c r="AD64">
        <v>7.67</v>
      </c>
      <c r="AE64">
        <v>82.58</v>
      </c>
      <c r="AF64">
        <v>0.11</v>
      </c>
      <c r="AG64">
        <v>2</v>
      </c>
      <c r="AH64">
        <v>0</v>
      </c>
      <c r="AI64" t="s">
        <v>55</v>
      </c>
      <c r="AJ64">
        <v>2</v>
      </c>
      <c r="AK64" t="s">
        <v>2855</v>
      </c>
      <c r="AL64" t="s">
        <v>138</v>
      </c>
      <c r="AM64" t="s">
        <v>142</v>
      </c>
      <c r="AN64" t="s">
        <v>143</v>
      </c>
      <c r="AO64" t="s">
        <v>59</v>
      </c>
      <c r="AP64">
        <v>1600</v>
      </c>
      <c r="AQ64">
        <v>1950</v>
      </c>
      <c r="AR64">
        <v>1775</v>
      </c>
    </row>
    <row r="65" spans="1:44" x14ac:dyDescent="0.25">
      <c r="A65" t="s">
        <v>43</v>
      </c>
      <c r="B65" t="s">
        <v>693</v>
      </c>
      <c r="C65" t="s">
        <v>396</v>
      </c>
      <c r="G65" t="s">
        <v>3002</v>
      </c>
      <c r="H65" t="s">
        <v>1844</v>
      </c>
      <c r="I65" t="s">
        <v>1845</v>
      </c>
      <c r="J65" t="s">
        <v>457</v>
      </c>
      <c r="K65" t="s">
        <v>784</v>
      </c>
      <c r="L65">
        <v>275</v>
      </c>
      <c r="M65" t="s">
        <v>458</v>
      </c>
      <c r="N65" t="s">
        <v>138</v>
      </c>
      <c r="O65">
        <v>2012</v>
      </c>
      <c r="Q65" t="s">
        <v>2617</v>
      </c>
      <c r="R65" t="s">
        <v>698</v>
      </c>
      <c r="S65" t="s">
        <v>213</v>
      </c>
      <c r="T65" t="s">
        <v>54</v>
      </c>
      <c r="U65">
        <v>7.67</v>
      </c>
      <c r="V65">
        <v>7.5</v>
      </c>
      <c r="W65">
        <v>7.33</v>
      </c>
      <c r="X65">
        <v>7.5</v>
      </c>
      <c r="Y65">
        <v>7.25</v>
      </c>
      <c r="Z65">
        <v>7.67</v>
      </c>
      <c r="AA65">
        <v>10</v>
      </c>
      <c r="AB65">
        <v>10</v>
      </c>
      <c r="AC65">
        <v>10</v>
      </c>
      <c r="AD65">
        <v>7.58</v>
      </c>
      <c r="AE65">
        <v>82.5</v>
      </c>
      <c r="AF65">
        <v>0.11</v>
      </c>
      <c r="AG65">
        <v>1</v>
      </c>
      <c r="AH65">
        <v>0</v>
      </c>
      <c r="AI65" t="s">
        <v>55</v>
      </c>
      <c r="AJ65">
        <v>3</v>
      </c>
      <c r="AK65" t="s">
        <v>2619</v>
      </c>
      <c r="AL65" t="s">
        <v>138</v>
      </c>
      <c r="AM65" t="s">
        <v>142</v>
      </c>
      <c r="AN65" t="s">
        <v>143</v>
      </c>
      <c r="AO65" t="s">
        <v>59</v>
      </c>
      <c r="AP65">
        <v>1600</v>
      </c>
      <c r="AQ65">
        <v>1950</v>
      </c>
      <c r="AR65">
        <v>1775</v>
      </c>
    </row>
    <row r="66" spans="1:44" x14ac:dyDescent="0.25">
      <c r="A66" t="s">
        <v>43</v>
      </c>
      <c r="B66" t="s">
        <v>652</v>
      </c>
      <c r="C66" t="s">
        <v>396</v>
      </c>
      <c r="G66" t="s">
        <v>3080</v>
      </c>
      <c r="H66" t="s">
        <v>655</v>
      </c>
      <c r="I66" t="s">
        <v>1180</v>
      </c>
      <c r="J66" t="s">
        <v>457</v>
      </c>
      <c r="K66" t="s">
        <v>3081</v>
      </c>
      <c r="L66">
        <v>250</v>
      </c>
      <c r="M66" t="s">
        <v>458</v>
      </c>
      <c r="N66" t="s">
        <v>138</v>
      </c>
      <c r="O66">
        <v>2012</v>
      </c>
      <c r="Q66" t="s">
        <v>3082</v>
      </c>
      <c r="R66" t="s">
        <v>659</v>
      </c>
      <c r="S66" t="s">
        <v>213</v>
      </c>
      <c r="T66" t="s">
        <v>81</v>
      </c>
      <c r="U66">
        <v>7.67</v>
      </c>
      <c r="V66">
        <v>7.33</v>
      </c>
      <c r="W66">
        <v>7.25</v>
      </c>
      <c r="X66">
        <v>7.42</v>
      </c>
      <c r="Y66">
        <v>7.5</v>
      </c>
      <c r="Z66">
        <v>7.67</v>
      </c>
      <c r="AA66">
        <v>10</v>
      </c>
      <c r="AB66">
        <v>10</v>
      </c>
      <c r="AC66">
        <v>10</v>
      </c>
      <c r="AD66">
        <v>7.58</v>
      </c>
      <c r="AE66">
        <v>82.42</v>
      </c>
      <c r="AF66">
        <v>0</v>
      </c>
      <c r="AG66">
        <v>0</v>
      </c>
      <c r="AH66">
        <v>0</v>
      </c>
      <c r="AJ66">
        <v>2</v>
      </c>
      <c r="AK66" t="s">
        <v>3083</v>
      </c>
      <c r="AL66" t="s">
        <v>138</v>
      </c>
      <c r="AM66" t="s">
        <v>142</v>
      </c>
      <c r="AN66" t="s">
        <v>143</v>
      </c>
      <c r="AO66" t="s">
        <v>59</v>
      </c>
      <c r="AP66">
        <v>442</v>
      </c>
      <c r="AQ66">
        <v>442</v>
      </c>
      <c r="AR66">
        <v>442</v>
      </c>
    </row>
    <row r="67" spans="1:44" x14ac:dyDescent="0.25">
      <c r="A67" t="s">
        <v>43</v>
      </c>
      <c r="B67" t="s">
        <v>652</v>
      </c>
      <c r="C67" t="s">
        <v>396</v>
      </c>
      <c r="G67" t="s">
        <v>3171</v>
      </c>
      <c r="H67" t="s">
        <v>655</v>
      </c>
      <c r="I67" t="s">
        <v>1180</v>
      </c>
      <c r="J67" t="s">
        <v>457</v>
      </c>
      <c r="K67" t="s">
        <v>3172</v>
      </c>
      <c r="L67">
        <v>250</v>
      </c>
      <c r="M67" t="s">
        <v>458</v>
      </c>
      <c r="N67" t="s">
        <v>138</v>
      </c>
      <c r="O67">
        <v>2012</v>
      </c>
      <c r="Q67" t="s">
        <v>3082</v>
      </c>
      <c r="R67" t="s">
        <v>659</v>
      </c>
      <c r="S67" t="s">
        <v>213</v>
      </c>
      <c r="T67" t="s">
        <v>81</v>
      </c>
      <c r="U67">
        <v>7.83</v>
      </c>
      <c r="V67">
        <v>7.58</v>
      </c>
      <c r="W67">
        <v>7.33</v>
      </c>
      <c r="X67">
        <v>7.25</v>
      </c>
      <c r="Y67">
        <v>7.58</v>
      </c>
      <c r="Z67">
        <v>7.42</v>
      </c>
      <c r="AA67">
        <v>10</v>
      </c>
      <c r="AB67">
        <v>10</v>
      </c>
      <c r="AC67">
        <v>10</v>
      </c>
      <c r="AD67">
        <v>7.33</v>
      </c>
      <c r="AE67">
        <v>82.33</v>
      </c>
      <c r="AF67">
        <v>0</v>
      </c>
      <c r="AG67">
        <v>0</v>
      </c>
      <c r="AH67">
        <v>0</v>
      </c>
      <c r="AI67" t="s">
        <v>55</v>
      </c>
      <c r="AJ67">
        <v>0</v>
      </c>
      <c r="AK67" t="s">
        <v>3083</v>
      </c>
      <c r="AL67" t="s">
        <v>138</v>
      </c>
      <c r="AM67" t="s">
        <v>142</v>
      </c>
      <c r="AN67" t="s">
        <v>143</v>
      </c>
      <c r="AO67" t="s">
        <v>59</v>
      </c>
      <c r="AP67">
        <v>442</v>
      </c>
      <c r="AQ67">
        <v>442</v>
      </c>
      <c r="AR67">
        <v>442</v>
      </c>
    </row>
    <row r="68" spans="1:44" x14ac:dyDescent="0.25">
      <c r="A68" t="s">
        <v>43</v>
      </c>
      <c r="B68" t="s">
        <v>453</v>
      </c>
      <c r="C68" t="s">
        <v>396</v>
      </c>
      <c r="F68" t="s">
        <v>454</v>
      </c>
      <c r="G68" t="s">
        <v>3230</v>
      </c>
      <c r="H68" t="s">
        <v>453</v>
      </c>
      <c r="I68">
        <v>1750</v>
      </c>
      <c r="J68" t="s">
        <v>457</v>
      </c>
      <c r="L68">
        <v>250</v>
      </c>
      <c r="M68" t="s">
        <v>458</v>
      </c>
      <c r="N68" t="s">
        <v>138</v>
      </c>
      <c r="O68">
        <v>2012</v>
      </c>
      <c r="Q68" t="s">
        <v>2173</v>
      </c>
      <c r="R68" t="s">
        <v>459</v>
      </c>
      <c r="S68" t="s">
        <v>213</v>
      </c>
      <c r="T68" t="s">
        <v>54</v>
      </c>
      <c r="U68">
        <v>7.5</v>
      </c>
      <c r="V68">
        <v>7.42</v>
      </c>
      <c r="W68">
        <v>7.67</v>
      </c>
      <c r="X68">
        <v>7.33</v>
      </c>
      <c r="Y68">
        <v>7.58</v>
      </c>
      <c r="Z68">
        <v>7.33</v>
      </c>
      <c r="AA68">
        <v>10</v>
      </c>
      <c r="AB68">
        <v>10</v>
      </c>
      <c r="AC68">
        <v>10</v>
      </c>
      <c r="AD68">
        <v>7.42</v>
      </c>
      <c r="AE68">
        <v>82.25</v>
      </c>
      <c r="AF68">
        <v>0.12</v>
      </c>
      <c r="AG68">
        <v>0</v>
      </c>
      <c r="AH68">
        <v>0</v>
      </c>
      <c r="AI68" t="s">
        <v>55</v>
      </c>
      <c r="AJ68">
        <v>1</v>
      </c>
      <c r="AK68" t="s">
        <v>2174</v>
      </c>
      <c r="AL68" t="s">
        <v>138</v>
      </c>
      <c r="AM68" t="s">
        <v>142</v>
      </c>
      <c r="AN68" t="s">
        <v>143</v>
      </c>
      <c r="AO68" t="s">
        <v>59</v>
      </c>
      <c r="AP68">
        <v>1750</v>
      </c>
      <c r="AQ68">
        <v>1750</v>
      </c>
      <c r="AR68">
        <v>1750</v>
      </c>
    </row>
    <row r="69" spans="1:44" x14ac:dyDescent="0.25">
      <c r="A69" t="s">
        <v>43</v>
      </c>
      <c r="B69" t="s">
        <v>693</v>
      </c>
      <c r="C69" t="s">
        <v>396</v>
      </c>
      <c r="G69" t="s">
        <v>3231</v>
      </c>
      <c r="H69" t="s">
        <v>1844</v>
      </c>
      <c r="I69" t="s">
        <v>765</v>
      </c>
      <c r="J69" t="s">
        <v>457</v>
      </c>
      <c r="K69" t="s">
        <v>696</v>
      </c>
      <c r="L69">
        <v>100</v>
      </c>
      <c r="M69" t="s">
        <v>458</v>
      </c>
      <c r="N69" t="s">
        <v>138</v>
      </c>
      <c r="O69">
        <v>2012</v>
      </c>
      <c r="Q69" t="s">
        <v>1721</v>
      </c>
      <c r="R69" t="s">
        <v>698</v>
      </c>
      <c r="S69" t="s">
        <v>213</v>
      </c>
      <c r="T69" t="s">
        <v>54</v>
      </c>
      <c r="U69">
        <v>7.67</v>
      </c>
      <c r="V69">
        <v>7.33</v>
      </c>
      <c r="W69">
        <v>7.33</v>
      </c>
      <c r="X69">
        <v>7.33</v>
      </c>
      <c r="Y69">
        <v>7.5</v>
      </c>
      <c r="Z69">
        <v>7.5</v>
      </c>
      <c r="AA69">
        <v>10</v>
      </c>
      <c r="AB69">
        <v>10</v>
      </c>
      <c r="AC69">
        <v>10</v>
      </c>
      <c r="AD69">
        <v>7.58</v>
      </c>
      <c r="AE69">
        <v>82.25</v>
      </c>
      <c r="AF69">
        <v>0.11</v>
      </c>
      <c r="AG69">
        <v>0</v>
      </c>
      <c r="AH69">
        <v>0</v>
      </c>
      <c r="AI69" t="s">
        <v>55</v>
      </c>
      <c r="AJ69">
        <v>0</v>
      </c>
      <c r="AK69" t="s">
        <v>1932</v>
      </c>
      <c r="AL69" t="s">
        <v>138</v>
      </c>
      <c r="AM69" t="s">
        <v>142</v>
      </c>
      <c r="AN69" t="s">
        <v>143</v>
      </c>
      <c r="AO69" t="s">
        <v>59</v>
      </c>
      <c r="AP69">
        <v>1600</v>
      </c>
      <c r="AQ69">
        <v>1950</v>
      </c>
      <c r="AR69">
        <v>1775</v>
      </c>
    </row>
    <row r="70" spans="1:44" x14ac:dyDescent="0.25">
      <c r="A70" t="s">
        <v>43</v>
      </c>
      <c r="B70" t="s">
        <v>93</v>
      </c>
      <c r="C70" t="s">
        <v>94</v>
      </c>
      <c r="F70" t="s">
        <v>95</v>
      </c>
      <c r="H70" t="s">
        <v>96</v>
      </c>
      <c r="K70" t="s">
        <v>97</v>
      </c>
      <c r="L70">
        <v>100</v>
      </c>
      <c r="M70" t="s">
        <v>98</v>
      </c>
      <c r="N70" t="s">
        <v>86</v>
      </c>
      <c r="O70">
        <v>2012</v>
      </c>
      <c r="Q70" t="s">
        <v>99</v>
      </c>
      <c r="R70" t="s">
        <v>100</v>
      </c>
      <c r="S70" t="s">
        <v>60</v>
      </c>
      <c r="T70" t="s">
        <v>54</v>
      </c>
      <c r="U70">
        <v>8.42</v>
      </c>
      <c r="V70">
        <v>8.5</v>
      </c>
      <c r="W70">
        <v>8.33</v>
      </c>
      <c r="X70">
        <v>8.5</v>
      </c>
      <c r="Y70">
        <v>8.25</v>
      </c>
      <c r="Z70">
        <v>8.25</v>
      </c>
      <c r="AA70">
        <v>10</v>
      </c>
      <c r="AB70">
        <v>10</v>
      </c>
      <c r="AC70">
        <v>10</v>
      </c>
      <c r="AD70">
        <v>8.5</v>
      </c>
      <c r="AE70">
        <v>88.75</v>
      </c>
      <c r="AF70">
        <v>0.11</v>
      </c>
      <c r="AG70">
        <v>0</v>
      </c>
      <c r="AH70">
        <v>0</v>
      </c>
      <c r="AI70" t="s">
        <v>89</v>
      </c>
      <c r="AJ70">
        <v>0</v>
      </c>
      <c r="AK70" t="s">
        <v>101</v>
      </c>
      <c r="AL70" t="s">
        <v>86</v>
      </c>
      <c r="AM70" s="1" t="s">
        <v>91</v>
      </c>
      <c r="AN70" t="s">
        <v>92</v>
      </c>
      <c r="AO70" t="s">
        <v>59</v>
      </c>
    </row>
    <row r="71" spans="1:44" x14ac:dyDescent="0.25">
      <c r="A71" t="s">
        <v>43</v>
      </c>
      <c r="B71" t="s">
        <v>432</v>
      </c>
      <c r="C71" t="s">
        <v>62</v>
      </c>
      <c r="D71" t="s">
        <v>1093</v>
      </c>
      <c r="F71" t="s">
        <v>1094</v>
      </c>
      <c r="G71" t="s">
        <v>1095</v>
      </c>
      <c r="H71" t="s">
        <v>1096</v>
      </c>
      <c r="J71" t="s">
        <v>1097</v>
      </c>
      <c r="K71" t="s">
        <v>1098</v>
      </c>
      <c r="L71">
        <v>250</v>
      </c>
      <c r="M71" t="s">
        <v>98</v>
      </c>
      <c r="N71" t="s">
        <v>439</v>
      </c>
      <c r="O71">
        <v>2012</v>
      </c>
      <c r="Q71" t="s">
        <v>1099</v>
      </c>
      <c r="R71" t="s">
        <v>441</v>
      </c>
      <c r="S71" t="s">
        <v>68</v>
      </c>
      <c r="T71" t="s">
        <v>54</v>
      </c>
      <c r="U71">
        <v>7.67</v>
      </c>
      <c r="V71">
        <v>8</v>
      </c>
      <c r="W71">
        <v>7.67</v>
      </c>
      <c r="X71">
        <v>8</v>
      </c>
      <c r="Y71">
        <v>7.5</v>
      </c>
      <c r="Z71">
        <v>7.83</v>
      </c>
      <c r="AA71">
        <v>10</v>
      </c>
      <c r="AB71">
        <v>10</v>
      </c>
      <c r="AC71">
        <v>10</v>
      </c>
      <c r="AD71">
        <v>7.83</v>
      </c>
      <c r="AE71">
        <v>84.5</v>
      </c>
      <c r="AF71">
        <v>0.11</v>
      </c>
      <c r="AG71">
        <v>0</v>
      </c>
      <c r="AH71">
        <v>0</v>
      </c>
      <c r="AI71" t="s">
        <v>55</v>
      </c>
      <c r="AJ71">
        <v>2</v>
      </c>
      <c r="AK71" t="s">
        <v>1100</v>
      </c>
      <c r="AL71" t="s">
        <v>439</v>
      </c>
      <c r="AM71" t="s">
        <v>443</v>
      </c>
      <c r="AN71" t="s">
        <v>444</v>
      </c>
      <c r="AO71" t="s">
        <v>59</v>
      </c>
    </row>
    <row r="72" spans="1:44" x14ac:dyDescent="0.25">
      <c r="A72" t="s">
        <v>43</v>
      </c>
      <c r="B72" t="s">
        <v>432</v>
      </c>
      <c r="C72" t="s">
        <v>62</v>
      </c>
      <c r="D72" t="s">
        <v>1228</v>
      </c>
      <c r="F72" t="s">
        <v>1798</v>
      </c>
      <c r="G72" t="s">
        <v>1799</v>
      </c>
      <c r="H72" t="s">
        <v>1231</v>
      </c>
      <c r="I72">
        <v>5000</v>
      </c>
      <c r="J72" t="s">
        <v>1800</v>
      </c>
      <c r="K72" t="s">
        <v>1801</v>
      </c>
      <c r="L72">
        <v>250</v>
      </c>
      <c r="M72" t="s">
        <v>98</v>
      </c>
      <c r="N72" t="s">
        <v>439</v>
      </c>
      <c r="O72">
        <v>2012</v>
      </c>
      <c r="Q72" t="s">
        <v>1802</v>
      </c>
      <c r="R72" t="s">
        <v>441</v>
      </c>
      <c r="S72" t="s">
        <v>213</v>
      </c>
      <c r="T72" t="s">
        <v>54</v>
      </c>
      <c r="U72">
        <v>7.67</v>
      </c>
      <c r="V72">
        <v>7.5</v>
      </c>
      <c r="W72">
        <v>7.33</v>
      </c>
      <c r="X72">
        <v>8</v>
      </c>
      <c r="Y72">
        <v>7.67</v>
      </c>
      <c r="Z72">
        <v>7.67</v>
      </c>
      <c r="AA72">
        <v>10</v>
      </c>
      <c r="AB72">
        <v>10</v>
      </c>
      <c r="AC72">
        <v>10</v>
      </c>
      <c r="AD72">
        <v>7.83</v>
      </c>
      <c r="AE72">
        <v>83.67</v>
      </c>
      <c r="AF72">
        <v>0.1</v>
      </c>
      <c r="AG72">
        <v>0</v>
      </c>
      <c r="AH72">
        <v>0</v>
      </c>
      <c r="AI72" t="s">
        <v>55</v>
      </c>
      <c r="AJ72">
        <v>0</v>
      </c>
      <c r="AK72" t="s">
        <v>1803</v>
      </c>
      <c r="AL72" t="s">
        <v>439</v>
      </c>
      <c r="AM72" t="s">
        <v>443</v>
      </c>
      <c r="AN72" t="s">
        <v>444</v>
      </c>
      <c r="AO72" t="s">
        <v>153</v>
      </c>
      <c r="AP72">
        <v>1524</v>
      </c>
      <c r="AQ72">
        <v>1524</v>
      </c>
      <c r="AR72">
        <v>1524</v>
      </c>
    </row>
    <row r="73" spans="1:44" x14ac:dyDescent="0.25">
      <c r="A73" t="s">
        <v>43</v>
      </c>
      <c r="B73" t="s">
        <v>432</v>
      </c>
      <c r="C73" t="s">
        <v>62</v>
      </c>
      <c r="D73" t="s">
        <v>1304</v>
      </c>
      <c r="F73" t="s">
        <v>1927</v>
      </c>
      <c r="G73" t="s">
        <v>1928</v>
      </c>
      <c r="H73" t="s">
        <v>1929</v>
      </c>
      <c r="I73">
        <v>5000</v>
      </c>
      <c r="J73" t="s">
        <v>1901</v>
      </c>
      <c r="K73" t="s">
        <v>1930</v>
      </c>
      <c r="L73">
        <v>275</v>
      </c>
      <c r="M73" t="s">
        <v>98</v>
      </c>
      <c r="N73" t="s">
        <v>439</v>
      </c>
      <c r="O73">
        <v>2012</v>
      </c>
      <c r="Q73" t="s">
        <v>1802</v>
      </c>
      <c r="R73" t="s">
        <v>441</v>
      </c>
      <c r="S73" t="s">
        <v>213</v>
      </c>
      <c r="T73" t="s">
        <v>54</v>
      </c>
      <c r="U73">
        <v>7.83</v>
      </c>
      <c r="V73">
        <v>7.5</v>
      </c>
      <c r="W73">
        <v>7.5</v>
      </c>
      <c r="X73">
        <v>8</v>
      </c>
      <c r="Y73">
        <v>7.67</v>
      </c>
      <c r="Z73">
        <v>7.5</v>
      </c>
      <c r="AA73">
        <v>10</v>
      </c>
      <c r="AB73">
        <v>10</v>
      </c>
      <c r="AC73">
        <v>10</v>
      </c>
      <c r="AD73">
        <v>7.5</v>
      </c>
      <c r="AE73">
        <v>83.5</v>
      </c>
      <c r="AF73">
        <v>0.1</v>
      </c>
      <c r="AG73">
        <v>0</v>
      </c>
      <c r="AH73">
        <v>0</v>
      </c>
      <c r="AI73" t="s">
        <v>55</v>
      </c>
      <c r="AJ73">
        <v>5</v>
      </c>
      <c r="AK73" t="s">
        <v>1803</v>
      </c>
      <c r="AL73" t="s">
        <v>439</v>
      </c>
      <c r="AM73" t="s">
        <v>443</v>
      </c>
      <c r="AN73" t="s">
        <v>444</v>
      </c>
      <c r="AO73" t="s">
        <v>153</v>
      </c>
      <c r="AP73">
        <v>1524</v>
      </c>
      <c r="AQ73">
        <v>1524</v>
      </c>
      <c r="AR73">
        <v>1524</v>
      </c>
    </row>
    <row r="74" spans="1:44" x14ac:dyDescent="0.25">
      <c r="A74" t="s">
        <v>43</v>
      </c>
      <c r="B74" t="s">
        <v>432</v>
      </c>
      <c r="C74" t="s">
        <v>62</v>
      </c>
      <c r="D74" t="s">
        <v>1228</v>
      </c>
      <c r="G74" t="s">
        <v>1427</v>
      </c>
      <c r="H74" t="s">
        <v>1228</v>
      </c>
      <c r="I74">
        <v>1500</v>
      </c>
      <c r="J74" t="s">
        <v>1232</v>
      </c>
      <c r="K74" t="s">
        <v>1427</v>
      </c>
      <c r="L74">
        <v>275</v>
      </c>
      <c r="M74" t="s">
        <v>98</v>
      </c>
      <c r="N74" t="s">
        <v>439</v>
      </c>
      <c r="O74">
        <v>2012</v>
      </c>
      <c r="Q74" t="s">
        <v>955</v>
      </c>
      <c r="R74" t="s">
        <v>441</v>
      </c>
      <c r="S74" t="s">
        <v>213</v>
      </c>
      <c r="T74" t="s">
        <v>54</v>
      </c>
      <c r="U74">
        <v>7.67</v>
      </c>
      <c r="V74">
        <v>7.67</v>
      </c>
      <c r="W74">
        <v>7.17</v>
      </c>
      <c r="X74">
        <v>7.67</v>
      </c>
      <c r="Y74">
        <v>7.5</v>
      </c>
      <c r="Z74">
        <v>7.5</v>
      </c>
      <c r="AA74">
        <v>10</v>
      </c>
      <c r="AB74">
        <v>10</v>
      </c>
      <c r="AC74">
        <v>10</v>
      </c>
      <c r="AD74">
        <v>7.5</v>
      </c>
      <c r="AE74">
        <v>82.67</v>
      </c>
      <c r="AF74">
        <v>0.11</v>
      </c>
      <c r="AG74">
        <v>0</v>
      </c>
      <c r="AH74">
        <v>0</v>
      </c>
      <c r="AI74" t="s">
        <v>55</v>
      </c>
      <c r="AJ74">
        <v>0</v>
      </c>
      <c r="AK74" t="s">
        <v>956</v>
      </c>
      <c r="AL74" t="s">
        <v>439</v>
      </c>
      <c r="AM74" t="s">
        <v>443</v>
      </c>
      <c r="AN74" t="s">
        <v>444</v>
      </c>
      <c r="AO74" t="s">
        <v>59</v>
      </c>
      <c r="AP74">
        <v>1500</v>
      </c>
      <c r="AQ74">
        <v>1500</v>
      </c>
      <c r="AR74">
        <v>1500</v>
      </c>
    </row>
    <row r="75" spans="1:44" x14ac:dyDescent="0.25">
      <c r="A75" t="s">
        <v>43</v>
      </c>
      <c r="B75" t="s">
        <v>432</v>
      </c>
      <c r="C75" t="s">
        <v>62</v>
      </c>
      <c r="D75" t="s">
        <v>1616</v>
      </c>
      <c r="F75" t="s">
        <v>3149</v>
      </c>
      <c r="G75" t="s">
        <v>3150</v>
      </c>
      <c r="H75" t="s">
        <v>1616</v>
      </c>
      <c r="I75" t="s">
        <v>3151</v>
      </c>
      <c r="J75" t="s">
        <v>999</v>
      </c>
      <c r="K75" t="s">
        <v>3152</v>
      </c>
      <c r="L75">
        <v>275</v>
      </c>
      <c r="M75" t="s">
        <v>98</v>
      </c>
      <c r="N75" t="s">
        <v>439</v>
      </c>
      <c r="O75">
        <v>2012</v>
      </c>
      <c r="Q75" t="s">
        <v>3153</v>
      </c>
      <c r="R75" t="s">
        <v>441</v>
      </c>
      <c r="S75" t="s">
        <v>68</v>
      </c>
      <c r="T75" t="s">
        <v>54</v>
      </c>
      <c r="U75">
        <v>7.67</v>
      </c>
      <c r="V75">
        <v>7.5</v>
      </c>
      <c r="W75">
        <v>7.33</v>
      </c>
      <c r="X75">
        <v>7.67</v>
      </c>
      <c r="Y75">
        <v>7.5</v>
      </c>
      <c r="Z75">
        <v>7.33</v>
      </c>
      <c r="AA75">
        <v>10</v>
      </c>
      <c r="AB75">
        <v>10</v>
      </c>
      <c r="AC75">
        <v>10</v>
      </c>
      <c r="AD75">
        <v>7.33</v>
      </c>
      <c r="AE75">
        <v>82.33</v>
      </c>
      <c r="AF75">
        <v>0.11</v>
      </c>
      <c r="AG75">
        <v>0</v>
      </c>
      <c r="AH75">
        <v>0</v>
      </c>
      <c r="AI75" t="s">
        <v>55</v>
      </c>
      <c r="AJ75">
        <v>3</v>
      </c>
      <c r="AK75" t="s">
        <v>3154</v>
      </c>
      <c r="AL75" t="s">
        <v>439</v>
      </c>
      <c r="AM75" t="s">
        <v>443</v>
      </c>
      <c r="AN75" t="s">
        <v>444</v>
      </c>
      <c r="AO75" t="s">
        <v>153</v>
      </c>
      <c r="AP75">
        <v>1676.4</v>
      </c>
      <c r="AQ75">
        <v>1828.8</v>
      </c>
      <c r="AR75">
        <v>1752.6</v>
      </c>
    </row>
    <row r="76" spans="1:44" x14ac:dyDescent="0.25">
      <c r="A76" t="s">
        <v>43</v>
      </c>
      <c r="B76" t="s">
        <v>432</v>
      </c>
      <c r="C76" t="s">
        <v>62</v>
      </c>
      <c r="D76" t="s">
        <v>1228</v>
      </c>
      <c r="F76" t="s">
        <v>1228</v>
      </c>
      <c r="G76" t="s">
        <v>3216</v>
      </c>
      <c r="H76" t="s">
        <v>3217</v>
      </c>
      <c r="I76">
        <v>4563</v>
      </c>
      <c r="J76" t="s">
        <v>1232</v>
      </c>
      <c r="K76" t="s">
        <v>2582</v>
      </c>
      <c r="L76">
        <v>275</v>
      </c>
      <c r="M76" t="s">
        <v>98</v>
      </c>
      <c r="N76" t="s">
        <v>439</v>
      </c>
      <c r="O76">
        <v>2012</v>
      </c>
      <c r="Q76" t="s">
        <v>1643</v>
      </c>
      <c r="R76" t="s">
        <v>441</v>
      </c>
      <c r="S76" t="s">
        <v>68</v>
      </c>
      <c r="T76" t="s">
        <v>54</v>
      </c>
      <c r="U76">
        <v>7.5</v>
      </c>
      <c r="V76">
        <v>7.5</v>
      </c>
      <c r="W76">
        <v>7.33</v>
      </c>
      <c r="X76">
        <v>7.58</v>
      </c>
      <c r="Y76">
        <v>7.67</v>
      </c>
      <c r="Z76">
        <v>7.33</v>
      </c>
      <c r="AA76">
        <v>10</v>
      </c>
      <c r="AB76">
        <v>10</v>
      </c>
      <c r="AC76">
        <v>10</v>
      </c>
      <c r="AD76">
        <v>7.33</v>
      </c>
      <c r="AE76">
        <v>82.25</v>
      </c>
      <c r="AF76">
        <v>0.11</v>
      </c>
      <c r="AG76">
        <v>0</v>
      </c>
      <c r="AH76">
        <v>0</v>
      </c>
      <c r="AI76" t="s">
        <v>55</v>
      </c>
      <c r="AJ76">
        <v>2</v>
      </c>
      <c r="AK76" t="s">
        <v>3218</v>
      </c>
      <c r="AL76" t="s">
        <v>439</v>
      </c>
      <c r="AM76" t="s">
        <v>443</v>
      </c>
      <c r="AN76" t="s">
        <v>444</v>
      </c>
      <c r="AO76" t="s">
        <v>153</v>
      </c>
      <c r="AP76">
        <v>1390.8024</v>
      </c>
      <c r="AQ76">
        <v>1390.8024</v>
      </c>
      <c r="AR76">
        <v>1390.8024</v>
      </c>
    </row>
    <row r="77" spans="1:44" x14ac:dyDescent="0.25">
      <c r="A77" t="s">
        <v>43</v>
      </c>
      <c r="B77" t="s">
        <v>432</v>
      </c>
      <c r="C77" t="s">
        <v>62</v>
      </c>
      <c r="D77" t="s">
        <v>1616</v>
      </c>
      <c r="F77" t="s">
        <v>3149</v>
      </c>
      <c r="G77" t="s">
        <v>3607</v>
      </c>
      <c r="H77" t="s">
        <v>1616</v>
      </c>
      <c r="I77" t="s">
        <v>3151</v>
      </c>
      <c r="J77" t="s">
        <v>999</v>
      </c>
      <c r="K77" t="s">
        <v>3152</v>
      </c>
      <c r="L77">
        <v>275</v>
      </c>
      <c r="M77" t="s">
        <v>98</v>
      </c>
      <c r="N77" t="s">
        <v>439</v>
      </c>
      <c r="O77">
        <v>2012</v>
      </c>
      <c r="Q77" t="s">
        <v>3153</v>
      </c>
      <c r="R77" t="s">
        <v>441</v>
      </c>
      <c r="S77" t="s">
        <v>68</v>
      </c>
      <c r="T77" t="s">
        <v>54</v>
      </c>
      <c r="U77">
        <v>7.5</v>
      </c>
      <c r="V77">
        <v>7.67</v>
      </c>
      <c r="W77">
        <v>7.33</v>
      </c>
      <c r="X77">
        <v>7.33</v>
      </c>
      <c r="Y77">
        <v>7.33</v>
      </c>
      <c r="Z77">
        <v>7.33</v>
      </c>
      <c r="AA77">
        <v>10</v>
      </c>
      <c r="AB77">
        <v>10</v>
      </c>
      <c r="AC77">
        <v>10</v>
      </c>
      <c r="AD77">
        <v>7.17</v>
      </c>
      <c r="AE77">
        <v>81.67</v>
      </c>
      <c r="AF77">
        <v>0.11</v>
      </c>
      <c r="AG77">
        <v>0</v>
      </c>
      <c r="AH77">
        <v>0</v>
      </c>
      <c r="AI77" t="s">
        <v>55</v>
      </c>
      <c r="AJ77">
        <v>4</v>
      </c>
      <c r="AK77" t="s">
        <v>3154</v>
      </c>
      <c r="AL77" t="s">
        <v>439</v>
      </c>
      <c r="AM77" t="s">
        <v>443</v>
      </c>
      <c r="AN77" t="s">
        <v>444</v>
      </c>
      <c r="AO77" t="s">
        <v>153</v>
      </c>
      <c r="AP77">
        <v>1676.4</v>
      </c>
      <c r="AQ77">
        <v>1828.8</v>
      </c>
      <c r="AR77">
        <v>1752.6</v>
      </c>
    </row>
    <row r="78" spans="1:44" x14ac:dyDescent="0.25">
      <c r="A78" t="s">
        <v>43</v>
      </c>
      <c r="B78" t="s">
        <v>395</v>
      </c>
      <c r="C78" t="s">
        <v>62</v>
      </c>
      <c r="D78" t="s">
        <v>4429</v>
      </c>
      <c r="G78" t="s">
        <v>4430</v>
      </c>
      <c r="H78" t="s">
        <v>399</v>
      </c>
      <c r="J78" t="s">
        <v>1232</v>
      </c>
      <c r="K78" t="s">
        <v>4431</v>
      </c>
      <c r="L78">
        <v>275</v>
      </c>
      <c r="M78" t="s">
        <v>98</v>
      </c>
      <c r="N78" t="s">
        <v>65</v>
      </c>
      <c r="O78">
        <v>2012</v>
      </c>
      <c r="Q78" t="s">
        <v>3327</v>
      </c>
      <c r="R78" t="s">
        <v>404</v>
      </c>
      <c r="S78" t="s">
        <v>68</v>
      </c>
      <c r="T78" t="s">
        <v>54</v>
      </c>
      <c r="U78">
        <v>7.58</v>
      </c>
      <c r="V78">
        <v>7.33</v>
      </c>
      <c r="W78">
        <v>7.5</v>
      </c>
      <c r="X78">
        <v>7.33</v>
      </c>
      <c r="Y78">
        <v>7</v>
      </c>
      <c r="Z78">
        <v>7.33</v>
      </c>
      <c r="AA78">
        <v>9.33</v>
      </c>
      <c r="AB78">
        <v>9.33</v>
      </c>
      <c r="AC78">
        <v>9.33</v>
      </c>
      <c r="AD78">
        <v>7.67</v>
      </c>
      <c r="AE78">
        <v>79.75</v>
      </c>
      <c r="AF78">
        <v>0</v>
      </c>
      <c r="AG78">
        <v>0</v>
      </c>
      <c r="AH78">
        <v>0</v>
      </c>
      <c r="AI78" t="s">
        <v>55</v>
      </c>
      <c r="AJ78">
        <v>4</v>
      </c>
      <c r="AK78" t="s">
        <v>3328</v>
      </c>
      <c r="AL78" t="s">
        <v>65</v>
      </c>
      <c r="AM78" t="s">
        <v>70</v>
      </c>
      <c r="AN78" t="s">
        <v>71</v>
      </c>
      <c r="AO78" t="s">
        <v>59</v>
      </c>
    </row>
    <row r="79" spans="1:44" x14ac:dyDescent="0.25">
      <c r="A79" t="s">
        <v>43</v>
      </c>
      <c r="B79" t="s">
        <v>4534</v>
      </c>
      <c r="C79" t="s">
        <v>94</v>
      </c>
      <c r="G79" t="s">
        <v>4535</v>
      </c>
      <c r="H79" t="s">
        <v>505</v>
      </c>
      <c r="I79">
        <v>1400</v>
      </c>
      <c r="J79" t="s">
        <v>4536</v>
      </c>
      <c r="K79" t="s">
        <v>4537</v>
      </c>
      <c r="L79">
        <v>280</v>
      </c>
      <c r="M79" t="s">
        <v>98</v>
      </c>
      <c r="N79" t="s">
        <v>65</v>
      </c>
      <c r="O79">
        <v>2012</v>
      </c>
      <c r="Q79" t="s">
        <v>4538</v>
      </c>
      <c r="R79" t="s">
        <v>4539</v>
      </c>
      <c r="S79" t="s">
        <v>616</v>
      </c>
      <c r="T79" t="s">
        <v>54</v>
      </c>
      <c r="U79">
        <v>7.67</v>
      </c>
      <c r="V79">
        <v>7.17</v>
      </c>
      <c r="W79">
        <v>7.08</v>
      </c>
      <c r="X79">
        <v>7.25</v>
      </c>
      <c r="Y79">
        <v>8</v>
      </c>
      <c r="Z79">
        <v>7.5</v>
      </c>
      <c r="AA79">
        <v>8.67</v>
      </c>
      <c r="AB79">
        <v>9.33</v>
      </c>
      <c r="AC79">
        <v>9.33</v>
      </c>
      <c r="AD79">
        <v>7</v>
      </c>
      <c r="AE79">
        <v>79</v>
      </c>
      <c r="AF79">
        <v>0</v>
      </c>
      <c r="AG79">
        <v>0</v>
      </c>
      <c r="AH79">
        <v>0</v>
      </c>
      <c r="AJ79">
        <v>4</v>
      </c>
      <c r="AK79" t="s">
        <v>4296</v>
      </c>
      <c r="AL79" t="s">
        <v>65</v>
      </c>
      <c r="AM79" t="s">
        <v>70</v>
      </c>
      <c r="AN79" t="s">
        <v>71</v>
      </c>
      <c r="AO79" t="s">
        <v>59</v>
      </c>
      <c r="AP79">
        <v>1400</v>
      </c>
      <c r="AQ79">
        <v>1400</v>
      </c>
      <c r="AR79">
        <v>1400</v>
      </c>
    </row>
    <row r="80" spans="1:44" x14ac:dyDescent="0.25">
      <c r="A80" t="s">
        <v>43</v>
      </c>
      <c r="B80" t="s">
        <v>432</v>
      </c>
      <c r="C80" t="s">
        <v>62</v>
      </c>
      <c r="D80" t="s">
        <v>952</v>
      </c>
      <c r="F80" t="s">
        <v>435</v>
      </c>
      <c r="G80" t="s">
        <v>3160</v>
      </c>
      <c r="H80" t="s">
        <v>436</v>
      </c>
      <c r="I80">
        <v>4300</v>
      </c>
      <c r="J80" t="s">
        <v>618</v>
      </c>
      <c r="K80" t="s">
        <v>954</v>
      </c>
      <c r="L80">
        <v>250</v>
      </c>
      <c r="M80" t="s">
        <v>98</v>
      </c>
      <c r="N80" t="s">
        <v>439</v>
      </c>
      <c r="O80">
        <v>2012</v>
      </c>
      <c r="Q80" t="s">
        <v>1802</v>
      </c>
      <c r="R80" t="s">
        <v>441</v>
      </c>
      <c r="S80" t="s">
        <v>68</v>
      </c>
      <c r="T80" t="s">
        <v>54</v>
      </c>
      <c r="U80">
        <v>7.5</v>
      </c>
      <c r="V80">
        <v>7</v>
      </c>
      <c r="W80">
        <v>6.83</v>
      </c>
      <c r="X80">
        <v>7.5</v>
      </c>
      <c r="Y80">
        <v>7.17</v>
      </c>
      <c r="Z80">
        <v>7.33</v>
      </c>
      <c r="AA80">
        <v>8.67</v>
      </c>
      <c r="AB80">
        <v>8.67</v>
      </c>
      <c r="AC80">
        <v>8.67</v>
      </c>
      <c r="AD80">
        <v>7</v>
      </c>
      <c r="AE80">
        <v>76.33</v>
      </c>
      <c r="AF80">
        <v>0.11</v>
      </c>
      <c r="AG80">
        <v>0</v>
      </c>
      <c r="AH80">
        <v>0</v>
      </c>
      <c r="AI80" t="s">
        <v>55</v>
      </c>
      <c r="AJ80">
        <v>8</v>
      </c>
      <c r="AK80" t="s">
        <v>1803</v>
      </c>
      <c r="AL80" t="s">
        <v>439</v>
      </c>
      <c r="AM80" t="s">
        <v>443</v>
      </c>
      <c r="AN80" t="s">
        <v>444</v>
      </c>
      <c r="AO80" t="s">
        <v>153</v>
      </c>
      <c r="AP80">
        <v>1310.6400000000001</v>
      </c>
      <c r="AQ80">
        <v>1310.6400000000001</v>
      </c>
      <c r="AR80">
        <v>1310.6400000000001</v>
      </c>
    </row>
    <row r="81" spans="1:44" x14ac:dyDescent="0.25">
      <c r="A81" t="s">
        <v>43</v>
      </c>
      <c r="B81" t="s">
        <v>286</v>
      </c>
      <c r="C81" t="s">
        <v>287</v>
      </c>
      <c r="G81" t="s">
        <v>288</v>
      </c>
      <c r="L81">
        <v>100</v>
      </c>
      <c r="M81" t="s">
        <v>51</v>
      </c>
      <c r="N81" t="s">
        <v>86</v>
      </c>
      <c r="O81">
        <v>2012</v>
      </c>
      <c r="Q81" t="s">
        <v>87</v>
      </c>
      <c r="R81" t="s">
        <v>289</v>
      </c>
      <c r="T81" t="s">
        <v>81</v>
      </c>
      <c r="U81">
        <v>8.42</v>
      </c>
      <c r="V81">
        <v>8.17</v>
      </c>
      <c r="W81">
        <v>8.17</v>
      </c>
      <c r="X81">
        <v>8</v>
      </c>
      <c r="Y81">
        <v>7.58</v>
      </c>
      <c r="Z81">
        <v>8</v>
      </c>
      <c r="AA81">
        <v>10</v>
      </c>
      <c r="AB81">
        <v>10</v>
      </c>
      <c r="AC81">
        <v>10</v>
      </c>
      <c r="AD81">
        <v>8.17</v>
      </c>
      <c r="AE81">
        <v>86.5</v>
      </c>
      <c r="AF81">
        <v>0.11</v>
      </c>
      <c r="AG81">
        <v>0</v>
      </c>
      <c r="AH81">
        <v>0</v>
      </c>
      <c r="AI81" t="s">
        <v>89</v>
      </c>
      <c r="AJ81">
        <v>1</v>
      </c>
      <c r="AK81" t="s">
        <v>90</v>
      </c>
      <c r="AL81" t="s">
        <v>86</v>
      </c>
      <c r="AM81" s="1" t="s">
        <v>91</v>
      </c>
      <c r="AN81" t="s">
        <v>92</v>
      </c>
      <c r="AO81" t="s">
        <v>59</v>
      </c>
    </row>
    <row r="82" spans="1:44" x14ac:dyDescent="0.25">
      <c r="A82" t="s">
        <v>43</v>
      </c>
      <c r="B82" t="s">
        <v>411</v>
      </c>
      <c r="C82" t="s">
        <v>242</v>
      </c>
      <c r="G82" t="s">
        <v>412</v>
      </c>
      <c r="H82" t="s">
        <v>413</v>
      </c>
      <c r="I82" t="s">
        <v>414</v>
      </c>
      <c r="J82" t="s">
        <v>415</v>
      </c>
      <c r="K82" t="s">
        <v>416</v>
      </c>
      <c r="L82">
        <v>1</v>
      </c>
      <c r="M82" t="s">
        <v>51</v>
      </c>
      <c r="N82" t="s">
        <v>417</v>
      </c>
      <c r="O82">
        <v>2012</v>
      </c>
      <c r="Q82" t="s">
        <v>418</v>
      </c>
      <c r="R82" t="s">
        <v>419</v>
      </c>
      <c r="S82" t="s">
        <v>60</v>
      </c>
      <c r="T82" t="s">
        <v>54</v>
      </c>
      <c r="U82">
        <v>8.25</v>
      </c>
      <c r="V82">
        <v>8</v>
      </c>
      <c r="W82">
        <v>7.83</v>
      </c>
      <c r="X82">
        <v>8.08</v>
      </c>
      <c r="Y82">
        <v>8</v>
      </c>
      <c r="Z82">
        <v>7.92</v>
      </c>
      <c r="AA82">
        <v>10</v>
      </c>
      <c r="AB82">
        <v>10</v>
      </c>
      <c r="AC82">
        <v>10</v>
      </c>
      <c r="AD82">
        <v>7.92</v>
      </c>
      <c r="AE82">
        <v>86</v>
      </c>
      <c r="AF82">
        <v>0.1</v>
      </c>
      <c r="AG82">
        <v>0</v>
      </c>
      <c r="AH82">
        <v>0</v>
      </c>
      <c r="AI82" t="s">
        <v>304</v>
      </c>
      <c r="AJ82">
        <v>0</v>
      </c>
      <c r="AK82" t="s">
        <v>420</v>
      </c>
      <c r="AL82" t="s">
        <v>417</v>
      </c>
      <c r="AM82" t="s">
        <v>421</v>
      </c>
      <c r="AN82" t="s">
        <v>422</v>
      </c>
      <c r="AO82" t="s">
        <v>59</v>
      </c>
      <c r="AP82">
        <v>1400</v>
      </c>
      <c r="AQ82">
        <v>1900</v>
      </c>
      <c r="AR82">
        <v>1650</v>
      </c>
    </row>
    <row r="83" spans="1:44" x14ac:dyDescent="0.25">
      <c r="A83" t="s">
        <v>43</v>
      </c>
      <c r="B83" t="s">
        <v>511</v>
      </c>
      <c r="C83" t="s">
        <v>512</v>
      </c>
      <c r="D83" t="s">
        <v>513</v>
      </c>
      <c r="F83" t="s">
        <v>514</v>
      </c>
      <c r="G83">
        <v>25072012</v>
      </c>
      <c r="H83" t="s">
        <v>515</v>
      </c>
      <c r="I83" t="s">
        <v>516</v>
      </c>
      <c r="J83" t="s">
        <v>517</v>
      </c>
      <c r="K83" t="s">
        <v>518</v>
      </c>
      <c r="L83">
        <v>7</v>
      </c>
      <c r="M83" t="s">
        <v>51</v>
      </c>
      <c r="N83" t="s">
        <v>65</v>
      </c>
      <c r="O83">
        <v>2012</v>
      </c>
      <c r="Q83" t="s">
        <v>519</v>
      </c>
      <c r="R83" t="s">
        <v>520</v>
      </c>
      <c r="T83" t="s">
        <v>54</v>
      </c>
      <c r="U83">
        <v>8.33</v>
      </c>
      <c r="V83">
        <v>8.42</v>
      </c>
      <c r="W83">
        <v>7.83</v>
      </c>
      <c r="X83">
        <v>8.33</v>
      </c>
      <c r="Y83">
        <v>8</v>
      </c>
      <c r="Z83">
        <v>8.25</v>
      </c>
      <c r="AA83">
        <v>9.33</v>
      </c>
      <c r="AB83">
        <v>9.33</v>
      </c>
      <c r="AC83">
        <v>10</v>
      </c>
      <c r="AD83">
        <v>7.92</v>
      </c>
      <c r="AE83">
        <v>85.75</v>
      </c>
      <c r="AF83">
        <v>0.12</v>
      </c>
      <c r="AG83">
        <v>0</v>
      </c>
      <c r="AH83">
        <v>0</v>
      </c>
      <c r="AI83" t="s">
        <v>89</v>
      </c>
      <c r="AJ83">
        <v>1</v>
      </c>
      <c r="AK83" t="s">
        <v>521</v>
      </c>
      <c r="AL83" t="s">
        <v>65</v>
      </c>
      <c r="AM83" t="s">
        <v>70</v>
      </c>
      <c r="AN83" t="s">
        <v>71</v>
      </c>
      <c r="AO83" t="s">
        <v>59</v>
      </c>
      <c r="AP83">
        <v>1700</v>
      </c>
      <c r="AQ83">
        <v>1700</v>
      </c>
      <c r="AR83">
        <v>1700</v>
      </c>
    </row>
    <row r="84" spans="1:44" x14ac:dyDescent="0.25">
      <c r="A84" t="s">
        <v>43</v>
      </c>
      <c r="B84" t="s">
        <v>593</v>
      </c>
      <c r="C84" t="s">
        <v>316</v>
      </c>
      <c r="G84" t="s">
        <v>594</v>
      </c>
      <c r="H84" t="s">
        <v>595</v>
      </c>
      <c r="I84" t="s">
        <v>596</v>
      </c>
      <c r="J84" t="s">
        <v>597</v>
      </c>
      <c r="K84" t="s">
        <v>598</v>
      </c>
      <c r="L84">
        <v>20</v>
      </c>
      <c r="M84" t="s">
        <v>51</v>
      </c>
      <c r="N84" t="s">
        <v>322</v>
      </c>
      <c r="O84">
        <v>2012</v>
      </c>
      <c r="Q84" t="s">
        <v>599</v>
      </c>
      <c r="R84" t="s">
        <v>600</v>
      </c>
      <c r="S84" t="s">
        <v>325</v>
      </c>
      <c r="T84" t="s">
        <v>54</v>
      </c>
      <c r="U84">
        <v>7.83</v>
      </c>
      <c r="V84">
        <v>8.08</v>
      </c>
      <c r="W84">
        <v>7.75</v>
      </c>
      <c r="X84">
        <v>8.08</v>
      </c>
      <c r="Y84">
        <v>7.92</v>
      </c>
      <c r="Z84">
        <v>7.75</v>
      </c>
      <c r="AA84">
        <v>10</v>
      </c>
      <c r="AB84">
        <v>10</v>
      </c>
      <c r="AC84">
        <v>10</v>
      </c>
      <c r="AD84">
        <v>7.92</v>
      </c>
      <c r="AE84">
        <v>85.33</v>
      </c>
      <c r="AF84">
        <v>0</v>
      </c>
      <c r="AG84">
        <v>0</v>
      </c>
      <c r="AH84">
        <v>0</v>
      </c>
      <c r="AI84" t="s">
        <v>55</v>
      </c>
      <c r="AJ84">
        <v>2</v>
      </c>
      <c r="AK84" t="s">
        <v>601</v>
      </c>
      <c r="AL84" t="s">
        <v>322</v>
      </c>
      <c r="AM84" t="s">
        <v>327</v>
      </c>
      <c r="AN84" t="s">
        <v>328</v>
      </c>
      <c r="AO84" t="s">
        <v>59</v>
      </c>
      <c r="AP84">
        <v>1600</v>
      </c>
      <c r="AQ84">
        <v>1600</v>
      </c>
      <c r="AR84">
        <v>1600</v>
      </c>
    </row>
    <row r="85" spans="1:44" x14ac:dyDescent="0.25">
      <c r="A85" t="s">
        <v>43</v>
      </c>
      <c r="B85" t="s">
        <v>602</v>
      </c>
      <c r="C85" t="s">
        <v>316</v>
      </c>
      <c r="F85" t="s">
        <v>603</v>
      </c>
      <c r="G85" t="s">
        <v>604</v>
      </c>
      <c r="H85" t="s">
        <v>602</v>
      </c>
      <c r="I85" t="s">
        <v>605</v>
      </c>
      <c r="J85" t="s">
        <v>597</v>
      </c>
      <c r="K85" t="s">
        <v>606</v>
      </c>
      <c r="L85">
        <v>300</v>
      </c>
      <c r="M85" t="s">
        <v>51</v>
      </c>
      <c r="N85" t="s">
        <v>322</v>
      </c>
      <c r="O85">
        <v>2012</v>
      </c>
      <c r="Q85" t="s">
        <v>607</v>
      </c>
      <c r="R85" t="s">
        <v>608</v>
      </c>
      <c r="S85" t="s">
        <v>325</v>
      </c>
      <c r="T85" t="s">
        <v>54</v>
      </c>
      <c r="U85">
        <v>8</v>
      </c>
      <c r="V85">
        <v>7.92</v>
      </c>
      <c r="W85">
        <v>7.92</v>
      </c>
      <c r="X85">
        <v>8.08</v>
      </c>
      <c r="Y85">
        <v>7.83</v>
      </c>
      <c r="Z85">
        <v>7.75</v>
      </c>
      <c r="AA85">
        <v>10</v>
      </c>
      <c r="AB85">
        <v>10</v>
      </c>
      <c r="AC85">
        <v>10</v>
      </c>
      <c r="AD85">
        <v>7.83</v>
      </c>
      <c r="AE85">
        <v>85.33</v>
      </c>
      <c r="AF85">
        <v>0</v>
      </c>
      <c r="AG85">
        <v>0</v>
      </c>
      <c r="AH85">
        <v>0</v>
      </c>
      <c r="AI85" t="s">
        <v>55</v>
      </c>
      <c r="AJ85">
        <v>6</v>
      </c>
      <c r="AK85" t="s">
        <v>609</v>
      </c>
      <c r="AL85" t="s">
        <v>322</v>
      </c>
      <c r="AM85" t="s">
        <v>327</v>
      </c>
      <c r="AN85" t="s">
        <v>328</v>
      </c>
      <c r="AO85" t="s">
        <v>59</v>
      </c>
      <c r="AP85">
        <v>1200</v>
      </c>
      <c r="AQ85">
        <v>1200</v>
      </c>
      <c r="AR85">
        <v>1200</v>
      </c>
    </row>
    <row r="86" spans="1:44" x14ac:dyDescent="0.25">
      <c r="A86" t="s">
        <v>43</v>
      </c>
      <c r="B86" t="s">
        <v>634</v>
      </c>
      <c r="C86" t="s">
        <v>159</v>
      </c>
      <c r="H86" t="s">
        <v>634</v>
      </c>
      <c r="I86" t="s">
        <v>635</v>
      </c>
      <c r="J86" t="s">
        <v>636</v>
      </c>
      <c r="L86">
        <v>54</v>
      </c>
      <c r="M86" t="s">
        <v>51</v>
      </c>
      <c r="N86" t="s">
        <v>65</v>
      </c>
      <c r="O86">
        <v>2012</v>
      </c>
      <c r="Q86" t="s">
        <v>637</v>
      </c>
      <c r="R86" t="s">
        <v>638</v>
      </c>
      <c r="S86" t="s">
        <v>639</v>
      </c>
      <c r="T86" t="s">
        <v>373</v>
      </c>
      <c r="U86">
        <v>7.75</v>
      </c>
      <c r="V86">
        <v>7.83</v>
      </c>
      <c r="W86">
        <v>7.67</v>
      </c>
      <c r="X86">
        <v>8</v>
      </c>
      <c r="Y86">
        <v>8.08</v>
      </c>
      <c r="Z86">
        <v>7.83</v>
      </c>
      <c r="AA86">
        <v>10</v>
      </c>
      <c r="AB86">
        <v>10</v>
      </c>
      <c r="AC86">
        <v>10</v>
      </c>
      <c r="AD86">
        <v>8</v>
      </c>
      <c r="AE86">
        <v>85.17</v>
      </c>
      <c r="AF86">
        <v>0.11</v>
      </c>
      <c r="AG86">
        <v>0</v>
      </c>
      <c r="AH86">
        <v>0</v>
      </c>
      <c r="AI86" t="s">
        <v>55</v>
      </c>
      <c r="AJ86">
        <v>3</v>
      </c>
      <c r="AK86" t="s">
        <v>640</v>
      </c>
      <c r="AL86" t="s">
        <v>65</v>
      </c>
      <c r="AM86" t="s">
        <v>70</v>
      </c>
      <c r="AN86" t="s">
        <v>71</v>
      </c>
      <c r="AO86" t="s">
        <v>59</v>
      </c>
      <c r="AP86">
        <v>1250</v>
      </c>
      <c r="AQ86">
        <v>1400</v>
      </c>
      <c r="AR86">
        <v>1325</v>
      </c>
    </row>
    <row r="87" spans="1:44" x14ac:dyDescent="0.25">
      <c r="A87" t="s">
        <v>43</v>
      </c>
      <c r="B87" t="s">
        <v>593</v>
      </c>
      <c r="C87" t="s">
        <v>316</v>
      </c>
      <c r="D87" t="s">
        <v>729</v>
      </c>
      <c r="G87" t="s">
        <v>730</v>
      </c>
      <c r="H87" t="s">
        <v>595</v>
      </c>
      <c r="I87">
        <v>1580</v>
      </c>
      <c r="J87" t="s">
        <v>597</v>
      </c>
      <c r="L87">
        <v>38</v>
      </c>
      <c r="M87" t="s">
        <v>51</v>
      </c>
      <c r="N87" t="s">
        <v>322</v>
      </c>
      <c r="O87">
        <v>2012</v>
      </c>
      <c r="Q87" t="s">
        <v>599</v>
      </c>
      <c r="R87" t="s">
        <v>600</v>
      </c>
      <c r="S87" t="s">
        <v>325</v>
      </c>
      <c r="T87" t="s">
        <v>54</v>
      </c>
      <c r="U87">
        <v>7.75</v>
      </c>
      <c r="V87">
        <v>7.83</v>
      </c>
      <c r="W87">
        <v>7.75</v>
      </c>
      <c r="X87">
        <v>8.08</v>
      </c>
      <c r="Y87">
        <v>8</v>
      </c>
      <c r="Z87">
        <v>7.75</v>
      </c>
      <c r="AA87">
        <v>10</v>
      </c>
      <c r="AB87">
        <v>10</v>
      </c>
      <c r="AC87">
        <v>10</v>
      </c>
      <c r="AD87">
        <v>7.83</v>
      </c>
      <c r="AE87">
        <v>85</v>
      </c>
      <c r="AF87">
        <v>0</v>
      </c>
      <c r="AG87">
        <v>0</v>
      </c>
      <c r="AH87">
        <v>0</v>
      </c>
      <c r="AI87" t="s">
        <v>55</v>
      </c>
      <c r="AJ87">
        <v>5</v>
      </c>
      <c r="AK87" t="s">
        <v>601</v>
      </c>
      <c r="AL87" t="s">
        <v>322</v>
      </c>
      <c r="AM87" t="s">
        <v>327</v>
      </c>
      <c r="AN87" t="s">
        <v>328</v>
      </c>
      <c r="AO87" t="s">
        <v>59</v>
      </c>
      <c r="AP87">
        <v>1580</v>
      </c>
      <c r="AQ87">
        <v>1580</v>
      </c>
      <c r="AR87">
        <v>1580</v>
      </c>
    </row>
    <row r="88" spans="1:44" x14ac:dyDescent="0.25">
      <c r="A88" t="s">
        <v>43</v>
      </c>
      <c r="B88" t="s">
        <v>229</v>
      </c>
      <c r="C88" t="s">
        <v>84</v>
      </c>
      <c r="D88" t="s">
        <v>731</v>
      </c>
      <c r="G88" t="s">
        <v>732</v>
      </c>
      <c r="H88" t="s">
        <v>229</v>
      </c>
      <c r="I88" t="s">
        <v>733</v>
      </c>
      <c r="J88" t="s">
        <v>734</v>
      </c>
      <c r="K88" t="s">
        <v>735</v>
      </c>
      <c r="L88">
        <v>31</v>
      </c>
      <c r="M88" t="s">
        <v>51</v>
      </c>
      <c r="N88" t="s">
        <v>235</v>
      </c>
      <c r="O88">
        <v>2012</v>
      </c>
      <c r="Q88" t="s">
        <v>736</v>
      </c>
      <c r="R88" t="s">
        <v>235</v>
      </c>
      <c r="S88" t="s">
        <v>737</v>
      </c>
      <c r="T88" t="s">
        <v>81</v>
      </c>
      <c r="U88">
        <v>8</v>
      </c>
      <c r="V88">
        <v>8</v>
      </c>
      <c r="W88">
        <v>7.83</v>
      </c>
      <c r="X88">
        <v>7.83</v>
      </c>
      <c r="Y88">
        <v>7.67</v>
      </c>
      <c r="Z88">
        <v>7.67</v>
      </c>
      <c r="AA88">
        <v>10</v>
      </c>
      <c r="AB88">
        <v>10</v>
      </c>
      <c r="AC88">
        <v>10</v>
      </c>
      <c r="AD88">
        <v>8</v>
      </c>
      <c r="AE88">
        <v>85</v>
      </c>
      <c r="AF88">
        <v>0.12</v>
      </c>
      <c r="AG88">
        <v>0</v>
      </c>
      <c r="AH88">
        <v>0</v>
      </c>
      <c r="AI88" t="s">
        <v>55</v>
      </c>
      <c r="AJ88">
        <v>3</v>
      </c>
      <c r="AK88" t="s">
        <v>738</v>
      </c>
      <c r="AL88" t="s">
        <v>235</v>
      </c>
      <c r="AM88" t="s">
        <v>238</v>
      </c>
      <c r="AN88" t="s">
        <v>239</v>
      </c>
      <c r="AO88" t="s">
        <v>59</v>
      </c>
      <c r="AP88">
        <v>1100</v>
      </c>
      <c r="AQ88">
        <v>1100</v>
      </c>
      <c r="AR88">
        <v>1100</v>
      </c>
    </row>
    <row r="89" spans="1:44" x14ac:dyDescent="0.25">
      <c r="A89" t="s">
        <v>43</v>
      </c>
      <c r="B89" t="s">
        <v>946</v>
      </c>
      <c r="C89" t="s">
        <v>316</v>
      </c>
      <c r="H89" t="s">
        <v>947</v>
      </c>
      <c r="I89">
        <v>2000</v>
      </c>
      <c r="J89" t="s">
        <v>379</v>
      </c>
      <c r="K89" t="s">
        <v>948</v>
      </c>
      <c r="L89">
        <v>235</v>
      </c>
      <c r="M89" t="s">
        <v>51</v>
      </c>
      <c r="N89" t="s">
        <v>86</v>
      </c>
      <c r="O89">
        <v>2012</v>
      </c>
      <c r="Q89" t="s">
        <v>949</v>
      </c>
      <c r="R89" t="s">
        <v>950</v>
      </c>
      <c r="S89" t="s">
        <v>383</v>
      </c>
      <c r="T89" t="s">
        <v>54</v>
      </c>
      <c r="U89">
        <v>7.75</v>
      </c>
      <c r="V89">
        <v>7.92</v>
      </c>
      <c r="W89">
        <v>7.83</v>
      </c>
      <c r="X89">
        <v>8</v>
      </c>
      <c r="Y89">
        <v>7.58</v>
      </c>
      <c r="Z89">
        <v>7.75</v>
      </c>
      <c r="AA89">
        <v>10</v>
      </c>
      <c r="AB89">
        <v>10</v>
      </c>
      <c r="AC89">
        <v>10</v>
      </c>
      <c r="AD89">
        <v>7.83</v>
      </c>
      <c r="AE89">
        <v>84.67</v>
      </c>
      <c r="AF89">
        <v>0.11</v>
      </c>
      <c r="AG89">
        <v>0</v>
      </c>
      <c r="AH89">
        <v>0</v>
      </c>
      <c r="AI89" t="s">
        <v>89</v>
      </c>
      <c r="AJ89">
        <v>0</v>
      </c>
      <c r="AK89" t="s">
        <v>951</v>
      </c>
      <c r="AL89" t="s">
        <v>86</v>
      </c>
      <c r="AM89" s="1" t="s">
        <v>91</v>
      </c>
      <c r="AN89" t="s">
        <v>92</v>
      </c>
      <c r="AO89" t="s">
        <v>59</v>
      </c>
      <c r="AP89">
        <v>2000</v>
      </c>
      <c r="AQ89">
        <v>2000</v>
      </c>
      <c r="AR89">
        <v>2000</v>
      </c>
    </row>
    <row r="90" spans="1:44" x14ac:dyDescent="0.25">
      <c r="A90" t="s">
        <v>43</v>
      </c>
      <c r="B90" t="s">
        <v>411</v>
      </c>
      <c r="C90" t="s">
        <v>242</v>
      </c>
      <c r="F90" t="s">
        <v>968</v>
      </c>
      <c r="G90" t="s">
        <v>412</v>
      </c>
      <c r="H90" t="s">
        <v>969</v>
      </c>
      <c r="I90" t="s">
        <v>970</v>
      </c>
      <c r="J90" t="s">
        <v>971</v>
      </c>
      <c r="L90">
        <v>320</v>
      </c>
      <c r="M90" t="s">
        <v>51</v>
      </c>
      <c r="N90" t="s">
        <v>417</v>
      </c>
      <c r="O90">
        <v>2012</v>
      </c>
      <c r="Q90" t="s">
        <v>418</v>
      </c>
      <c r="R90" t="s">
        <v>419</v>
      </c>
      <c r="S90" t="s">
        <v>60</v>
      </c>
      <c r="T90" t="s">
        <v>54</v>
      </c>
      <c r="U90">
        <v>7.92</v>
      </c>
      <c r="V90">
        <v>7.83</v>
      </c>
      <c r="W90">
        <v>7.75</v>
      </c>
      <c r="X90">
        <v>7.92</v>
      </c>
      <c r="Y90">
        <v>7.67</v>
      </c>
      <c r="Z90">
        <v>7.75</v>
      </c>
      <c r="AA90">
        <v>10</v>
      </c>
      <c r="AB90">
        <v>10</v>
      </c>
      <c r="AC90">
        <v>10</v>
      </c>
      <c r="AD90">
        <v>7.83</v>
      </c>
      <c r="AE90">
        <v>84.67</v>
      </c>
      <c r="AF90">
        <v>0.11</v>
      </c>
      <c r="AG90">
        <v>0</v>
      </c>
      <c r="AH90">
        <v>0</v>
      </c>
      <c r="AI90" t="s">
        <v>304</v>
      </c>
      <c r="AJ90">
        <v>3</v>
      </c>
      <c r="AK90" t="s">
        <v>420</v>
      </c>
      <c r="AL90" t="s">
        <v>417</v>
      </c>
      <c r="AM90" t="s">
        <v>421</v>
      </c>
      <c r="AN90" t="s">
        <v>422</v>
      </c>
      <c r="AO90" t="s">
        <v>59</v>
      </c>
      <c r="AP90">
        <v>1700</v>
      </c>
      <c r="AQ90">
        <v>1850</v>
      </c>
      <c r="AR90">
        <v>1775</v>
      </c>
    </row>
    <row r="91" spans="1:44" x14ac:dyDescent="0.25">
      <c r="A91" t="s">
        <v>43</v>
      </c>
      <c r="B91" t="s">
        <v>946</v>
      </c>
      <c r="C91" t="s">
        <v>316</v>
      </c>
      <c r="D91" t="s">
        <v>1076</v>
      </c>
      <c r="F91" t="s">
        <v>1077</v>
      </c>
      <c r="H91" t="s">
        <v>1078</v>
      </c>
      <c r="I91" t="s">
        <v>1079</v>
      </c>
      <c r="J91" t="s">
        <v>379</v>
      </c>
      <c r="L91">
        <v>235</v>
      </c>
      <c r="M91" t="s">
        <v>51</v>
      </c>
      <c r="N91" t="s">
        <v>86</v>
      </c>
      <c r="O91">
        <v>2012</v>
      </c>
      <c r="Q91" t="s">
        <v>949</v>
      </c>
      <c r="R91" t="s">
        <v>950</v>
      </c>
      <c r="S91" t="s">
        <v>383</v>
      </c>
      <c r="T91" t="s">
        <v>54</v>
      </c>
      <c r="U91">
        <v>7.92</v>
      </c>
      <c r="V91">
        <v>7.83</v>
      </c>
      <c r="W91">
        <v>7.67</v>
      </c>
      <c r="X91">
        <v>8</v>
      </c>
      <c r="Y91">
        <v>7.67</v>
      </c>
      <c r="Z91">
        <v>7.75</v>
      </c>
      <c r="AA91">
        <v>10</v>
      </c>
      <c r="AB91">
        <v>10</v>
      </c>
      <c r="AC91">
        <v>10</v>
      </c>
      <c r="AD91">
        <v>7.67</v>
      </c>
      <c r="AE91">
        <v>84.5</v>
      </c>
      <c r="AF91">
        <v>0.11</v>
      </c>
      <c r="AG91">
        <v>0</v>
      </c>
      <c r="AH91">
        <v>0</v>
      </c>
      <c r="AI91" t="s">
        <v>304</v>
      </c>
      <c r="AJ91">
        <v>0</v>
      </c>
      <c r="AK91" t="s">
        <v>951</v>
      </c>
      <c r="AL91" t="s">
        <v>86</v>
      </c>
      <c r="AM91" s="1" t="s">
        <v>91</v>
      </c>
      <c r="AN91" t="s">
        <v>92</v>
      </c>
      <c r="AO91" t="s">
        <v>59</v>
      </c>
      <c r="AP91">
        <v>2000</v>
      </c>
      <c r="AQ91">
        <v>2000</v>
      </c>
      <c r="AR91">
        <v>2000</v>
      </c>
    </row>
    <row r="92" spans="1:44" x14ac:dyDescent="0.25">
      <c r="A92" t="s">
        <v>43</v>
      </c>
      <c r="B92" t="s">
        <v>411</v>
      </c>
      <c r="C92" t="s">
        <v>242</v>
      </c>
      <c r="F92" t="s">
        <v>1281</v>
      </c>
      <c r="G92" t="s">
        <v>412</v>
      </c>
      <c r="H92" t="s">
        <v>1281</v>
      </c>
      <c r="I92" t="s">
        <v>1282</v>
      </c>
      <c r="J92" t="s">
        <v>1283</v>
      </c>
      <c r="L92">
        <v>1</v>
      </c>
      <c r="M92" t="s">
        <v>51</v>
      </c>
      <c r="N92" t="s">
        <v>417</v>
      </c>
      <c r="O92">
        <v>2012</v>
      </c>
      <c r="Q92" t="s">
        <v>418</v>
      </c>
      <c r="R92" t="s">
        <v>419</v>
      </c>
      <c r="S92" t="s">
        <v>60</v>
      </c>
      <c r="T92" t="s">
        <v>81</v>
      </c>
      <c r="U92">
        <v>8.17</v>
      </c>
      <c r="V92">
        <v>7.75</v>
      </c>
      <c r="W92">
        <v>7.58</v>
      </c>
      <c r="X92">
        <v>7.67</v>
      </c>
      <c r="Y92">
        <v>7.83</v>
      </c>
      <c r="Z92">
        <v>7.58</v>
      </c>
      <c r="AA92">
        <v>10</v>
      </c>
      <c r="AB92">
        <v>10</v>
      </c>
      <c r="AC92">
        <v>10</v>
      </c>
      <c r="AD92">
        <v>7.67</v>
      </c>
      <c r="AE92">
        <v>84.25</v>
      </c>
      <c r="AF92">
        <v>0.13</v>
      </c>
      <c r="AG92">
        <v>4</v>
      </c>
      <c r="AH92">
        <v>0</v>
      </c>
      <c r="AI92" t="s">
        <v>55</v>
      </c>
      <c r="AJ92">
        <v>29</v>
      </c>
      <c r="AK92" t="s">
        <v>420</v>
      </c>
      <c r="AL92" t="s">
        <v>417</v>
      </c>
      <c r="AM92" t="s">
        <v>421</v>
      </c>
      <c r="AN92" t="s">
        <v>422</v>
      </c>
      <c r="AO92" t="s">
        <v>59</v>
      </c>
      <c r="AP92">
        <v>1700</v>
      </c>
      <c r="AQ92">
        <v>1700</v>
      </c>
      <c r="AR92">
        <v>1700</v>
      </c>
    </row>
    <row r="93" spans="1:44" x14ac:dyDescent="0.25">
      <c r="A93" t="s">
        <v>43</v>
      </c>
      <c r="B93" t="s">
        <v>411</v>
      </c>
      <c r="C93" t="s">
        <v>242</v>
      </c>
      <c r="F93" t="s">
        <v>388</v>
      </c>
      <c r="G93" t="s">
        <v>412</v>
      </c>
      <c r="H93" t="s">
        <v>388</v>
      </c>
      <c r="I93" t="s">
        <v>1404</v>
      </c>
      <c r="J93" t="s">
        <v>1405</v>
      </c>
      <c r="L93">
        <v>320</v>
      </c>
      <c r="M93" t="s">
        <v>51</v>
      </c>
      <c r="N93" t="s">
        <v>417</v>
      </c>
      <c r="O93">
        <v>2012</v>
      </c>
      <c r="Q93" t="s">
        <v>418</v>
      </c>
      <c r="R93" t="s">
        <v>419</v>
      </c>
      <c r="S93" t="s">
        <v>60</v>
      </c>
      <c r="T93" t="s">
        <v>54</v>
      </c>
      <c r="U93">
        <v>7.83</v>
      </c>
      <c r="V93">
        <v>7.75</v>
      </c>
      <c r="W93">
        <v>7.5</v>
      </c>
      <c r="X93">
        <v>7.83</v>
      </c>
      <c r="Y93">
        <v>7.83</v>
      </c>
      <c r="Z93">
        <v>7.75</v>
      </c>
      <c r="AA93">
        <v>10</v>
      </c>
      <c r="AB93">
        <v>10</v>
      </c>
      <c r="AC93">
        <v>10</v>
      </c>
      <c r="AD93">
        <v>7.67</v>
      </c>
      <c r="AE93">
        <v>84.17</v>
      </c>
      <c r="AF93">
        <v>0.11</v>
      </c>
      <c r="AG93">
        <v>0</v>
      </c>
      <c r="AH93">
        <v>0</v>
      </c>
      <c r="AI93" t="s">
        <v>55</v>
      </c>
      <c r="AJ93">
        <v>1</v>
      </c>
      <c r="AK93" t="s">
        <v>420</v>
      </c>
      <c r="AL93" t="s">
        <v>417</v>
      </c>
      <c r="AM93" t="s">
        <v>421</v>
      </c>
      <c r="AN93" t="s">
        <v>422</v>
      </c>
      <c r="AO93" t="s">
        <v>59</v>
      </c>
      <c r="AP93">
        <v>1500</v>
      </c>
      <c r="AQ93">
        <v>1700</v>
      </c>
      <c r="AR93">
        <v>1600</v>
      </c>
    </row>
    <row r="94" spans="1:44" x14ac:dyDescent="0.25">
      <c r="A94" t="s">
        <v>43</v>
      </c>
      <c r="B94" t="s">
        <v>661</v>
      </c>
      <c r="C94" t="s">
        <v>45</v>
      </c>
      <c r="G94" t="s">
        <v>1439</v>
      </c>
      <c r="H94" t="s">
        <v>663</v>
      </c>
      <c r="I94" t="s">
        <v>1440</v>
      </c>
      <c r="J94" t="s">
        <v>1441</v>
      </c>
      <c r="L94">
        <v>100</v>
      </c>
      <c r="M94" t="s">
        <v>51</v>
      </c>
      <c r="N94" t="s">
        <v>65</v>
      </c>
      <c r="O94">
        <v>2012</v>
      </c>
      <c r="Q94" t="s">
        <v>1442</v>
      </c>
      <c r="R94" t="s">
        <v>667</v>
      </c>
      <c r="S94" t="s">
        <v>60</v>
      </c>
      <c r="T94" t="s">
        <v>81</v>
      </c>
      <c r="U94">
        <v>7.92</v>
      </c>
      <c r="V94">
        <v>7.92</v>
      </c>
      <c r="W94">
        <v>7.83</v>
      </c>
      <c r="X94">
        <v>8</v>
      </c>
      <c r="Y94">
        <v>7.92</v>
      </c>
      <c r="Z94">
        <v>7.92</v>
      </c>
      <c r="AA94">
        <v>10</v>
      </c>
      <c r="AB94">
        <v>10</v>
      </c>
      <c r="AC94">
        <v>8.67</v>
      </c>
      <c r="AD94">
        <v>7.92</v>
      </c>
      <c r="AE94">
        <v>84.08</v>
      </c>
      <c r="AF94">
        <v>0.09</v>
      </c>
      <c r="AG94">
        <v>0</v>
      </c>
      <c r="AH94">
        <v>0</v>
      </c>
      <c r="AJ94">
        <v>15</v>
      </c>
      <c r="AK94" t="s">
        <v>1443</v>
      </c>
      <c r="AL94" t="s">
        <v>65</v>
      </c>
      <c r="AM94" t="s">
        <v>70</v>
      </c>
      <c r="AN94" t="s">
        <v>71</v>
      </c>
      <c r="AO94" t="s">
        <v>59</v>
      </c>
      <c r="AP94">
        <v>1800</v>
      </c>
      <c r="AQ94">
        <v>1800</v>
      </c>
      <c r="AR94">
        <v>1800</v>
      </c>
    </row>
    <row r="95" spans="1:44" x14ac:dyDescent="0.25">
      <c r="A95" t="s">
        <v>43</v>
      </c>
      <c r="B95" t="s">
        <v>602</v>
      </c>
      <c r="C95" t="s">
        <v>316</v>
      </c>
      <c r="F95" t="s">
        <v>603</v>
      </c>
      <c r="G95" t="s">
        <v>604</v>
      </c>
      <c r="H95" t="s">
        <v>602</v>
      </c>
      <c r="I95" t="s">
        <v>605</v>
      </c>
      <c r="J95" t="s">
        <v>989</v>
      </c>
      <c r="K95" t="s">
        <v>1482</v>
      </c>
      <c r="L95">
        <v>300</v>
      </c>
      <c r="M95" t="s">
        <v>51</v>
      </c>
      <c r="N95" t="s">
        <v>322</v>
      </c>
      <c r="O95">
        <v>2012</v>
      </c>
      <c r="Q95" t="s">
        <v>1483</v>
      </c>
      <c r="R95" t="s">
        <v>608</v>
      </c>
      <c r="S95" t="s">
        <v>325</v>
      </c>
      <c r="T95" t="s">
        <v>54</v>
      </c>
      <c r="U95">
        <v>7.67</v>
      </c>
      <c r="V95">
        <v>7.83</v>
      </c>
      <c r="W95">
        <v>7.5</v>
      </c>
      <c r="X95">
        <v>7.75</v>
      </c>
      <c r="Y95">
        <v>7.92</v>
      </c>
      <c r="Z95">
        <v>7.67</v>
      </c>
      <c r="AA95">
        <v>10</v>
      </c>
      <c r="AB95">
        <v>10</v>
      </c>
      <c r="AC95">
        <v>10</v>
      </c>
      <c r="AD95">
        <v>7.67</v>
      </c>
      <c r="AE95">
        <v>84</v>
      </c>
      <c r="AF95">
        <v>0</v>
      </c>
      <c r="AG95">
        <v>0</v>
      </c>
      <c r="AH95">
        <v>0</v>
      </c>
      <c r="AI95" t="s">
        <v>55</v>
      </c>
      <c r="AJ95">
        <v>2</v>
      </c>
      <c r="AK95" t="s">
        <v>1484</v>
      </c>
      <c r="AL95" t="s">
        <v>322</v>
      </c>
      <c r="AM95" t="s">
        <v>327</v>
      </c>
      <c r="AN95" t="s">
        <v>328</v>
      </c>
      <c r="AO95" t="s">
        <v>59</v>
      </c>
      <c r="AP95">
        <v>1200</v>
      </c>
      <c r="AQ95">
        <v>1200</v>
      </c>
      <c r="AR95">
        <v>1200</v>
      </c>
    </row>
    <row r="96" spans="1:44" x14ac:dyDescent="0.25">
      <c r="A96" t="s">
        <v>43</v>
      </c>
      <c r="B96" t="s">
        <v>411</v>
      </c>
      <c r="C96" t="s">
        <v>242</v>
      </c>
      <c r="F96" t="s">
        <v>1281</v>
      </c>
      <c r="G96" t="s">
        <v>412</v>
      </c>
      <c r="H96" t="s">
        <v>1281</v>
      </c>
      <c r="I96" t="s">
        <v>1282</v>
      </c>
      <c r="J96" t="s">
        <v>1283</v>
      </c>
      <c r="L96">
        <v>320</v>
      </c>
      <c r="M96" t="s">
        <v>51</v>
      </c>
      <c r="N96" t="s">
        <v>417</v>
      </c>
      <c r="O96">
        <v>2012</v>
      </c>
      <c r="Q96" t="s">
        <v>418</v>
      </c>
      <c r="R96" t="s">
        <v>419</v>
      </c>
      <c r="S96" t="s">
        <v>60</v>
      </c>
      <c r="T96" t="s">
        <v>54</v>
      </c>
      <c r="U96">
        <v>7.92</v>
      </c>
      <c r="V96">
        <v>7.75</v>
      </c>
      <c r="W96">
        <v>7.58</v>
      </c>
      <c r="X96">
        <v>7.67</v>
      </c>
      <c r="Y96">
        <v>7.67</v>
      </c>
      <c r="Z96">
        <v>7.83</v>
      </c>
      <c r="AA96">
        <v>10</v>
      </c>
      <c r="AB96">
        <v>10</v>
      </c>
      <c r="AC96">
        <v>10</v>
      </c>
      <c r="AD96">
        <v>7.58</v>
      </c>
      <c r="AE96">
        <v>84</v>
      </c>
      <c r="AF96">
        <v>0.1</v>
      </c>
      <c r="AG96">
        <v>10</v>
      </c>
      <c r="AH96">
        <v>0</v>
      </c>
      <c r="AI96" t="s">
        <v>55</v>
      </c>
      <c r="AJ96">
        <v>26</v>
      </c>
      <c r="AK96" t="s">
        <v>420</v>
      </c>
      <c r="AL96" t="s">
        <v>417</v>
      </c>
      <c r="AM96" t="s">
        <v>421</v>
      </c>
      <c r="AN96" t="s">
        <v>422</v>
      </c>
      <c r="AO96" t="s">
        <v>59</v>
      </c>
      <c r="AP96">
        <v>1700</v>
      </c>
      <c r="AQ96">
        <v>1700</v>
      </c>
      <c r="AR96">
        <v>1700</v>
      </c>
    </row>
    <row r="97" spans="1:44" x14ac:dyDescent="0.25">
      <c r="A97" t="s">
        <v>43</v>
      </c>
      <c r="B97" t="s">
        <v>1788</v>
      </c>
      <c r="C97" t="s">
        <v>159</v>
      </c>
      <c r="D97" t="s">
        <v>1789</v>
      </c>
      <c r="F97" t="s">
        <v>1790</v>
      </c>
      <c r="H97" t="s">
        <v>1791</v>
      </c>
      <c r="I97" t="s">
        <v>1792</v>
      </c>
      <c r="J97" t="s">
        <v>1793</v>
      </c>
      <c r="K97" t="s">
        <v>1794</v>
      </c>
      <c r="L97">
        <v>10</v>
      </c>
      <c r="M97" t="s">
        <v>51</v>
      </c>
      <c r="N97" t="s">
        <v>874</v>
      </c>
      <c r="O97">
        <v>2012</v>
      </c>
      <c r="Q97" t="s">
        <v>1795</v>
      </c>
      <c r="R97" t="s">
        <v>1796</v>
      </c>
      <c r="S97" t="s">
        <v>616</v>
      </c>
      <c r="T97" t="s">
        <v>54</v>
      </c>
      <c r="U97">
        <v>8.17</v>
      </c>
      <c r="V97">
        <v>7.67</v>
      </c>
      <c r="W97">
        <v>7.58</v>
      </c>
      <c r="X97">
        <v>7.58</v>
      </c>
      <c r="Y97">
        <v>7.42</v>
      </c>
      <c r="Z97">
        <v>7.67</v>
      </c>
      <c r="AA97">
        <v>10</v>
      </c>
      <c r="AB97">
        <v>10</v>
      </c>
      <c r="AC97">
        <v>10</v>
      </c>
      <c r="AD97">
        <v>7.58</v>
      </c>
      <c r="AE97">
        <v>83.67</v>
      </c>
      <c r="AF97">
        <v>0.12</v>
      </c>
      <c r="AG97">
        <v>0</v>
      </c>
      <c r="AH97">
        <v>0</v>
      </c>
      <c r="AI97" t="s">
        <v>55</v>
      </c>
      <c r="AJ97">
        <v>0</v>
      </c>
      <c r="AK97" t="s">
        <v>1797</v>
      </c>
      <c r="AL97" t="s">
        <v>874</v>
      </c>
      <c r="AM97" t="s">
        <v>879</v>
      </c>
      <c r="AN97" t="s">
        <v>880</v>
      </c>
      <c r="AO97" t="s">
        <v>59</v>
      </c>
      <c r="AP97">
        <v>1200</v>
      </c>
      <c r="AQ97">
        <v>1600</v>
      </c>
      <c r="AR97">
        <v>1400</v>
      </c>
    </row>
    <row r="98" spans="1:44" x14ac:dyDescent="0.25">
      <c r="A98" t="s">
        <v>43</v>
      </c>
      <c r="B98" t="s">
        <v>229</v>
      </c>
      <c r="C98" t="s">
        <v>84</v>
      </c>
      <c r="D98" t="s">
        <v>1851</v>
      </c>
      <c r="G98" t="s">
        <v>1852</v>
      </c>
      <c r="H98" t="s">
        <v>229</v>
      </c>
      <c r="I98" t="s">
        <v>733</v>
      </c>
      <c r="J98" t="s">
        <v>233</v>
      </c>
      <c r="K98" t="s">
        <v>1853</v>
      </c>
      <c r="L98">
        <v>33</v>
      </c>
      <c r="M98" t="s">
        <v>51</v>
      </c>
      <c r="N98" t="s">
        <v>235</v>
      </c>
      <c r="O98">
        <v>2012</v>
      </c>
      <c r="Q98" t="s">
        <v>1854</v>
      </c>
      <c r="R98" t="s">
        <v>235</v>
      </c>
      <c r="S98" t="s">
        <v>493</v>
      </c>
      <c r="T98" t="s">
        <v>373</v>
      </c>
      <c r="U98">
        <v>7.83</v>
      </c>
      <c r="V98">
        <v>7.75</v>
      </c>
      <c r="W98">
        <v>7.5</v>
      </c>
      <c r="X98">
        <v>7.75</v>
      </c>
      <c r="Y98">
        <v>7.5</v>
      </c>
      <c r="Z98">
        <v>7.58</v>
      </c>
      <c r="AA98">
        <v>10</v>
      </c>
      <c r="AB98">
        <v>10</v>
      </c>
      <c r="AC98">
        <v>10</v>
      </c>
      <c r="AD98">
        <v>7.67</v>
      </c>
      <c r="AE98">
        <v>83.58</v>
      </c>
      <c r="AF98">
        <v>0.12</v>
      </c>
      <c r="AG98">
        <v>0</v>
      </c>
      <c r="AH98">
        <v>0</v>
      </c>
      <c r="AI98" t="s">
        <v>304</v>
      </c>
      <c r="AJ98">
        <v>2</v>
      </c>
      <c r="AK98" t="s">
        <v>1855</v>
      </c>
      <c r="AL98" t="s">
        <v>235</v>
      </c>
      <c r="AM98" t="s">
        <v>238</v>
      </c>
      <c r="AN98" t="s">
        <v>239</v>
      </c>
      <c r="AO98" t="s">
        <v>59</v>
      </c>
      <c r="AP98">
        <v>1100</v>
      </c>
      <c r="AQ98">
        <v>1100</v>
      </c>
      <c r="AR98">
        <v>1100</v>
      </c>
    </row>
    <row r="99" spans="1:44" x14ac:dyDescent="0.25">
      <c r="A99" t="s">
        <v>43</v>
      </c>
      <c r="B99" t="s">
        <v>661</v>
      </c>
      <c r="C99" t="s">
        <v>2081</v>
      </c>
      <c r="D99" t="s">
        <v>2082</v>
      </c>
      <c r="F99" t="s">
        <v>2083</v>
      </c>
      <c r="H99" t="s">
        <v>663</v>
      </c>
      <c r="I99">
        <v>1880</v>
      </c>
      <c r="J99" t="s">
        <v>2084</v>
      </c>
      <c r="L99">
        <v>220</v>
      </c>
      <c r="M99" t="s">
        <v>51</v>
      </c>
      <c r="N99" t="s">
        <v>65</v>
      </c>
      <c r="O99">
        <v>2012</v>
      </c>
      <c r="Q99" t="s">
        <v>2085</v>
      </c>
      <c r="R99" t="s">
        <v>667</v>
      </c>
      <c r="S99" t="s">
        <v>68</v>
      </c>
      <c r="T99" t="s">
        <v>54</v>
      </c>
      <c r="U99">
        <v>7.75</v>
      </c>
      <c r="V99">
        <v>7.67</v>
      </c>
      <c r="W99">
        <v>7.33</v>
      </c>
      <c r="X99">
        <v>7.5</v>
      </c>
      <c r="Y99">
        <v>7.5</v>
      </c>
      <c r="Z99">
        <v>7.75</v>
      </c>
      <c r="AA99">
        <v>10</v>
      </c>
      <c r="AB99">
        <v>10</v>
      </c>
      <c r="AC99">
        <v>10</v>
      </c>
      <c r="AD99">
        <v>7.83</v>
      </c>
      <c r="AE99">
        <v>83.33</v>
      </c>
      <c r="AF99">
        <v>0</v>
      </c>
      <c r="AG99">
        <v>0</v>
      </c>
      <c r="AH99">
        <v>0</v>
      </c>
      <c r="AJ99">
        <v>5</v>
      </c>
      <c r="AK99" t="s">
        <v>2086</v>
      </c>
      <c r="AL99" t="s">
        <v>65</v>
      </c>
      <c r="AM99" t="s">
        <v>70</v>
      </c>
      <c r="AN99" t="s">
        <v>71</v>
      </c>
      <c r="AO99" t="s">
        <v>59</v>
      </c>
      <c r="AP99">
        <v>1880</v>
      </c>
      <c r="AQ99">
        <v>1880</v>
      </c>
      <c r="AR99">
        <v>1880</v>
      </c>
    </row>
    <row r="100" spans="1:44" x14ac:dyDescent="0.25">
      <c r="A100" t="s">
        <v>43</v>
      </c>
      <c r="B100" t="s">
        <v>229</v>
      </c>
      <c r="C100" t="s">
        <v>84</v>
      </c>
      <c r="D100" t="s">
        <v>2167</v>
      </c>
      <c r="G100" t="s">
        <v>2168</v>
      </c>
      <c r="H100" t="s">
        <v>229</v>
      </c>
      <c r="I100" t="s">
        <v>796</v>
      </c>
      <c r="J100" t="s">
        <v>734</v>
      </c>
      <c r="K100" t="s">
        <v>2169</v>
      </c>
      <c r="L100">
        <v>30</v>
      </c>
      <c r="M100" t="s">
        <v>51</v>
      </c>
      <c r="N100" t="s">
        <v>235</v>
      </c>
      <c r="O100">
        <v>2012</v>
      </c>
      <c r="Q100" t="s">
        <v>2170</v>
      </c>
      <c r="R100" t="s">
        <v>235</v>
      </c>
      <c r="S100" t="s">
        <v>365</v>
      </c>
      <c r="T100" t="s">
        <v>373</v>
      </c>
      <c r="U100">
        <v>7.75</v>
      </c>
      <c r="V100">
        <v>7.67</v>
      </c>
      <c r="W100">
        <v>7.5</v>
      </c>
      <c r="X100">
        <v>7.58</v>
      </c>
      <c r="Y100">
        <v>7.58</v>
      </c>
      <c r="Z100">
        <v>7.58</v>
      </c>
      <c r="AA100">
        <v>10</v>
      </c>
      <c r="AB100">
        <v>10</v>
      </c>
      <c r="AC100">
        <v>10</v>
      </c>
      <c r="AD100">
        <v>7.58</v>
      </c>
      <c r="AE100">
        <v>83.25</v>
      </c>
      <c r="AF100">
        <v>0.11</v>
      </c>
      <c r="AG100">
        <v>0</v>
      </c>
      <c r="AH100">
        <v>0</v>
      </c>
      <c r="AI100" t="s">
        <v>304</v>
      </c>
      <c r="AJ100">
        <v>1</v>
      </c>
      <c r="AK100" t="s">
        <v>2171</v>
      </c>
      <c r="AL100" t="s">
        <v>235</v>
      </c>
      <c r="AM100" t="s">
        <v>238</v>
      </c>
      <c r="AN100" t="s">
        <v>239</v>
      </c>
      <c r="AO100" t="s">
        <v>59</v>
      </c>
      <c r="AP100">
        <v>1200</v>
      </c>
      <c r="AQ100">
        <v>1200</v>
      </c>
      <c r="AR100">
        <v>1200</v>
      </c>
    </row>
    <row r="101" spans="1:44" x14ac:dyDescent="0.25">
      <c r="A101" t="s">
        <v>43</v>
      </c>
      <c r="B101" t="s">
        <v>229</v>
      </c>
      <c r="C101" t="s">
        <v>84</v>
      </c>
      <c r="D101" t="s">
        <v>2329</v>
      </c>
      <c r="G101" t="s">
        <v>2330</v>
      </c>
      <c r="H101" t="s">
        <v>229</v>
      </c>
      <c r="I101" t="s">
        <v>2331</v>
      </c>
      <c r="J101" t="s">
        <v>233</v>
      </c>
      <c r="K101" t="s">
        <v>2332</v>
      </c>
      <c r="L101">
        <v>50</v>
      </c>
      <c r="M101" t="s">
        <v>51</v>
      </c>
      <c r="N101" t="s">
        <v>235</v>
      </c>
      <c r="O101">
        <v>2012</v>
      </c>
      <c r="Q101" t="s">
        <v>2333</v>
      </c>
      <c r="R101" t="s">
        <v>235</v>
      </c>
      <c r="S101" t="s">
        <v>737</v>
      </c>
      <c r="T101" t="s">
        <v>81</v>
      </c>
      <c r="U101">
        <v>7.75</v>
      </c>
      <c r="V101">
        <v>7.67</v>
      </c>
      <c r="W101">
        <v>7.58</v>
      </c>
      <c r="X101">
        <v>7.5</v>
      </c>
      <c r="Y101">
        <v>7.58</v>
      </c>
      <c r="Z101">
        <v>7.58</v>
      </c>
      <c r="AA101">
        <v>10</v>
      </c>
      <c r="AB101">
        <v>10</v>
      </c>
      <c r="AC101">
        <v>10</v>
      </c>
      <c r="AD101">
        <v>7.5</v>
      </c>
      <c r="AE101">
        <v>83.17</v>
      </c>
      <c r="AF101">
        <v>0.12</v>
      </c>
      <c r="AG101">
        <v>0</v>
      </c>
      <c r="AH101">
        <v>0</v>
      </c>
      <c r="AI101" t="s">
        <v>55</v>
      </c>
      <c r="AJ101">
        <v>1</v>
      </c>
      <c r="AK101" t="s">
        <v>2334</v>
      </c>
      <c r="AL101" t="s">
        <v>235</v>
      </c>
      <c r="AM101" t="s">
        <v>238</v>
      </c>
      <c r="AN101" t="s">
        <v>239</v>
      </c>
      <c r="AO101" t="s">
        <v>59</v>
      </c>
      <c r="AP101">
        <v>1000</v>
      </c>
      <c r="AQ101">
        <v>1000</v>
      </c>
      <c r="AR101">
        <v>1000</v>
      </c>
    </row>
    <row r="102" spans="1:44" x14ac:dyDescent="0.25">
      <c r="A102" t="s">
        <v>43</v>
      </c>
      <c r="B102" t="s">
        <v>229</v>
      </c>
      <c r="C102" t="s">
        <v>84</v>
      </c>
      <c r="D102" t="s">
        <v>2335</v>
      </c>
      <c r="G102" t="s">
        <v>2336</v>
      </c>
      <c r="H102" t="s">
        <v>229</v>
      </c>
      <c r="I102" t="s">
        <v>2337</v>
      </c>
      <c r="J102" t="s">
        <v>2338</v>
      </c>
      <c r="K102" t="s">
        <v>2339</v>
      </c>
      <c r="L102">
        <v>100</v>
      </c>
      <c r="M102" t="s">
        <v>51</v>
      </c>
      <c r="N102" t="s">
        <v>235</v>
      </c>
      <c r="O102">
        <v>2012</v>
      </c>
      <c r="Q102" t="s">
        <v>2340</v>
      </c>
      <c r="R102" t="s">
        <v>235</v>
      </c>
      <c r="S102" t="s">
        <v>737</v>
      </c>
      <c r="T102" t="s">
        <v>81</v>
      </c>
      <c r="U102">
        <v>7.92</v>
      </c>
      <c r="V102">
        <v>7.58</v>
      </c>
      <c r="W102">
        <v>7.5</v>
      </c>
      <c r="X102">
        <v>7.58</v>
      </c>
      <c r="Y102">
        <v>7.42</v>
      </c>
      <c r="Z102">
        <v>7.5</v>
      </c>
      <c r="AA102">
        <v>10</v>
      </c>
      <c r="AB102">
        <v>10</v>
      </c>
      <c r="AC102">
        <v>10</v>
      </c>
      <c r="AD102">
        <v>7.67</v>
      </c>
      <c r="AE102">
        <v>83.17</v>
      </c>
      <c r="AF102">
        <v>0.11</v>
      </c>
      <c r="AG102">
        <v>0</v>
      </c>
      <c r="AH102">
        <v>0</v>
      </c>
      <c r="AI102" t="s">
        <v>55</v>
      </c>
      <c r="AJ102">
        <v>4</v>
      </c>
      <c r="AK102" t="s">
        <v>2341</v>
      </c>
      <c r="AL102" t="s">
        <v>235</v>
      </c>
      <c r="AM102" t="s">
        <v>238</v>
      </c>
      <c r="AN102" t="s">
        <v>239</v>
      </c>
      <c r="AO102" t="s">
        <v>59</v>
      </c>
      <c r="AP102">
        <v>950</v>
      </c>
      <c r="AQ102">
        <v>950</v>
      </c>
      <c r="AR102">
        <v>950</v>
      </c>
    </row>
    <row r="103" spans="1:44" x14ac:dyDescent="0.25">
      <c r="A103" t="s">
        <v>43</v>
      </c>
      <c r="B103" t="s">
        <v>357</v>
      </c>
      <c r="C103" t="s">
        <v>84</v>
      </c>
      <c r="D103" t="s">
        <v>1625</v>
      </c>
      <c r="F103" t="s">
        <v>359</v>
      </c>
      <c r="G103" t="s">
        <v>3001</v>
      </c>
      <c r="H103" t="s">
        <v>1627</v>
      </c>
      <c r="I103" t="s">
        <v>1628</v>
      </c>
      <c r="J103" t="s">
        <v>1629</v>
      </c>
      <c r="K103" t="s">
        <v>1630</v>
      </c>
      <c r="L103">
        <v>300</v>
      </c>
      <c r="M103" t="s">
        <v>51</v>
      </c>
      <c r="N103" t="s">
        <v>235</v>
      </c>
      <c r="O103">
        <v>2012</v>
      </c>
      <c r="Q103" t="s">
        <v>678</v>
      </c>
      <c r="R103" t="s">
        <v>364</v>
      </c>
      <c r="S103" t="s">
        <v>68</v>
      </c>
      <c r="T103" t="s">
        <v>373</v>
      </c>
      <c r="U103">
        <v>7.67</v>
      </c>
      <c r="V103">
        <v>7.42</v>
      </c>
      <c r="W103">
        <v>7.33</v>
      </c>
      <c r="X103">
        <v>7.67</v>
      </c>
      <c r="Y103">
        <v>7.5</v>
      </c>
      <c r="Z103">
        <v>7.5</v>
      </c>
      <c r="AA103">
        <v>10</v>
      </c>
      <c r="AB103">
        <v>10</v>
      </c>
      <c r="AC103">
        <v>10</v>
      </c>
      <c r="AD103">
        <v>7.42</v>
      </c>
      <c r="AE103">
        <v>82.5</v>
      </c>
      <c r="AF103">
        <v>0</v>
      </c>
      <c r="AG103">
        <v>0</v>
      </c>
      <c r="AH103">
        <v>0</v>
      </c>
      <c r="AI103" t="s">
        <v>304</v>
      </c>
      <c r="AJ103">
        <v>4</v>
      </c>
      <c r="AK103" t="s">
        <v>679</v>
      </c>
      <c r="AL103" t="s">
        <v>235</v>
      </c>
      <c r="AM103" t="s">
        <v>238</v>
      </c>
      <c r="AN103" t="s">
        <v>239</v>
      </c>
      <c r="AO103" t="s">
        <v>59</v>
      </c>
      <c r="AP103">
        <v>1250</v>
      </c>
      <c r="AQ103">
        <v>1250</v>
      </c>
      <c r="AR103">
        <v>1250</v>
      </c>
    </row>
    <row r="104" spans="1:44" x14ac:dyDescent="0.25">
      <c r="A104" t="s">
        <v>43</v>
      </c>
      <c r="B104" t="s">
        <v>229</v>
      </c>
      <c r="C104" t="s">
        <v>84</v>
      </c>
      <c r="D104" t="s">
        <v>3035</v>
      </c>
      <c r="G104" t="s">
        <v>3036</v>
      </c>
      <c r="H104" t="s">
        <v>229</v>
      </c>
      <c r="I104" t="s">
        <v>2331</v>
      </c>
      <c r="J104" t="s">
        <v>233</v>
      </c>
      <c r="K104" t="s">
        <v>3037</v>
      </c>
      <c r="L104">
        <v>39</v>
      </c>
      <c r="M104" t="s">
        <v>51</v>
      </c>
      <c r="N104" t="s">
        <v>235</v>
      </c>
      <c r="O104">
        <v>2012</v>
      </c>
      <c r="Q104" t="s">
        <v>3038</v>
      </c>
      <c r="R104" t="s">
        <v>235</v>
      </c>
      <c r="S104" t="s">
        <v>493</v>
      </c>
      <c r="T104" t="s">
        <v>373</v>
      </c>
      <c r="U104">
        <v>7.58</v>
      </c>
      <c r="V104">
        <v>7.67</v>
      </c>
      <c r="W104">
        <v>7.33</v>
      </c>
      <c r="X104">
        <v>7.5</v>
      </c>
      <c r="Y104">
        <v>7.5</v>
      </c>
      <c r="Z104">
        <v>7.42</v>
      </c>
      <c r="AA104">
        <v>10</v>
      </c>
      <c r="AB104">
        <v>10</v>
      </c>
      <c r="AC104">
        <v>10</v>
      </c>
      <c r="AD104">
        <v>7.42</v>
      </c>
      <c r="AE104">
        <v>82.42</v>
      </c>
      <c r="AF104">
        <v>0.12</v>
      </c>
      <c r="AG104">
        <v>0</v>
      </c>
      <c r="AH104">
        <v>0</v>
      </c>
      <c r="AI104" t="s">
        <v>304</v>
      </c>
      <c r="AJ104">
        <v>1</v>
      </c>
      <c r="AK104" t="s">
        <v>3039</v>
      </c>
      <c r="AL104" t="s">
        <v>235</v>
      </c>
      <c r="AM104" t="s">
        <v>238</v>
      </c>
      <c r="AN104" t="s">
        <v>239</v>
      </c>
      <c r="AO104" t="s">
        <v>59</v>
      </c>
      <c r="AP104">
        <v>1000</v>
      </c>
      <c r="AQ104">
        <v>1000</v>
      </c>
      <c r="AR104">
        <v>1000</v>
      </c>
    </row>
    <row r="105" spans="1:44" x14ac:dyDescent="0.25">
      <c r="A105" t="s">
        <v>43</v>
      </c>
      <c r="B105" t="s">
        <v>229</v>
      </c>
      <c r="C105" t="s">
        <v>84</v>
      </c>
      <c r="D105" t="s">
        <v>3084</v>
      </c>
      <c r="G105" t="s">
        <v>3085</v>
      </c>
      <c r="H105" t="s">
        <v>229</v>
      </c>
      <c r="J105" t="s">
        <v>233</v>
      </c>
      <c r="K105" t="s">
        <v>3086</v>
      </c>
      <c r="L105">
        <v>51</v>
      </c>
      <c r="M105" t="s">
        <v>51</v>
      </c>
      <c r="N105" t="s">
        <v>235</v>
      </c>
      <c r="O105">
        <v>2012</v>
      </c>
      <c r="Q105" t="s">
        <v>1854</v>
      </c>
      <c r="R105" t="s">
        <v>235</v>
      </c>
      <c r="S105" t="s">
        <v>2484</v>
      </c>
      <c r="T105" t="s">
        <v>81</v>
      </c>
      <c r="U105">
        <v>7.75</v>
      </c>
      <c r="V105">
        <v>7.5</v>
      </c>
      <c r="W105">
        <v>7.42</v>
      </c>
      <c r="X105">
        <v>7.42</v>
      </c>
      <c r="Y105">
        <v>7.5</v>
      </c>
      <c r="Z105">
        <v>7.42</v>
      </c>
      <c r="AA105">
        <v>10</v>
      </c>
      <c r="AB105">
        <v>10</v>
      </c>
      <c r="AC105">
        <v>10</v>
      </c>
      <c r="AD105">
        <v>7.42</v>
      </c>
      <c r="AE105">
        <v>82.42</v>
      </c>
      <c r="AF105">
        <v>0.11</v>
      </c>
      <c r="AG105">
        <v>0</v>
      </c>
      <c r="AH105">
        <v>0</v>
      </c>
      <c r="AI105" t="s">
        <v>304</v>
      </c>
      <c r="AJ105">
        <v>2</v>
      </c>
      <c r="AK105" t="s">
        <v>1855</v>
      </c>
      <c r="AL105" t="s">
        <v>235</v>
      </c>
      <c r="AM105" t="s">
        <v>238</v>
      </c>
      <c r="AN105" t="s">
        <v>239</v>
      </c>
      <c r="AO105" t="s">
        <v>59</v>
      </c>
    </row>
    <row r="106" spans="1:44" x14ac:dyDescent="0.25">
      <c r="A106" t="s">
        <v>43</v>
      </c>
      <c r="B106" t="s">
        <v>229</v>
      </c>
      <c r="C106" t="s">
        <v>84</v>
      </c>
      <c r="D106" t="s">
        <v>3161</v>
      </c>
      <c r="G106" t="s">
        <v>3162</v>
      </c>
      <c r="H106" t="s">
        <v>229</v>
      </c>
      <c r="I106" t="s">
        <v>733</v>
      </c>
      <c r="J106" t="s">
        <v>734</v>
      </c>
      <c r="K106" t="s">
        <v>3163</v>
      </c>
      <c r="L106">
        <v>16</v>
      </c>
      <c r="M106" t="s">
        <v>51</v>
      </c>
      <c r="N106" t="s">
        <v>235</v>
      </c>
      <c r="O106">
        <v>2012</v>
      </c>
      <c r="Q106" t="s">
        <v>2797</v>
      </c>
      <c r="R106" t="s">
        <v>235</v>
      </c>
      <c r="S106" t="s">
        <v>737</v>
      </c>
      <c r="T106" t="s">
        <v>81</v>
      </c>
      <c r="U106">
        <v>7.58</v>
      </c>
      <c r="V106">
        <v>7.5</v>
      </c>
      <c r="W106">
        <v>7.42</v>
      </c>
      <c r="X106">
        <v>7.5</v>
      </c>
      <c r="Y106">
        <v>7.5</v>
      </c>
      <c r="Z106">
        <v>7.42</v>
      </c>
      <c r="AA106">
        <v>10</v>
      </c>
      <c r="AB106">
        <v>10</v>
      </c>
      <c r="AC106">
        <v>10</v>
      </c>
      <c r="AD106">
        <v>7.42</v>
      </c>
      <c r="AE106">
        <v>82.33</v>
      </c>
      <c r="AF106">
        <v>0.12</v>
      </c>
      <c r="AG106">
        <v>0</v>
      </c>
      <c r="AH106">
        <v>0</v>
      </c>
      <c r="AI106" t="s">
        <v>55</v>
      </c>
      <c r="AJ106">
        <v>2</v>
      </c>
      <c r="AK106" t="s">
        <v>2798</v>
      </c>
      <c r="AL106" t="s">
        <v>235</v>
      </c>
      <c r="AM106" t="s">
        <v>238</v>
      </c>
      <c r="AN106" t="s">
        <v>239</v>
      </c>
      <c r="AO106" t="s">
        <v>59</v>
      </c>
      <c r="AP106">
        <v>1100</v>
      </c>
      <c r="AQ106">
        <v>1100</v>
      </c>
      <c r="AR106">
        <v>1100</v>
      </c>
    </row>
    <row r="107" spans="1:44" x14ac:dyDescent="0.25">
      <c r="A107" t="s">
        <v>43</v>
      </c>
      <c r="B107" t="s">
        <v>229</v>
      </c>
      <c r="C107" t="s">
        <v>84</v>
      </c>
      <c r="D107" t="s">
        <v>3168</v>
      </c>
      <c r="G107" t="s">
        <v>3169</v>
      </c>
      <c r="H107" t="s">
        <v>229</v>
      </c>
      <c r="I107" t="s">
        <v>2337</v>
      </c>
      <c r="J107" t="s">
        <v>233</v>
      </c>
      <c r="K107" t="s">
        <v>3170</v>
      </c>
      <c r="L107">
        <v>44</v>
      </c>
      <c r="M107" t="s">
        <v>51</v>
      </c>
      <c r="N107" t="s">
        <v>235</v>
      </c>
      <c r="O107">
        <v>2012</v>
      </c>
      <c r="Q107" t="s">
        <v>2340</v>
      </c>
      <c r="R107" t="s">
        <v>235</v>
      </c>
      <c r="S107" t="s">
        <v>737</v>
      </c>
      <c r="T107" t="s">
        <v>54</v>
      </c>
      <c r="U107">
        <v>7.58</v>
      </c>
      <c r="V107">
        <v>7.58</v>
      </c>
      <c r="W107">
        <v>7.25</v>
      </c>
      <c r="X107">
        <v>7.58</v>
      </c>
      <c r="Y107">
        <v>7.42</v>
      </c>
      <c r="Z107">
        <v>7.5</v>
      </c>
      <c r="AA107">
        <v>10</v>
      </c>
      <c r="AB107">
        <v>10</v>
      </c>
      <c r="AC107">
        <v>10</v>
      </c>
      <c r="AD107">
        <v>7.42</v>
      </c>
      <c r="AE107">
        <v>82.33</v>
      </c>
      <c r="AF107">
        <v>0.11</v>
      </c>
      <c r="AG107">
        <v>0</v>
      </c>
      <c r="AH107">
        <v>0</v>
      </c>
      <c r="AI107" t="s">
        <v>55</v>
      </c>
      <c r="AJ107">
        <v>2</v>
      </c>
      <c r="AK107" t="s">
        <v>2341</v>
      </c>
      <c r="AL107" t="s">
        <v>235</v>
      </c>
      <c r="AM107" t="s">
        <v>238</v>
      </c>
      <c r="AN107" t="s">
        <v>239</v>
      </c>
      <c r="AO107" t="s">
        <v>59</v>
      </c>
      <c r="AP107">
        <v>950</v>
      </c>
      <c r="AQ107">
        <v>950</v>
      </c>
      <c r="AR107">
        <v>950</v>
      </c>
    </row>
    <row r="108" spans="1:44" x14ac:dyDescent="0.25">
      <c r="A108" t="s">
        <v>43</v>
      </c>
      <c r="B108" t="s">
        <v>229</v>
      </c>
      <c r="C108" t="s">
        <v>84</v>
      </c>
      <c r="D108" t="s">
        <v>3232</v>
      </c>
      <c r="G108" t="s">
        <v>3233</v>
      </c>
      <c r="H108" t="s">
        <v>229</v>
      </c>
      <c r="K108" t="s">
        <v>3234</v>
      </c>
      <c r="L108">
        <v>84</v>
      </c>
      <c r="M108" t="s">
        <v>51</v>
      </c>
      <c r="N108" t="s">
        <v>235</v>
      </c>
      <c r="O108">
        <v>2012</v>
      </c>
      <c r="Q108" t="s">
        <v>1854</v>
      </c>
      <c r="R108" t="s">
        <v>235</v>
      </c>
      <c r="S108" t="s">
        <v>2484</v>
      </c>
      <c r="T108" t="s">
        <v>81</v>
      </c>
      <c r="U108">
        <v>7.67</v>
      </c>
      <c r="V108">
        <v>7.58</v>
      </c>
      <c r="W108">
        <v>7.42</v>
      </c>
      <c r="X108">
        <v>7</v>
      </c>
      <c r="Y108">
        <v>7.5</v>
      </c>
      <c r="Z108">
        <v>7.58</v>
      </c>
      <c r="AA108">
        <v>10</v>
      </c>
      <c r="AB108">
        <v>10</v>
      </c>
      <c r="AC108">
        <v>10</v>
      </c>
      <c r="AD108">
        <v>7.5</v>
      </c>
      <c r="AE108">
        <v>82.25</v>
      </c>
      <c r="AF108">
        <v>0.12</v>
      </c>
      <c r="AG108">
        <v>0</v>
      </c>
      <c r="AH108">
        <v>0</v>
      </c>
      <c r="AI108" t="s">
        <v>55</v>
      </c>
      <c r="AJ108">
        <v>1</v>
      </c>
      <c r="AK108" t="s">
        <v>1855</v>
      </c>
      <c r="AL108" t="s">
        <v>235</v>
      </c>
      <c r="AM108" t="s">
        <v>238</v>
      </c>
      <c r="AN108" t="s">
        <v>239</v>
      </c>
      <c r="AO108" t="s">
        <v>59</v>
      </c>
    </row>
    <row r="109" spans="1:44" x14ac:dyDescent="0.25">
      <c r="A109" t="s">
        <v>43</v>
      </c>
      <c r="B109" t="s">
        <v>229</v>
      </c>
      <c r="C109" t="s">
        <v>84</v>
      </c>
      <c r="D109" t="s">
        <v>2329</v>
      </c>
      <c r="G109" t="s">
        <v>3392</v>
      </c>
      <c r="H109" t="s">
        <v>229</v>
      </c>
      <c r="I109" t="s">
        <v>2331</v>
      </c>
      <c r="J109" t="s">
        <v>233</v>
      </c>
      <c r="K109" t="s">
        <v>3393</v>
      </c>
      <c r="L109">
        <v>50</v>
      </c>
      <c r="M109" t="s">
        <v>51</v>
      </c>
      <c r="N109" t="s">
        <v>235</v>
      </c>
      <c r="O109">
        <v>2012</v>
      </c>
      <c r="Q109" t="s">
        <v>3394</v>
      </c>
      <c r="R109" t="s">
        <v>235</v>
      </c>
      <c r="S109" t="s">
        <v>737</v>
      </c>
      <c r="T109" t="s">
        <v>81</v>
      </c>
      <c r="U109">
        <v>7.42</v>
      </c>
      <c r="V109">
        <v>7.5</v>
      </c>
      <c r="W109">
        <v>7.33</v>
      </c>
      <c r="X109">
        <v>7.5</v>
      </c>
      <c r="Y109">
        <v>7.33</v>
      </c>
      <c r="Z109">
        <v>7.5</v>
      </c>
      <c r="AA109">
        <v>10</v>
      </c>
      <c r="AB109">
        <v>10</v>
      </c>
      <c r="AC109">
        <v>10</v>
      </c>
      <c r="AD109">
        <v>7.42</v>
      </c>
      <c r="AE109">
        <v>82</v>
      </c>
      <c r="AF109">
        <v>0.12</v>
      </c>
      <c r="AG109">
        <v>0</v>
      </c>
      <c r="AH109">
        <v>0</v>
      </c>
      <c r="AI109" t="s">
        <v>55</v>
      </c>
      <c r="AJ109">
        <v>1</v>
      </c>
      <c r="AK109" t="s">
        <v>3395</v>
      </c>
      <c r="AL109" t="s">
        <v>235</v>
      </c>
      <c r="AM109" t="s">
        <v>238</v>
      </c>
      <c r="AN109" t="s">
        <v>239</v>
      </c>
      <c r="AO109" t="s">
        <v>59</v>
      </c>
      <c r="AP109">
        <v>1000</v>
      </c>
      <c r="AQ109">
        <v>1000</v>
      </c>
      <c r="AR109">
        <v>1000</v>
      </c>
    </row>
    <row r="110" spans="1:44" x14ac:dyDescent="0.25">
      <c r="A110" t="s">
        <v>43</v>
      </c>
      <c r="B110" t="s">
        <v>229</v>
      </c>
      <c r="C110" t="s">
        <v>84</v>
      </c>
      <c r="D110" t="s">
        <v>3396</v>
      </c>
      <c r="G110" t="s">
        <v>3397</v>
      </c>
      <c r="H110" t="s">
        <v>229</v>
      </c>
      <c r="I110" t="s">
        <v>3398</v>
      </c>
      <c r="J110" t="s">
        <v>1329</v>
      </c>
      <c r="K110" t="s">
        <v>3399</v>
      </c>
      <c r="L110">
        <v>75</v>
      </c>
      <c r="M110" t="s">
        <v>51</v>
      </c>
      <c r="N110" t="s">
        <v>235</v>
      </c>
      <c r="O110">
        <v>2012</v>
      </c>
      <c r="Q110" t="s">
        <v>2797</v>
      </c>
      <c r="R110" t="s">
        <v>235</v>
      </c>
      <c r="S110" t="s">
        <v>493</v>
      </c>
      <c r="T110" t="s">
        <v>373</v>
      </c>
      <c r="U110">
        <v>7.42</v>
      </c>
      <c r="V110">
        <v>7.5</v>
      </c>
      <c r="W110">
        <v>7.25</v>
      </c>
      <c r="X110">
        <v>7.5</v>
      </c>
      <c r="Y110">
        <v>7.5</v>
      </c>
      <c r="Z110">
        <v>7.42</v>
      </c>
      <c r="AA110">
        <v>10</v>
      </c>
      <c r="AB110">
        <v>10</v>
      </c>
      <c r="AC110">
        <v>10</v>
      </c>
      <c r="AD110">
        <v>7.42</v>
      </c>
      <c r="AE110">
        <v>82</v>
      </c>
      <c r="AF110">
        <v>0.11</v>
      </c>
      <c r="AG110">
        <v>0</v>
      </c>
      <c r="AH110">
        <v>0</v>
      </c>
      <c r="AI110" t="s">
        <v>304</v>
      </c>
      <c r="AJ110">
        <v>1</v>
      </c>
      <c r="AK110" t="s">
        <v>2798</v>
      </c>
      <c r="AL110" t="s">
        <v>235</v>
      </c>
      <c r="AM110" t="s">
        <v>238</v>
      </c>
      <c r="AN110" t="s">
        <v>239</v>
      </c>
      <c r="AO110" t="s">
        <v>59</v>
      </c>
      <c r="AP110">
        <v>1050</v>
      </c>
      <c r="AQ110">
        <v>1050</v>
      </c>
      <c r="AR110">
        <v>1050</v>
      </c>
    </row>
    <row r="111" spans="1:44" x14ac:dyDescent="0.25">
      <c r="A111" t="s">
        <v>43</v>
      </c>
      <c r="B111" t="s">
        <v>229</v>
      </c>
      <c r="C111" t="s">
        <v>84</v>
      </c>
      <c r="D111" t="s">
        <v>3403</v>
      </c>
      <c r="G111" t="s">
        <v>3404</v>
      </c>
      <c r="H111" t="s">
        <v>229</v>
      </c>
      <c r="I111" t="s">
        <v>2337</v>
      </c>
      <c r="J111" t="s">
        <v>233</v>
      </c>
      <c r="K111" t="s">
        <v>3405</v>
      </c>
      <c r="L111">
        <v>53</v>
      </c>
      <c r="M111" t="s">
        <v>51</v>
      </c>
      <c r="N111" t="s">
        <v>235</v>
      </c>
      <c r="O111">
        <v>2012</v>
      </c>
      <c r="Q111" t="s">
        <v>2340</v>
      </c>
      <c r="R111" t="s">
        <v>235</v>
      </c>
      <c r="S111" t="s">
        <v>737</v>
      </c>
      <c r="T111" t="s">
        <v>373</v>
      </c>
      <c r="U111">
        <v>7.58</v>
      </c>
      <c r="V111">
        <v>7.5</v>
      </c>
      <c r="W111">
        <v>7.17</v>
      </c>
      <c r="X111">
        <v>7.5</v>
      </c>
      <c r="Y111">
        <v>7.5</v>
      </c>
      <c r="Z111">
        <v>7.42</v>
      </c>
      <c r="AA111">
        <v>10</v>
      </c>
      <c r="AB111">
        <v>10</v>
      </c>
      <c r="AC111">
        <v>10</v>
      </c>
      <c r="AD111">
        <v>7.33</v>
      </c>
      <c r="AE111">
        <v>82</v>
      </c>
      <c r="AF111">
        <v>0.12</v>
      </c>
      <c r="AG111">
        <v>0</v>
      </c>
      <c r="AH111">
        <v>0</v>
      </c>
      <c r="AI111" t="s">
        <v>55</v>
      </c>
      <c r="AJ111">
        <v>2</v>
      </c>
      <c r="AK111" t="s">
        <v>2341</v>
      </c>
      <c r="AL111" t="s">
        <v>235</v>
      </c>
      <c r="AM111" t="s">
        <v>238</v>
      </c>
      <c r="AN111" t="s">
        <v>239</v>
      </c>
      <c r="AO111" t="s">
        <v>59</v>
      </c>
      <c r="AP111">
        <v>950</v>
      </c>
      <c r="AQ111">
        <v>950</v>
      </c>
      <c r="AR111">
        <v>950</v>
      </c>
    </row>
    <row r="112" spans="1:44" x14ac:dyDescent="0.25">
      <c r="A112" t="s">
        <v>43</v>
      </c>
      <c r="B112" t="s">
        <v>229</v>
      </c>
      <c r="C112" t="s">
        <v>84</v>
      </c>
      <c r="D112" t="s">
        <v>3455</v>
      </c>
      <c r="G112" t="s">
        <v>3456</v>
      </c>
      <c r="H112" t="s">
        <v>229</v>
      </c>
      <c r="I112" t="s">
        <v>733</v>
      </c>
      <c r="J112" t="s">
        <v>734</v>
      </c>
      <c r="K112" t="s">
        <v>3457</v>
      </c>
      <c r="L112">
        <v>8</v>
      </c>
      <c r="M112" t="s">
        <v>51</v>
      </c>
      <c r="N112" t="s">
        <v>235</v>
      </c>
      <c r="O112">
        <v>2012</v>
      </c>
      <c r="Q112" t="s">
        <v>736</v>
      </c>
      <c r="R112" t="s">
        <v>235</v>
      </c>
      <c r="S112" t="s">
        <v>737</v>
      </c>
      <c r="T112" t="s">
        <v>81</v>
      </c>
      <c r="U112">
        <v>7.42</v>
      </c>
      <c r="V112">
        <v>7.58</v>
      </c>
      <c r="W112">
        <v>7.25</v>
      </c>
      <c r="X112">
        <v>7.5</v>
      </c>
      <c r="Y112">
        <v>7.33</v>
      </c>
      <c r="Z112">
        <v>7.5</v>
      </c>
      <c r="AA112">
        <v>10</v>
      </c>
      <c r="AB112">
        <v>10</v>
      </c>
      <c r="AC112">
        <v>10</v>
      </c>
      <c r="AD112">
        <v>7.33</v>
      </c>
      <c r="AE112">
        <v>81.92</v>
      </c>
      <c r="AF112">
        <v>0.12</v>
      </c>
      <c r="AG112">
        <v>0</v>
      </c>
      <c r="AH112">
        <v>0</v>
      </c>
      <c r="AI112" t="s">
        <v>55</v>
      </c>
      <c r="AJ112">
        <v>3</v>
      </c>
      <c r="AK112" t="s">
        <v>738</v>
      </c>
      <c r="AL112" t="s">
        <v>235</v>
      </c>
      <c r="AM112" t="s">
        <v>238</v>
      </c>
      <c r="AN112" t="s">
        <v>239</v>
      </c>
      <c r="AO112" t="s">
        <v>59</v>
      </c>
      <c r="AP112">
        <v>1100</v>
      </c>
      <c r="AQ112">
        <v>1100</v>
      </c>
      <c r="AR112">
        <v>1100</v>
      </c>
    </row>
    <row r="113" spans="1:44" x14ac:dyDescent="0.25">
      <c r="A113" t="s">
        <v>43</v>
      </c>
      <c r="B113" t="s">
        <v>357</v>
      </c>
      <c r="C113" t="s">
        <v>84</v>
      </c>
      <c r="D113" t="s">
        <v>2454</v>
      </c>
      <c r="F113" t="s">
        <v>3520</v>
      </c>
      <c r="G113" t="s">
        <v>3521</v>
      </c>
      <c r="H113" t="s">
        <v>1627</v>
      </c>
      <c r="I113">
        <v>1250</v>
      </c>
      <c r="J113" t="s">
        <v>2456</v>
      </c>
      <c r="K113" t="s">
        <v>2457</v>
      </c>
      <c r="L113">
        <v>300</v>
      </c>
      <c r="M113" t="s">
        <v>51</v>
      </c>
      <c r="N113" t="s">
        <v>65</v>
      </c>
      <c r="O113">
        <v>2012</v>
      </c>
      <c r="Q113" t="s">
        <v>3522</v>
      </c>
      <c r="R113" t="s">
        <v>364</v>
      </c>
      <c r="S113" t="s">
        <v>68</v>
      </c>
      <c r="T113" t="s">
        <v>373</v>
      </c>
      <c r="U113">
        <v>7.75</v>
      </c>
      <c r="V113">
        <v>7.75</v>
      </c>
      <c r="W113">
        <v>7.5</v>
      </c>
      <c r="X113">
        <v>7.42</v>
      </c>
      <c r="Y113">
        <v>7.83</v>
      </c>
      <c r="Z113">
        <v>7.75</v>
      </c>
      <c r="AA113">
        <v>9.33</v>
      </c>
      <c r="AB113">
        <v>9.33</v>
      </c>
      <c r="AC113">
        <v>9.33</v>
      </c>
      <c r="AD113">
        <v>7.83</v>
      </c>
      <c r="AE113">
        <v>81.83</v>
      </c>
      <c r="AF113">
        <v>0.12</v>
      </c>
      <c r="AG113">
        <v>0</v>
      </c>
      <c r="AH113">
        <v>0</v>
      </c>
      <c r="AI113" t="s">
        <v>89</v>
      </c>
      <c r="AJ113">
        <v>0</v>
      </c>
      <c r="AK113" t="s">
        <v>3523</v>
      </c>
      <c r="AL113" t="s">
        <v>65</v>
      </c>
      <c r="AM113" t="s">
        <v>70</v>
      </c>
      <c r="AN113" t="s">
        <v>71</v>
      </c>
      <c r="AO113" t="s">
        <v>59</v>
      </c>
      <c r="AP113">
        <v>1250</v>
      </c>
      <c r="AQ113">
        <v>1250</v>
      </c>
      <c r="AR113">
        <v>1250</v>
      </c>
    </row>
    <row r="114" spans="1:44" x14ac:dyDescent="0.25">
      <c r="A114" t="s">
        <v>43</v>
      </c>
      <c r="B114" t="s">
        <v>1945</v>
      </c>
      <c r="C114" t="s">
        <v>159</v>
      </c>
      <c r="D114" t="s">
        <v>1789</v>
      </c>
      <c r="F114" t="s">
        <v>1790</v>
      </c>
      <c r="G114" t="s">
        <v>3742</v>
      </c>
      <c r="H114" t="s">
        <v>1791</v>
      </c>
      <c r="I114" t="s">
        <v>1792</v>
      </c>
      <c r="J114" t="s">
        <v>3743</v>
      </c>
      <c r="K114" t="s">
        <v>1794</v>
      </c>
      <c r="L114">
        <v>10</v>
      </c>
      <c r="M114" t="s">
        <v>51</v>
      </c>
      <c r="N114" t="s">
        <v>874</v>
      </c>
      <c r="O114">
        <v>2012</v>
      </c>
      <c r="Q114" t="s">
        <v>1710</v>
      </c>
      <c r="R114" t="s">
        <v>874</v>
      </c>
      <c r="S114" t="s">
        <v>60</v>
      </c>
      <c r="T114" t="s">
        <v>54</v>
      </c>
      <c r="U114">
        <v>7.75</v>
      </c>
      <c r="V114">
        <v>7.17</v>
      </c>
      <c r="W114">
        <v>7.17</v>
      </c>
      <c r="X114">
        <v>7.33</v>
      </c>
      <c r="Y114">
        <v>7.58</v>
      </c>
      <c r="Z114">
        <v>7.33</v>
      </c>
      <c r="AA114">
        <v>10</v>
      </c>
      <c r="AB114">
        <v>10</v>
      </c>
      <c r="AC114">
        <v>10</v>
      </c>
      <c r="AD114">
        <v>7.17</v>
      </c>
      <c r="AE114">
        <v>81.5</v>
      </c>
      <c r="AF114">
        <v>0.12</v>
      </c>
      <c r="AG114">
        <v>0</v>
      </c>
      <c r="AH114">
        <v>0</v>
      </c>
      <c r="AI114" t="s">
        <v>55</v>
      </c>
      <c r="AJ114">
        <v>0</v>
      </c>
      <c r="AK114" t="s">
        <v>1711</v>
      </c>
      <c r="AL114" t="s">
        <v>874</v>
      </c>
      <c r="AM114" t="s">
        <v>879</v>
      </c>
      <c r="AN114" t="s">
        <v>880</v>
      </c>
      <c r="AO114" t="s">
        <v>59</v>
      </c>
      <c r="AP114">
        <v>1200</v>
      </c>
      <c r="AQ114">
        <v>1600</v>
      </c>
      <c r="AR114">
        <v>1400</v>
      </c>
    </row>
    <row r="115" spans="1:44" x14ac:dyDescent="0.25">
      <c r="A115" t="s">
        <v>43</v>
      </c>
      <c r="B115" t="s">
        <v>229</v>
      </c>
      <c r="C115" t="s">
        <v>84</v>
      </c>
      <c r="D115" t="s">
        <v>3899</v>
      </c>
      <c r="G115" t="s">
        <v>3900</v>
      </c>
      <c r="H115" t="s">
        <v>229</v>
      </c>
      <c r="I115" t="s">
        <v>2331</v>
      </c>
      <c r="J115" t="s">
        <v>233</v>
      </c>
      <c r="K115" t="s">
        <v>3901</v>
      </c>
      <c r="L115">
        <v>17</v>
      </c>
      <c r="M115" t="s">
        <v>51</v>
      </c>
      <c r="N115" t="s">
        <v>235</v>
      </c>
      <c r="O115">
        <v>2012</v>
      </c>
      <c r="Q115" t="s">
        <v>1854</v>
      </c>
      <c r="R115" t="s">
        <v>235</v>
      </c>
      <c r="S115" t="s">
        <v>737</v>
      </c>
      <c r="T115" t="s">
        <v>81</v>
      </c>
      <c r="U115">
        <v>7.42</v>
      </c>
      <c r="V115">
        <v>7.33</v>
      </c>
      <c r="W115">
        <v>7.25</v>
      </c>
      <c r="X115">
        <v>7.42</v>
      </c>
      <c r="Y115">
        <v>7.5</v>
      </c>
      <c r="Z115">
        <v>7.17</v>
      </c>
      <c r="AA115">
        <v>10</v>
      </c>
      <c r="AB115">
        <v>10</v>
      </c>
      <c r="AC115">
        <v>10</v>
      </c>
      <c r="AD115">
        <v>7.08</v>
      </c>
      <c r="AE115">
        <v>81.17</v>
      </c>
      <c r="AF115">
        <v>0.12</v>
      </c>
      <c r="AG115">
        <v>0</v>
      </c>
      <c r="AH115">
        <v>0</v>
      </c>
      <c r="AI115" t="s">
        <v>55</v>
      </c>
      <c r="AJ115">
        <v>1</v>
      </c>
      <c r="AK115" t="s">
        <v>1855</v>
      </c>
      <c r="AL115" t="s">
        <v>235</v>
      </c>
      <c r="AM115" t="s">
        <v>238</v>
      </c>
      <c r="AN115" t="s">
        <v>239</v>
      </c>
      <c r="AO115" t="s">
        <v>59</v>
      </c>
      <c r="AP115">
        <v>1000</v>
      </c>
      <c r="AQ115">
        <v>1000</v>
      </c>
      <c r="AR115">
        <v>1000</v>
      </c>
    </row>
    <row r="116" spans="1:44" x14ac:dyDescent="0.25">
      <c r="A116" t="s">
        <v>43</v>
      </c>
      <c r="B116" t="s">
        <v>2065</v>
      </c>
      <c r="C116" t="s">
        <v>2066</v>
      </c>
      <c r="D116" t="s">
        <v>2067</v>
      </c>
      <c r="H116" t="s">
        <v>2068</v>
      </c>
      <c r="I116" t="s">
        <v>2069</v>
      </c>
      <c r="J116" t="s">
        <v>2070</v>
      </c>
      <c r="K116" t="s">
        <v>2071</v>
      </c>
      <c r="L116">
        <v>2</v>
      </c>
      <c r="M116" t="s">
        <v>2072</v>
      </c>
      <c r="N116" t="s">
        <v>65</v>
      </c>
      <c r="O116">
        <v>2012</v>
      </c>
      <c r="Q116" t="s">
        <v>2073</v>
      </c>
      <c r="R116" t="s">
        <v>2074</v>
      </c>
      <c r="S116" t="s">
        <v>616</v>
      </c>
      <c r="T116" t="s">
        <v>54</v>
      </c>
      <c r="U116">
        <v>7.58</v>
      </c>
      <c r="V116">
        <v>7.5</v>
      </c>
      <c r="W116">
        <v>7.67</v>
      </c>
      <c r="X116">
        <v>7.5</v>
      </c>
      <c r="Y116">
        <v>7.83</v>
      </c>
      <c r="Z116">
        <v>7.42</v>
      </c>
      <c r="AA116">
        <v>10</v>
      </c>
      <c r="AB116">
        <v>10</v>
      </c>
      <c r="AC116">
        <v>10</v>
      </c>
      <c r="AD116">
        <v>7.83</v>
      </c>
      <c r="AE116">
        <v>83.33</v>
      </c>
      <c r="AF116">
        <v>0.11</v>
      </c>
      <c r="AG116">
        <v>0</v>
      </c>
      <c r="AH116">
        <v>0</v>
      </c>
      <c r="AI116" t="s">
        <v>55</v>
      </c>
      <c r="AJ116">
        <v>4</v>
      </c>
      <c r="AK116" t="s">
        <v>2075</v>
      </c>
      <c r="AL116" t="s">
        <v>65</v>
      </c>
      <c r="AM116" t="s">
        <v>70</v>
      </c>
      <c r="AN116" t="s">
        <v>71</v>
      </c>
      <c r="AO116" t="s">
        <v>153</v>
      </c>
      <c r="AP116">
        <v>1280.1600000000001</v>
      </c>
      <c r="AQ116">
        <v>1280.1600000000001</v>
      </c>
      <c r="AR116">
        <v>1280.1600000000001</v>
      </c>
    </row>
    <row r="117" spans="1:44" x14ac:dyDescent="0.25">
      <c r="A117" t="s">
        <v>43</v>
      </c>
      <c r="B117" t="s">
        <v>933</v>
      </c>
      <c r="C117" t="s">
        <v>268</v>
      </c>
      <c r="D117" t="s">
        <v>1841</v>
      </c>
      <c r="F117" t="s">
        <v>1841</v>
      </c>
      <c r="H117" t="s">
        <v>936</v>
      </c>
      <c r="I117" t="s">
        <v>368</v>
      </c>
      <c r="J117" t="s">
        <v>937</v>
      </c>
      <c r="K117" t="s">
        <v>3442</v>
      </c>
      <c r="L117">
        <v>35</v>
      </c>
      <c r="M117" t="s">
        <v>85</v>
      </c>
      <c r="N117" t="s">
        <v>191</v>
      </c>
      <c r="O117">
        <v>2012</v>
      </c>
      <c r="Q117" t="s">
        <v>940</v>
      </c>
      <c r="R117" t="s">
        <v>941</v>
      </c>
      <c r="S117" t="s">
        <v>616</v>
      </c>
      <c r="T117" t="s">
        <v>60</v>
      </c>
      <c r="U117">
        <v>7.5</v>
      </c>
      <c r="V117">
        <v>7.5</v>
      </c>
      <c r="W117">
        <v>7.42</v>
      </c>
      <c r="X117">
        <v>7.25</v>
      </c>
      <c r="Y117">
        <v>7.5</v>
      </c>
      <c r="Z117">
        <v>7.5</v>
      </c>
      <c r="AA117">
        <v>10</v>
      </c>
      <c r="AB117">
        <v>10</v>
      </c>
      <c r="AC117">
        <v>10</v>
      </c>
      <c r="AD117">
        <v>7.25</v>
      </c>
      <c r="AE117">
        <v>81.92</v>
      </c>
      <c r="AF117">
        <v>0.11</v>
      </c>
      <c r="AG117">
        <v>0</v>
      </c>
      <c r="AH117">
        <v>0</v>
      </c>
      <c r="AI117" t="s">
        <v>55</v>
      </c>
      <c r="AJ117">
        <v>0</v>
      </c>
      <c r="AK117" t="s">
        <v>942</v>
      </c>
      <c r="AL117" t="s">
        <v>191</v>
      </c>
      <c r="AM117" t="s">
        <v>196</v>
      </c>
      <c r="AN117" t="s">
        <v>197</v>
      </c>
      <c r="AO117" t="s">
        <v>59</v>
      </c>
      <c r="AP117">
        <v>1000</v>
      </c>
      <c r="AQ117">
        <v>1000</v>
      </c>
      <c r="AR117">
        <v>1000</v>
      </c>
    </row>
    <row r="118" spans="1:44" x14ac:dyDescent="0.25">
      <c r="A118" t="s">
        <v>43</v>
      </c>
      <c r="B118" t="s">
        <v>202</v>
      </c>
      <c r="C118" t="s">
        <v>62</v>
      </c>
      <c r="D118" t="s">
        <v>1704</v>
      </c>
      <c r="F118" t="s">
        <v>1705</v>
      </c>
      <c r="G118" t="s">
        <v>1706</v>
      </c>
      <c r="H118" t="s">
        <v>202</v>
      </c>
      <c r="I118" t="s">
        <v>1707</v>
      </c>
      <c r="J118" t="s">
        <v>1708</v>
      </c>
      <c r="K118" t="s">
        <v>1709</v>
      </c>
      <c r="L118">
        <v>250</v>
      </c>
      <c r="M118" t="s">
        <v>210</v>
      </c>
      <c r="N118" t="s">
        <v>65</v>
      </c>
      <c r="O118">
        <v>2012</v>
      </c>
      <c r="Q118" t="s">
        <v>1710</v>
      </c>
      <c r="R118" t="s">
        <v>212</v>
      </c>
      <c r="S118" t="s">
        <v>213</v>
      </c>
      <c r="T118" t="s">
        <v>54</v>
      </c>
      <c r="U118">
        <v>7.67</v>
      </c>
      <c r="V118">
        <v>7.58</v>
      </c>
      <c r="W118">
        <v>7.58</v>
      </c>
      <c r="X118">
        <v>7.67</v>
      </c>
      <c r="Y118">
        <v>7.75</v>
      </c>
      <c r="Z118">
        <v>7.75</v>
      </c>
      <c r="AA118">
        <v>10</v>
      </c>
      <c r="AB118">
        <v>10</v>
      </c>
      <c r="AC118">
        <v>10</v>
      </c>
      <c r="AD118">
        <v>7.75</v>
      </c>
      <c r="AE118">
        <v>83.75</v>
      </c>
      <c r="AF118">
        <v>0.11</v>
      </c>
      <c r="AG118">
        <v>0</v>
      </c>
      <c r="AH118">
        <v>0</v>
      </c>
      <c r="AI118" t="s">
        <v>89</v>
      </c>
      <c r="AJ118">
        <v>1</v>
      </c>
      <c r="AK118" t="s">
        <v>1711</v>
      </c>
      <c r="AL118" t="s">
        <v>65</v>
      </c>
      <c r="AM118" t="s">
        <v>70</v>
      </c>
      <c r="AN118" t="s">
        <v>71</v>
      </c>
      <c r="AO118" t="s">
        <v>59</v>
      </c>
      <c r="AP118">
        <v>1300</v>
      </c>
      <c r="AQ118">
        <v>1300</v>
      </c>
      <c r="AR118">
        <v>1300</v>
      </c>
    </row>
    <row r="119" spans="1:44" x14ac:dyDescent="0.25">
      <c r="A119" t="s">
        <v>43</v>
      </c>
      <c r="B119" t="s">
        <v>927</v>
      </c>
      <c r="C119" t="s">
        <v>203</v>
      </c>
      <c r="G119" t="s">
        <v>928</v>
      </c>
      <c r="H119" t="s">
        <v>929</v>
      </c>
      <c r="L119">
        <v>1</v>
      </c>
      <c r="M119" t="s">
        <v>402</v>
      </c>
      <c r="N119" t="s">
        <v>65</v>
      </c>
      <c r="O119">
        <v>2012</v>
      </c>
      <c r="Q119" t="s">
        <v>930</v>
      </c>
      <c r="R119" t="s">
        <v>931</v>
      </c>
      <c r="T119" t="s">
        <v>54</v>
      </c>
      <c r="U119">
        <v>8.08</v>
      </c>
      <c r="V119">
        <v>7.83</v>
      </c>
      <c r="W119">
        <v>7.75</v>
      </c>
      <c r="X119">
        <v>7.83</v>
      </c>
      <c r="Y119">
        <v>7.92</v>
      </c>
      <c r="Z119">
        <v>8</v>
      </c>
      <c r="AA119">
        <v>10</v>
      </c>
      <c r="AB119">
        <v>10</v>
      </c>
      <c r="AC119">
        <v>9.33</v>
      </c>
      <c r="AD119">
        <v>7.92</v>
      </c>
      <c r="AE119">
        <v>84.67</v>
      </c>
      <c r="AF119">
        <v>0</v>
      </c>
      <c r="AG119">
        <v>1</v>
      </c>
      <c r="AH119">
        <v>0</v>
      </c>
      <c r="AI119" t="s">
        <v>55</v>
      </c>
      <c r="AJ119">
        <v>10</v>
      </c>
      <c r="AK119" t="s">
        <v>932</v>
      </c>
      <c r="AL119" t="s">
        <v>65</v>
      </c>
      <c r="AM119" t="s">
        <v>70</v>
      </c>
      <c r="AN119" t="s">
        <v>71</v>
      </c>
      <c r="AO119" t="s">
        <v>59</v>
      </c>
    </row>
    <row r="120" spans="1:44" x14ac:dyDescent="0.25">
      <c r="A120" t="s">
        <v>43</v>
      </c>
      <c r="B120" t="s">
        <v>1138</v>
      </c>
      <c r="C120" t="s">
        <v>268</v>
      </c>
      <c r="D120" t="s">
        <v>1139</v>
      </c>
      <c r="F120" t="s">
        <v>1139</v>
      </c>
      <c r="G120" t="s">
        <v>268</v>
      </c>
      <c r="H120" t="s">
        <v>1139</v>
      </c>
      <c r="I120" t="s">
        <v>796</v>
      </c>
      <c r="J120" t="s">
        <v>1140</v>
      </c>
      <c r="K120" t="s">
        <v>1141</v>
      </c>
      <c r="L120">
        <v>2</v>
      </c>
      <c r="M120" t="s">
        <v>402</v>
      </c>
      <c r="N120" t="s">
        <v>65</v>
      </c>
      <c r="O120">
        <v>2012</v>
      </c>
      <c r="Q120" t="s">
        <v>1142</v>
      </c>
      <c r="R120" t="s">
        <v>1141</v>
      </c>
      <c r="S120" t="s">
        <v>616</v>
      </c>
      <c r="T120" t="s">
        <v>54</v>
      </c>
      <c r="U120">
        <v>7.83</v>
      </c>
      <c r="V120">
        <v>7.83</v>
      </c>
      <c r="W120">
        <v>7.75</v>
      </c>
      <c r="X120">
        <v>8</v>
      </c>
      <c r="Y120">
        <v>7.5</v>
      </c>
      <c r="Z120">
        <v>7.75</v>
      </c>
      <c r="AA120">
        <v>10</v>
      </c>
      <c r="AB120">
        <v>10</v>
      </c>
      <c r="AC120">
        <v>10</v>
      </c>
      <c r="AD120">
        <v>7.75</v>
      </c>
      <c r="AE120">
        <v>84.42</v>
      </c>
      <c r="AF120">
        <v>0.11</v>
      </c>
      <c r="AG120">
        <v>0</v>
      </c>
      <c r="AH120">
        <v>0</v>
      </c>
      <c r="AI120" t="s">
        <v>304</v>
      </c>
      <c r="AJ120">
        <v>0</v>
      </c>
      <c r="AK120" t="s">
        <v>1143</v>
      </c>
      <c r="AL120" t="s">
        <v>65</v>
      </c>
      <c r="AM120" t="s">
        <v>70</v>
      </c>
      <c r="AN120" t="s">
        <v>71</v>
      </c>
      <c r="AO120" t="s">
        <v>59</v>
      </c>
      <c r="AP120">
        <v>1200</v>
      </c>
      <c r="AQ120">
        <v>1200</v>
      </c>
      <c r="AR120">
        <v>1200</v>
      </c>
    </row>
    <row r="121" spans="1:44" x14ac:dyDescent="0.25">
      <c r="A121" t="s">
        <v>43</v>
      </c>
      <c r="B121" t="s">
        <v>1381</v>
      </c>
      <c r="C121" t="s">
        <v>84</v>
      </c>
      <c r="D121" t="s">
        <v>1382</v>
      </c>
      <c r="F121" t="s">
        <v>1382</v>
      </c>
      <c r="G121" t="s">
        <v>1383</v>
      </c>
      <c r="H121" t="s">
        <v>1382</v>
      </c>
      <c r="I121" t="s">
        <v>1384</v>
      </c>
      <c r="J121" t="s">
        <v>1385</v>
      </c>
      <c r="K121" t="s">
        <v>1386</v>
      </c>
      <c r="L121">
        <v>1</v>
      </c>
      <c r="M121" t="s">
        <v>402</v>
      </c>
      <c r="N121" t="s">
        <v>65</v>
      </c>
      <c r="O121">
        <v>2012</v>
      </c>
      <c r="Q121" t="s">
        <v>1387</v>
      </c>
      <c r="R121" t="s">
        <v>1388</v>
      </c>
      <c r="S121" t="s">
        <v>737</v>
      </c>
      <c r="T121" t="s">
        <v>81</v>
      </c>
      <c r="U121">
        <v>7.58</v>
      </c>
      <c r="V121">
        <v>7.83</v>
      </c>
      <c r="W121">
        <v>7.75</v>
      </c>
      <c r="X121">
        <v>7.67</v>
      </c>
      <c r="Y121">
        <v>7.67</v>
      </c>
      <c r="Z121">
        <v>8</v>
      </c>
      <c r="AA121">
        <v>10</v>
      </c>
      <c r="AB121">
        <v>10</v>
      </c>
      <c r="AC121">
        <v>10</v>
      </c>
      <c r="AD121">
        <v>7.67</v>
      </c>
      <c r="AE121">
        <v>84.17</v>
      </c>
      <c r="AF121">
        <v>0.11</v>
      </c>
      <c r="AG121">
        <v>0</v>
      </c>
      <c r="AH121">
        <v>0</v>
      </c>
      <c r="AI121" t="s">
        <v>55</v>
      </c>
      <c r="AJ121">
        <v>3</v>
      </c>
      <c r="AK121" t="s">
        <v>1389</v>
      </c>
      <c r="AL121" t="s">
        <v>65</v>
      </c>
      <c r="AM121" t="s">
        <v>70</v>
      </c>
      <c r="AN121" t="s">
        <v>71</v>
      </c>
      <c r="AO121" t="s">
        <v>59</v>
      </c>
      <c r="AP121">
        <v>894</v>
      </c>
      <c r="AQ121">
        <v>1183</v>
      </c>
      <c r="AR121">
        <v>1038.5</v>
      </c>
    </row>
    <row r="122" spans="1:44" x14ac:dyDescent="0.25">
      <c r="A122" t="s">
        <v>43</v>
      </c>
      <c r="B122" t="s">
        <v>1933</v>
      </c>
      <c r="C122" t="s">
        <v>62</v>
      </c>
      <c r="D122" t="s">
        <v>1934</v>
      </c>
      <c r="F122" t="s">
        <v>435</v>
      </c>
      <c r="G122" t="s">
        <v>1935</v>
      </c>
      <c r="H122" t="s">
        <v>1936</v>
      </c>
      <c r="I122" t="s">
        <v>1937</v>
      </c>
      <c r="J122" t="s">
        <v>618</v>
      </c>
      <c r="K122" t="s">
        <v>1938</v>
      </c>
      <c r="L122">
        <v>250</v>
      </c>
      <c r="M122" t="s">
        <v>402</v>
      </c>
      <c r="N122" t="s">
        <v>65</v>
      </c>
      <c r="O122">
        <v>2012</v>
      </c>
      <c r="Q122" t="s">
        <v>1939</v>
      </c>
      <c r="R122" t="s">
        <v>1940</v>
      </c>
      <c r="S122" t="s">
        <v>68</v>
      </c>
      <c r="T122" t="s">
        <v>54</v>
      </c>
      <c r="U122">
        <v>7.5</v>
      </c>
      <c r="V122">
        <v>7.5</v>
      </c>
      <c r="W122">
        <v>7.75</v>
      </c>
      <c r="X122">
        <v>7.5</v>
      </c>
      <c r="Y122">
        <v>8</v>
      </c>
      <c r="Z122">
        <v>7.67</v>
      </c>
      <c r="AA122">
        <v>10</v>
      </c>
      <c r="AB122">
        <v>10</v>
      </c>
      <c r="AC122">
        <v>10</v>
      </c>
      <c r="AD122">
        <v>7.58</v>
      </c>
      <c r="AE122">
        <v>83.5</v>
      </c>
      <c r="AF122">
        <v>0</v>
      </c>
      <c r="AG122">
        <v>3</v>
      </c>
      <c r="AH122">
        <v>0</v>
      </c>
      <c r="AI122" t="s">
        <v>55</v>
      </c>
      <c r="AJ122">
        <v>12</v>
      </c>
      <c r="AK122" t="s">
        <v>1941</v>
      </c>
      <c r="AL122" t="s">
        <v>65</v>
      </c>
      <c r="AM122" t="s">
        <v>70</v>
      </c>
      <c r="AN122" t="s">
        <v>71</v>
      </c>
      <c r="AO122" t="s">
        <v>153</v>
      </c>
      <c r="AP122">
        <v>1402.08</v>
      </c>
      <c r="AQ122">
        <v>1402.08</v>
      </c>
      <c r="AR122">
        <v>1402.08</v>
      </c>
    </row>
    <row r="123" spans="1:44" x14ac:dyDescent="0.25">
      <c r="A123" t="s">
        <v>43</v>
      </c>
      <c r="B123" t="s">
        <v>1933</v>
      </c>
      <c r="C123" t="s">
        <v>62</v>
      </c>
      <c r="D123" t="s">
        <v>1934</v>
      </c>
      <c r="F123" t="s">
        <v>435</v>
      </c>
      <c r="G123" t="s">
        <v>2342</v>
      </c>
      <c r="H123" t="s">
        <v>1936</v>
      </c>
      <c r="I123" t="s">
        <v>1937</v>
      </c>
      <c r="J123" t="s">
        <v>618</v>
      </c>
      <c r="K123" t="s">
        <v>2343</v>
      </c>
      <c r="L123">
        <v>250</v>
      </c>
      <c r="M123" t="s">
        <v>402</v>
      </c>
      <c r="N123" t="s">
        <v>65</v>
      </c>
      <c r="O123">
        <v>2012</v>
      </c>
      <c r="Q123" t="s">
        <v>1939</v>
      </c>
      <c r="R123" t="s">
        <v>1940</v>
      </c>
      <c r="S123" t="s">
        <v>68</v>
      </c>
      <c r="T123" t="s">
        <v>54</v>
      </c>
      <c r="U123">
        <v>7.75</v>
      </c>
      <c r="V123">
        <v>7.5</v>
      </c>
      <c r="W123">
        <v>7.67</v>
      </c>
      <c r="X123">
        <v>7.5</v>
      </c>
      <c r="Y123">
        <v>7.92</v>
      </c>
      <c r="Z123">
        <v>8</v>
      </c>
      <c r="AA123">
        <v>10</v>
      </c>
      <c r="AB123">
        <v>10</v>
      </c>
      <c r="AC123">
        <v>9.33</v>
      </c>
      <c r="AD123">
        <v>7.5</v>
      </c>
      <c r="AE123">
        <v>83.17</v>
      </c>
      <c r="AF123">
        <v>0</v>
      </c>
      <c r="AG123">
        <v>0</v>
      </c>
      <c r="AH123">
        <v>0</v>
      </c>
      <c r="AI123" t="s">
        <v>55</v>
      </c>
      <c r="AJ123">
        <v>10</v>
      </c>
      <c r="AK123" t="s">
        <v>1941</v>
      </c>
      <c r="AL123" t="s">
        <v>65</v>
      </c>
      <c r="AM123" t="s">
        <v>70</v>
      </c>
      <c r="AN123" t="s">
        <v>71</v>
      </c>
      <c r="AO123" t="s">
        <v>153</v>
      </c>
      <c r="AP123">
        <v>1402.08</v>
      </c>
      <c r="AQ123">
        <v>1402.08</v>
      </c>
      <c r="AR123">
        <v>1402.08</v>
      </c>
    </row>
    <row r="124" spans="1:44" x14ac:dyDescent="0.25">
      <c r="A124" t="s">
        <v>43</v>
      </c>
      <c r="B124" t="s">
        <v>927</v>
      </c>
      <c r="C124" t="s">
        <v>62</v>
      </c>
      <c r="G124" t="s">
        <v>2586</v>
      </c>
      <c r="H124" t="s">
        <v>929</v>
      </c>
      <c r="L124">
        <v>1</v>
      </c>
      <c r="M124" t="s">
        <v>402</v>
      </c>
      <c r="N124" t="s">
        <v>65</v>
      </c>
      <c r="O124">
        <v>2012</v>
      </c>
      <c r="Q124" t="s">
        <v>2587</v>
      </c>
      <c r="R124" t="s">
        <v>931</v>
      </c>
      <c r="T124" t="s">
        <v>54</v>
      </c>
      <c r="U124">
        <v>7.58</v>
      </c>
      <c r="V124">
        <v>7.58</v>
      </c>
      <c r="W124">
        <v>7.25</v>
      </c>
      <c r="X124">
        <v>7.58</v>
      </c>
      <c r="Y124">
        <v>7.58</v>
      </c>
      <c r="Z124">
        <v>7.58</v>
      </c>
      <c r="AA124">
        <v>10</v>
      </c>
      <c r="AB124">
        <v>10</v>
      </c>
      <c r="AC124">
        <v>10</v>
      </c>
      <c r="AD124">
        <v>7.75</v>
      </c>
      <c r="AE124">
        <v>82.92</v>
      </c>
      <c r="AF124">
        <v>0.1</v>
      </c>
      <c r="AG124">
        <v>0</v>
      </c>
      <c r="AH124">
        <v>0</v>
      </c>
      <c r="AI124" t="s">
        <v>55</v>
      </c>
      <c r="AJ124">
        <v>4</v>
      </c>
      <c r="AK124" t="s">
        <v>2588</v>
      </c>
      <c r="AL124" t="s">
        <v>65</v>
      </c>
      <c r="AM124" t="s">
        <v>70</v>
      </c>
      <c r="AN124" t="s">
        <v>71</v>
      </c>
      <c r="AO124" t="s">
        <v>59</v>
      </c>
    </row>
    <row r="125" spans="1:44" x14ac:dyDescent="0.25">
      <c r="A125" t="s">
        <v>43</v>
      </c>
      <c r="B125" t="s">
        <v>2603</v>
      </c>
      <c r="C125" t="s">
        <v>2219</v>
      </c>
      <c r="D125" t="s">
        <v>2604</v>
      </c>
      <c r="F125" t="s">
        <v>2604</v>
      </c>
      <c r="H125" t="s">
        <v>2603</v>
      </c>
      <c r="I125" t="s">
        <v>2605</v>
      </c>
      <c r="J125" t="s">
        <v>2606</v>
      </c>
      <c r="K125" t="s">
        <v>2607</v>
      </c>
      <c r="L125">
        <v>1</v>
      </c>
      <c r="M125" t="s">
        <v>402</v>
      </c>
      <c r="N125" t="s">
        <v>65</v>
      </c>
      <c r="O125">
        <v>2012</v>
      </c>
      <c r="Q125" t="s">
        <v>2608</v>
      </c>
      <c r="R125" t="s">
        <v>2609</v>
      </c>
      <c r="S125" t="s">
        <v>60</v>
      </c>
      <c r="T125" t="s">
        <v>81</v>
      </c>
      <c r="U125">
        <v>7.67</v>
      </c>
      <c r="V125">
        <v>7.33</v>
      </c>
      <c r="W125">
        <v>7.17</v>
      </c>
      <c r="X125">
        <v>7.58</v>
      </c>
      <c r="Y125">
        <v>8.08</v>
      </c>
      <c r="Z125">
        <v>7.42</v>
      </c>
      <c r="AA125">
        <v>10</v>
      </c>
      <c r="AB125">
        <v>10</v>
      </c>
      <c r="AC125">
        <v>10</v>
      </c>
      <c r="AD125">
        <v>7.67</v>
      </c>
      <c r="AE125">
        <v>82.92</v>
      </c>
      <c r="AF125">
        <v>0</v>
      </c>
      <c r="AG125">
        <v>0</v>
      </c>
      <c r="AH125">
        <v>0</v>
      </c>
      <c r="AI125" t="s">
        <v>201</v>
      </c>
      <c r="AJ125">
        <v>17</v>
      </c>
      <c r="AK125" t="s">
        <v>2610</v>
      </c>
      <c r="AL125" t="s">
        <v>65</v>
      </c>
      <c r="AM125" t="s">
        <v>70</v>
      </c>
      <c r="AN125" t="s">
        <v>71</v>
      </c>
      <c r="AO125" t="s">
        <v>59</v>
      </c>
      <c r="AP125">
        <v>1040</v>
      </c>
      <c r="AQ125">
        <v>1040</v>
      </c>
      <c r="AR125">
        <v>1040</v>
      </c>
    </row>
    <row r="126" spans="1:44" x14ac:dyDescent="0.25">
      <c r="A126" t="s">
        <v>43</v>
      </c>
      <c r="B126" t="s">
        <v>2687</v>
      </c>
      <c r="C126" t="s">
        <v>287</v>
      </c>
      <c r="D126" t="s">
        <v>2688</v>
      </c>
      <c r="F126" t="s">
        <v>2198</v>
      </c>
      <c r="G126" t="s">
        <v>2689</v>
      </c>
      <c r="H126" t="s">
        <v>2690</v>
      </c>
      <c r="I126" t="s">
        <v>2691</v>
      </c>
      <c r="J126" t="s">
        <v>1359</v>
      </c>
      <c r="K126" t="s">
        <v>2692</v>
      </c>
      <c r="L126">
        <v>300</v>
      </c>
      <c r="M126" t="s">
        <v>402</v>
      </c>
      <c r="N126" t="s">
        <v>2203</v>
      </c>
      <c r="O126">
        <v>2012</v>
      </c>
      <c r="Q126" t="s">
        <v>599</v>
      </c>
      <c r="R126" t="s">
        <v>2693</v>
      </c>
      <c r="S126" t="s">
        <v>2484</v>
      </c>
      <c r="T126" t="s">
        <v>54</v>
      </c>
      <c r="U126">
        <v>7.67</v>
      </c>
      <c r="V126">
        <v>7.5</v>
      </c>
      <c r="W126">
        <v>7.33</v>
      </c>
      <c r="X126">
        <v>7.25</v>
      </c>
      <c r="Y126">
        <v>7.58</v>
      </c>
      <c r="Z126">
        <v>7.75</v>
      </c>
      <c r="AA126">
        <v>10</v>
      </c>
      <c r="AB126">
        <v>10</v>
      </c>
      <c r="AC126">
        <v>10</v>
      </c>
      <c r="AD126">
        <v>7.75</v>
      </c>
      <c r="AE126">
        <v>82.83</v>
      </c>
      <c r="AF126">
        <v>0.11</v>
      </c>
      <c r="AG126">
        <v>0</v>
      </c>
      <c r="AH126">
        <v>0</v>
      </c>
      <c r="AI126" t="s">
        <v>55</v>
      </c>
      <c r="AJ126">
        <v>5</v>
      </c>
      <c r="AK126" t="s">
        <v>601</v>
      </c>
      <c r="AL126" t="s">
        <v>2203</v>
      </c>
      <c r="AM126" t="s">
        <v>2206</v>
      </c>
      <c r="AN126" s="1" t="s">
        <v>2207</v>
      </c>
      <c r="AO126" t="s">
        <v>59</v>
      </c>
      <c r="AP126">
        <v>1400</v>
      </c>
      <c r="AQ126">
        <v>1400</v>
      </c>
      <c r="AR126">
        <v>1400</v>
      </c>
    </row>
    <row r="127" spans="1:44" x14ac:dyDescent="0.25">
      <c r="A127" t="s">
        <v>43</v>
      </c>
      <c r="B127" t="s">
        <v>2800</v>
      </c>
      <c r="C127" t="s">
        <v>462</v>
      </c>
      <c r="D127" t="s">
        <v>2801</v>
      </c>
      <c r="F127" t="s">
        <v>2801</v>
      </c>
      <c r="G127">
        <v>29</v>
      </c>
      <c r="H127" t="s">
        <v>2801</v>
      </c>
      <c r="I127">
        <v>1100</v>
      </c>
      <c r="J127" t="s">
        <v>467</v>
      </c>
      <c r="K127" t="s">
        <v>2802</v>
      </c>
      <c r="L127">
        <v>300</v>
      </c>
      <c r="M127" t="s">
        <v>402</v>
      </c>
      <c r="N127" t="s">
        <v>65</v>
      </c>
      <c r="O127">
        <v>2012</v>
      </c>
      <c r="Q127" t="s">
        <v>2170</v>
      </c>
      <c r="R127" t="s">
        <v>2803</v>
      </c>
      <c r="S127" t="s">
        <v>493</v>
      </c>
      <c r="T127" t="s">
        <v>54</v>
      </c>
      <c r="U127">
        <v>7.42</v>
      </c>
      <c r="V127">
        <v>7.42</v>
      </c>
      <c r="W127">
        <v>7.5</v>
      </c>
      <c r="X127">
        <v>7.58</v>
      </c>
      <c r="Y127">
        <v>7.5</v>
      </c>
      <c r="Z127">
        <v>7.75</v>
      </c>
      <c r="AA127">
        <v>10</v>
      </c>
      <c r="AB127">
        <v>10</v>
      </c>
      <c r="AC127">
        <v>10</v>
      </c>
      <c r="AD127">
        <v>7.58</v>
      </c>
      <c r="AE127">
        <v>82.75</v>
      </c>
      <c r="AF127">
        <v>0</v>
      </c>
      <c r="AG127">
        <v>0</v>
      </c>
      <c r="AH127">
        <v>0</v>
      </c>
      <c r="AI127" t="s">
        <v>55</v>
      </c>
      <c r="AJ127">
        <v>4</v>
      </c>
      <c r="AK127" t="s">
        <v>2171</v>
      </c>
      <c r="AL127" t="s">
        <v>65</v>
      </c>
      <c r="AM127" t="s">
        <v>70</v>
      </c>
      <c r="AN127" t="s">
        <v>71</v>
      </c>
      <c r="AO127" t="s">
        <v>59</v>
      </c>
      <c r="AP127">
        <v>1100</v>
      </c>
      <c r="AQ127">
        <v>1100</v>
      </c>
      <c r="AR127">
        <v>1100</v>
      </c>
    </row>
    <row r="128" spans="1:44" x14ac:dyDescent="0.25">
      <c r="A128" t="s">
        <v>43</v>
      </c>
      <c r="B128" t="s">
        <v>2924</v>
      </c>
      <c r="C128" t="s">
        <v>62</v>
      </c>
      <c r="G128">
        <v>2</v>
      </c>
      <c r="H128" t="s">
        <v>2925</v>
      </c>
      <c r="L128">
        <v>1</v>
      </c>
      <c r="M128" t="s">
        <v>402</v>
      </c>
      <c r="N128" t="s">
        <v>65</v>
      </c>
      <c r="O128">
        <v>2012</v>
      </c>
      <c r="Q128" t="s">
        <v>2926</v>
      </c>
      <c r="R128" t="s">
        <v>2927</v>
      </c>
      <c r="T128" t="s">
        <v>81</v>
      </c>
      <c r="U128">
        <v>7.5</v>
      </c>
      <c r="V128">
        <v>7.58</v>
      </c>
      <c r="W128">
        <v>7.42</v>
      </c>
      <c r="X128">
        <v>7.58</v>
      </c>
      <c r="Y128">
        <v>7.42</v>
      </c>
      <c r="Z128">
        <v>7.58</v>
      </c>
      <c r="AA128">
        <v>10</v>
      </c>
      <c r="AB128">
        <v>10</v>
      </c>
      <c r="AC128">
        <v>10</v>
      </c>
      <c r="AD128">
        <v>7.5</v>
      </c>
      <c r="AE128">
        <v>82.58</v>
      </c>
      <c r="AF128">
        <v>0</v>
      </c>
      <c r="AG128">
        <v>0</v>
      </c>
      <c r="AH128">
        <v>0</v>
      </c>
      <c r="AI128" t="s">
        <v>304</v>
      </c>
      <c r="AJ128">
        <v>4</v>
      </c>
      <c r="AK128" t="s">
        <v>2928</v>
      </c>
      <c r="AL128" t="s">
        <v>65</v>
      </c>
      <c r="AM128" t="s">
        <v>70</v>
      </c>
      <c r="AN128" t="s">
        <v>71</v>
      </c>
      <c r="AO128" t="s">
        <v>59</v>
      </c>
    </row>
    <row r="129" spans="1:44" x14ac:dyDescent="0.25">
      <c r="A129" t="s">
        <v>43</v>
      </c>
      <c r="B129" t="s">
        <v>2924</v>
      </c>
      <c r="C129" t="s">
        <v>254</v>
      </c>
      <c r="G129">
        <v>3</v>
      </c>
      <c r="H129" t="s">
        <v>2925</v>
      </c>
      <c r="L129">
        <v>1</v>
      </c>
      <c r="M129" t="s">
        <v>402</v>
      </c>
      <c r="N129" t="s">
        <v>65</v>
      </c>
      <c r="O129">
        <v>2012</v>
      </c>
      <c r="Q129" t="s">
        <v>2926</v>
      </c>
      <c r="R129" t="s">
        <v>2927</v>
      </c>
      <c r="T129" t="s">
        <v>54</v>
      </c>
      <c r="U129">
        <v>7.25</v>
      </c>
      <c r="V129">
        <v>7.67</v>
      </c>
      <c r="W129">
        <v>7.42</v>
      </c>
      <c r="X129">
        <v>7.17</v>
      </c>
      <c r="Y129">
        <v>7.75</v>
      </c>
      <c r="Z129">
        <v>7.5</v>
      </c>
      <c r="AA129">
        <v>10</v>
      </c>
      <c r="AB129">
        <v>10</v>
      </c>
      <c r="AC129">
        <v>10</v>
      </c>
      <c r="AD129">
        <v>7.67</v>
      </c>
      <c r="AE129">
        <v>82.42</v>
      </c>
      <c r="AF129">
        <v>0.09</v>
      </c>
      <c r="AG129">
        <v>0</v>
      </c>
      <c r="AH129">
        <v>0</v>
      </c>
      <c r="AI129" t="s">
        <v>201</v>
      </c>
      <c r="AJ129">
        <v>2</v>
      </c>
      <c r="AK129" t="s">
        <v>2928</v>
      </c>
      <c r="AL129" t="s">
        <v>65</v>
      </c>
      <c r="AM129" t="s">
        <v>70</v>
      </c>
      <c r="AN129" t="s">
        <v>71</v>
      </c>
      <c r="AO129" t="s">
        <v>59</v>
      </c>
    </row>
    <row r="130" spans="1:44" x14ac:dyDescent="0.25">
      <c r="A130" t="s">
        <v>43</v>
      </c>
      <c r="B130" t="s">
        <v>2603</v>
      </c>
      <c r="C130" t="s">
        <v>2219</v>
      </c>
      <c r="D130" t="s">
        <v>2604</v>
      </c>
      <c r="F130" t="s">
        <v>2604</v>
      </c>
      <c r="H130" t="s">
        <v>2603</v>
      </c>
      <c r="I130" t="s">
        <v>2605</v>
      </c>
      <c r="J130" t="s">
        <v>2606</v>
      </c>
      <c r="K130" t="s">
        <v>3326</v>
      </c>
      <c r="L130">
        <v>1</v>
      </c>
      <c r="M130" t="s">
        <v>402</v>
      </c>
      <c r="N130" t="s">
        <v>65</v>
      </c>
      <c r="O130">
        <v>2012</v>
      </c>
      <c r="Q130" t="s">
        <v>3327</v>
      </c>
      <c r="R130" t="s">
        <v>2609</v>
      </c>
      <c r="S130" t="s">
        <v>60</v>
      </c>
      <c r="T130" t="s">
        <v>81</v>
      </c>
      <c r="U130">
        <v>7.67</v>
      </c>
      <c r="V130">
        <v>8</v>
      </c>
      <c r="W130">
        <v>7.17</v>
      </c>
      <c r="X130">
        <v>7.08</v>
      </c>
      <c r="Y130">
        <v>7.67</v>
      </c>
      <c r="Z130">
        <v>7.08</v>
      </c>
      <c r="AA130">
        <v>10</v>
      </c>
      <c r="AB130">
        <v>10</v>
      </c>
      <c r="AC130">
        <v>10</v>
      </c>
      <c r="AD130">
        <v>7.42</v>
      </c>
      <c r="AE130">
        <v>82.08</v>
      </c>
      <c r="AF130">
        <v>0.12</v>
      </c>
      <c r="AG130">
        <v>0</v>
      </c>
      <c r="AH130">
        <v>0</v>
      </c>
      <c r="AI130" t="s">
        <v>55</v>
      </c>
      <c r="AJ130">
        <v>2</v>
      </c>
      <c r="AK130" t="s">
        <v>3328</v>
      </c>
      <c r="AL130" t="s">
        <v>65</v>
      </c>
      <c r="AM130" t="s">
        <v>70</v>
      </c>
      <c r="AN130" t="s">
        <v>71</v>
      </c>
      <c r="AO130" t="s">
        <v>59</v>
      </c>
      <c r="AP130">
        <v>1040</v>
      </c>
      <c r="AQ130">
        <v>1040</v>
      </c>
      <c r="AR130">
        <v>1040</v>
      </c>
    </row>
    <row r="131" spans="1:44" x14ac:dyDescent="0.25">
      <c r="A131" t="s">
        <v>43</v>
      </c>
      <c r="B131" t="s">
        <v>1381</v>
      </c>
      <c r="C131" t="s">
        <v>84</v>
      </c>
      <c r="D131" t="s">
        <v>1382</v>
      </c>
      <c r="F131" t="s">
        <v>1382</v>
      </c>
      <c r="G131" t="s">
        <v>3385</v>
      </c>
      <c r="H131" t="s">
        <v>1382</v>
      </c>
      <c r="I131" t="s">
        <v>1384</v>
      </c>
      <c r="J131" t="s">
        <v>1385</v>
      </c>
      <c r="K131" t="s">
        <v>1386</v>
      </c>
      <c r="L131">
        <v>1</v>
      </c>
      <c r="M131" t="s">
        <v>402</v>
      </c>
      <c r="N131" t="s">
        <v>65</v>
      </c>
      <c r="O131">
        <v>2012</v>
      </c>
      <c r="Q131" t="s">
        <v>3386</v>
      </c>
      <c r="R131" t="s">
        <v>1388</v>
      </c>
      <c r="S131" t="s">
        <v>737</v>
      </c>
      <c r="T131" t="s">
        <v>81</v>
      </c>
      <c r="U131">
        <v>7.33</v>
      </c>
      <c r="V131">
        <v>7.67</v>
      </c>
      <c r="W131">
        <v>7.42</v>
      </c>
      <c r="X131">
        <v>7.17</v>
      </c>
      <c r="Y131">
        <v>7.33</v>
      </c>
      <c r="Z131">
        <v>7.42</v>
      </c>
      <c r="AA131">
        <v>10</v>
      </c>
      <c r="AB131">
        <v>10</v>
      </c>
      <c r="AC131">
        <v>10</v>
      </c>
      <c r="AD131">
        <v>7.67</v>
      </c>
      <c r="AE131">
        <v>82</v>
      </c>
      <c r="AF131">
        <v>0.11</v>
      </c>
      <c r="AG131">
        <v>0</v>
      </c>
      <c r="AH131">
        <v>0</v>
      </c>
      <c r="AI131" t="s">
        <v>304</v>
      </c>
      <c r="AJ131">
        <v>0</v>
      </c>
      <c r="AK131" t="s">
        <v>3387</v>
      </c>
      <c r="AL131" t="s">
        <v>65</v>
      </c>
      <c r="AM131" t="s">
        <v>70</v>
      </c>
      <c r="AN131" t="s">
        <v>71</v>
      </c>
      <c r="AO131" t="s">
        <v>59</v>
      </c>
      <c r="AP131">
        <v>894</v>
      </c>
      <c r="AQ131">
        <v>1183</v>
      </c>
      <c r="AR131">
        <v>1038.5</v>
      </c>
    </row>
    <row r="132" spans="1:44" x14ac:dyDescent="0.25">
      <c r="A132" t="s">
        <v>43</v>
      </c>
      <c r="B132" t="s">
        <v>1933</v>
      </c>
      <c r="C132" t="s">
        <v>62</v>
      </c>
      <c r="D132" t="s">
        <v>1934</v>
      </c>
      <c r="F132" t="s">
        <v>435</v>
      </c>
      <c r="G132" t="s">
        <v>3406</v>
      </c>
      <c r="H132" t="s">
        <v>1936</v>
      </c>
      <c r="I132" t="s">
        <v>1937</v>
      </c>
      <c r="J132" t="s">
        <v>618</v>
      </c>
      <c r="K132" t="s">
        <v>3407</v>
      </c>
      <c r="L132">
        <v>250</v>
      </c>
      <c r="M132" t="s">
        <v>402</v>
      </c>
      <c r="N132" t="s">
        <v>65</v>
      </c>
      <c r="O132">
        <v>2012</v>
      </c>
      <c r="Q132" t="s">
        <v>1939</v>
      </c>
      <c r="R132" t="s">
        <v>1940</v>
      </c>
      <c r="S132" t="s">
        <v>68</v>
      </c>
      <c r="T132" t="s">
        <v>54</v>
      </c>
      <c r="U132">
        <v>7.75</v>
      </c>
      <c r="V132">
        <v>7.33</v>
      </c>
      <c r="W132">
        <v>7.33</v>
      </c>
      <c r="X132">
        <v>7.42</v>
      </c>
      <c r="Y132">
        <v>7.75</v>
      </c>
      <c r="Z132">
        <v>7.67</v>
      </c>
      <c r="AA132">
        <v>10</v>
      </c>
      <c r="AB132">
        <v>10</v>
      </c>
      <c r="AC132">
        <v>9.33</v>
      </c>
      <c r="AD132">
        <v>7.42</v>
      </c>
      <c r="AE132">
        <v>82</v>
      </c>
      <c r="AF132">
        <v>0</v>
      </c>
      <c r="AG132">
        <v>0</v>
      </c>
      <c r="AH132">
        <v>0</v>
      </c>
      <c r="AI132" t="s">
        <v>55</v>
      </c>
      <c r="AJ132">
        <v>10</v>
      </c>
      <c r="AK132" t="s">
        <v>1941</v>
      </c>
      <c r="AL132" t="s">
        <v>65</v>
      </c>
      <c r="AM132" t="s">
        <v>70</v>
      </c>
      <c r="AN132" t="s">
        <v>71</v>
      </c>
      <c r="AO132" t="s">
        <v>153</v>
      </c>
      <c r="AP132">
        <v>1402.08</v>
      </c>
      <c r="AQ132">
        <v>1402.08</v>
      </c>
      <c r="AR132">
        <v>1402.08</v>
      </c>
    </row>
    <row r="133" spans="1:44" x14ac:dyDescent="0.25">
      <c r="A133" t="s">
        <v>43</v>
      </c>
      <c r="B133" t="s">
        <v>927</v>
      </c>
      <c r="C133" t="s">
        <v>254</v>
      </c>
      <c r="G133" t="s">
        <v>3441</v>
      </c>
      <c r="H133" t="s">
        <v>929</v>
      </c>
      <c r="L133">
        <v>1</v>
      </c>
      <c r="M133" t="s">
        <v>402</v>
      </c>
      <c r="N133" t="s">
        <v>65</v>
      </c>
      <c r="O133">
        <v>2012</v>
      </c>
      <c r="Q133" t="s">
        <v>631</v>
      </c>
      <c r="R133" t="s">
        <v>931</v>
      </c>
      <c r="T133" t="s">
        <v>54</v>
      </c>
      <c r="U133">
        <v>7.42</v>
      </c>
      <c r="V133">
        <v>7.33</v>
      </c>
      <c r="W133">
        <v>7.33</v>
      </c>
      <c r="X133">
        <v>7.58</v>
      </c>
      <c r="Y133">
        <v>7.33</v>
      </c>
      <c r="Z133">
        <v>7.5</v>
      </c>
      <c r="AA133">
        <v>10</v>
      </c>
      <c r="AB133">
        <v>10</v>
      </c>
      <c r="AC133">
        <v>10</v>
      </c>
      <c r="AD133">
        <v>7.42</v>
      </c>
      <c r="AE133">
        <v>81.92</v>
      </c>
      <c r="AF133">
        <v>0.11</v>
      </c>
      <c r="AG133">
        <v>0</v>
      </c>
      <c r="AH133">
        <v>0</v>
      </c>
      <c r="AI133" t="s">
        <v>55</v>
      </c>
      <c r="AJ133">
        <v>0</v>
      </c>
      <c r="AK133" t="s">
        <v>633</v>
      </c>
      <c r="AL133" t="s">
        <v>65</v>
      </c>
      <c r="AM133" t="s">
        <v>70</v>
      </c>
      <c r="AN133" t="s">
        <v>71</v>
      </c>
      <c r="AO133" t="s">
        <v>59</v>
      </c>
    </row>
    <row r="134" spans="1:44" x14ac:dyDescent="0.25">
      <c r="A134" t="s">
        <v>43</v>
      </c>
      <c r="B134" t="s">
        <v>3715</v>
      </c>
      <c r="C134" t="s">
        <v>2066</v>
      </c>
      <c r="D134" t="s">
        <v>4102</v>
      </c>
      <c r="F134" t="s">
        <v>4103</v>
      </c>
      <c r="G134" t="s">
        <v>4104</v>
      </c>
      <c r="H134" t="s">
        <v>3717</v>
      </c>
      <c r="I134" t="s">
        <v>4105</v>
      </c>
      <c r="J134" t="s">
        <v>4106</v>
      </c>
      <c r="K134" t="s">
        <v>4107</v>
      </c>
      <c r="L134">
        <v>1</v>
      </c>
      <c r="M134" t="s">
        <v>402</v>
      </c>
      <c r="N134" t="s">
        <v>65</v>
      </c>
      <c r="O134">
        <v>2012</v>
      </c>
      <c r="Q134" t="s">
        <v>2483</v>
      </c>
      <c r="R134" t="s">
        <v>3722</v>
      </c>
      <c r="S134" t="s">
        <v>616</v>
      </c>
      <c r="T134" t="s">
        <v>54</v>
      </c>
      <c r="U134">
        <v>7.42</v>
      </c>
      <c r="V134">
        <v>7</v>
      </c>
      <c r="W134">
        <v>7.42</v>
      </c>
      <c r="X134">
        <v>7.25</v>
      </c>
      <c r="Y134">
        <v>7.08</v>
      </c>
      <c r="Z134">
        <v>7.33</v>
      </c>
      <c r="AA134">
        <v>10</v>
      </c>
      <c r="AB134">
        <v>10</v>
      </c>
      <c r="AC134">
        <v>10</v>
      </c>
      <c r="AD134">
        <v>7.25</v>
      </c>
      <c r="AE134">
        <v>80.75</v>
      </c>
      <c r="AF134">
        <v>0.12</v>
      </c>
      <c r="AG134">
        <v>0</v>
      </c>
      <c r="AH134">
        <v>0</v>
      </c>
      <c r="AI134" t="s">
        <v>55</v>
      </c>
      <c r="AJ134">
        <v>0</v>
      </c>
      <c r="AK134" t="s">
        <v>2485</v>
      </c>
      <c r="AL134" t="s">
        <v>65</v>
      </c>
      <c r="AM134" t="s">
        <v>70</v>
      </c>
      <c r="AN134" t="s">
        <v>71</v>
      </c>
      <c r="AO134" t="s">
        <v>59</v>
      </c>
      <c r="AP134">
        <v>1000</v>
      </c>
      <c r="AQ134">
        <v>1000</v>
      </c>
      <c r="AR134">
        <v>1000</v>
      </c>
    </row>
    <row r="135" spans="1:44" x14ac:dyDescent="0.25">
      <c r="A135" t="s">
        <v>43</v>
      </c>
      <c r="B135" t="s">
        <v>4294</v>
      </c>
      <c r="C135" t="s">
        <v>396</v>
      </c>
      <c r="G135">
        <v>3</v>
      </c>
      <c r="H135" t="s">
        <v>4295</v>
      </c>
      <c r="L135">
        <v>1</v>
      </c>
      <c r="M135" t="s">
        <v>402</v>
      </c>
      <c r="N135" t="s">
        <v>65</v>
      </c>
      <c r="O135">
        <v>2012</v>
      </c>
      <c r="Q135" t="s">
        <v>4296</v>
      </c>
      <c r="R135" t="s">
        <v>4297</v>
      </c>
      <c r="S135" t="s">
        <v>616</v>
      </c>
      <c r="T135" t="s">
        <v>54</v>
      </c>
      <c r="U135">
        <v>7.42</v>
      </c>
      <c r="V135">
        <v>8</v>
      </c>
      <c r="W135">
        <v>7.83</v>
      </c>
      <c r="X135">
        <v>7.75</v>
      </c>
      <c r="Y135">
        <v>8.08</v>
      </c>
      <c r="Z135">
        <v>7.58</v>
      </c>
      <c r="AA135">
        <v>8.67</v>
      </c>
      <c r="AB135">
        <v>8.67</v>
      </c>
      <c r="AC135">
        <v>8.67</v>
      </c>
      <c r="AD135">
        <v>7.58</v>
      </c>
      <c r="AE135">
        <v>80.25</v>
      </c>
      <c r="AF135">
        <v>0.1</v>
      </c>
      <c r="AG135">
        <v>0</v>
      </c>
      <c r="AH135">
        <v>0</v>
      </c>
      <c r="AI135" t="s">
        <v>55</v>
      </c>
      <c r="AJ135">
        <v>0</v>
      </c>
      <c r="AK135" t="s">
        <v>3311</v>
      </c>
      <c r="AL135" t="s">
        <v>65</v>
      </c>
      <c r="AM135" t="s">
        <v>70</v>
      </c>
      <c r="AN135" t="s">
        <v>71</v>
      </c>
      <c r="AO135" t="s">
        <v>59</v>
      </c>
    </row>
    <row r="136" spans="1:44" x14ac:dyDescent="0.25">
      <c r="A136" t="s">
        <v>43</v>
      </c>
      <c r="B136" t="s">
        <v>2924</v>
      </c>
      <c r="C136" t="s">
        <v>203</v>
      </c>
      <c r="G136">
        <v>1</v>
      </c>
      <c r="H136" t="s">
        <v>2925</v>
      </c>
      <c r="J136" t="s">
        <v>4500</v>
      </c>
      <c r="L136">
        <v>1</v>
      </c>
      <c r="M136" t="s">
        <v>402</v>
      </c>
      <c r="N136" t="s">
        <v>65</v>
      </c>
      <c r="O136">
        <v>2012</v>
      </c>
      <c r="Q136" t="s">
        <v>2926</v>
      </c>
      <c r="R136" t="s">
        <v>2927</v>
      </c>
      <c r="S136" t="s">
        <v>493</v>
      </c>
      <c r="T136" t="s">
        <v>54</v>
      </c>
      <c r="U136">
        <v>7.17</v>
      </c>
      <c r="V136">
        <v>7.42</v>
      </c>
      <c r="W136">
        <v>7.5</v>
      </c>
      <c r="X136">
        <v>8</v>
      </c>
      <c r="Y136">
        <v>7.25</v>
      </c>
      <c r="Z136">
        <v>7.83</v>
      </c>
      <c r="AA136">
        <v>10</v>
      </c>
      <c r="AB136">
        <v>10</v>
      </c>
      <c r="AC136">
        <v>6.67</v>
      </c>
      <c r="AD136">
        <v>7.33</v>
      </c>
      <c r="AE136">
        <v>79.17</v>
      </c>
      <c r="AF136">
        <v>0.1</v>
      </c>
      <c r="AG136">
        <v>5</v>
      </c>
      <c r="AH136">
        <v>0</v>
      </c>
      <c r="AI136" t="s">
        <v>201</v>
      </c>
      <c r="AJ136">
        <v>20</v>
      </c>
      <c r="AK136" t="s">
        <v>2928</v>
      </c>
      <c r="AL136" t="s">
        <v>65</v>
      </c>
      <c r="AM136" t="s">
        <v>70</v>
      </c>
      <c r="AN136" t="s">
        <v>71</v>
      </c>
      <c r="AO136" t="s">
        <v>59</v>
      </c>
    </row>
    <row r="137" spans="1:44" x14ac:dyDescent="0.25">
      <c r="A137" t="s">
        <v>43</v>
      </c>
      <c r="B137" t="s">
        <v>432</v>
      </c>
      <c r="C137" t="s">
        <v>62</v>
      </c>
      <c r="D137" t="s">
        <v>1934</v>
      </c>
      <c r="F137" t="s">
        <v>435</v>
      </c>
      <c r="G137" s="3">
        <v>37218</v>
      </c>
      <c r="H137" t="s">
        <v>3019</v>
      </c>
      <c r="J137" t="s">
        <v>618</v>
      </c>
      <c r="K137" t="s">
        <v>3407</v>
      </c>
      <c r="L137">
        <v>250</v>
      </c>
      <c r="M137" t="s">
        <v>402</v>
      </c>
      <c r="N137" t="s">
        <v>439</v>
      </c>
      <c r="O137">
        <v>2012</v>
      </c>
      <c r="Q137" t="s">
        <v>4712</v>
      </c>
      <c r="R137" t="s">
        <v>441</v>
      </c>
      <c r="S137" t="s">
        <v>68</v>
      </c>
      <c r="T137" t="s">
        <v>54</v>
      </c>
      <c r="U137">
        <v>6.42</v>
      </c>
      <c r="V137">
        <v>6.5</v>
      </c>
      <c r="W137">
        <v>6.5</v>
      </c>
      <c r="X137">
        <v>7.33</v>
      </c>
      <c r="Y137">
        <v>6.33</v>
      </c>
      <c r="Z137">
        <v>6.92</v>
      </c>
      <c r="AA137">
        <v>10</v>
      </c>
      <c r="AB137">
        <v>10</v>
      </c>
      <c r="AC137">
        <v>10</v>
      </c>
      <c r="AD137">
        <v>6.5</v>
      </c>
      <c r="AE137">
        <v>76.5</v>
      </c>
      <c r="AF137">
        <v>0.12</v>
      </c>
      <c r="AG137">
        <v>0</v>
      </c>
      <c r="AH137">
        <v>0</v>
      </c>
      <c r="AI137" t="s">
        <v>201</v>
      </c>
      <c r="AJ137">
        <v>4</v>
      </c>
      <c r="AK137" t="s">
        <v>4713</v>
      </c>
      <c r="AL137" t="s">
        <v>439</v>
      </c>
      <c r="AM137" t="s">
        <v>443</v>
      </c>
      <c r="AN137" t="s">
        <v>444</v>
      </c>
      <c r="AO137" t="s">
        <v>59</v>
      </c>
    </row>
    <row r="138" spans="1:44" x14ac:dyDescent="0.25">
      <c r="A138" t="s">
        <v>43</v>
      </c>
      <c r="B138" t="s">
        <v>4728</v>
      </c>
      <c r="C138" t="s">
        <v>2538</v>
      </c>
      <c r="D138" t="s">
        <v>621</v>
      </c>
      <c r="G138">
        <v>0</v>
      </c>
      <c r="H138" t="s">
        <v>4729</v>
      </c>
      <c r="I138" t="s">
        <v>4730</v>
      </c>
      <c r="J138" t="s">
        <v>4731</v>
      </c>
      <c r="K138" t="s">
        <v>4732</v>
      </c>
      <c r="L138">
        <v>1</v>
      </c>
      <c r="M138" t="s">
        <v>402</v>
      </c>
      <c r="N138" t="s">
        <v>65</v>
      </c>
      <c r="O138">
        <v>2012</v>
      </c>
      <c r="Q138" t="s">
        <v>4733</v>
      </c>
      <c r="R138" t="s">
        <v>4734</v>
      </c>
      <c r="T138" t="s">
        <v>54</v>
      </c>
      <c r="U138">
        <v>6.83</v>
      </c>
      <c r="V138">
        <v>6.5</v>
      </c>
      <c r="W138">
        <v>6.5</v>
      </c>
      <c r="X138">
        <v>6.92</v>
      </c>
      <c r="Y138">
        <v>6.75</v>
      </c>
      <c r="Z138">
        <v>7</v>
      </c>
      <c r="AA138">
        <v>9.33</v>
      </c>
      <c r="AB138">
        <v>10</v>
      </c>
      <c r="AC138">
        <v>9.33</v>
      </c>
      <c r="AD138">
        <v>6.67</v>
      </c>
      <c r="AE138">
        <v>75.83</v>
      </c>
      <c r="AF138">
        <v>0.12</v>
      </c>
      <c r="AG138">
        <v>0</v>
      </c>
      <c r="AH138">
        <v>0</v>
      </c>
      <c r="AI138" t="s">
        <v>55</v>
      </c>
      <c r="AJ138">
        <v>2</v>
      </c>
      <c r="AK138" t="s">
        <v>4735</v>
      </c>
      <c r="AL138" t="s">
        <v>65</v>
      </c>
      <c r="AM138" t="s">
        <v>70</v>
      </c>
      <c r="AN138" t="s">
        <v>71</v>
      </c>
      <c r="AO138" t="s">
        <v>59</v>
      </c>
      <c r="AP138">
        <v>1000</v>
      </c>
      <c r="AQ138">
        <v>1000</v>
      </c>
      <c r="AR138">
        <v>1000</v>
      </c>
    </row>
    <row r="139" spans="1:44" x14ac:dyDescent="0.25">
      <c r="A139" t="s">
        <v>43</v>
      </c>
      <c r="B139" t="s">
        <v>3715</v>
      </c>
      <c r="C139" t="s">
        <v>2066</v>
      </c>
      <c r="D139" t="s">
        <v>4818</v>
      </c>
      <c r="F139" t="s">
        <v>4819</v>
      </c>
      <c r="H139" t="s">
        <v>3717</v>
      </c>
      <c r="I139" t="s">
        <v>4820</v>
      </c>
      <c r="J139" t="s">
        <v>4821</v>
      </c>
      <c r="K139" t="s">
        <v>4822</v>
      </c>
      <c r="L139">
        <v>1</v>
      </c>
      <c r="M139" t="s">
        <v>402</v>
      </c>
      <c r="N139" t="s">
        <v>65</v>
      </c>
      <c r="O139">
        <v>2012</v>
      </c>
      <c r="Q139" t="s">
        <v>1710</v>
      </c>
      <c r="R139" t="s">
        <v>3722</v>
      </c>
      <c r="S139" t="s">
        <v>616</v>
      </c>
      <c r="T139" t="s">
        <v>81</v>
      </c>
      <c r="U139">
        <v>6.75</v>
      </c>
      <c r="V139">
        <v>6.58</v>
      </c>
      <c r="W139">
        <v>6.42</v>
      </c>
      <c r="X139">
        <v>6.67</v>
      </c>
      <c r="Y139">
        <v>7.08</v>
      </c>
      <c r="Z139">
        <v>6.67</v>
      </c>
      <c r="AA139">
        <v>9.33</v>
      </c>
      <c r="AB139">
        <v>6</v>
      </c>
      <c r="AC139">
        <v>6</v>
      </c>
      <c r="AD139">
        <v>6.42</v>
      </c>
      <c r="AE139">
        <v>67.92</v>
      </c>
      <c r="AF139">
        <v>0.14000000000000001</v>
      </c>
      <c r="AG139">
        <v>8</v>
      </c>
      <c r="AH139">
        <v>0</v>
      </c>
      <c r="AI139" t="s">
        <v>304</v>
      </c>
      <c r="AJ139">
        <v>16</v>
      </c>
      <c r="AK139" t="s">
        <v>1711</v>
      </c>
      <c r="AL139" t="s">
        <v>65</v>
      </c>
      <c r="AM139" t="s">
        <v>70</v>
      </c>
      <c r="AN139" t="s">
        <v>71</v>
      </c>
      <c r="AO139" t="s">
        <v>59</v>
      </c>
      <c r="AP139">
        <v>350</v>
      </c>
      <c r="AQ139">
        <v>350</v>
      </c>
      <c r="AR139">
        <v>350</v>
      </c>
    </row>
    <row r="140" spans="1:44" x14ac:dyDescent="0.25">
      <c r="A140" t="s">
        <v>43</v>
      </c>
      <c r="B140" t="s">
        <v>329</v>
      </c>
      <c r="C140" t="s">
        <v>147</v>
      </c>
      <c r="G140">
        <v>220452</v>
      </c>
      <c r="H140" t="s">
        <v>329</v>
      </c>
      <c r="J140" t="s">
        <v>150</v>
      </c>
      <c r="L140">
        <v>10</v>
      </c>
      <c r="M140" t="s">
        <v>330</v>
      </c>
      <c r="N140" t="s">
        <v>65</v>
      </c>
      <c r="O140">
        <v>2012</v>
      </c>
      <c r="Q140" t="s">
        <v>331</v>
      </c>
      <c r="R140" t="s">
        <v>332</v>
      </c>
      <c r="S140" t="s">
        <v>333</v>
      </c>
      <c r="T140" t="s">
        <v>81</v>
      </c>
      <c r="U140">
        <v>8.08</v>
      </c>
      <c r="V140">
        <v>8.17</v>
      </c>
      <c r="W140">
        <v>8</v>
      </c>
      <c r="X140">
        <v>7.92</v>
      </c>
      <c r="Y140">
        <v>7.92</v>
      </c>
      <c r="Z140">
        <v>7.83</v>
      </c>
      <c r="AA140">
        <v>10</v>
      </c>
      <c r="AB140">
        <v>10</v>
      </c>
      <c r="AC140">
        <v>10</v>
      </c>
      <c r="AD140">
        <v>8.33</v>
      </c>
      <c r="AE140">
        <v>86.25</v>
      </c>
      <c r="AF140">
        <v>0</v>
      </c>
      <c r="AG140">
        <v>1</v>
      </c>
      <c r="AH140">
        <v>0</v>
      </c>
      <c r="AJ140">
        <v>4</v>
      </c>
      <c r="AK140" t="s">
        <v>334</v>
      </c>
      <c r="AL140" t="s">
        <v>65</v>
      </c>
      <c r="AM140" t="s">
        <v>70</v>
      </c>
      <c r="AN140" t="s">
        <v>71</v>
      </c>
      <c r="AO140" t="s">
        <v>153</v>
      </c>
    </row>
    <row r="141" spans="1:44" x14ac:dyDescent="0.25">
      <c r="A141" t="s">
        <v>43</v>
      </c>
      <c r="B141" t="s">
        <v>329</v>
      </c>
      <c r="C141" t="s">
        <v>147</v>
      </c>
      <c r="G141">
        <v>220451</v>
      </c>
      <c r="H141" t="s">
        <v>329</v>
      </c>
      <c r="J141" t="s">
        <v>150</v>
      </c>
      <c r="L141">
        <v>8</v>
      </c>
      <c r="M141" t="s">
        <v>330</v>
      </c>
      <c r="N141" t="s">
        <v>65</v>
      </c>
      <c r="O141">
        <v>2012</v>
      </c>
      <c r="Q141" t="s">
        <v>331</v>
      </c>
      <c r="R141" t="s">
        <v>332</v>
      </c>
      <c r="S141" t="s">
        <v>333</v>
      </c>
      <c r="T141" t="s">
        <v>81</v>
      </c>
      <c r="U141">
        <v>7.83</v>
      </c>
      <c r="V141">
        <v>8</v>
      </c>
      <c r="W141">
        <v>7.92</v>
      </c>
      <c r="X141">
        <v>7.75</v>
      </c>
      <c r="Y141">
        <v>8.08</v>
      </c>
      <c r="Z141">
        <v>8</v>
      </c>
      <c r="AA141">
        <v>10</v>
      </c>
      <c r="AB141">
        <v>10</v>
      </c>
      <c r="AC141">
        <v>10</v>
      </c>
      <c r="AD141">
        <v>8</v>
      </c>
      <c r="AE141">
        <v>85.58</v>
      </c>
      <c r="AF141">
        <v>0</v>
      </c>
      <c r="AG141">
        <v>0</v>
      </c>
      <c r="AH141">
        <v>0</v>
      </c>
      <c r="AJ141">
        <v>1</v>
      </c>
      <c r="AK141" t="s">
        <v>334</v>
      </c>
      <c r="AL141" t="s">
        <v>65</v>
      </c>
      <c r="AM141" t="s">
        <v>70</v>
      </c>
      <c r="AN141" t="s">
        <v>71</v>
      </c>
      <c r="AO141" t="s">
        <v>153</v>
      </c>
    </row>
    <row r="142" spans="1:44" x14ac:dyDescent="0.25">
      <c r="A142" t="s">
        <v>43</v>
      </c>
      <c r="B142" t="s">
        <v>329</v>
      </c>
      <c r="C142" t="s">
        <v>147</v>
      </c>
      <c r="G142">
        <v>220453</v>
      </c>
      <c r="H142" t="s">
        <v>329</v>
      </c>
      <c r="J142" t="s">
        <v>150</v>
      </c>
      <c r="L142">
        <v>8</v>
      </c>
      <c r="M142" t="s">
        <v>330</v>
      </c>
      <c r="N142" t="s">
        <v>65</v>
      </c>
      <c r="O142">
        <v>2012</v>
      </c>
      <c r="Q142" t="s">
        <v>331</v>
      </c>
      <c r="R142" t="s">
        <v>332</v>
      </c>
      <c r="S142" t="s">
        <v>333</v>
      </c>
      <c r="T142" t="s">
        <v>81</v>
      </c>
      <c r="U142">
        <v>7.92</v>
      </c>
      <c r="V142">
        <v>7.92</v>
      </c>
      <c r="W142">
        <v>7.75</v>
      </c>
      <c r="X142">
        <v>7.92</v>
      </c>
      <c r="Y142">
        <v>7.75</v>
      </c>
      <c r="Z142">
        <v>7.92</v>
      </c>
      <c r="AA142">
        <v>10</v>
      </c>
      <c r="AB142">
        <v>10</v>
      </c>
      <c r="AC142">
        <v>10</v>
      </c>
      <c r="AD142">
        <v>8.25</v>
      </c>
      <c r="AE142">
        <v>85.42</v>
      </c>
      <c r="AF142">
        <v>0</v>
      </c>
      <c r="AG142">
        <v>4</v>
      </c>
      <c r="AH142">
        <v>0</v>
      </c>
      <c r="AJ142">
        <v>6</v>
      </c>
      <c r="AK142" t="s">
        <v>334</v>
      </c>
      <c r="AL142" t="s">
        <v>65</v>
      </c>
      <c r="AM142" t="s">
        <v>70</v>
      </c>
      <c r="AN142" t="s">
        <v>71</v>
      </c>
      <c r="AO142" t="s">
        <v>153</v>
      </c>
    </row>
    <row r="143" spans="1:44" x14ac:dyDescent="0.25">
      <c r="A143" t="s">
        <v>43</v>
      </c>
      <c r="B143" t="s">
        <v>329</v>
      </c>
      <c r="C143" t="s">
        <v>147</v>
      </c>
      <c r="G143">
        <v>220457</v>
      </c>
      <c r="H143" t="s">
        <v>329</v>
      </c>
      <c r="J143" t="s">
        <v>150</v>
      </c>
      <c r="L143">
        <v>14</v>
      </c>
      <c r="M143" t="s">
        <v>330</v>
      </c>
      <c r="N143" t="s">
        <v>65</v>
      </c>
      <c r="O143">
        <v>2012</v>
      </c>
      <c r="Q143" t="s">
        <v>331</v>
      </c>
      <c r="R143" t="s">
        <v>332</v>
      </c>
      <c r="S143" t="s">
        <v>333</v>
      </c>
      <c r="T143" t="s">
        <v>81</v>
      </c>
      <c r="U143">
        <v>7.67</v>
      </c>
      <c r="V143">
        <v>7.75</v>
      </c>
      <c r="W143">
        <v>7.75</v>
      </c>
      <c r="X143">
        <v>7.75</v>
      </c>
      <c r="Y143">
        <v>7.83</v>
      </c>
      <c r="Z143">
        <v>8</v>
      </c>
      <c r="AA143">
        <v>10</v>
      </c>
      <c r="AB143">
        <v>10</v>
      </c>
      <c r="AC143">
        <v>10</v>
      </c>
      <c r="AD143">
        <v>8.08</v>
      </c>
      <c r="AE143">
        <v>84.83</v>
      </c>
      <c r="AF143">
        <v>0</v>
      </c>
      <c r="AG143">
        <v>3</v>
      </c>
      <c r="AH143">
        <v>0</v>
      </c>
      <c r="AJ143">
        <v>15</v>
      </c>
      <c r="AK143" t="s">
        <v>334</v>
      </c>
      <c r="AL143" t="s">
        <v>65</v>
      </c>
      <c r="AM143" t="s">
        <v>70</v>
      </c>
      <c r="AN143" t="s">
        <v>71</v>
      </c>
      <c r="AO143" t="s">
        <v>153</v>
      </c>
    </row>
    <row r="144" spans="1:44" x14ac:dyDescent="0.25">
      <c r="A144" t="s">
        <v>43</v>
      </c>
      <c r="B144" t="s">
        <v>329</v>
      </c>
      <c r="C144" t="s">
        <v>147</v>
      </c>
      <c r="G144" t="s">
        <v>1144</v>
      </c>
      <c r="H144" t="s">
        <v>329</v>
      </c>
      <c r="J144" t="s">
        <v>150</v>
      </c>
      <c r="L144">
        <v>5</v>
      </c>
      <c r="M144" t="s">
        <v>330</v>
      </c>
      <c r="N144" t="s">
        <v>65</v>
      </c>
      <c r="O144">
        <v>2012</v>
      </c>
      <c r="Q144" t="s">
        <v>1145</v>
      </c>
      <c r="R144" t="s">
        <v>332</v>
      </c>
      <c r="S144" t="s">
        <v>333</v>
      </c>
      <c r="T144" t="s">
        <v>81</v>
      </c>
      <c r="U144">
        <v>7.92</v>
      </c>
      <c r="V144">
        <v>7.92</v>
      </c>
      <c r="W144">
        <v>7.5</v>
      </c>
      <c r="X144">
        <v>7.83</v>
      </c>
      <c r="Y144">
        <v>7.5</v>
      </c>
      <c r="Z144">
        <v>7.92</v>
      </c>
      <c r="AA144">
        <v>10</v>
      </c>
      <c r="AB144">
        <v>10</v>
      </c>
      <c r="AC144">
        <v>10</v>
      </c>
      <c r="AD144">
        <v>7.83</v>
      </c>
      <c r="AE144">
        <v>84.42</v>
      </c>
      <c r="AF144">
        <v>0.11</v>
      </c>
      <c r="AG144">
        <v>0</v>
      </c>
      <c r="AH144">
        <v>0</v>
      </c>
      <c r="AI144" t="s">
        <v>304</v>
      </c>
      <c r="AJ144">
        <v>1</v>
      </c>
      <c r="AK144" t="s">
        <v>1146</v>
      </c>
      <c r="AL144" t="s">
        <v>65</v>
      </c>
      <c r="AM144" t="s">
        <v>70</v>
      </c>
      <c r="AN144" t="s">
        <v>71</v>
      </c>
      <c r="AO144" t="s">
        <v>153</v>
      </c>
    </row>
    <row r="145" spans="1:41" x14ac:dyDescent="0.25">
      <c r="A145" t="s">
        <v>43</v>
      </c>
      <c r="B145" t="s">
        <v>329</v>
      </c>
      <c r="C145" t="s">
        <v>147</v>
      </c>
      <c r="G145" t="s">
        <v>1262</v>
      </c>
      <c r="H145" t="s">
        <v>329</v>
      </c>
      <c r="J145" t="s">
        <v>150</v>
      </c>
      <c r="L145">
        <v>7</v>
      </c>
      <c r="M145" t="s">
        <v>330</v>
      </c>
      <c r="N145" t="s">
        <v>65</v>
      </c>
      <c r="O145">
        <v>2012</v>
      </c>
      <c r="Q145" t="s">
        <v>785</v>
      </c>
      <c r="R145" t="s">
        <v>332</v>
      </c>
      <c r="S145" t="s">
        <v>333</v>
      </c>
      <c r="T145" t="s">
        <v>81</v>
      </c>
      <c r="U145">
        <v>7.33</v>
      </c>
      <c r="V145">
        <v>7.92</v>
      </c>
      <c r="W145">
        <v>7.92</v>
      </c>
      <c r="X145">
        <v>7.92</v>
      </c>
      <c r="Y145">
        <v>7.92</v>
      </c>
      <c r="Z145">
        <v>8.08</v>
      </c>
      <c r="AA145">
        <v>10</v>
      </c>
      <c r="AB145">
        <v>10</v>
      </c>
      <c r="AC145">
        <v>9.33</v>
      </c>
      <c r="AD145">
        <v>7.83</v>
      </c>
      <c r="AE145">
        <v>84.25</v>
      </c>
      <c r="AF145">
        <v>0.11</v>
      </c>
      <c r="AG145">
        <v>1</v>
      </c>
      <c r="AH145">
        <v>0</v>
      </c>
      <c r="AI145" t="s">
        <v>89</v>
      </c>
      <c r="AJ145">
        <v>1</v>
      </c>
      <c r="AK145" t="s">
        <v>786</v>
      </c>
      <c r="AL145" t="s">
        <v>65</v>
      </c>
      <c r="AM145" t="s">
        <v>70</v>
      </c>
      <c r="AN145" t="s">
        <v>71</v>
      </c>
      <c r="AO145" t="s">
        <v>153</v>
      </c>
    </row>
    <row r="146" spans="1:41" x14ac:dyDescent="0.25">
      <c r="A146" t="s">
        <v>43</v>
      </c>
      <c r="B146" t="s">
        <v>329</v>
      </c>
      <c r="C146" t="s">
        <v>147</v>
      </c>
      <c r="G146" t="s">
        <v>1430</v>
      </c>
      <c r="H146" t="s">
        <v>329</v>
      </c>
      <c r="J146" t="s">
        <v>150</v>
      </c>
      <c r="L146">
        <v>14</v>
      </c>
      <c r="M146" t="s">
        <v>330</v>
      </c>
      <c r="N146" t="s">
        <v>65</v>
      </c>
      <c r="O146">
        <v>2012</v>
      </c>
      <c r="Q146" t="s">
        <v>1431</v>
      </c>
      <c r="R146" t="s">
        <v>332</v>
      </c>
      <c r="S146" t="s">
        <v>333</v>
      </c>
      <c r="T146" t="s">
        <v>81</v>
      </c>
      <c r="U146">
        <v>7.83</v>
      </c>
      <c r="V146">
        <v>7.75</v>
      </c>
      <c r="W146">
        <v>7.83</v>
      </c>
      <c r="X146">
        <v>7.83</v>
      </c>
      <c r="Y146">
        <v>7.42</v>
      </c>
      <c r="Z146">
        <v>8.08</v>
      </c>
      <c r="AA146">
        <v>9.33</v>
      </c>
      <c r="AB146">
        <v>10</v>
      </c>
      <c r="AC146">
        <v>10</v>
      </c>
      <c r="AD146">
        <v>8</v>
      </c>
      <c r="AE146">
        <v>84.08</v>
      </c>
      <c r="AF146">
        <v>0.11</v>
      </c>
      <c r="AG146">
        <v>1</v>
      </c>
      <c r="AH146">
        <v>0</v>
      </c>
      <c r="AI146" t="s">
        <v>55</v>
      </c>
      <c r="AJ146">
        <v>9</v>
      </c>
      <c r="AK146" t="s">
        <v>1432</v>
      </c>
      <c r="AL146" t="s">
        <v>65</v>
      </c>
      <c r="AM146" t="s">
        <v>70</v>
      </c>
      <c r="AN146" t="s">
        <v>71</v>
      </c>
      <c r="AO146" t="s">
        <v>153</v>
      </c>
    </row>
    <row r="147" spans="1:41" x14ac:dyDescent="0.25">
      <c r="A147" t="s">
        <v>43</v>
      </c>
      <c r="B147" t="s">
        <v>329</v>
      </c>
      <c r="C147" t="s">
        <v>147</v>
      </c>
      <c r="G147" t="s">
        <v>2004</v>
      </c>
      <c r="H147" t="s">
        <v>329</v>
      </c>
      <c r="J147" t="s">
        <v>150</v>
      </c>
      <c r="L147">
        <v>13</v>
      </c>
      <c r="M147" t="s">
        <v>330</v>
      </c>
      <c r="N147" t="s">
        <v>65</v>
      </c>
      <c r="O147">
        <v>2012</v>
      </c>
      <c r="Q147" t="s">
        <v>1431</v>
      </c>
      <c r="R147" t="s">
        <v>332</v>
      </c>
      <c r="S147" t="s">
        <v>333</v>
      </c>
      <c r="T147" t="s">
        <v>81</v>
      </c>
      <c r="U147">
        <v>7.42</v>
      </c>
      <c r="V147">
        <v>7.75</v>
      </c>
      <c r="W147">
        <v>7.67</v>
      </c>
      <c r="X147">
        <v>7.58</v>
      </c>
      <c r="Y147">
        <v>7.67</v>
      </c>
      <c r="Z147">
        <v>7.67</v>
      </c>
      <c r="AA147">
        <v>10</v>
      </c>
      <c r="AB147">
        <v>10</v>
      </c>
      <c r="AC147">
        <v>10</v>
      </c>
      <c r="AD147">
        <v>7.67</v>
      </c>
      <c r="AE147">
        <v>83.42</v>
      </c>
      <c r="AF147">
        <v>0</v>
      </c>
      <c r="AG147">
        <v>0</v>
      </c>
      <c r="AH147">
        <v>0</v>
      </c>
      <c r="AI147" t="s">
        <v>55</v>
      </c>
      <c r="AJ147">
        <v>2</v>
      </c>
      <c r="AK147" t="s">
        <v>1432</v>
      </c>
      <c r="AL147" t="s">
        <v>65</v>
      </c>
      <c r="AM147" t="s">
        <v>70</v>
      </c>
      <c r="AN147" t="s">
        <v>71</v>
      </c>
      <c r="AO147" t="s">
        <v>153</v>
      </c>
    </row>
    <row r="148" spans="1:41" x14ac:dyDescent="0.25">
      <c r="A148" t="s">
        <v>43</v>
      </c>
      <c r="B148" t="s">
        <v>329</v>
      </c>
      <c r="C148" t="s">
        <v>147</v>
      </c>
      <c r="G148" t="s">
        <v>2080</v>
      </c>
      <c r="H148" t="s">
        <v>329</v>
      </c>
      <c r="J148" t="s">
        <v>150</v>
      </c>
      <c r="L148">
        <v>7</v>
      </c>
      <c r="M148" t="s">
        <v>330</v>
      </c>
      <c r="N148" t="s">
        <v>65</v>
      </c>
      <c r="O148">
        <v>2012</v>
      </c>
      <c r="Q148" t="s">
        <v>1431</v>
      </c>
      <c r="R148" t="s">
        <v>332</v>
      </c>
      <c r="S148" t="s">
        <v>333</v>
      </c>
      <c r="T148" t="s">
        <v>81</v>
      </c>
      <c r="U148">
        <v>7.92</v>
      </c>
      <c r="V148">
        <v>7.5</v>
      </c>
      <c r="W148">
        <v>7.58</v>
      </c>
      <c r="X148">
        <v>7.83</v>
      </c>
      <c r="Y148">
        <v>7.67</v>
      </c>
      <c r="Z148">
        <v>7.67</v>
      </c>
      <c r="AA148">
        <v>9.33</v>
      </c>
      <c r="AB148">
        <v>10</v>
      </c>
      <c r="AC148">
        <v>10</v>
      </c>
      <c r="AD148">
        <v>7.83</v>
      </c>
      <c r="AE148">
        <v>83.33</v>
      </c>
      <c r="AF148">
        <v>0.1</v>
      </c>
      <c r="AG148">
        <v>0</v>
      </c>
      <c r="AH148">
        <v>0</v>
      </c>
      <c r="AI148" t="s">
        <v>89</v>
      </c>
      <c r="AJ148">
        <v>4</v>
      </c>
      <c r="AK148" t="s">
        <v>1432</v>
      </c>
      <c r="AL148" t="s">
        <v>65</v>
      </c>
      <c r="AM148" t="s">
        <v>70</v>
      </c>
      <c r="AN148" t="s">
        <v>71</v>
      </c>
      <c r="AO148" t="s">
        <v>153</v>
      </c>
    </row>
    <row r="149" spans="1:41" x14ac:dyDescent="0.25">
      <c r="A149" t="s">
        <v>43</v>
      </c>
      <c r="B149" t="s">
        <v>329</v>
      </c>
      <c r="C149" t="s">
        <v>147</v>
      </c>
      <c r="G149" t="s">
        <v>2153</v>
      </c>
      <c r="H149" t="s">
        <v>329</v>
      </c>
      <c r="J149" t="s">
        <v>150</v>
      </c>
      <c r="L149">
        <v>11</v>
      </c>
      <c r="M149" t="s">
        <v>330</v>
      </c>
      <c r="N149" t="s">
        <v>65</v>
      </c>
      <c r="O149">
        <v>2012</v>
      </c>
      <c r="Q149" t="s">
        <v>2154</v>
      </c>
      <c r="R149" t="s">
        <v>332</v>
      </c>
      <c r="S149" t="s">
        <v>333</v>
      </c>
      <c r="T149" t="s">
        <v>81</v>
      </c>
      <c r="U149">
        <v>7.58</v>
      </c>
      <c r="V149">
        <v>7.75</v>
      </c>
      <c r="W149">
        <v>7.83</v>
      </c>
      <c r="X149">
        <v>8</v>
      </c>
      <c r="Y149">
        <v>8.08</v>
      </c>
      <c r="Z149">
        <v>7.67</v>
      </c>
      <c r="AA149">
        <v>9.33</v>
      </c>
      <c r="AB149">
        <v>10</v>
      </c>
      <c r="AC149">
        <v>9.33</v>
      </c>
      <c r="AD149">
        <v>7.67</v>
      </c>
      <c r="AE149">
        <v>83.25</v>
      </c>
      <c r="AF149">
        <v>0.11</v>
      </c>
      <c r="AG149">
        <v>0</v>
      </c>
      <c r="AH149">
        <v>0</v>
      </c>
      <c r="AI149" t="s">
        <v>89</v>
      </c>
      <c r="AJ149">
        <v>4</v>
      </c>
      <c r="AK149" t="s">
        <v>1839</v>
      </c>
      <c r="AL149" t="s">
        <v>65</v>
      </c>
      <c r="AM149" t="s">
        <v>70</v>
      </c>
      <c r="AN149" t="s">
        <v>71</v>
      </c>
      <c r="AO149" t="s">
        <v>153</v>
      </c>
    </row>
    <row r="150" spans="1:41" x14ac:dyDescent="0.25">
      <c r="A150" t="s">
        <v>43</v>
      </c>
      <c r="B150" t="s">
        <v>329</v>
      </c>
      <c r="C150" t="s">
        <v>147</v>
      </c>
      <c r="G150" t="s">
        <v>2378</v>
      </c>
      <c r="H150" t="s">
        <v>329</v>
      </c>
      <c r="J150" t="s">
        <v>150</v>
      </c>
      <c r="L150">
        <v>6</v>
      </c>
      <c r="M150" t="s">
        <v>330</v>
      </c>
      <c r="N150" t="s">
        <v>65</v>
      </c>
      <c r="O150">
        <v>2012</v>
      </c>
      <c r="Q150" t="s">
        <v>1483</v>
      </c>
      <c r="R150" t="s">
        <v>332</v>
      </c>
      <c r="S150" t="s">
        <v>333</v>
      </c>
      <c r="T150" t="s">
        <v>81</v>
      </c>
      <c r="U150">
        <v>7.83</v>
      </c>
      <c r="V150">
        <v>7.83</v>
      </c>
      <c r="W150">
        <v>7.33</v>
      </c>
      <c r="X150">
        <v>7.17</v>
      </c>
      <c r="Y150">
        <v>7.75</v>
      </c>
      <c r="Z150">
        <v>7.67</v>
      </c>
      <c r="AA150">
        <v>10</v>
      </c>
      <c r="AB150">
        <v>10</v>
      </c>
      <c r="AC150">
        <v>10</v>
      </c>
      <c r="AD150">
        <v>7.5</v>
      </c>
      <c r="AE150">
        <v>83.08</v>
      </c>
      <c r="AF150">
        <v>0.1</v>
      </c>
      <c r="AG150">
        <v>0</v>
      </c>
      <c r="AH150">
        <v>0</v>
      </c>
      <c r="AI150" t="s">
        <v>89</v>
      </c>
      <c r="AJ150">
        <v>0</v>
      </c>
      <c r="AK150" t="s">
        <v>1484</v>
      </c>
      <c r="AL150" t="s">
        <v>65</v>
      </c>
      <c r="AM150" t="s">
        <v>70</v>
      </c>
      <c r="AN150" t="s">
        <v>71</v>
      </c>
      <c r="AO150" t="s">
        <v>153</v>
      </c>
    </row>
    <row r="151" spans="1:41" x14ac:dyDescent="0.25">
      <c r="A151" t="s">
        <v>43</v>
      </c>
      <c r="B151" t="s">
        <v>329</v>
      </c>
      <c r="C151" t="s">
        <v>147</v>
      </c>
      <c r="G151">
        <v>220454</v>
      </c>
      <c r="H151" t="s">
        <v>329</v>
      </c>
      <c r="J151" t="s">
        <v>150</v>
      </c>
      <c r="L151">
        <v>7</v>
      </c>
      <c r="M151" t="s">
        <v>330</v>
      </c>
      <c r="N151" t="s">
        <v>65</v>
      </c>
      <c r="O151">
        <v>2012</v>
      </c>
      <c r="Q151" t="s">
        <v>331</v>
      </c>
      <c r="R151" t="s">
        <v>332</v>
      </c>
      <c r="S151" t="s">
        <v>333</v>
      </c>
      <c r="T151" t="s">
        <v>81</v>
      </c>
      <c r="U151">
        <v>7.67</v>
      </c>
      <c r="V151">
        <v>7.58</v>
      </c>
      <c r="W151">
        <v>7.5</v>
      </c>
      <c r="X151">
        <v>7.67</v>
      </c>
      <c r="Y151">
        <v>7.92</v>
      </c>
      <c r="Z151">
        <v>8</v>
      </c>
      <c r="AA151">
        <v>9.33</v>
      </c>
      <c r="AB151">
        <v>9.33</v>
      </c>
      <c r="AC151">
        <v>10</v>
      </c>
      <c r="AD151">
        <v>8.08</v>
      </c>
      <c r="AE151">
        <v>83.08</v>
      </c>
      <c r="AF151">
        <v>0</v>
      </c>
      <c r="AG151">
        <v>1</v>
      </c>
      <c r="AH151">
        <v>0</v>
      </c>
      <c r="AJ151">
        <v>4</v>
      </c>
      <c r="AK151" t="s">
        <v>334</v>
      </c>
      <c r="AL151" t="s">
        <v>65</v>
      </c>
      <c r="AM151" t="s">
        <v>70</v>
      </c>
      <c r="AN151" t="s">
        <v>71</v>
      </c>
      <c r="AO151" t="s">
        <v>153</v>
      </c>
    </row>
    <row r="152" spans="1:41" x14ac:dyDescent="0.25">
      <c r="A152" t="s">
        <v>43</v>
      </c>
      <c r="B152" t="s">
        <v>329</v>
      </c>
      <c r="C152" t="s">
        <v>147</v>
      </c>
      <c r="G152">
        <v>2135403</v>
      </c>
      <c r="H152" t="s">
        <v>515</v>
      </c>
      <c r="J152" t="s">
        <v>150</v>
      </c>
      <c r="L152">
        <v>6</v>
      </c>
      <c r="M152" t="s">
        <v>330</v>
      </c>
      <c r="N152" t="s">
        <v>65</v>
      </c>
      <c r="O152">
        <v>2012</v>
      </c>
      <c r="Q152" t="s">
        <v>2170</v>
      </c>
      <c r="R152" t="s">
        <v>332</v>
      </c>
      <c r="S152" t="s">
        <v>333</v>
      </c>
      <c r="T152" t="s">
        <v>54</v>
      </c>
      <c r="U152">
        <v>7.33</v>
      </c>
      <c r="V152">
        <v>7.58</v>
      </c>
      <c r="W152">
        <v>7.58</v>
      </c>
      <c r="X152">
        <v>7.92</v>
      </c>
      <c r="Y152">
        <v>7.67</v>
      </c>
      <c r="Z152">
        <v>7.58</v>
      </c>
      <c r="AA152">
        <v>10</v>
      </c>
      <c r="AB152">
        <v>10</v>
      </c>
      <c r="AC152">
        <v>10</v>
      </c>
      <c r="AD152">
        <v>7.42</v>
      </c>
      <c r="AE152">
        <v>83.08</v>
      </c>
      <c r="AF152">
        <v>0.12</v>
      </c>
      <c r="AG152">
        <v>0</v>
      </c>
      <c r="AH152">
        <v>0</v>
      </c>
      <c r="AI152" t="s">
        <v>55</v>
      </c>
      <c r="AJ152">
        <v>0</v>
      </c>
      <c r="AK152" t="s">
        <v>2171</v>
      </c>
      <c r="AL152" t="s">
        <v>65</v>
      </c>
      <c r="AM152" t="s">
        <v>70</v>
      </c>
      <c r="AN152" t="s">
        <v>71</v>
      </c>
      <c r="AO152" t="s">
        <v>153</v>
      </c>
    </row>
    <row r="153" spans="1:41" x14ac:dyDescent="0.25">
      <c r="A153" t="s">
        <v>43</v>
      </c>
      <c r="B153" t="s">
        <v>329</v>
      </c>
      <c r="C153" t="s">
        <v>147</v>
      </c>
      <c r="G153">
        <v>2200301</v>
      </c>
      <c r="H153" t="s">
        <v>515</v>
      </c>
      <c r="J153" t="s">
        <v>150</v>
      </c>
      <c r="L153">
        <v>8</v>
      </c>
      <c r="M153" t="s">
        <v>330</v>
      </c>
      <c r="N153" t="s">
        <v>65</v>
      </c>
      <c r="O153">
        <v>2012</v>
      </c>
      <c r="Q153" t="s">
        <v>2170</v>
      </c>
      <c r="R153" t="s">
        <v>332</v>
      </c>
      <c r="S153" t="s">
        <v>333</v>
      </c>
      <c r="T153" t="s">
        <v>54</v>
      </c>
      <c r="U153">
        <v>7.5</v>
      </c>
      <c r="V153">
        <v>7.5</v>
      </c>
      <c r="W153">
        <v>7.5</v>
      </c>
      <c r="X153">
        <v>7.42</v>
      </c>
      <c r="Y153">
        <v>7.67</v>
      </c>
      <c r="Z153">
        <v>7.83</v>
      </c>
      <c r="AA153">
        <v>10</v>
      </c>
      <c r="AB153">
        <v>10</v>
      </c>
      <c r="AC153">
        <v>10</v>
      </c>
      <c r="AD153">
        <v>7.5</v>
      </c>
      <c r="AE153">
        <v>82.92</v>
      </c>
      <c r="AF153">
        <v>0.1</v>
      </c>
      <c r="AG153">
        <v>0</v>
      </c>
      <c r="AH153">
        <v>0</v>
      </c>
      <c r="AI153" t="s">
        <v>55</v>
      </c>
      <c r="AJ153">
        <v>0</v>
      </c>
      <c r="AK153" t="s">
        <v>2171</v>
      </c>
      <c r="AL153" t="s">
        <v>65</v>
      </c>
      <c r="AM153" t="s">
        <v>70</v>
      </c>
      <c r="AN153" t="s">
        <v>71</v>
      </c>
      <c r="AO153" t="s">
        <v>153</v>
      </c>
    </row>
    <row r="154" spans="1:41" x14ac:dyDescent="0.25">
      <c r="A154" t="s">
        <v>43</v>
      </c>
      <c r="B154" t="s">
        <v>329</v>
      </c>
      <c r="C154" t="s">
        <v>147</v>
      </c>
      <c r="G154">
        <v>2135401</v>
      </c>
      <c r="H154" t="s">
        <v>515</v>
      </c>
      <c r="J154" t="s">
        <v>150</v>
      </c>
      <c r="L154">
        <v>6</v>
      </c>
      <c r="M154" t="s">
        <v>330</v>
      </c>
      <c r="N154" t="s">
        <v>65</v>
      </c>
      <c r="O154">
        <v>2012</v>
      </c>
      <c r="Q154" t="s">
        <v>2170</v>
      </c>
      <c r="R154" t="s">
        <v>332</v>
      </c>
      <c r="S154" t="s">
        <v>333</v>
      </c>
      <c r="T154" t="s">
        <v>54</v>
      </c>
      <c r="U154">
        <v>7.25</v>
      </c>
      <c r="V154">
        <v>7.75</v>
      </c>
      <c r="W154">
        <v>7.5</v>
      </c>
      <c r="X154">
        <v>7.83</v>
      </c>
      <c r="Y154">
        <v>7.67</v>
      </c>
      <c r="Z154">
        <v>7.67</v>
      </c>
      <c r="AA154">
        <v>9.33</v>
      </c>
      <c r="AB154">
        <v>10</v>
      </c>
      <c r="AC154">
        <v>10</v>
      </c>
      <c r="AD154">
        <v>7.75</v>
      </c>
      <c r="AE154">
        <v>82.75</v>
      </c>
      <c r="AF154">
        <v>0.12</v>
      </c>
      <c r="AG154">
        <v>0</v>
      </c>
      <c r="AH154">
        <v>0</v>
      </c>
      <c r="AI154" t="s">
        <v>55</v>
      </c>
      <c r="AJ154">
        <v>0</v>
      </c>
      <c r="AK154" t="s">
        <v>2171</v>
      </c>
      <c r="AL154" t="s">
        <v>65</v>
      </c>
      <c r="AM154" t="s">
        <v>70</v>
      </c>
      <c r="AN154" t="s">
        <v>71</v>
      </c>
      <c r="AO154" t="s">
        <v>153</v>
      </c>
    </row>
    <row r="155" spans="1:41" x14ac:dyDescent="0.25">
      <c r="A155" t="s">
        <v>43</v>
      </c>
      <c r="B155" t="s">
        <v>329</v>
      </c>
      <c r="C155" t="s">
        <v>147</v>
      </c>
      <c r="G155">
        <v>2135402</v>
      </c>
      <c r="H155" t="s">
        <v>515</v>
      </c>
      <c r="J155" t="s">
        <v>150</v>
      </c>
      <c r="L155">
        <v>7</v>
      </c>
      <c r="M155" t="s">
        <v>330</v>
      </c>
      <c r="N155" t="s">
        <v>65</v>
      </c>
      <c r="O155">
        <v>2012</v>
      </c>
      <c r="Q155" t="s">
        <v>2170</v>
      </c>
      <c r="R155" t="s">
        <v>332</v>
      </c>
      <c r="S155" t="s">
        <v>333</v>
      </c>
      <c r="T155" t="s">
        <v>54</v>
      </c>
      <c r="U155">
        <v>7.33</v>
      </c>
      <c r="V155">
        <v>7.42</v>
      </c>
      <c r="W155">
        <v>7.33</v>
      </c>
      <c r="X155">
        <v>7.75</v>
      </c>
      <c r="Y155">
        <v>7.42</v>
      </c>
      <c r="Z155">
        <v>7.67</v>
      </c>
      <c r="AA155">
        <v>10</v>
      </c>
      <c r="AB155">
        <v>10</v>
      </c>
      <c r="AC155">
        <v>10</v>
      </c>
      <c r="AD155">
        <v>7.58</v>
      </c>
      <c r="AE155">
        <v>82.5</v>
      </c>
      <c r="AF155">
        <v>0.12</v>
      </c>
      <c r="AG155">
        <v>2</v>
      </c>
      <c r="AH155">
        <v>0</v>
      </c>
      <c r="AI155" t="s">
        <v>55</v>
      </c>
      <c r="AJ155">
        <v>3</v>
      </c>
      <c r="AK155" t="s">
        <v>2171</v>
      </c>
      <c r="AL155" t="s">
        <v>65</v>
      </c>
      <c r="AM155" t="s">
        <v>70</v>
      </c>
      <c r="AN155" t="s">
        <v>71</v>
      </c>
      <c r="AO155" t="s">
        <v>153</v>
      </c>
    </row>
    <row r="156" spans="1:41" x14ac:dyDescent="0.25">
      <c r="A156" t="s">
        <v>43</v>
      </c>
      <c r="B156" t="s">
        <v>329</v>
      </c>
      <c r="C156" t="s">
        <v>147</v>
      </c>
      <c r="G156">
        <v>230035</v>
      </c>
      <c r="H156" t="s">
        <v>329</v>
      </c>
      <c r="J156" t="s">
        <v>150</v>
      </c>
      <c r="L156">
        <v>4</v>
      </c>
      <c r="M156" t="s">
        <v>330</v>
      </c>
      <c r="N156" t="s">
        <v>65</v>
      </c>
      <c r="O156">
        <v>2012</v>
      </c>
      <c r="Q156" t="s">
        <v>637</v>
      </c>
      <c r="R156" t="s">
        <v>332</v>
      </c>
      <c r="S156" t="s">
        <v>333</v>
      </c>
      <c r="T156" t="s">
        <v>81</v>
      </c>
      <c r="U156">
        <v>7.25</v>
      </c>
      <c r="V156">
        <v>7.58</v>
      </c>
      <c r="W156">
        <v>7.58</v>
      </c>
      <c r="X156">
        <v>7.25</v>
      </c>
      <c r="Y156">
        <v>7.5</v>
      </c>
      <c r="Z156">
        <v>7.42</v>
      </c>
      <c r="AA156">
        <v>10</v>
      </c>
      <c r="AB156">
        <v>10</v>
      </c>
      <c r="AC156">
        <v>10</v>
      </c>
      <c r="AD156">
        <v>7.5</v>
      </c>
      <c r="AE156">
        <v>82.08</v>
      </c>
      <c r="AF156">
        <v>0.11</v>
      </c>
      <c r="AG156">
        <v>0</v>
      </c>
      <c r="AH156">
        <v>0</v>
      </c>
      <c r="AI156" t="s">
        <v>89</v>
      </c>
      <c r="AJ156">
        <v>0</v>
      </c>
      <c r="AK156" t="s">
        <v>640</v>
      </c>
      <c r="AL156" t="s">
        <v>65</v>
      </c>
      <c r="AM156" t="s">
        <v>70</v>
      </c>
      <c r="AN156" t="s">
        <v>71</v>
      </c>
      <c r="AO156" t="s">
        <v>153</v>
      </c>
    </row>
    <row r="157" spans="1:41" x14ac:dyDescent="0.25">
      <c r="A157" t="s">
        <v>43</v>
      </c>
      <c r="B157" t="s">
        <v>329</v>
      </c>
      <c r="C157" t="s">
        <v>147</v>
      </c>
      <c r="G157">
        <v>2200302</v>
      </c>
      <c r="H157" t="s">
        <v>515</v>
      </c>
      <c r="J157" t="s">
        <v>150</v>
      </c>
      <c r="L157">
        <v>10</v>
      </c>
      <c r="M157" t="s">
        <v>330</v>
      </c>
      <c r="N157" t="s">
        <v>65</v>
      </c>
      <c r="O157">
        <v>2012</v>
      </c>
      <c r="Q157" t="s">
        <v>2170</v>
      </c>
      <c r="R157" t="s">
        <v>332</v>
      </c>
      <c r="S157" t="s">
        <v>333</v>
      </c>
      <c r="T157" t="s">
        <v>54</v>
      </c>
      <c r="U157">
        <v>7.33</v>
      </c>
      <c r="V157">
        <v>7.5</v>
      </c>
      <c r="W157">
        <v>7.33</v>
      </c>
      <c r="X157">
        <v>7.58</v>
      </c>
      <c r="Y157">
        <v>7.08</v>
      </c>
      <c r="Z157">
        <v>7.83</v>
      </c>
      <c r="AA157">
        <v>10</v>
      </c>
      <c r="AB157">
        <v>10</v>
      </c>
      <c r="AC157">
        <v>10</v>
      </c>
      <c r="AD157">
        <v>7.42</v>
      </c>
      <c r="AE157">
        <v>82.08</v>
      </c>
      <c r="AF157">
        <v>0.1</v>
      </c>
      <c r="AG157">
        <v>0</v>
      </c>
      <c r="AH157">
        <v>0</v>
      </c>
      <c r="AI157" t="s">
        <v>55</v>
      </c>
      <c r="AJ157">
        <v>2</v>
      </c>
      <c r="AK157" t="s">
        <v>2171</v>
      </c>
      <c r="AL157" t="s">
        <v>65</v>
      </c>
      <c r="AM157" t="s">
        <v>70</v>
      </c>
      <c r="AN157" t="s">
        <v>71</v>
      </c>
      <c r="AO157" t="s">
        <v>153</v>
      </c>
    </row>
    <row r="158" spans="1:41" x14ac:dyDescent="0.25">
      <c r="A158" t="s">
        <v>43</v>
      </c>
      <c r="B158" t="s">
        <v>329</v>
      </c>
      <c r="C158" t="s">
        <v>147</v>
      </c>
      <c r="G158" t="s">
        <v>3517</v>
      </c>
      <c r="H158" t="s">
        <v>329</v>
      </c>
      <c r="J158" t="s">
        <v>150</v>
      </c>
      <c r="L158">
        <v>19</v>
      </c>
      <c r="M158" t="s">
        <v>330</v>
      </c>
      <c r="N158" t="s">
        <v>65</v>
      </c>
      <c r="O158">
        <v>2012</v>
      </c>
      <c r="Q158" t="s">
        <v>3518</v>
      </c>
      <c r="R158" t="s">
        <v>332</v>
      </c>
      <c r="S158" t="s">
        <v>333</v>
      </c>
      <c r="T158" t="s">
        <v>81</v>
      </c>
      <c r="U158">
        <v>7.83</v>
      </c>
      <c r="V158">
        <v>7.83</v>
      </c>
      <c r="W158">
        <v>7.83</v>
      </c>
      <c r="X158">
        <v>8</v>
      </c>
      <c r="Y158">
        <v>7.83</v>
      </c>
      <c r="Z158">
        <v>7.83</v>
      </c>
      <c r="AA158">
        <v>10</v>
      </c>
      <c r="AB158">
        <v>6.67</v>
      </c>
      <c r="AC158">
        <v>10</v>
      </c>
      <c r="AD158">
        <v>8</v>
      </c>
      <c r="AE158">
        <v>81.83</v>
      </c>
      <c r="AF158">
        <v>0</v>
      </c>
      <c r="AG158">
        <v>1</v>
      </c>
      <c r="AH158">
        <v>0</v>
      </c>
      <c r="AI158" t="s">
        <v>89</v>
      </c>
      <c r="AJ158">
        <v>1</v>
      </c>
      <c r="AK158" t="s">
        <v>3519</v>
      </c>
      <c r="AL158" t="s">
        <v>65</v>
      </c>
      <c r="AM158" t="s">
        <v>70</v>
      </c>
      <c r="AN158" t="s">
        <v>71</v>
      </c>
      <c r="AO158" t="s">
        <v>153</v>
      </c>
    </row>
    <row r="159" spans="1:41" x14ac:dyDescent="0.25">
      <c r="A159" t="s">
        <v>43</v>
      </c>
      <c r="B159" t="s">
        <v>329</v>
      </c>
      <c r="C159" t="s">
        <v>147</v>
      </c>
      <c r="G159">
        <v>2200305</v>
      </c>
      <c r="H159" t="s">
        <v>515</v>
      </c>
      <c r="J159" t="s">
        <v>150</v>
      </c>
      <c r="L159">
        <v>13</v>
      </c>
      <c r="M159" t="s">
        <v>330</v>
      </c>
      <c r="N159" t="s">
        <v>65</v>
      </c>
      <c r="O159">
        <v>2012</v>
      </c>
      <c r="Q159" t="s">
        <v>3625</v>
      </c>
      <c r="R159" t="s">
        <v>332</v>
      </c>
      <c r="S159" t="s">
        <v>333</v>
      </c>
      <c r="T159" t="s">
        <v>54</v>
      </c>
      <c r="U159">
        <v>7.42</v>
      </c>
      <c r="V159">
        <v>7.33</v>
      </c>
      <c r="W159">
        <v>7.33</v>
      </c>
      <c r="X159">
        <v>7.33</v>
      </c>
      <c r="Y159">
        <v>7.17</v>
      </c>
      <c r="Z159">
        <v>7.83</v>
      </c>
      <c r="AA159">
        <v>10</v>
      </c>
      <c r="AB159">
        <v>10</v>
      </c>
      <c r="AC159">
        <v>10</v>
      </c>
      <c r="AD159">
        <v>7.25</v>
      </c>
      <c r="AE159">
        <v>81.67</v>
      </c>
      <c r="AF159">
        <v>0.1</v>
      </c>
      <c r="AG159">
        <v>1</v>
      </c>
      <c r="AH159">
        <v>0</v>
      </c>
      <c r="AI159" t="s">
        <v>55</v>
      </c>
      <c r="AJ159">
        <v>1</v>
      </c>
      <c r="AK159" t="s">
        <v>3626</v>
      </c>
      <c r="AL159" t="s">
        <v>65</v>
      </c>
      <c r="AM159" t="s">
        <v>70</v>
      </c>
      <c r="AN159" t="s">
        <v>71</v>
      </c>
      <c r="AO159" t="s">
        <v>153</v>
      </c>
    </row>
    <row r="160" spans="1:41" x14ac:dyDescent="0.25">
      <c r="A160" t="s">
        <v>43</v>
      </c>
      <c r="B160" t="s">
        <v>329</v>
      </c>
      <c r="C160" t="s">
        <v>147</v>
      </c>
      <c r="G160">
        <v>2200304</v>
      </c>
      <c r="H160" t="s">
        <v>3964</v>
      </c>
      <c r="L160">
        <v>2</v>
      </c>
      <c r="M160" t="s">
        <v>330</v>
      </c>
      <c r="N160" t="s">
        <v>65</v>
      </c>
      <c r="O160">
        <v>2012</v>
      </c>
      <c r="Q160" t="s">
        <v>418</v>
      </c>
      <c r="R160" t="s">
        <v>332</v>
      </c>
      <c r="S160" t="s">
        <v>333</v>
      </c>
      <c r="T160" t="s">
        <v>54</v>
      </c>
      <c r="U160">
        <v>7.42</v>
      </c>
      <c r="V160">
        <v>7.42</v>
      </c>
      <c r="W160">
        <v>7.25</v>
      </c>
      <c r="X160">
        <v>7.58</v>
      </c>
      <c r="Y160">
        <v>6.92</v>
      </c>
      <c r="Z160">
        <v>7.17</v>
      </c>
      <c r="AA160">
        <v>10</v>
      </c>
      <c r="AB160">
        <v>10</v>
      </c>
      <c r="AC160">
        <v>10</v>
      </c>
      <c r="AD160">
        <v>7.33</v>
      </c>
      <c r="AE160">
        <v>81.08</v>
      </c>
      <c r="AF160">
        <v>0.06</v>
      </c>
      <c r="AG160">
        <v>0</v>
      </c>
      <c r="AH160">
        <v>0</v>
      </c>
      <c r="AI160" t="s">
        <v>304</v>
      </c>
      <c r="AJ160">
        <v>0</v>
      </c>
      <c r="AK160" t="s">
        <v>420</v>
      </c>
      <c r="AL160" t="s">
        <v>65</v>
      </c>
      <c r="AM160" t="s">
        <v>70</v>
      </c>
      <c r="AN160" t="s">
        <v>71</v>
      </c>
      <c r="AO160" t="s">
        <v>153</v>
      </c>
    </row>
    <row r="161" spans="1:44" x14ac:dyDescent="0.25">
      <c r="A161" t="s">
        <v>43</v>
      </c>
      <c r="B161" t="s">
        <v>329</v>
      </c>
      <c r="C161" t="s">
        <v>147</v>
      </c>
      <c r="G161">
        <v>2200303</v>
      </c>
      <c r="H161" t="s">
        <v>515</v>
      </c>
      <c r="J161" t="s">
        <v>150</v>
      </c>
      <c r="L161">
        <v>7</v>
      </c>
      <c r="M161" t="s">
        <v>330</v>
      </c>
      <c r="N161" t="s">
        <v>65</v>
      </c>
      <c r="O161">
        <v>2012</v>
      </c>
      <c r="Q161" t="s">
        <v>2170</v>
      </c>
      <c r="R161" t="s">
        <v>332</v>
      </c>
      <c r="S161" t="s">
        <v>333</v>
      </c>
      <c r="T161" t="s">
        <v>54</v>
      </c>
      <c r="U161">
        <v>7.42</v>
      </c>
      <c r="V161">
        <v>7.33</v>
      </c>
      <c r="W161">
        <v>7</v>
      </c>
      <c r="X161">
        <v>7.25</v>
      </c>
      <c r="Y161">
        <v>7.33</v>
      </c>
      <c r="Z161">
        <v>7.5</v>
      </c>
      <c r="AA161">
        <v>10</v>
      </c>
      <c r="AB161">
        <v>10</v>
      </c>
      <c r="AC161">
        <v>10</v>
      </c>
      <c r="AD161">
        <v>7</v>
      </c>
      <c r="AE161">
        <v>80.83</v>
      </c>
      <c r="AF161">
        <v>0.1</v>
      </c>
      <c r="AG161">
        <v>2</v>
      </c>
      <c r="AH161">
        <v>0</v>
      </c>
      <c r="AI161" t="s">
        <v>304</v>
      </c>
      <c r="AJ161">
        <v>0</v>
      </c>
      <c r="AK161" t="s">
        <v>2171</v>
      </c>
      <c r="AL161" t="s">
        <v>65</v>
      </c>
      <c r="AM161" t="s">
        <v>70</v>
      </c>
      <c r="AN161" t="s">
        <v>71</v>
      </c>
      <c r="AO161" t="s">
        <v>153</v>
      </c>
    </row>
    <row r="162" spans="1:44" x14ac:dyDescent="0.25">
      <c r="A162" t="s">
        <v>43</v>
      </c>
      <c r="B162" t="s">
        <v>329</v>
      </c>
      <c r="C162" t="s">
        <v>147</v>
      </c>
      <c r="G162">
        <v>2135405</v>
      </c>
      <c r="H162" t="s">
        <v>515</v>
      </c>
      <c r="J162" t="s">
        <v>150</v>
      </c>
      <c r="L162">
        <v>10</v>
      </c>
      <c r="M162" t="s">
        <v>330</v>
      </c>
      <c r="N162" t="s">
        <v>65</v>
      </c>
      <c r="O162">
        <v>2012</v>
      </c>
      <c r="Q162" t="s">
        <v>3625</v>
      </c>
      <c r="R162" t="s">
        <v>332</v>
      </c>
      <c r="S162" t="s">
        <v>333</v>
      </c>
      <c r="T162" t="s">
        <v>54</v>
      </c>
      <c r="U162">
        <v>7.17</v>
      </c>
      <c r="V162">
        <v>7.5</v>
      </c>
      <c r="W162">
        <v>6.92</v>
      </c>
      <c r="X162">
        <v>7.33</v>
      </c>
      <c r="Y162">
        <v>7.67</v>
      </c>
      <c r="Z162">
        <v>7.33</v>
      </c>
      <c r="AA162">
        <v>9.33</v>
      </c>
      <c r="AB162">
        <v>10</v>
      </c>
      <c r="AC162">
        <v>10</v>
      </c>
      <c r="AD162">
        <v>7.08</v>
      </c>
      <c r="AE162">
        <v>80.33</v>
      </c>
      <c r="AF162">
        <v>0.12</v>
      </c>
      <c r="AG162">
        <v>5</v>
      </c>
      <c r="AH162">
        <v>0</v>
      </c>
      <c r="AI162" t="s">
        <v>55</v>
      </c>
      <c r="AJ162">
        <v>7</v>
      </c>
      <c r="AK162" t="s">
        <v>3626</v>
      </c>
      <c r="AL162" t="s">
        <v>65</v>
      </c>
      <c r="AM162" t="s">
        <v>70</v>
      </c>
      <c r="AN162" t="s">
        <v>71</v>
      </c>
      <c r="AO162" t="s">
        <v>153</v>
      </c>
    </row>
    <row r="163" spans="1:44" x14ac:dyDescent="0.25">
      <c r="A163" t="s">
        <v>43</v>
      </c>
      <c r="B163" t="s">
        <v>329</v>
      </c>
      <c r="C163" t="s">
        <v>147</v>
      </c>
      <c r="G163" t="s">
        <v>4401</v>
      </c>
      <c r="H163" t="s">
        <v>329</v>
      </c>
      <c r="J163" t="s">
        <v>150</v>
      </c>
      <c r="L163">
        <v>12</v>
      </c>
      <c r="M163" t="s">
        <v>330</v>
      </c>
      <c r="N163" t="s">
        <v>65</v>
      </c>
      <c r="O163">
        <v>2012</v>
      </c>
      <c r="Q163" t="s">
        <v>747</v>
      </c>
      <c r="R163" t="s">
        <v>332</v>
      </c>
      <c r="S163" t="s">
        <v>333</v>
      </c>
      <c r="T163" t="s">
        <v>81</v>
      </c>
      <c r="U163">
        <v>7.58</v>
      </c>
      <c r="V163">
        <v>7.08</v>
      </c>
      <c r="W163">
        <v>6.83</v>
      </c>
      <c r="X163">
        <v>7.17</v>
      </c>
      <c r="Y163">
        <v>7.5</v>
      </c>
      <c r="Z163">
        <v>7.17</v>
      </c>
      <c r="AA163">
        <v>9.33</v>
      </c>
      <c r="AB163">
        <v>10</v>
      </c>
      <c r="AC163">
        <v>10</v>
      </c>
      <c r="AD163">
        <v>7.17</v>
      </c>
      <c r="AE163">
        <v>79.83</v>
      </c>
      <c r="AF163">
        <v>0.12</v>
      </c>
      <c r="AG163">
        <v>7</v>
      </c>
      <c r="AH163">
        <v>0</v>
      </c>
      <c r="AI163" t="s">
        <v>304</v>
      </c>
      <c r="AJ163">
        <v>10</v>
      </c>
      <c r="AK163" t="s">
        <v>4402</v>
      </c>
      <c r="AL163" t="s">
        <v>65</v>
      </c>
      <c r="AM163" t="s">
        <v>70</v>
      </c>
      <c r="AN163" t="s">
        <v>71</v>
      </c>
      <c r="AO163" t="s">
        <v>153</v>
      </c>
    </row>
    <row r="164" spans="1:44" x14ac:dyDescent="0.25">
      <c r="A164" t="s">
        <v>43</v>
      </c>
      <c r="B164" t="s">
        <v>329</v>
      </c>
      <c r="C164" t="s">
        <v>147</v>
      </c>
      <c r="G164" t="s">
        <v>4643</v>
      </c>
      <c r="H164" t="s">
        <v>329</v>
      </c>
      <c r="J164" t="s">
        <v>150</v>
      </c>
      <c r="L164">
        <v>5</v>
      </c>
      <c r="M164" t="s">
        <v>330</v>
      </c>
      <c r="N164" t="s">
        <v>65</v>
      </c>
      <c r="O164">
        <v>2012</v>
      </c>
      <c r="Q164" t="s">
        <v>1710</v>
      </c>
      <c r="R164" t="s">
        <v>332</v>
      </c>
      <c r="S164" t="s">
        <v>333</v>
      </c>
      <c r="T164" t="s">
        <v>81</v>
      </c>
      <c r="U164">
        <v>7.42</v>
      </c>
      <c r="V164">
        <v>7.33</v>
      </c>
      <c r="W164">
        <v>7.33</v>
      </c>
      <c r="X164">
        <v>7.5</v>
      </c>
      <c r="Y164">
        <v>7.67</v>
      </c>
      <c r="Z164">
        <v>7.75</v>
      </c>
      <c r="AA164">
        <v>8</v>
      </c>
      <c r="AB164">
        <v>8.67</v>
      </c>
      <c r="AC164">
        <v>9.33</v>
      </c>
      <c r="AD164">
        <v>7.25</v>
      </c>
      <c r="AE164">
        <v>78.25</v>
      </c>
      <c r="AF164">
        <v>0.11</v>
      </c>
      <c r="AG164">
        <v>4</v>
      </c>
      <c r="AH164">
        <v>0</v>
      </c>
      <c r="AI164" t="s">
        <v>55</v>
      </c>
      <c r="AJ164">
        <v>31</v>
      </c>
      <c r="AK164" t="s">
        <v>1711</v>
      </c>
      <c r="AL164" t="s">
        <v>65</v>
      </c>
      <c r="AM164" t="s">
        <v>70</v>
      </c>
      <c r="AN164" t="s">
        <v>71</v>
      </c>
      <c r="AO164" t="s">
        <v>153</v>
      </c>
    </row>
    <row r="165" spans="1:44" x14ac:dyDescent="0.25">
      <c r="A165" t="s">
        <v>43</v>
      </c>
      <c r="B165" t="s">
        <v>329</v>
      </c>
      <c r="C165" t="s">
        <v>147</v>
      </c>
      <c r="G165">
        <v>220456</v>
      </c>
      <c r="H165" t="s">
        <v>329</v>
      </c>
      <c r="J165" t="s">
        <v>150</v>
      </c>
      <c r="L165">
        <v>22</v>
      </c>
      <c r="M165" t="s">
        <v>330</v>
      </c>
      <c r="N165" t="s">
        <v>65</v>
      </c>
      <c r="O165">
        <v>2012</v>
      </c>
      <c r="Q165" t="s">
        <v>331</v>
      </c>
      <c r="R165" t="s">
        <v>332</v>
      </c>
      <c r="S165" t="s">
        <v>333</v>
      </c>
      <c r="T165" t="s">
        <v>81</v>
      </c>
      <c r="U165">
        <v>7.17</v>
      </c>
      <c r="V165">
        <v>7.17</v>
      </c>
      <c r="W165">
        <v>7.17</v>
      </c>
      <c r="X165">
        <v>7.58</v>
      </c>
      <c r="Y165">
        <v>7.67</v>
      </c>
      <c r="Z165">
        <v>6.92</v>
      </c>
      <c r="AA165">
        <v>9.33</v>
      </c>
      <c r="AB165">
        <v>6.67</v>
      </c>
      <c r="AC165">
        <v>6.67</v>
      </c>
      <c r="AD165">
        <v>7.33</v>
      </c>
      <c r="AE165">
        <v>73.67</v>
      </c>
      <c r="AF165">
        <v>0</v>
      </c>
      <c r="AG165">
        <v>9</v>
      </c>
      <c r="AH165">
        <v>0</v>
      </c>
      <c r="AJ165">
        <v>17</v>
      </c>
      <c r="AK165" t="s">
        <v>334</v>
      </c>
      <c r="AL165" t="s">
        <v>65</v>
      </c>
      <c r="AM165" t="s">
        <v>70</v>
      </c>
      <c r="AN165" t="s">
        <v>71</v>
      </c>
      <c r="AO165" t="s">
        <v>153</v>
      </c>
    </row>
    <row r="166" spans="1:44" x14ac:dyDescent="0.25">
      <c r="A166" t="s">
        <v>43</v>
      </c>
      <c r="B166" t="s">
        <v>267</v>
      </c>
      <c r="C166" t="s">
        <v>268</v>
      </c>
      <c r="D166" t="s">
        <v>2361</v>
      </c>
      <c r="F166" t="s">
        <v>2361</v>
      </c>
      <c r="G166" t="s">
        <v>268</v>
      </c>
      <c r="H166" t="s">
        <v>3272</v>
      </c>
      <c r="I166" t="s">
        <v>769</v>
      </c>
      <c r="J166" t="s">
        <v>811</v>
      </c>
      <c r="K166" t="s">
        <v>3273</v>
      </c>
      <c r="L166">
        <v>80</v>
      </c>
      <c r="M166" t="s">
        <v>1657</v>
      </c>
      <c r="N166" t="s">
        <v>65</v>
      </c>
      <c r="O166">
        <v>2012</v>
      </c>
      <c r="Q166" t="s">
        <v>3274</v>
      </c>
      <c r="R166" t="s">
        <v>276</v>
      </c>
      <c r="S166" t="s">
        <v>616</v>
      </c>
      <c r="T166" t="s">
        <v>54</v>
      </c>
      <c r="U166">
        <v>7.67</v>
      </c>
      <c r="V166">
        <v>7.5</v>
      </c>
      <c r="W166">
        <v>7.5</v>
      </c>
      <c r="X166">
        <v>7.17</v>
      </c>
      <c r="Y166">
        <v>7.17</v>
      </c>
      <c r="Z166">
        <v>7.58</v>
      </c>
      <c r="AA166">
        <v>10</v>
      </c>
      <c r="AB166">
        <v>10</v>
      </c>
      <c r="AC166">
        <v>10</v>
      </c>
      <c r="AD166">
        <v>7.58</v>
      </c>
      <c r="AE166">
        <v>82.17</v>
      </c>
      <c r="AF166">
        <v>0</v>
      </c>
      <c r="AG166">
        <v>0</v>
      </c>
      <c r="AH166">
        <v>0</v>
      </c>
      <c r="AI166" t="s">
        <v>55</v>
      </c>
      <c r="AJ166">
        <v>0</v>
      </c>
      <c r="AK166" t="s">
        <v>1001</v>
      </c>
      <c r="AL166" t="s">
        <v>65</v>
      </c>
      <c r="AM166" t="s">
        <v>70</v>
      </c>
      <c r="AN166" t="s">
        <v>71</v>
      </c>
      <c r="AO166" t="s">
        <v>59</v>
      </c>
      <c r="AP166">
        <v>800</v>
      </c>
      <c r="AQ166">
        <v>800</v>
      </c>
      <c r="AR166">
        <v>800</v>
      </c>
    </row>
    <row r="167" spans="1:44" x14ac:dyDescent="0.25">
      <c r="A167" t="s">
        <v>43</v>
      </c>
      <c r="B167" t="s">
        <v>267</v>
      </c>
      <c r="C167" t="s">
        <v>268</v>
      </c>
      <c r="D167" t="s">
        <v>3380</v>
      </c>
      <c r="F167" t="s">
        <v>3380</v>
      </c>
      <c r="G167" t="s">
        <v>268</v>
      </c>
      <c r="H167" t="s">
        <v>3272</v>
      </c>
      <c r="I167" t="s">
        <v>3381</v>
      </c>
      <c r="J167" t="s">
        <v>811</v>
      </c>
      <c r="K167" t="s">
        <v>3382</v>
      </c>
      <c r="L167">
        <v>30</v>
      </c>
      <c r="M167" t="s">
        <v>1657</v>
      </c>
      <c r="N167" t="s">
        <v>65</v>
      </c>
      <c r="O167">
        <v>2012</v>
      </c>
      <c r="Q167" t="s">
        <v>3383</v>
      </c>
      <c r="R167" t="s">
        <v>276</v>
      </c>
      <c r="S167" t="s">
        <v>616</v>
      </c>
      <c r="T167" t="s">
        <v>54</v>
      </c>
      <c r="U167">
        <v>7.42</v>
      </c>
      <c r="V167">
        <v>7.58</v>
      </c>
      <c r="W167">
        <v>7.33</v>
      </c>
      <c r="X167">
        <v>7.42</v>
      </c>
      <c r="Y167">
        <v>8</v>
      </c>
      <c r="Z167">
        <v>7.5</v>
      </c>
      <c r="AA167">
        <v>9.33</v>
      </c>
      <c r="AB167">
        <v>10</v>
      </c>
      <c r="AC167">
        <v>10</v>
      </c>
      <c r="AD167">
        <v>7.42</v>
      </c>
      <c r="AE167">
        <v>82</v>
      </c>
      <c r="AF167">
        <v>0.12</v>
      </c>
      <c r="AG167">
        <v>0</v>
      </c>
      <c r="AH167">
        <v>0</v>
      </c>
      <c r="AI167" t="s">
        <v>89</v>
      </c>
      <c r="AJ167">
        <v>0</v>
      </c>
      <c r="AK167" t="s">
        <v>3384</v>
      </c>
      <c r="AL167" t="s">
        <v>65</v>
      </c>
      <c r="AM167" t="s">
        <v>70</v>
      </c>
      <c r="AN167" t="s">
        <v>71</v>
      </c>
      <c r="AO167" t="s">
        <v>59</v>
      </c>
      <c r="AP167">
        <v>600</v>
      </c>
      <c r="AQ167">
        <v>700</v>
      </c>
      <c r="AR167">
        <v>650</v>
      </c>
    </row>
    <row r="168" spans="1:44" x14ac:dyDescent="0.25">
      <c r="A168" t="s">
        <v>43</v>
      </c>
      <c r="B168" t="s">
        <v>267</v>
      </c>
      <c r="C168" t="s">
        <v>268</v>
      </c>
      <c r="D168" t="s">
        <v>4683</v>
      </c>
      <c r="F168" t="s">
        <v>4683</v>
      </c>
      <c r="G168" t="s">
        <v>268</v>
      </c>
      <c r="H168" t="s">
        <v>3272</v>
      </c>
      <c r="I168" t="s">
        <v>4684</v>
      </c>
      <c r="J168" t="s">
        <v>811</v>
      </c>
      <c r="K168" t="s">
        <v>4685</v>
      </c>
      <c r="L168">
        <v>100</v>
      </c>
      <c r="M168" t="s">
        <v>1657</v>
      </c>
      <c r="N168" t="s">
        <v>65</v>
      </c>
      <c r="O168">
        <v>2012</v>
      </c>
      <c r="Q168" t="s">
        <v>3274</v>
      </c>
      <c r="R168" t="s">
        <v>276</v>
      </c>
      <c r="S168" t="s">
        <v>616</v>
      </c>
      <c r="T168" t="s">
        <v>54</v>
      </c>
      <c r="U168">
        <v>7.17</v>
      </c>
      <c r="V168">
        <v>6.75</v>
      </c>
      <c r="W168">
        <v>6.58</v>
      </c>
      <c r="X168">
        <v>7.33</v>
      </c>
      <c r="Y168">
        <v>7.33</v>
      </c>
      <c r="Z168">
        <v>7.17</v>
      </c>
      <c r="AA168">
        <v>9.33</v>
      </c>
      <c r="AB168">
        <v>9.33</v>
      </c>
      <c r="AC168">
        <v>10</v>
      </c>
      <c r="AD168">
        <v>6.67</v>
      </c>
      <c r="AE168">
        <v>77.67</v>
      </c>
      <c r="AF168">
        <v>0.11</v>
      </c>
      <c r="AG168">
        <v>0</v>
      </c>
      <c r="AH168">
        <v>0</v>
      </c>
      <c r="AI168" t="s">
        <v>89</v>
      </c>
      <c r="AJ168">
        <v>0</v>
      </c>
      <c r="AK168" t="s">
        <v>1001</v>
      </c>
      <c r="AL168" t="s">
        <v>65</v>
      </c>
      <c r="AM168" t="s">
        <v>70</v>
      </c>
      <c r="AN168" t="s">
        <v>71</v>
      </c>
      <c r="AO168" t="s">
        <v>59</v>
      </c>
      <c r="AP168">
        <v>750</v>
      </c>
      <c r="AQ168">
        <v>800</v>
      </c>
      <c r="AR168">
        <v>775</v>
      </c>
    </row>
    <row r="169" spans="1:44" x14ac:dyDescent="0.25">
      <c r="A169" t="s">
        <v>43</v>
      </c>
      <c r="B169" t="s">
        <v>215</v>
      </c>
      <c r="C169" t="s">
        <v>216</v>
      </c>
      <c r="D169" t="s">
        <v>217</v>
      </c>
      <c r="F169" t="s">
        <v>217</v>
      </c>
      <c r="G169">
        <v>0</v>
      </c>
      <c r="I169">
        <v>1320</v>
      </c>
      <c r="J169" t="s">
        <v>218</v>
      </c>
      <c r="K169" t="s">
        <v>219</v>
      </c>
      <c r="L169">
        <v>14</v>
      </c>
      <c r="M169" t="s">
        <v>137</v>
      </c>
      <c r="N169" t="s">
        <v>220</v>
      </c>
      <c r="O169">
        <v>2012</v>
      </c>
      <c r="Q169" t="s">
        <v>221</v>
      </c>
      <c r="R169" t="s">
        <v>219</v>
      </c>
      <c r="S169" t="s">
        <v>60</v>
      </c>
      <c r="T169" t="s">
        <v>54</v>
      </c>
      <c r="U169">
        <v>8.17</v>
      </c>
      <c r="V169">
        <v>8.25</v>
      </c>
      <c r="W169">
        <v>8.17</v>
      </c>
      <c r="X169">
        <v>8</v>
      </c>
      <c r="Y169">
        <v>7.83</v>
      </c>
      <c r="Z169">
        <v>8.17</v>
      </c>
      <c r="AA169">
        <v>10</v>
      </c>
      <c r="AB169">
        <v>10</v>
      </c>
      <c r="AC169">
        <v>10</v>
      </c>
      <c r="AD169">
        <v>8.58</v>
      </c>
      <c r="AE169">
        <v>87.17</v>
      </c>
      <c r="AF169">
        <v>0.13</v>
      </c>
      <c r="AG169">
        <v>0</v>
      </c>
      <c r="AH169">
        <v>0</v>
      </c>
      <c r="AI169" t="s">
        <v>55</v>
      </c>
      <c r="AJ169">
        <v>0</v>
      </c>
      <c r="AK169" t="s">
        <v>222</v>
      </c>
      <c r="AL169" t="s">
        <v>220</v>
      </c>
      <c r="AM169" s="1" t="s">
        <v>223</v>
      </c>
      <c r="AN169" t="s">
        <v>224</v>
      </c>
      <c r="AO169" t="s">
        <v>59</v>
      </c>
      <c r="AP169">
        <v>1320</v>
      </c>
      <c r="AQ169">
        <v>1320</v>
      </c>
      <c r="AR169">
        <v>1320</v>
      </c>
    </row>
    <row r="170" spans="1:44" x14ac:dyDescent="0.25">
      <c r="A170" t="s">
        <v>43</v>
      </c>
      <c r="B170" t="s">
        <v>347</v>
      </c>
      <c r="C170" t="s">
        <v>348</v>
      </c>
      <c r="D170" t="s">
        <v>349</v>
      </c>
      <c r="G170" t="s">
        <v>350</v>
      </c>
      <c r="H170" t="s">
        <v>351</v>
      </c>
      <c r="I170">
        <v>1300</v>
      </c>
      <c r="J170" t="s">
        <v>352</v>
      </c>
      <c r="K170" t="s">
        <v>353</v>
      </c>
      <c r="L170">
        <v>53</v>
      </c>
      <c r="M170" t="s">
        <v>137</v>
      </c>
      <c r="N170" t="s">
        <v>65</v>
      </c>
      <c r="O170">
        <v>2012</v>
      </c>
      <c r="Q170" t="s">
        <v>354</v>
      </c>
      <c r="R170" t="s">
        <v>355</v>
      </c>
      <c r="S170" t="s">
        <v>213</v>
      </c>
      <c r="T170" t="s">
        <v>54</v>
      </c>
      <c r="U170">
        <v>7.83</v>
      </c>
      <c r="V170">
        <v>8.33</v>
      </c>
      <c r="W170">
        <v>7.83</v>
      </c>
      <c r="X170">
        <v>8.25</v>
      </c>
      <c r="Y170">
        <v>7.58</v>
      </c>
      <c r="Z170">
        <v>7.92</v>
      </c>
      <c r="AA170">
        <v>10</v>
      </c>
      <c r="AB170">
        <v>10</v>
      </c>
      <c r="AC170">
        <v>10</v>
      </c>
      <c r="AD170">
        <v>8.42</v>
      </c>
      <c r="AE170">
        <v>86.17</v>
      </c>
      <c r="AF170">
        <v>0.1</v>
      </c>
      <c r="AG170">
        <v>1</v>
      </c>
      <c r="AH170">
        <v>0</v>
      </c>
      <c r="AI170" t="s">
        <v>55</v>
      </c>
      <c r="AJ170">
        <v>9</v>
      </c>
      <c r="AK170" t="s">
        <v>356</v>
      </c>
      <c r="AL170" t="s">
        <v>65</v>
      </c>
      <c r="AM170" t="s">
        <v>70</v>
      </c>
      <c r="AN170" t="s">
        <v>71</v>
      </c>
      <c r="AO170" t="s">
        <v>59</v>
      </c>
      <c r="AP170">
        <v>1300</v>
      </c>
      <c r="AQ170">
        <v>1300</v>
      </c>
      <c r="AR170">
        <v>1300</v>
      </c>
    </row>
    <row r="171" spans="1:44" x14ac:dyDescent="0.25">
      <c r="A171" t="s">
        <v>43</v>
      </c>
      <c r="B171" t="s">
        <v>432</v>
      </c>
      <c r="C171" t="s">
        <v>62</v>
      </c>
      <c r="D171" t="s">
        <v>479</v>
      </c>
      <c r="F171" t="s">
        <v>480</v>
      </c>
      <c r="G171" t="s">
        <v>481</v>
      </c>
      <c r="H171" t="s">
        <v>482</v>
      </c>
      <c r="I171">
        <v>5000</v>
      </c>
      <c r="J171" t="s">
        <v>483</v>
      </c>
      <c r="K171" t="s">
        <v>484</v>
      </c>
      <c r="L171">
        <v>150</v>
      </c>
      <c r="M171" t="s">
        <v>137</v>
      </c>
      <c r="N171" t="s">
        <v>439</v>
      </c>
      <c r="O171">
        <v>2012</v>
      </c>
      <c r="Q171" t="s">
        <v>485</v>
      </c>
      <c r="R171" t="s">
        <v>441</v>
      </c>
      <c r="S171" t="s">
        <v>68</v>
      </c>
      <c r="T171" t="s">
        <v>54</v>
      </c>
      <c r="U171">
        <v>7.83</v>
      </c>
      <c r="V171">
        <v>8</v>
      </c>
      <c r="W171">
        <v>8</v>
      </c>
      <c r="X171">
        <v>8.17</v>
      </c>
      <c r="Y171">
        <v>7.83</v>
      </c>
      <c r="Z171">
        <v>8</v>
      </c>
      <c r="AA171">
        <v>10</v>
      </c>
      <c r="AB171">
        <v>10</v>
      </c>
      <c r="AC171">
        <v>10</v>
      </c>
      <c r="AD171">
        <v>8</v>
      </c>
      <c r="AE171">
        <v>85.83</v>
      </c>
      <c r="AF171">
        <v>0.12</v>
      </c>
      <c r="AG171">
        <v>0</v>
      </c>
      <c r="AH171">
        <v>0</v>
      </c>
      <c r="AI171" t="s">
        <v>55</v>
      </c>
      <c r="AJ171">
        <v>3</v>
      </c>
      <c r="AK171" t="s">
        <v>486</v>
      </c>
      <c r="AL171" t="s">
        <v>439</v>
      </c>
      <c r="AM171" t="s">
        <v>443</v>
      </c>
      <c r="AN171" t="s">
        <v>444</v>
      </c>
      <c r="AO171" t="s">
        <v>153</v>
      </c>
      <c r="AP171">
        <v>1524</v>
      </c>
      <c r="AQ171">
        <v>1524</v>
      </c>
      <c r="AR171">
        <v>1524</v>
      </c>
    </row>
    <row r="172" spans="1:44" x14ac:dyDescent="0.25">
      <c r="A172" t="s">
        <v>43</v>
      </c>
      <c r="B172" t="s">
        <v>432</v>
      </c>
      <c r="C172" t="s">
        <v>62</v>
      </c>
      <c r="D172" t="s">
        <v>487</v>
      </c>
      <c r="F172" t="s">
        <v>488</v>
      </c>
      <c r="G172" t="s">
        <v>489</v>
      </c>
      <c r="H172" t="s">
        <v>490</v>
      </c>
      <c r="I172">
        <v>4650</v>
      </c>
      <c r="J172" t="s">
        <v>437</v>
      </c>
      <c r="K172" t="s">
        <v>491</v>
      </c>
      <c r="L172">
        <v>275</v>
      </c>
      <c r="M172" t="s">
        <v>137</v>
      </c>
      <c r="N172" t="s">
        <v>439</v>
      </c>
      <c r="O172">
        <v>2012</v>
      </c>
      <c r="Q172" t="s">
        <v>492</v>
      </c>
      <c r="R172" t="s">
        <v>441</v>
      </c>
      <c r="S172" t="s">
        <v>493</v>
      </c>
      <c r="T172" t="s">
        <v>54</v>
      </c>
      <c r="U172">
        <v>8</v>
      </c>
      <c r="V172">
        <v>8</v>
      </c>
      <c r="W172">
        <v>7.83</v>
      </c>
      <c r="X172">
        <v>8.33</v>
      </c>
      <c r="Y172">
        <v>7.83</v>
      </c>
      <c r="Z172">
        <v>7.83</v>
      </c>
      <c r="AA172">
        <v>10</v>
      </c>
      <c r="AB172">
        <v>10</v>
      </c>
      <c r="AC172">
        <v>10</v>
      </c>
      <c r="AD172">
        <v>8</v>
      </c>
      <c r="AE172">
        <v>85.83</v>
      </c>
      <c r="AF172">
        <v>0.1</v>
      </c>
      <c r="AG172">
        <v>0</v>
      </c>
      <c r="AH172">
        <v>0</v>
      </c>
      <c r="AI172" t="s">
        <v>89</v>
      </c>
      <c r="AJ172">
        <v>1</v>
      </c>
      <c r="AK172" t="s">
        <v>494</v>
      </c>
      <c r="AL172" t="s">
        <v>439</v>
      </c>
      <c r="AM172" t="s">
        <v>443</v>
      </c>
      <c r="AN172" t="s">
        <v>444</v>
      </c>
      <c r="AO172" t="s">
        <v>153</v>
      </c>
      <c r="AP172">
        <v>1417.32</v>
      </c>
      <c r="AQ172">
        <v>1417.32</v>
      </c>
      <c r="AR172">
        <v>1417.32</v>
      </c>
    </row>
    <row r="173" spans="1:44" x14ac:dyDescent="0.25">
      <c r="A173" t="s">
        <v>43</v>
      </c>
      <c r="B173" t="s">
        <v>395</v>
      </c>
      <c r="C173" t="s">
        <v>523</v>
      </c>
      <c r="D173" t="s">
        <v>533</v>
      </c>
      <c r="F173" t="s">
        <v>534</v>
      </c>
      <c r="H173" t="s">
        <v>399</v>
      </c>
      <c r="I173" t="s">
        <v>535</v>
      </c>
      <c r="J173" t="s">
        <v>536</v>
      </c>
      <c r="K173" t="s">
        <v>537</v>
      </c>
      <c r="L173">
        <v>19</v>
      </c>
      <c r="M173" t="s">
        <v>137</v>
      </c>
      <c r="N173" t="s">
        <v>65</v>
      </c>
      <c r="O173">
        <v>2012</v>
      </c>
      <c r="Q173" t="s">
        <v>538</v>
      </c>
      <c r="R173" t="s">
        <v>404</v>
      </c>
      <c r="S173" t="s">
        <v>68</v>
      </c>
      <c r="T173" t="s">
        <v>373</v>
      </c>
      <c r="U173">
        <v>7.83</v>
      </c>
      <c r="V173">
        <v>8</v>
      </c>
      <c r="W173">
        <v>8</v>
      </c>
      <c r="X173">
        <v>7.75</v>
      </c>
      <c r="Y173">
        <v>7.92</v>
      </c>
      <c r="Z173">
        <v>8.17</v>
      </c>
      <c r="AA173">
        <v>10</v>
      </c>
      <c r="AB173">
        <v>10</v>
      </c>
      <c r="AC173">
        <v>10</v>
      </c>
      <c r="AD173">
        <v>7.92</v>
      </c>
      <c r="AE173">
        <v>85.58</v>
      </c>
      <c r="AF173">
        <v>0.11</v>
      </c>
      <c r="AG173">
        <v>0</v>
      </c>
      <c r="AH173">
        <v>0</v>
      </c>
      <c r="AI173" t="s">
        <v>201</v>
      </c>
      <c r="AJ173">
        <v>0</v>
      </c>
      <c r="AK173" t="s">
        <v>539</v>
      </c>
      <c r="AL173" t="s">
        <v>65</v>
      </c>
      <c r="AM173" t="s">
        <v>70</v>
      </c>
      <c r="AN173" t="s">
        <v>71</v>
      </c>
      <c r="AO173" t="s">
        <v>59</v>
      </c>
      <c r="AP173">
        <v>1300</v>
      </c>
      <c r="AQ173">
        <v>1400</v>
      </c>
      <c r="AR173">
        <v>1350</v>
      </c>
    </row>
    <row r="174" spans="1:44" x14ac:dyDescent="0.25">
      <c r="A174" t="s">
        <v>43</v>
      </c>
      <c r="B174" t="s">
        <v>202</v>
      </c>
      <c r="C174" t="s">
        <v>62</v>
      </c>
      <c r="D174" t="s">
        <v>641</v>
      </c>
      <c r="F174" t="s">
        <v>641</v>
      </c>
      <c r="G174" t="s">
        <v>642</v>
      </c>
      <c r="H174" t="s">
        <v>202</v>
      </c>
      <c r="I174" t="s">
        <v>643</v>
      </c>
      <c r="J174" t="s">
        <v>562</v>
      </c>
      <c r="K174" t="s">
        <v>644</v>
      </c>
      <c r="L174">
        <v>250</v>
      </c>
      <c r="M174" t="s">
        <v>137</v>
      </c>
      <c r="N174" t="s">
        <v>65</v>
      </c>
      <c r="O174">
        <v>2012</v>
      </c>
      <c r="Q174" t="s">
        <v>645</v>
      </c>
      <c r="R174" t="s">
        <v>212</v>
      </c>
      <c r="S174" t="s">
        <v>213</v>
      </c>
      <c r="T174" t="s">
        <v>54</v>
      </c>
      <c r="U174">
        <v>8.25</v>
      </c>
      <c r="V174">
        <v>8</v>
      </c>
      <c r="W174">
        <v>7.67</v>
      </c>
      <c r="X174">
        <v>7.92</v>
      </c>
      <c r="Y174">
        <v>7.75</v>
      </c>
      <c r="Z174">
        <v>7.67</v>
      </c>
      <c r="AA174">
        <v>10</v>
      </c>
      <c r="AB174">
        <v>10</v>
      </c>
      <c r="AC174">
        <v>10</v>
      </c>
      <c r="AD174">
        <v>7.92</v>
      </c>
      <c r="AE174">
        <v>85.17</v>
      </c>
      <c r="AF174">
        <v>0</v>
      </c>
      <c r="AG174">
        <v>0</v>
      </c>
      <c r="AH174">
        <v>0</v>
      </c>
      <c r="AJ174">
        <v>7</v>
      </c>
      <c r="AK174" t="s">
        <v>646</v>
      </c>
      <c r="AL174" t="s">
        <v>65</v>
      </c>
      <c r="AM174" t="s">
        <v>70</v>
      </c>
      <c r="AN174" t="s">
        <v>71</v>
      </c>
      <c r="AO174" t="s">
        <v>59</v>
      </c>
      <c r="AP174">
        <v>1400</v>
      </c>
      <c r="AQ174">
        <v>1400</v>
      </c>
      <c r="AR174">
        <v>1400</v>
      </c>
    </row>
    <row r="175" spans="1:44" x14ac:dyDescent="0.25">
      <c r="A175" t="s">
        <v>43</v>
      </c>
      <c r="B175" t="s">
        <v>787</v>
      </c>
      <c r="C175" t="s">
        <v>216</v>
      </c>
      <c r="D175" t="s">
        <v>788</v>
      </c>
      <c r="F175" t="s">
        <v>789</v>
      </c>
      <c r="G175">
        <v>1104385872</v>
      </c>
      <c r="I175">
        <v>1200</v>
      </c>
      <c r="J175" t="s">
        <v>790</v>
      </c>
      <c r="K175" t="s">
        <v>791</v>
      </c>
      <c r="L175">
        <v>25</v>
      </c>
      <c r="M175" t="s">
        <v>137</v>
      </c>
      <c r="N175" t="s">
        <v>220</v>
      </c>
      <c r="O175">
        <v>2012</v>
      </c>
      <c r="Q175" t="s">
        <v>792</v>
      </c>
      <c r="R175" t="s">
        <v>791</v>
      </c>
      <c r="S175" t="s">
        <v>616</v>
      </c>
      <c r="T175" t="s">
        <v>373</v>
      </c>
      <c r="U175">
        <v>7.75</v>
      </c>
      <c r="V175">
        <v>8</v>
      </c>
      <c r="W175">
        <v>7.75</v>
      </c>
      <c r="X175">
        <v>7.83</v>
      </c>
      <c r="Y175">
        <v>7.5</v>
      </c>
      <c r="Z175">
        <v>7.92</v>
      </c>
      <c r="AA175">
        <v>10</v>
      </c>
      <c r="AB175">
        <v>10</v>
      </c>
      <c r="AC175">
        <v>10</v>
      </c>
      <c r="AD175">
        <v>8.17</v>
      </c>
      <c r="AE175">
        <v>84.92</v>
      </c>
      <c r="AF175">
        <v>0.11</v>
      </c>
      <c r="AG175">
        <v>0</v>
      </c>
      <c r="AH175">
        <v>0</v>
      </c>
      <c r="AJ175">
        <v>0</v>
      </c>
      <c r="AK175" t="s">
        <v>793</v>
      </c>
      <c r="AL175" t="s">
        <v>220</v>
      </c>
      <c r="AM175" s="1" t="s">
        <v>223</v>
      </c>
      <c r="AN175" t="s">
        <v>224</v>
      </c>
      <c r="AO175" t="s">
        <v>59</v>
      </c>
      <c r="AP175">
        <v>1200</v>
      </c>
      <c r="AQ175">
        <v>1200</v>
      </c>
      <c r="AR175">
        <v>1200</v>
      </c>
    </row>
    <row r="176" spans="1:44" x14ac:dyDescent="0.25">
      <c r="A176" t="s">
        <v>43</v>
      </c>
      <c r="B176" t="s">
        <v>432</v>
      </c>
      <c r="C176" t="s">
        <v>62</v>
      </c>
      <c r="D176" t="s">
        <v>952</v>
      </c>
      <c r="F176" t="s">
        <v>435</v>
      </c>
      <c r="G176" t="s">
        <v>953</v>
      </c>
      <c r="H176" t="s">
        <v>436</v>
      </c>
      <c r="I176">
        <v>4300</v>
      </c>
      <c r="J176" t="s">
        <v>618</v>
      </c>
      <c r="K176" t="s">
        <v>954</v>
      </c>
      <c r="L176">
        <v>250</v>
      </c>
      <c r="M176" t="s">
        <v>137</v>
      </c>
      <c r="N176" t="s">
        <v>439</v>
      </c>
      <c r="O176">
        <v>2012</v>
      </c>
      <c r="Q176" t="s">
        <v>955</v>
      </c>
      <c r="R176" t="s">
        <v>441</v>
      </c>
      <c r="S176" t="s">
        <v>68</v>
      </c>
      <c r="T176" t="s">
        <v>54</v>
      </c>
      <c r="U176">
        <v>8</v>
      </c>
      <c r="V176">
        <v>7.83</v>
      </c>
      <c r="W176">
        <v>7.67</v>
      </c>
      <c r="X176">
        <v>7.83</v>
      </c>
      <c r="Y176">
        <v>7.67</v>
      </c>
      <c r="Z176">
        <v>8</v>
      </c>
      <c r="AA176">
        <v>10</v>
      </c>
      <c r="AB176">
        <v>10</v>
      </c>
      <c r="AC176">
        <v>10</v>
      </c>
      <c r="AD176">
        <v>7.67</v>
      </c>
      <c r="AE176">
        <v>84.67</v>
      </c>
      <c r="AF176">
        <v>0.11</v>
      </c>
      <c r="AG176">
        <v>0</v>
      </c>
      <c r="AH176">
        <v>0</v>
      </c>
      <c r="AI176" t="s">
        <v>55</v>
      </c>
      <c r="AJ176">
        <v>4</v>
      </c>
      <c r="AK176" t="s">
        <v>956</v>
      </c>
      <c r="AL176" t="s">
        <v>439</v>
      </c>
      <c r="AM176" t="s">
        <v>443</v>
      </c>
      <c r="AN176" t="s">
        <v>444</v>
      </c>
      <c r="AO176" t="s">
        <v>153</v>
      </c>
      <c r="AP176">
        <v>1310.6400000000001</v>
      </c>
      <c r="AQ176">
        <v>1310.6400000000001</v>
      </c>
      <c r="AR176">
        <v>1310.6400000000001</v>
      </c>
    </row>
    <row r="177" spans="1:44" x14ac:dyDescent="0.25">
      <c r="A177" t="s">
        <v>43</v>
      </c>
      <c r="B177" t="s">
        <v>432</v>
      </c>
      <c r="C177" t="s">
        <v>62</v>
      </c>
      <c r="D177" t="s">
        <v>479</v>
      </c>
      <c r="F177" t="s">
        <v>480</v>
      </c>
      <c r="G177" t="s">
        <v>957</v>
      </c>
      <c r="H177" t="s">
        <v>482</v>
      </c>
      <c r="I177">
        <v>5000</v>
      </c>
      <c r="J177" t="s">
        <v>483</v>
      </c>
      <c r="K177" t="s">
        <v>484</v>
      </c>
      <c r="L177">
        <v>125</v>
      </c>
      <c r="M177" t="s">
        <v>137</v>
      </c>
      <c r="N177" t="s">
        <v>439</v>
      </c>
      <c r="O177">
        <v>2012</v>
      </c>
      <c r="Q177" t="s">
        <v>485</v>
      </c>
      <c r="R177" t="s">
        <v>441</v>
      </c>
      <c r="S177" t="s">
        <v>68</v>
      </c>
      <c r="T177" t="s">
        <v>54</v>
      </c>
      <c r="U177">
        <v>7.67</v>
      </c>
      <c r="V177">
        <v>7.83</v>
      </c>
      <c r="W177">
        <v>7.67</v>
      </c>
      <c r="X177">
        <v>8</v>
      </c>
      <c r="Y177">
        <v>7.67</v>
      </c>
      <c r="Z177">
        <v>7.83</v>
      </c>
      <c r="AA177">
        <v>10</v>
      </c>
      <c r="AB177">
        <v>10</v>
      </c>
      <c r="AC177">
        <v>10</v>
      </c>
      <c r="AD177">
        <v>8</v>
      </c>
      <c r="AE177">
        <v>84.67</v>
      </c>
      <c r="AF177">
        <v>0.12</v>
      </c>
      <c r="AG177">
        <v>0</v>
      </c>
      <c r="AH177">
        <v>0</v>
      </c>
      <c r="AI177" t="s">
        <v>55</v>
      </c>
      <c r="AJ177">
        <v>4</v>
      </c>
      <c r="AK177" t="s">
        <v>486</v>
      </c>
      <c r="AL177" t="s">
        <v>439</v>
      </c>
      <c r="AM177" t="s">
        <v>443</v>
      </c>
      <c r="AN177" t="s">
        <v>444</v>
      </c>
      <c r="AO177" t="s">
        <v>153</v>
      </c>
      <c r="AP177">
        <v>1524</v>
      </c>
      <c r="AQ177">
        <v>1524</v>
      </c>
      <c r="AR177">
        <v>1524</v>
      </c>
    </row>
    <row r="178" spans="1:44" x14ac:dyDescent="0.25">
      <c r="A178" t="s">
        <v>43</v>
      </c>
      <c r="B178" t="s">
        <v>958</v>
      </c>
      <c r="C178" t="s">
        <v>216</v>
      </c>
      <c r="D178" t="s">
        <v>959</v>
      </c>
      <c r="F178" t="s">
        <v>960</v>
      </c>
      <c r="G178" t="s">
        <v>961</v>
      </c>
      <c r="H178" t="s">
        <v>962</v>
      </c>
      <c r="I178">
        <v>1200</v>
      </c>
      <c r="J178" t="s">
        <v>963</v>
      </c>
      <c r="K178" t="s">
        <v>964</v>
      </c>
      <c r="L178">
        <v>80</v>
      </c>
      <c r="M178" t="s">
        <v>137</v>
      </c>
      <c r="N178" t="s">
        <v>220</v>
      </c>
      <c r="O178">
        <v>2012</v>
      </c>
      <c r="Q178" t="s">
        <v>965</v>
      </c>
      <c r="R178" t="s">
        <v>966</v>
      </c>
      <c r="S178" t="s">
        <v>616</v>
      </c>
      <c r="T178" t="s">
        <v>54</v>
      </c>
      <c r="U178">
        <v>7.83</v>
      </c>
      <c r="V178">
        <v>7.58</v>
      </c>
      <c r="W178">
        <v>7.67</v>
      </c>
      <c r="X178">
        <v>7.92</v>
      </c>
      <c r="Y178">
        <v>7.92</v>
      </c>
      <c r="Z178">
        <v>7.83</v>
      </c>
      <c r="AA178">
        <v>10</v>
      </c>
      <c r="AB178">
        <v>10</v>
      </c>
      <c r="AC178">
        <v>10</v>
      </c>
      <c r="AD178">
        <v>7.92</v>
      </c>
      <c r="AE178">
        <v>84.67</v>
      </c>
      <c r="AF178">
        <v>0.13</v>
      </c>
      <c r="AG178">
        <v>0</v>
      </c>
      <c r="AH178">
        <v>0</v>
      </c>
      <c r="AJ178">
        <v>3</v>
      </c>
      <c r="AK178" t="s">
        <v>967</v>
      </c>
      <c r="AL178" t="s">
        <v>220</v>
      </c>
      <c r="AM178" s="1" t="s">
        <v>223</v>
      </c>
      <c r="AN178" t="s">
        <v>224</v>
      </c>
      <c r="AO178" t="s">
        <v>59</v>
      </c>
      <c r="AP178">
        <v>1200</v>
      </c>
      <c r="AQ178">
        <v>1200</v>
      </c>
      <c r="AR178">
        <v>1200</v>
      </c>
    </row>
    <row r="179" spans="1:44" x14ac:dyDescent="0.25">
      <c r="A179" t="s">
        <v>43</v>
      </c>
      <c r="B179" t="s">
        <v>395</v>
      </c>
      <c r="C179" t="s">
        <v>203</v>
      </c>
      <c r="D179" t="s">
        <v>1025</v>
      </c>
      <c r="H179" t="s">
        <v>399</v>
      </c>
      <c r="I179" t="s">
        <v>1026</v>
      </c>
      <c r="J179" t="s">
        <v>1027</v>
      </c>
      <c r="L179">
        <v>1</v>
      </c>
      <c r="M179" t="s">
        <v>137</v>
      </c>
      <c r="N179" t="s">
        <v>65</v>
      </c>
      <c r="O179">
        <v>2012</v>
      </c>
      <c r="Q179" t="s">
        <v>607</v>
      </c>
      <c r="R179" t="s">
        <v>404</v>
      </c>
      <c r="S179" t="s">
        <v>68</v>
      </c>
      <c r="T179" t="s">
        <v>373</v>
      </c>
      <c r="U179">
        <v>7.75</v>
      </c>
      <c r="V179">
        <v>7.83</v>
      </c>
      <c r="W179">
        <v>7.75</v>
      </c>
      <c r="X179">
        <v>8</v>
      </c>
      <c r="Y179">
        <v>7.83</v>
      </c>
      <c r="Z179">
        <v>7.67</v>
      </c>
      <c r="AA179">
        <v>10</v>
      </c>
      <c r="AB179">
        <v>10</v>
      </c>
      <c r="AC179">
        <v>10</v>
      </c>
      <c r="AD179">
        <v>7.75</v>
      </c>
      <c r="AE179">
        <v>84.58</v>
      </c>
      <c r="AF179">
        <v>0.12</v>
      </c>
      <c r="AG179">
        <v>0</v>
      </c>
      <c r="AH179">
        <v>0</v>
      </c>
      <c r="AI179" t="s">
        <v>89</v>
      </c>
      <c r="AJ179">
        <v>2</v>
      </c>
      <c r="AK179" t="s">
        <v>609</v>
      </c>
      <c r="AL179" t="s">
        <v>65</v>
      </c>
      <c r="AM179" t="s">
        <v>70</v>
      </c>
      <c r="AN179" t="s">
        <v>71</v>
      </c>
      <c r="AO179" t="s">
        <v>59</v>
      </c>
      <c r="AP179">
        <v>1450</v>
      </c>
      <c r="AQ179">
        <v>1700</v>
      </c>
      <c r="AR179">
        <v>1575</v>
      </c>
    </row>
    <row r="180" spans="1:44" x14ac:dyDescent="0.25">
      <c r="A180" t="s">
        <v>43</v>
      </c>
      <c r="B180" t="s">
        <v>1080</v>
      </c>
      <c r="C180" t="s">
        <v>216</v>
      </c>
      <c r="D180" t="s">
        <v>1081</v>
      </c>
      <c r="F180" t="s">
        <v>1082</v>
      </c>
      <c r="G180">
        <v>1104548679</v>
      </c>
      <c r="I180">
        <v>1350</v>
      </c>
      <c r="J180" t="s">
        <v>1082</v>
      </c>
      <c r="K180" t="s">
        <v>1083</v>
      </c>
      <c r="L180">
        <v>56</v>
      </c>
      <c r="M180" t="s">
        <v>137</v>
      </c>
      <c r="N180" t="s">
        <v>220</v>
      </c>
      <c r="O180">
        <v>2012</v>
      </c>
      <c r="Q180" t="s">
        <v>792</v>
      </c>
      <c r="R180" t="s">
        <v>1083</v>
      </c>
      <c r="S180" t="s">
        <v>616</v>
      </c>
      <c r="T180" t="s">
        <v>54</v>
      </c>
      <c r="U180">
        <v>8</v>
      </c>
      <c r="V180">
        <v>7.92</v>
      </c>
      <c r="W180">
        <v>7.42</v>
      </c>
      <c r="X180">
        <v>8.08</v>
      </c>
      <c r="Y180">
        <v>7.5</v>
      </c>
      <c r="Z180">
        <v>7.67</v>
      </c>
      <c r="AA180">
        <v>10</v>
      </c>
      <c r="AB180">
        <v>10</v>
      </c>
      <c r="AC180">
        <v>10</v>
      </c>
      <c r="AD180">
        <v>7.92</v>
      </c>
      <c r="AE180">
        <v>84.5</v>
      </c>
      <c r="AF180">
        <v>0.12</v>
      </c>
      <c r="AG180">
        <v>0</v>
      </c>
      <c r="AH180">
        <v>0</v>
      </c>
      <c r="AI180" t="s">
        <v>55</v>
      </c>
      <c r="AJ180">
        <v>0</v>
      </c>
      <c r="AK180" t="s">
        <v>793</v>
      </c>
      <c r="AL180" t="s">
        <v>220</v>
      </c>
      <c r="AM180" s="1" t="s">
        <v>223</v>
      </c>
      <c r="AN180" t="s">
        <v>224</v>
      </c>
      <c r="AO180" t="s">
        <v>59</v>
      </c>
      <c r="AP180">
        <v>1350</v>
      </c>
      <c r="AQ180">
        <v>1350</v>
      </c>
      <c r="AR180">
        <v>1350</v>
      </c>
    </row>
    <row r="181" spans="1:44" x14ac:dyDescent="0.25">
      <c r="A181" t="s">
        <v>43</v>
      </c>
      <c r="B181" t="s">
        <v>1084</v>
      </c>
      <c r="C181" t="s">
        <v>216</v>
      </c>
      <c r="D181" t="s">
        <v>1085</v>
      </c>
      <c r="F181" t="s">
        <v>1086</v>
      </c>
      <c r="G181">
        <v>2222</v>
      </c>
      <c r="H181" t="s">
        <v>1087</v>
      </c>
      <c r="I181">
        <v>1500</v>
      </c>
      <c r="J181" t="s">
        <v>1088</v>
      </c>
      <c r="K181" t="s">
        <v>1089</v>
      </c>
      <c r="L181">
        <v>250</v>
      </c>
      <c r="M181" t="s">
        <v>137</v>
      </c>
      <c r="N181" t="s">
        <v>220</v>
      </c>
      <c r="O181">
        <v>2012</v>
      </c>
      <c r="Q181" t="s">
        <v>1090</v>
      </c>
      <c r="R181" t="s">
        <v>1091</v>
      </c>
      <c r="S181" t="s">
        <v>616</v>
      </c>
      <c r="T181" t="s">
        <v>54</v>
      </c>
      <c r="U181">
        <v>7.92</v>
      </c>
      <c r="V181">
        <v>7.83</v>
      </c>
      <c r="W181">
        <v>7.75</v>
      </c>
      <c r="X181">
        <v>7.75</v>
      </c>
      <c r="Y181">
        <v>7.75</v>
      </c>
      <c r="Z181">
        <v>7.83</v>
      </c>
      <c r="AA181">
        <v>10</v>
      </c>
      <c r="AB181">
        <v>10</v>
      </c>
      <c r="AC181">
        <v>10</v>
      </c>
      <c r="AD181">
        <v>7.67</v>
      </c>
      <c r="AE181">
        <v>84.5</v>
      </c>
      <c r="AF181">
        <v>0.11</v>
      </c>
      <c r="AG181">
        <v>0</v>
      </c>
      <c r="AH181">
        <v>0</v>
      </c>
      <c r="AJ181">
        <v>4</v>
      </c>
      <c r="AK181" t="s">
        <v>1092</v>
      </c>
      <c r="AL181" t="s">
        <v>220</v>
      </c>
      <c r="AM181" s="1" t="s">
        <v>223</v>
      </c>
      <c r="AN181" t="s">
        <v>224</v>
      </c>
      <c r="AO181" t="s">
        <v>59</v>
      </c>
      <c r="AP181">
        <v>1500</v>
      </c>
      <c r="AQ181">
        <v>1500</v>
      </c>
      <c r="AR181">
        <v>1500</v>
      </c>
    </row>
    <row r="182" spans="1:44" x14ac:dyDescent="0.25">
      <c r="A182" t="s">
        <v>43</v>
      </c>
      <c r="B182" t="s">
        <v>1147</v>
      </c>
      <c r="C182" t="s">
        <v>216</v>
      </c>
      <c r="D182" t="s">
        <v>1148</v>
      </c>
      <c r="F182" t="s">
        <v>1149</v>
      </c>
      <c r="G182">
        <v>1506545936</v>
      </c>
      <c r="H182" t="s">
        <v>1149</v>
      </c>
      <c r="I182">
        <v>900</v>
      </c>
      <c r="J182" t="s">
        <v>1150</v>
      </c>
      <c r="K182" t="s">
        <v>1151</v>
      </c>
      <c r="L182">
        <v>69</v>
      </c>
      <c r="M182" t="s">
        <v>137</v>
      </c>
      <c r="N182" t="s">
        <v>220</v>
      </c>
      <c r="O182">
        <v>2012</v>
      </c>
      <c r="Q182" t="s">
        <v>1090</v>
      </c>
      <c r="R182" t="s">
        <v>1151</v>
      </c>
      <c r="S182" t="s">
        <v>586</v>
      </c>
      <c r="T182" t="s">
        <v>54</v>
      </c>
      <c r="U182">
        <v>7.75</v>
      </c>
      <c r="V182">
        <v>7.92</v>
      </c>
      <c r="W182">
        <v>7.75</v>
      </c>
      <c r="X182">
        <v>7.67</v>
      </c>
      <c r="Y182">
        <v>7.83</v>
      </c>
      <c r="Z182">
        <v>7.67</v>
      </c>
      <c r="AA182">
        <v>10</v>
      </c>
      <c r="AB182">
        <v>10</v>
      </c>
      <c r="AC182">
        <v>10</v>
      </c>
      <c r="AD182">
        <v>7.83</v>
      </c>
      <c r="AE182">
        <v>84.42</v>
      </c>
      <c r="AF182">
        <v>0.12</v>
      </c>
      <c r="AG182">
        <v>2</v>
      </c>
      <c r="AH182">
        <v>0</v>
      </c>
      <c r="AJ182">
        <v>4</v>
      </c>
      <c r="AK182" t="s">
        <v>1092</v>
      </c>
      <c r="AL182" t="s">
        <v>220</v>
      </c>
      <c r="AM182" s="1" t="s">
        <v>223</v>
      </c>
      <c r="AN182" t="s">
        <v>224</v>
      </c>
      <c r="AO182" t="s">
        <v>59</v>
      </c>
      <c r="AP182">
        <v>900</v>
      </c>
      <c r="AQ182">
        <v>900</v>
      </c>
      <c r="AR182">
        <v>900</v>
      </c>
    </row>
    <row r="183" spans="1:44" x14ac:dyDescent="0.25">
      <c r="A183" t="s">
        <v>43</v>
      </c>
      <c r="B183" t="s">
        <v>1263</v>
      </c>
      <c r="C183" t="s">
        <v>216</v>
      </c>
      <c r="D183" t="s">
        <v>1264</v>
      </c>
      <c r="F183" t="s">
        <v>1265</v>
      </c>
      <c r="G183">
        <v>0</v>
      </c>
      <c r="H183" t="s">
        <v>1266</v>
      </c>
      <c r="I183">
        <v>1450</v>
      </c>
      <c r="J183" t="s">
        <v>1267</v>
      </c>
      <c r="K183" t="s">
        <v>1268</v>
      </c>
      <c r="L183">
        <v>10</v>
      </c>
      <c r="M183" t="s">
        <v>137</v>
      </c>
      <c r="N183" t="s">
        <v>220</v>
      </c>
      <c r="O183">
        <v>2012</v>
      </c>
      <c r="Q183" t="s">
        <v>1269</v>
      </c>
      <c r="R183" t="s">
        <v>1268</v>
      </c>
      <c r="S183" t="s">
        <v>616</v>
      </c>
      <c r="T183" t="s">
        <v>373</v>
      </c>
      <c r="U183">
        <v>7.83</v>
      </c>
      <c r="V183">
        <v>7.92</v>
      </c>
      <c r="W183">
        <v>7.67</v>
      </c>
      <c r="X183">
        <v>7.83</v>
      </c>
      <c r="Y183">
        <v>7.5</v>
      </c>
      <c r="Z183">
        <v>7.75</v>
      </c>
      <c r="AA183">
        <v>10</v>
      </c>
      <c r="AB183">
        <v>10</v>
      </c>
      <c r="AC183">
        <v>10</v>
      </c>
      <c r="AD183">
        <v>7.75</v>
      </c>
      <c r="AE183">
        <v>84.25</v>
      </c>
      <c r="AF183">
        <v>0.12</v>
      </c>
      <c r="AG183">
        <v>0</v>
      </c>
      <c r="AH183">
        <v>0</v>
      </c>
      <c r="AI183" t="s">
        <v>55</v>
      </c>
      <c r="AJ183">
        <v>1</v>
      </c>
      <c r="AK183" t="s">
        <v>1270</v>
      </c>
      <c r="AL183" t="s">
        <v>220</v>
      </c>
      <c r="AM183" s="1" t="s">
        <v>223</v>
      </c>
      <c r="AN183" t="s">
        <v>224</v>
      </c>
      <c r="AO183" t="s">
        <v>59</v>
      </c>
      <c r="AP183">
        <v>1450</v>
      </c>
      <c r="AQ183">
        <v>1450</v>
      </c>
      <c r="AR183">
        <v>1450</v>
      </c>
    </row>
    <row r="184" spans="1:44" x14ac:dyDescent="0.25">
      <c r="A184" t="s">
        <v>43</v>
      </c>
      <c r="B184" t="s">
        <v>1271</v>
      </c>
      <c r="C184" t="s">
        <v>216</v>
      </c>
      <c r="D184" t="s">
        <v>1272</v>
      </c>
      <c r="F184" t="s">
        <v>1272</v>
      </c>
      <c r="G184">
        <v>1</v>
      </c>
      <c r="I184">
        <v>1170</v>
      </c>
      <c r="J184" t="s">
        <v>715</v>
      </c>
      <c r="K184" t="s">
        <v>1273</v>
      </c>
      <c r="L184">
        <v>20</v>
      </c>
      <c r="M184" t="s">
        <v>137</v>
      </c>
      <c r="N184" t="s">
        <v>220</v>
      </c>
      <c r="O184">
        <v>2012</v>
      </c>
      <c r="Q184" t="s">
        <v>1274</v>
      </c>
      <c r="R184" t="s">
        <v>1273</v>
      </c>
      <c r="S184" t="s">
        <v>68</v>
      </c>
      <c r="T184" t="s">
        <v>54</v>
      </c>
      <c r="U184">
        <v>7.83</v>
      </c>
      <c r="V184">
        <v>7.83</v>
      </c>
      <c r="W184">
        <v>7.75</v>
      </c>
      <c r="X184">
        <v>7.67</v>
      </c>
      <c r="Y184">
        <v>7.83</v>
      </c>
      <c r="Z184">
        <v>7.58</v>
      </c>
      <c r="AA184">
        <v>10</v>
      </c>
      <c r="AB184">
        <v>10</v>
      </c>
      <c r="AC184">
        <v>10</v>
      </c>
      <c r="AD184">
        <v>7.75</v>
      </c>
      <c r="AE184">
        <v>84.25</v>
      </c>
      <c r="AF184">
        <v>0.12</v>
      </c>
      <c r="AG184">
        <v>0</v>
      </c>
      <c r="AH184">
        <v>0</v>
      </c>
      <c r="AI184" t="s">
        <v>55</v>
      </c>
      <c r="AJ184">
        <v>0</v>
      </c>
      <c r="AK184" t="s">
        <v>1275</v>
      </c>
      <c r="AL184" t="s">
        <v>220</v>
      </c>
      <c r="AM184" s="1" t="s">
        <v>223</v>
      </c>
      <c r="AN184" t="s">
        <v>224</v>
      </c>
      <c r="AO184" t="s">
        <v>59</v>
      </c>
      <c r="AP184">
        <v>1170</v>
      </c>
      <c r="AQ184">
        <v>1170</v>
      </c>
      <c r="AR184">
        <v>1170</v>
      </c>
    </row>
    <row r="185" spans="1:44" x14ac:dyDescent="0.25">
      <c r="A185" t="s">
        <v>43</v>
      </c>
      <c r="B185" t="s">
        <v>1084</v>
      </c>
      <c r="C185" t="s">
        <v>216</v>
      </c>
      <c r="D185" t="s">
        <v>1276</v>
      </c>
      <c r="F185" t="s">
        <v>1277</v>
      </c>
      <c r="G185">
        <v>2222</v>
      </c>
      <c r="H185" t="s">
        <v>1087</v>
      </c>
      <c r="I185">
        <v>1400</v>
      </c>
      <c r="J185" t="s">
        <v>1277</v>
      </c>
      <c r="K185" t="s">
        <v>1278</v>
      </c>
      <c r="L185">
        <v>250</v>
      </c>
      <c r="M185" t="s">
        <v>137</v>
      </c>
      <c r="N185" t="s">
        <v>220</v>
      </c>
      <c r="O185">
        <v>2012</v>
      </c>
      <c r="Q185" t="s">
        <v>1279</v>
      </c>
      <c r="R185" t="s">
        <v>1091</v>
      </c>
      <c r="S185" t="s">
        <v>68</v>
      </c>
      <c r="T185" t="s">
        <v>54</v>
      </c>
      <c r="U185">
        <v>7.83</v>
      </c>
      <c r="V185">
        <v>7.92</v>
      </c>
      <c r="W185">
        <v>7.67</v>
      </c>
      <c r="X185">
        <v>7.75</v>
      </c>
      <c r="Y185">
        <v>7.5</v>
      </c>
      <c r="Z185">
        <v>7.75</v>
      </c>
      <c r="AA185">
        <v>10</v>
      </c>
      <c r="AB185">
        <v>10</v>
      </c>
      <c r="AC185">
        <v>10</v>
      </c>
      <c r="AD185">
        <v>7.83</v>
      </c>
      <c r="AE185">
        <v>84.25</v>
      </c>
      <c r="AF185">
        <v>0.1</v>
      </c>
      <c r="AG185">
        <v>0</v>
      </c>
      <c r="AH185">
        <v>0</v>
      </c>
      <c r="AI185" t="s">
        <v>89</v>
      </c>
      <c r="AJ185">
        <v>4</v>
      </c>
      <c r="AK185" t="s">
        <v>1280</v>
      </c>
      <c r="AL185" t="s">
        <v>220</v>
      </c>
      <c r="AM185" s="1" t="s">
        <v>223</v>
      </c>
      <c r="AN185" t="s">
        <v>224</v>
      </c>
      <c r="AO185" t="s">
        <v>59</v>
      </c>
      <c r="AP185">
        <v>1400</v>
      </c>
      <c r="AQ185">
        <v>1400</v>
      </c>
      <c r="AR185">
        <v>1400</v>
      </c>
    </row>
    <row r="186" spans="1:44" x14ac:dyDescent="0.25">
      <c r="A186" t="s">
        <v>43</v>
      </c>
      <c r="B186" t="s">
        <v>432</v>
      </c>
      <c r="C186" t="s">
        <v>62</v>
      </c>
      <c r="D186" t="s">
        <v>1399</v>
      </c>
      <c r="F186" t="s">
        <v>488</v>
      </c>
      <c r="G186" t="s">
        <v>1400</v>
      </c>
      <c r="H186" t="s">
        <v>490</v>
      </c>
      <c r="J186" t="s">
        <v>1401</v>
      </c>
      <c r="K186" t="s">
        <v>491</v>
      </c>
      <c r="L186">
        <v>275</v>
      </c>
      <c r="M186" t="s">
        <v>137</v>
      </c>
      <c r="N186" t="s">
        <v>439</v>
      </c>
      <c r="O186">
        <v>2012</v>
      </c>
      <c r="Q186" t="s">
        <v>1402</v>
      </c>
      <c r="R186" t="s">
        <v>441</v>
      </c>
      <c r="S186" t="s">
        <v>493</v>
      </c>
      <c r="T186" t="s">
        <v>81</v>
      </c>
      <c r="U186">
        <v>7.83</v>
      </c>
      <c r="V186">
        <v>7.5</v>
      </c>
      <c r="W186">
        <v>7.5</v>
      </c>
      <c r="X186">
        <v>8</v>
      </c>
      <c r="Y186">
        <v>7.83</v>
      </c>
      <c r="Z186">
        <v>7.83</v>
      </c>
      <c r="AA186">
        <v>10</v>
      </c>
      <c r="AB186">
        <v>10</v>
      </c>
      <c r="AC186">
        <v>10</v>
      </c>
      <c r="AD186">
        <v>7.67</v>
      </c>
      <c r="AE186">
        <v>84.17</v>
      </c>
      <c r="AF186">
        <v>0.11</v>
      </c>
      <c r="AG186">
        <v>0</v>
      </c>
      <c r="AH186">
        <v>0</v>
      </c>
      <c r="AI186" t="s">
        <v>89</v>
      </c>
      <c r="AJ186">
        <v>2</v>
      </c>
      <c r="AK186" t="s">
        <v>1403</v>
      </c>
      <c r="AL186" t="s">
        <v>439</v>
      </c>
      <c r="AM186" t="s">
        <v>443</v>
      </c>
      <c r="AN186" t="s">
        <v>444</v>
      </c>
      <c r="AO186" t="s">
        <v>59</v>
      </c>
    </row>
    <row r="187" spans="1:44" x14ac:dyDescent="0.25">
      <c r="A187" t="s">
        <v>43</v>
      </c>
      <c r="B187" t="s">
        <v>1433</v>
      </c>
      <c r="C187" t="s">
        <v>216</v>
      </c>
      <c r="D187" t="s">
        <v>1434</v>
      </c>
      <c r="F187" t="s">
        <v>1086</v>
      </c>
      <c r="G187">
        <v>1405843946</v>
      </c>
      <c r="I187">
        <v>1480</v>
      </c>
      <c r="J187" t="s">
        <v>1435</v>
      </c>
      <c r="K187" t="s">
        <v>1436</v>
      </c>
      <c r="L187">
        <v>300</v>
      </c>
      <c r="M187" t="s">
        <v>137</v>
      </c>
      <c r="N187" t="s">
        <v>220</v>
      </c>
      <c r="O187">
        <v>2012</v>
      </c>
      <c r="Q187" t="s">
        <v>1437</v>
      </c>
      <c r="R187" t="s">
        <v>1436</v>
      </c>
      <c r="S187" t="s">
        <v>616</v>
      </c>
      <c r="T187" t="s">
        <v>54</v>
      </c>
      <c r="U187">
        <v>7.67</v>
      </c>
      <c r="V187">
        <v>7.75</v>
      </c>
      <c r="W187">
        <v>7.67</v>
      </c>
      <c r="X187">
        <v>7.75</v>
      </c>
      <c r="Y187">
        <v>7.67</v>
      </c>
      <c r="Z187">
        <v>7.75</v>
      </c>
      <c r="AA187">
        <v>10</v>
      </c>
      <c r="AB187">
        <v>10</v>
      </c>
      <c r="AC187">
        <v>10</v>
      </c>
      <c r="AD187">
        <v>7.83</v>
      </c>
      <c r="AE187">
        <v>84.08</v>
      </c>
      <c r="AF187">
        <v>0.11</v>
      </c>
      <c r="AG187">
        <v>1</v>
      </c>
      <c r="AH187">
        <v>0</v>
      </c>
      <c r="AI187" t="s">
        <v>55</v>
      </c>
      <c r="AJ187">
        <v>10</v>
      </c>
      <c r="AK187" t="s">
        <v>1438</v>
      </c>
      <c r="AL187" t="s">
        <v>220</v>
      </c>
      <c r="AM187" s="1" t="s">
        <v>223</v>
      </c>
      <c r="AN187" t="s">
        <v>224</v>
      </c>
      <c r="AO187" t="s">
        <v>59</v>
      </c>
      <c r="AP187">
        <v>1480</v>
      </c>
      <c r="AQ187">
        <v>1480</v>
      </c>
      <c r="AR187">
        <v>1480</v>
      </c>
    </row>
    <row r="188" spans="1:44" x14ac:dyDescent="0.25">
      <c r="A188" t="s">
        <v>43</v>
      </c>
      <c r="B188" t="s">
        <v>1485</v>
      </c>
      <c r="C188" t="s">
        <v>348</v>
      </c>
      <c r="D188" t="s">
        <v>1485</v>
      </c>
      <c r="F188" t="s">
        <v>1485</v>
      </c>
      <c r="G188" t="s">
        <v>1427</v>
      </c>
      <c r="H188" t="s">
        <v>1486</v>
      </c>
      <c r="J188" t="s">
        <v>821</v>
      </c>
      <c r="K188" t="s">
        <v>1487</v>
      </c>
      <c r="L188">
        <v>2</v>
      </c>
      <c r="M188" t="s">
        <v>137</v>
      </c>
      <c r="N188" t="s">
        <v>65</v>
      </c>
      <c r="O188">
        <v>2012</v>
      </c>
      <c r="Q188" t="s">
        <v>1488</v>
      </c>
      <c r="R188" t="s">
        <v>1487</v>
      </c>
      <c r="S188" t="s">
        <v>60</v>
      </c>
      <c r="T188" t="s">
        <v>54</v>
      </c>
      <c r="U188">
        <v>7.92</v>
      </c>
      <c r="V188">
        <v>8.17</v>
      </c>
      <c r="W188">
        <v>8.17</v>
      </c>
      <c r="X188">
        <v>8.42</v>
      </c>
      <c r="Y188">
        <v>8.08</v>
      </c>
      <c r="Z188">
        <v>8.17</v>
      </c>
      <c r="AA188">
        <v>8.67</v>
      </c>
      <c r="AB188">
        <v>8.67</v>
      </c>
      <c r="AC188">
        <v>9.33</v>
      </c>
      <c r="AD188">
        <v>8.42</v>
      </c>
      <c r="AE188">
        <v>84</v>
      </c>
      <c r="AF188">
        <v>0.12</v>
      </c>
      <c r="AG188">
        <v>0</v>
      </c>
      <c r="AH188">
        <v>0</v>
      </c>
      <c r="AI188" t="s">
        <v>55</v>
      </c>
      <c r="AJ188">
        <v>0</v>
      </c>
      <c r="AK188" t="s">
        <v>1480</v>
      </c>
      <c r="AL188" t="s">
        <v>65</v>
      </c>
      <c r="AM188" t="s">
        <v>70</v>
      </c>
      <c r="AN188" t="s">
        <v>71</v>
      </c>
      <c r="AO188" t="s">
        <v>59</v>
      </c>
    </row>
    <row r="189" spans="1:44" x14ac:dyDescent="0.25">
      <c r="A189" t="s">
        <v>43</v>
      </c>
      <c r="B189" t="s">
        <v>1551</v>
      </c>
      <c r="C189" t="s">
        <v>216</v>
      </c>
      <c r="D189" t="s">
        <v>1552</v>
      </c>
      <c r="F189" t="s">
        <v>1553</v>
      </c>
      <c r="G189">
        <v>1207088353</v>
      </c>
      <c r="H189" t="s">
        <v>1554</v>
      </c>
      <c r="I189">
        <v>900</v>
      </c>
      <c r="J189" t="s">
        <v>1553</v>
      </c>
      <c r="K189" t="s">
        <v>1555</v>
      </c>
      <c r="L189">
        <v>48</v>
      </c>
      <c r="M189" t="s">
        <v>137</v>
      </c>
      <c r="N189" t="s">
        <v>220</v>
      </c>
      <c r="O189">
        <v>2012</v>
      </c>
      <c r="Q189" t="s">
        <v>485</v>
      </c>
      <c r="R189" t="s">
        <v>1555</v>
      </c>
      <c r="S189" t="s">
        <v>616</v>
      </c>
      <c r="T189" t="s">
        <v>54</v>
      </c>
      <c r="U189">
        <v>7.67</v>
      </c>
      <c r="V189">
        <v>7.75</v>
      </c>
      <c r="W189">
        <v>7.58</v>
      </c>
      <c r="X189">
        <v>7.67</v>
      </c>
      <c r="Y189">
        <v>7.75</v>
      </c>
      <c r="Z189">
        <v>7.83</v>
      </c>
      <c r="AA189">
        <v>10</v>
      </c>
      <c r="AB189">
        <v>10</v>
      </c>
      <c r="AC189">
        <v>10</v>
      </c>
      <c r="AD189">
        <v>7.67</v>
      </c>
      <c r="AE189">
        <v>83.92</v>
      </c>
      <c r="AF189">
        <v>0.12</v>
      </c>
      <c r="AG189">
        <v>10</v>
      </c>
      <c r="AH189">
        <v>0</v>
      </c>
      <c r="AI189" t="s">
        <v>304</v>
      </c>
      <c r="AJ189">
        <v>32</v>
      </c>
      <c r="AK189" t="s">
        <v>486</v>
      </c>
      <c r="AL189" t="s">
        <v>220</v>
      </c>
      <c r="AM189" s="1" t="s">
        <v>223</v>
      </c>
      <c r="AN189" t="s">
        <v>224</v>
      </c>
      <c r="AO189" t="s">
        <v>59</v>
      </c>
      <c r="AP189">
        <v>900</v>
      </c>
      <c r="AQ189">
        <v>900</v>
      </c>
      <c r="AR189">
        <v>900</v>
      </c>
    </row>
    <row r="190" spans="1:44" x14ac:dyDescent="0.25">
      <c r="A190" t="s">
        <v>43</v>
      </c>
      <c r="B190" t="s">
        <v>1084</v>
      </c>
      <c r="C190" t="s">
        <v>216</v>
      </c>
      <c r="D190" t="s">
        <v>1556</v>
      </c>
      <c r="F190" t="s">
        <v>1086</v>
      </c>
      <c r="G190">
        <v>2222</v>
      </c>
      <c r="H190" t="s">
        <v>1087</v>
      </c>
      <c r="I190">
        <v>1500</v>
      </c>
      <c r="J190" t="s">
        <v>1557</v>
      </c>
      <c r="K190" t="s">
        <v>1558</v>
      </c>
      <c r="L190">
        <v>250</v>
      </c>
      <c r="M190" t="s">
        <v>137</v>
      </c>
      <c r="N190" t="s">
        <v>220</v>
      </c>
      <c r="O190">
        <v>2012</v>
      </c>
      <c r="Q190" t="s">
        <v>1090</v>
      </c>
      <c r="R190" t="s">
        <v>1091</v>
      </c>
      <c r="S190" t="s">
        <v>616</v>
      </c>
      <c r="T190" t="s">
        <v>54</v>
      </c>
      <c r="U190">
        <v>7.5</v>
      </c>
      <c r="V190">
        <v>7.67</v>
      </c>
      <c r="W190">
        <v>7.58</v>
      </c>
      <c r="X190">
        <v>7.83</v>
      </c>
      <c r="Y190">
        <v>7.75</v>
      </c>
      <c r="Z190">
        <v>7.75</v>
      </c>
      <c r="AA190">
        <v>10</v>
      </c>
      <c r="AB190">
        <v>10</v>
      </c>
      <c r="AC190">
        <v>10</v>
      </c>
      <c r="AD190">
        <v>7.83</v>
      </c>
      <c r="AE190">
        <v>83.92</v>
      </c>
      <c r="AF190">
        <v>0.11</v>
      </c>
      <c r="AG190">
        <v>0</v>
      </c>
      <c r="AH190">
        <v>0</v>
      </c>
      <c r="AJ190">
        <v>2</v>
      </c>
      <c r="AK190" t="s">
        <v>1092</v>
      </c>
      <c r="AL190" t="s">
        <v>220</v>
      </c>
      <c r="AM190" s="1" t="s">
        <v>223</v>
      </c>
      <c r="AN190" t="s">
        <v>224</v>
      </c>
      <c r="AO190" t="s">
        <v>59</v>
      </c>
      <c r="AP190">
        <v>1500</v>
      </c>
      <c r="AQ190">
        <v>1500</v>
      </c>
      <c r="AR190">
        <v>1500</v>
      </c>
    </row>
    <row r="191" spans="1:44" x14ac:dyDescent="0.25">
      <c r="A191" t="s">
        <v>43</v>
      </c>
      <c r="B191" t="s">
        <v>958</v>
      </c>
      <c r="C191" t="s">
        <v>216</v>
      </c>
      <c r="D191" t="s">
        <v>1559</v>
      </c>
      <c r="F191" t="s">
        <v>1560</v>
      </c>
      <c r="G191">
        <v>2671</v>
      </c>
      <c r="H191" t="s">
        <v>962</v>
      </c>
      <c r="I191">
        <v>1400</v>
      </c>
      <c r="J191" t="s">
        <v>1561</v>
      </c>
      <c r="K191" t="s">
        <v>1562</v>
      </c>
      <c r="L191">
        <v>20</v>
      </c>
      <c r="M191" t="s">
        <v>137</v>
      </c>
      <c r="N191" t="s">
        <v>220</v>
      </c>
      <c r="O191">
        <v>2012</v>
      </c>
      <c r="Q191" t="s">
        <v>1279</v>
      </c>
      <c r="R191" t="s">
        <v>966</v>
      </c>
      <c r="S191" t="s">
        <v>616</v>
      </c>
      <c r="T191" t="s">
        <v>54</v>
      </c>
      <c r="U191">
        <v>7.75</v>
      </c>
      <c r="V191">
        <v>7.92</v>
      </c>
      <c r="W191">
        <v>7.83</v>
      </c>
      <c r="X191">
        <v>7.92</v>
      </c>
      <c r="Y191">
        <v>7.75</v>
      </c>
      <c r="Z191">
        <v>7.67</v>
      </c>
      <c r="AA191">
        <v>9.33</v>
      </c>
      <c r="AB191">
        <v>10</v>
      </c>
      <c r="AC191">
        <v>10</v>
      </c>
      <c r="AD191">
        <v>7.75</v>
      </c>
      <c r="AE191">
        <v>83.92</v>
      </c>
      <c r="AF191">
        <v>0</v>
      </c>
      <c r="AG191">
        <v>0</v>
      </c>
      <c r="AH191">
        <v>0</v>
      </c>
      <c r="AI191" t="s">
        <v>55</v>
      </c>
      <c r="AJ191">
        <v>2</v>
      </c>
      <c r="AK191" t="s">
        <v>1280</v>
      </c>
      <c r="AL191" t="s">
        <v>220</v>
      </c>
      <c r="AM191" s="1" t="s">
        <v>223</v>
      </c>
      <c r="AN191" t="s">
        <v>224</v>
      </c>
      <c r="AO191" t="s">
        <v>59</v>
      </c>
      <c r="AP191">
        <v>1400</v>
      </c>
      <c r="AQ191">
        <v>1400</v>
      </c>
      <c r="AR191">
        <v>1400</v>
      </c>
    </row>
    <row r="192" spans="1:44" x14ac:dyDescent="0.25">
      <c r="A192" t="s">
        <v>43</v>
      </c>
      <c r="B192" t="s">
        <v>1620</v>
      </c>
      <c r="C192" t="s">
        <v>216</v>
      </c>
      <c r="D192" t="s">
        <v>1621</v>
      </c>
      <c r="F192" t="s">
        <v>1622</v>
      </c>
      <c r="G192">
        <v>1302922721</v>
      </c>
      <c r="I192">
        <v>1218</v>
      </c>
      <c r="J192" t="s">
        <v>1623</v>
      </c>
      <c r="K192" t="s">
        <v>1624</v>
      </c>
      <c r="L192">
        <v>20</v>
      </c>
      <c r="M192" t="s">
        <v>137</v>
      </c>
      <c r="N192" t="s">
        <v>220</v>
      </c>
      <c r="O192">
        <v>2012</v>
      </c>
      <c r="Q192" t="s">
        <v>221</v>
      </c>
      <c r="R192" t="s">
        <v>1624</v>
      </c>
      <c r="S192" t="s">
        <v>68</v>
      </c>
      <c r="T192" t="s">
        <v>81</v>
      </c>
      <c r="U192">
        <v>7.67</v>
      </c>
      <c r="V192">
        <v>8</v>
      </c>
      <c r="W192">
        <v>7.67</v>
      </c>
      <c r="X192">
        <v>7.42</v>
      </c>
      <c r="Y192">
        <v>7.67</v>
      </c>
      <c r="Z192">
        <v>7.5</v>
      </c>
      <c r="AA192">
        <v>10</v>
      </c>
      <c r="AB192">
        <v>10</v>
      </c>
      <c r="AC192">
        <v>10</v>
      </c>
      <c r="AD192">
        <v>7.92</v>
      </c>
      <c r="AE192">
        <v>83.83</v>
      </c>
      <c r="AF192">
        <v>0.1</v>
      </c>
      <c r="AG192">
        <v>0</v>
      </c>
      <c r="AH192">
        <v>0</v>
      </c>
      <c r="AI192" t="s">
        <v>55</v>
      </c>
      <c r="AJ192">
        <v>2</v>
      </c>
      <c r="AK192" t="s">
        <v>222</v>
      </c>
      <c r="AL192" t="s">
        <v>220</v>
      </c>
      <c r="AM192" s="1" t="s">
        <v>223</v>
      </c>
      <c r="AN192" t="s">
        <v>224</v>
      </c>
      <c r="AO192" t="s">
        <v>59</v>
      </c>
      <c r="AP192">
        <v>1218</v>
      </c>
      <c r="AQ192">
        <v>1218</v>
      </c>
      <c r="AR192">
        <v>1218</v>
      </c>
    </row>
    <row r="193" spans="1:44" x14ac:dyDescent="0.25">
      <c r="A193" t="s">
        <v>43</v>
      </c>
      <c r="B193" t="s">
        <v>1084</v>
      </c>
      <c r="C193" t="s">
        <v>216</v>
      </c>
      <c r="D193" t="s">
        <v>1276</v>
      </c>
      <c r="F193" t="s">
        <v>1086</v>
      </c>
      <c r="G193">
        <v>222</v>
      </c>
      <c r="H193" t="s">
        <v>1087</v>
      </c>
      <c r="I193">
        <v>1300</v>
      </c>
      <c r="J193" t="s">
        <v>1277</v>
      </c>
      <c r="K193" t="s">
        <v>1278</v>
      </c>
      <c r="L193">
        <v>250</v>
      </c>
      <c r="M193" t="s">
        <v>137</v>
      </c>
      <c r="N193" t="s">
        <v>220</v>
      </c>
      <c r="O193">
        <v>2012</v>
      </c>
      <c r="Q193" t="s">
        <v>1090</v>
      </c>
      <c r="R193" t="s">
        <v>1091</v>
      </c>
      <c r="S193" t="s">
        <v>1002</v>
      </c>
      <c r="T193" t="s">
        <v>81</v>
      </c>
      <c r="U193">
        <v>7.67</v>
      </c>
      <c r="V193">
        <v>7.58</v>
      </c>
      <c r="W193">
        <v>7.5</v>
      </c>
      <c r="X193">
        <v>7.75</v>
      </c>
      <c r="Y193">
        <v>7.75</v>
      </c>
      <c r="Z193">
        <v>7.75</v>
      </c>
      <c r="AA193">
        <v>10</v>
      </c>
      <c r="AB193">
        <v>10</v>
      </c>
      <c r="AC193">
        <v>10</v>
      </c>
      <c r="AD193">
        <v>7.83</v>
      </c>
      <c r="AE193">
        <v>83.83</v>
      </c>
      <c r="AF193">
        <v>0.11</v>
      </c>
      <c r="AG193">
        <v>0</v>
      </c>
      <c r="AH193">
        <v>0</v>
      </c>
      <c r="AJ193">
        <v>4</v>
      </c>
      <c r="AK193" t="s">
        <v>1092</v>
      </c>
      <c r="AL193" t="s">
        <v>220</v>
      </c>
      <c r="AM193" s="1" t="s">
        <v>223</v>
      </c>
      <c r="AN193" t="s">
        <v>224</v>
      </c>
      <c r="AO193" t="s">
        <v>59</v>
      </c>
      <c r="AP193">
        <v>1300</v>
      </c>
      <c r="AQ193">
        <v>1300</v>
      </c>
      <c r="AR193">
        <v>1300</v>
      </c>
    </row>
    <row r="194" spans="1:44" x14ac:dyDescent="0.25">
      <c r="A194" t="s">
        <v>43</v>
      </c>
      <c r="B194" t="s">
        <v>1696</v>
      </c>
      <c r="C194" t="s">
        <v>216</v>
      </c>
      <c r="D194" t="s">
        <v>1697</v>
      </c>
      <c r="F194" t="s">
        <v>1698</v>
      </c>
      <c r="G194">
        <v>0</v>
      </c>
      <c r="I194">
        <v>700</v>
      </c>
      <c r="J194" t="s">
        <v>1699</v>
      </c>
      <c r="K194" t="s">
        <v>1700</v>
      </c>
      <c r="L194">
        <v>10</v>
      </c>
      <c r="M194" t="s">
        <v>137</v>
      </c>
      <c r="N194" t="s">
        <v>220</v>
      </c>
      <c r="O194">
        <v>2012</v>
      </c>
      <c r="Q194" t="s">
        <v>1701</v>
      </c>
      <c r="R194" t="s">
        <v>1702</v>
      </c>
      <c r="S194" t="s">
        <v>213</v>
      </c>
      <c r="T194" t="s">
        <v>81</v>
      </c>
      <c r="U194">
        <v>7.83</v>
      </c>
      <c r="V194">
        <v>7.58</v>
      </c>
      <c r="W194">
        <v>7.58</v>
      </c>
      <c r="X194">
        <v>7.5</v>
      </c>
      <c r="Y194">
        <v>7.75</v>
      </c>
      <c r="Z194">
        <v>7.67</v>
      </c>
      <c r="AA194">
        <v>10</v>
      </c>
      <c r="AB194">
        <v>10</v>
      </c>
      <c r="AC194">
        <v>10</v>
      </c>
      <c r="AD194">
        <v>7.83</v>
      </c>
      <c r="AE194">
        <v>83.75</v>
      </c>
      <c r="AF194">
        <v>0.13</v>
      </c>
      <c r="AG194">
        <v>5</v>
      </c>
      <c r="AH194">
        <v>0</v>
      </c>
      <c r="AI194" t="s">
        <v>201</v>
      </c>
      <c r="AJ194">
        <v>5</v>
      </c>
      <c r="AK194" t="s">
        <v>1703</v>
      </c>
      <c r="AL194" t="s">
        <v>220</v>
      </c>
      <c r="AM194" s="1" t="s">
        <v>223</v>
      </c>
      <c r="AN194" t="s">
        <v>224</v>
      </c>
      <c r="AO194" t="s">
        <v>59</v>
      </c>
      <c r="AP194">
        <v>700</v>
      </c>
      <c r="AQ194">
        <v>700</v>
      </c>
      <c r="AR194">
        <v>700</v>
      </c>
    </row>
    <row r="195" spans="1:44" x14ac:dyDescent="0.25">
      <c r="A195" t="s">
        <v>43</v>
      </c>
      <c r="B195" t="s">
        <v>202</v>
      </c>
      <c r="C195" t="s">
        <v>62</v>
      </c>
      <c r="D195" t="s">
        <v>1777</v>
      </c>
      <c r="F195" t="s">
        <v>1777</v>
      </c>
      <c r="G195" t="s">
        <v>1778</v>
      </c>
      <c r="H195" t="s">
        <v>202</v>
      </c>
      <c r="I195">
        <v>1450</v>
      </c>
      <c r="J195" t="s">
        <v>618</v>
      </c>
      <c r="K195" t="s">
        <v>1779</v>
      </c>
      <c r="L195">
        <v>250</v>
      </c>
      <c r="M195" t="s">
        <v>137</v>
      </c>
      <c r="N195" t="s">
        <v>65</v>
      </c>
      <c r="O195">
        <v>2012</v>
      </c>
      <c r="Q195" t="s">
        <v>1780</v>
      </c>
      <c r="R195" t="s">
        <v>212</v>
      </c>
      <c r="S195" t="s">
        <v>213</v>
      </c>
      <c r="T195" t="s">
        <v>81</v>
      </c>
      <c r="U195">
        <v>8.17</v>
      </c>
      <c r="V195">
        <v>8.17</v>
      </c>
      <c r="W195">
        <v>7.83</v>
      </c>
      <c r="X195">
        <v>7.67</v>
      </c>
      <c r="Y195">
        <v>8.08</v>
      </c>
      <c r="Z195">
        <v>7.75</v>
      </c>
      <c r="AA195">
        <v>9.33</v>
      </c>
      <c r="AB195">
        <v>9.33</v>
      </c>
      <c r="AC195">
        <v>9.33</v>
      </c>
      <c r="AD195">
        <v>8</v>
      </c>
      <c r="AE195">
        <v>83.67</v>
      </c>
      <c r="AF195">
        <v>0.11</v>
      </c>
      <c r="AG195">
        <v>0</v>
      </c>
      <c r="AH195">
        <v>0</v>
      </c>
      <c r="AI195" t="s">
        <v>55</v>
      </c>
      <c r="AJ195">
        <v>1</v>
      </c>
      <c r="AK195" t="s">
        <v>1781</v>
      </c>
      <c r="AL195" t="s">
        <v>65</v>
      </c>
      <c r="AM195" t="s">
        <v>70</v>
      </c>
      <c r="AN195" t="s">
        <v>71</v>
      </c>
      <c r="AO195" t="s">
        <v>59</v>
      </c>
      <c r="AP195">
        <v>1450</v>
      </c>
      <c r="AQ195">
        <v>1450</v>
      </c>
      <c r="AR195">
        <v>1450</v>
      </c>
    </row>
    <row r="196" spans="1:44" x14ac:dyDescent="0.25">
      <c r="A196" t="s">
        <v>43</v>
      </c>
      <c r="B196" t="s">
        <v>432</v>
      </c>
      <c r="C196" t="s">
        <v>62</v>
      </c>
      <c r="D196" t="s">
        <v>952</v>
      </c>
      <c r="F196" t="s">
        <v>435</v>
      </c>
      <c r="G196" t="s">
        <v>1782</v>
      </c>
      <c r="H196" t="s">
        <v>436</v>
      </c>
      <c r="I196">
        <v>4300</v>
      </c>
      <c r="J196" t="s">
        <v>618</v>
      </c>
      <c r="K196" t="s">
        <v>954</v>
      </c>
      <c r="L196">
        <v>250</v>
      </c>
      <c r="M196" t="s">
        <v>137</v>
      </c>
      <c r="N196" t="s">
        <v>439</v>
      </c>
      <c r="O196">
        <v>2012</v>
      </c>
      <c r="Q196" t="s">
        <v>1783</v>
      </c>
      <c r="R196" t="s">
        <v>441</v>
      </c>
      <c r="S196" t="s">
        <v>68</v>
      </c>
      <c r="T196" t="s">
        <v>54</v>
      </c>
      <c r="U196">
        <v>7.67</v>
      </c>
      <c r="V196">
        <v>8.17</v>
      </c>
      <c r="W196">
        <v>7.5</v>
      </c>
      <c r="X196">
        <v>7.42</v>
      </c>
      <c r="Y196">
        <v>7.58</v>
      </c>
      <c r="Z196">
        <v>7.83</v>
      </c>
      <c r="AA196">
        <v>10</v>
      </c>
      <c r="AB196">
        <v>10</v>
      </c>
      <c r="AC196">
        <v>10</v>
      </c>
      <c r="AD196">
        <v>7.5</v>
      </c>
      <c r="AE196">
        <v>83.67</v>
      </c>
      <c r="AF196">
        <v>0.11</v>
      </c>
      <c r="AG196">
        <v>0</v>
      </c>
      <c r="AH196">
        <v>0</v>
      </c>
      <c r="AI196" t="s">
        <v>55</v>
      </c>
      <c r="AJ196">
        <v>13</v>
      </c>
      <c r="AK196" t="s">
        <v>1784</v>
      </c>
      <c r="AL196" t="s">
        <v>439</v>
      </c>
      <c r="AM196" t="s">
        <v>443</v>
      </c>
      <c r="AN196" t="s">
        <v>444</v>
      </c>
      <c r="AO196" t="s">
        <v>153</v>
      </c>
      <c r="AP196">
        <v>1310.6400000000001</v>
      </c>
      <c r="AQ196">
        <v>1310.6400000000001</v>
      </c>
      <c r="AR196">
        <v>1310.6400000000001</v>
      </c>
    </row>
    <row r="197" spans="1:44" x14ac:dyDescent="0.25">
      <c r="A197" t="s">
        <v>43</v>
      </c>
      <c r="B197" t="s">
        <v>1785</v>
      </c>
      <c r="C197" t="s">
        <v>216</v>
      </c>
      <c r="D197" t="s">
        <v>1786</v>
      </c>
      <c r="F197" t="s">
        <v>1553</v>
      </c>
      <c r="G197">
        <v>1207033381</v>
      </c>
      <c r="I197">
        <v>1100</v>
      </c>
      <c r="J197" t="s">
        <v>1553</v>
      </c>
      <c r="K197" t="s">
        <v>1787</v>
      </c>
      <c r="L197">
        <v>48</v>
      </c>
      <c r="M197" t="s">
        <v>137</v>
      </c>
      <c r="N197" t="s">
        <v>220</v>
      </c>
      <c r="O197">
        <v>2012</v>
      </c>
      <c r="Q197" t="s">
        <v>965</v>
      </c>
      <c r="R197" t="s">
        <v>1787</v>
      </c>
      <c r="S197" t="s">
        <v>616</v>
      </c>
      <c r="T197" t="s">
        <v>54</v>
      </c>
      <c r="U197">
        <v>7.67</v>
      </c>
      <c r="V197">
        <v>7.5</v>
      </c>
      <c r="W197">
        <v>7.5</v>
      </c>
      <c r="X197">
        <v>7.33</v>
      </c>
      <c r="Y197">
        <v>7.83</v>
      </c>
      <c r="Z197">
        <v>8.25</v>
      </c>
      <c r="AA197">
        <v>10</v>
      </c>
      <c r="AB197">
        <v>10</v>
      </c>
      <c r="AC197">
        <v>10</v>
      </c>
      <c r="AD197">
        <v>7.58</v>
      </c>
      <c r="AE197">
        <v>83.67</v>
      </c>
      <c r="AF197">
        <v>0.12</v>
      </c>
      <c r="AG197">
        <v>4</v>
      </c>
      <c r="AH197">
        <v>0</v>
      </c>
      <c r="AI197" t="s">
        <v>55</v>
      </c>
      <c r="AJ197">
        <v>11</v>
      </c>
      <c r="AK197" t="s">
        <v>967</v>
      </c>
      <c r="AL197" t="s">
        <v>220</v>
      </c>
      <c r="AM197" s="1" t="s">
        <v>223</v>
      </c>
      <c r="AN197" t="s">
        <v>224</v>
      </c>
      <c r="AO197" t="s">
        <v>59</v>
      </c>
      <c r="AP197">
        <v>1100</v>
      </c>
      <c r="AQ197">
        <v>1100</v>
      </c>
      <c r="AR197">
        <v>1100</v>
      </c>
    </row>
    <row r="198" spans="1:44" x14ac:dyDescent="0.25">
      <c r="A198" t="s">
        <v>43</v>
      </c>
      <c r="B198" t="s">
        <v>1084</v>
      </c>
      <c r="C198" t="s">
        <v>216</v>
      </c>
      <c r="D198" t="s">
        <v>1848</v>
      </c>
      <c r="F198" t="s">
        <v>1086</v>
      </c>
      <c r="G198">
        <v>2222</v>
      </c>
      <c r="H198" t="s">
        <v>1087</v>
      </c>
      <c r="I198">
        <v>1000</v>
      </c>
      <c r="J198" t="s">
        <v>218</v>
      </c>
      <c r="K198" t="s">
        <v>1849</v>
      </c>
      <c r="L198">
        <v>250</v>
      </c>
      <c r="M198" t="s">
        <v>137</v>
      </c>
      <c r="N198" t="s">
        <v>220</v>
      </c>
      <c r="O198">
        <v>2012</v>
      </c>
      <c r="Q198" t="s">
        <v>1090</v>
      </c>
      <c r="R198" t="s">
        <v>1091</v>
      </c>
      <c r="S198" t="s">
        <v>616</v>
      </c>
      <c r="T198" t="s">
        <v>54</v>
      </c>
      <c r="U198">
        <v>7.83</v>
      </c>
      <c r="V198">
        <v>7.67</v>
      </c>
      <c r="W198">
        <v>7.58</v>
      </c>
      <c r="X198">
        <v>7.58</v>
      </c>
      <c r="Y198">
        <v>7.67</v>
      </c>
      <c r="Z198">
        <v>7.58</v>
      </c>
      <c r="AA198">
        <v>10</v>
      </c>
      <c r="AB198">
        <v>10</v>
      </c>
      <c r="AC198">
        <v>10</v>
      </c>
      <c r="AD198">
        <v>7.67</v>
      </c>
      <c r="AE198">
        <v>83.58</v>
      </c>
      <c r="AF198">
        <v>0.12</v>
      </c>
      <c r="AG198">
        <v>0</v>
      </c>
      <c r="AH198">
        <v>0</v>
      </c>
      <c r="AJ198">
        <v>2</v>
      </c>
      <c r="AK198" t="s">
        <v>1092</v>
      </c>
      <c r="AL198" t="s">
        <v>220</v>
      </c>
      <c r="AM198" s="1" t="s">
        <v>223</v>
      </c>
      <c r="AN198" t="s">
        <v>224</v>
      </c>
      <c r="AO198" t="s">
        <v>59</v>
      </c>
      <c r="AP198">
        <v>1000</v>
      </c>
      <c r="AQ198">
        <v>1000</v>
      </c>
      <c r="AR198">
        <v>1000</v>
      </c>
    </row>
    <row r="199" spans="1:44" x14ac:dyDescent="0.25">
      <c r="A199" t="s">
        <v>43</v>
      </c>
      <c r="B199" t="s">
        <v>1271</v>
      </c>
      <c r="C199" t="s">
        <v>216</v>
      </c>
      <c r="D199" t="s">
        <v>1913</v>
      </c>
      <c r="F199" t="s">
        <v>1272</v>
      </c>
      <c r="G199">
        <v>0</v>
      </c>
      <c r="H199" t="s">
        <v>1272</v>
      </c>
      <c r="I199">
        <v>1170</v>
      </c>
      <c r="J199" t="s">
        <v>218</v>
      </c>
      <c r="K199" t="s">
        <v>1273</v>
      </c>
      <c r="L199">
        <v>10</v>
      </c>
      <c r="M199" t="s">
        <v>137</v>
      </c>
      <c r="N199" t="s">
        <v>220</v>
      </c>
      <c r="O199">
        <v>2012</v>
      </c>
      <c r="Q199" t="s">
        <v>1846</v>
      </c>
      <c r="R199" t="s">
        <v>1273</v>
      </c>
      <c r="S199" t="s">
        <v>68</v>
      </c>
      <c r="T199" t="s">
        <v>81</v>
      </c>
      <c r="U199">
        <v>7.83</v>
      </c>
      <c r="V199">
        <v>7.58</v>
      </c>
      <c r="W199">
        <v>7.25</v>
      </c>
      <c r="X199">
        <v>7.5</v>
      </c>
      <c r="Y199">
        <v>7.5</v>
      </c>
      <c r="Z199">
        <v>7.42</v>
      </c>
      <c r="AA199">
        <v>10</v>
      </c>
      <c r="AB199">
        <v>10</v>
      </c>
      <c r="AC199">
        <v>10</v>
      </c>
      <c r="AD199">
        <v>8.42</v>
      </c>
      <c r="AE199">
        <v>83.5</v>
      </c>
      <c r="AF199">
        <v>0.13</v>
      </c>
      <c r="AG199">
        <v>0</v>
      </c>
      <c r="AH199">
        <v>0</v>
      </c>
      <c r="AI199" t="s">
        <v>55</v>
      </c>
      <c r="AJ199">
        <v>14</v>
      </c>
      <c r="AK199" t="s">
        <v>1847</v>
      </c>
      <c r="AL199" t="s">
        <v>220</v>
      </c>
      <c r="AM199" s="1" t="s">
        <v>223</v>
      </c>
      <c r="AN199" t="s">
        <v>224</v>
      </c>
      <c r="AO199" t="s">
        <v>59</v>
      </c>
      <c r="AP199">
        <v>1170</v>
      </c>
      <c r="AQ199">
        <v>1170</v>
      </c>
      <c r="AR199">
        <v>1170</v>
      </c>
    </row>
    <row r="200" spans="1:44" x14ac:dyDescent="0.25">
      <c r="A200" t="s">
        <v>43</v>
      </c>
      <c r="B200" t="s">
        <v>1914</v>
      </c>
      <c r="C200" t="s">
        <v>216</v>
      </c>
      <c r="F200" t="s">
        <v>1915</v>
      </c>
      <c r="G200" s="2">
        <v>43834</v>
      </c>
      <c r="H200" t="s">
        <v>1916</v>
      </c>
      <c r="I200">
        <v>940</v>
      </c>
      <c r="J200" t="s">
        <v>1917</v>
      </c>
      <c r="K200" t="s">
        <v>1918</v>
      </c>
      <c r="L200">
        <v>10</v>
      </c>
      <c r="M200" t="s">
        <v>137</v>
      </c>
      <c r="N200" t="s">
        <v>220</v>
      </c>
      <c r="O200">
        <v>2012</v>
      </c>
      <c r="Q200" t="s">
        <v>1919</v>
      </c>
      <c r="R200" t="s">
        <v>1920</v>
      </c>
      <c r="S200" t="s">
        <v>616</v>
      </c>
      <c r="T200" t="s">
        <v>373</v>
      </c>
      <c r="U200">
        <v>7.67</v>
      </c>
      <c r="V200">
        <v>7.75</v>
      </c>
      <c r="W200">
        <v>7.67</v>
      </c>
      <c r="X200">
        <v>7.75</v>
      </c>
      <c r="Y200">
        <v>7.58</v>
      </c>
      <c r="Z200">
        <v>7.5</v>
      </c>
      <c r="AA200">
        <v>10</v>
      </c>
      <c r="AB200">
        <v>10</v>
      </c>
      <c r="AC200">
        <v>10</v>
      </c>
      <c r="AD200">
        <v>7.58</v>
      </c>
      <c r="AE200">
        <v>83.5</v>
      </c>
      <c r="AF200">
        <v>0.11</v>
      </c>
      <c r="AG200">
        <v>0</v>
      </c>
      <c r="AH200">
        <v>0</v>
      </c>
      <c r="AI200" t="s">
        <v>55</v>
      </c>
      <c r="AJ200">
        <v>12</v>
      </c>
      <c r="AK200" t="s">
        <v>1019</v>
      </c>
      <c r="AL200" t="s">
        <v>220</v>
      </c>
      <c r="AM200" s="1" t="s">
        <v>223</v>
      </c>
      <c r="AN200" t="s">
        <v>224</v>
      </c>
      <c r="AO200" t="s">
        <v>59</v>
      </c>
      <c r="AP200">
        <v>940</v>
      </c>
      <c r="AQ200">
        <v>940</v>
      </c>
      <c r="AR200">
        <v>940</v>
      </c>
    </row>
    <row r="201" spans="1:44" x14ac:dyDescent="0.25">
      <c r="A201" t="s">
        <v>43</v>
      </c>
      <c r="B201" t="s">
        <v>1921</v>
      </c>
      <c r="C201" t="s">
        <v>216</v>
      </c>
      <c r="D201" t="s">
        <v>1922</v>
      </c>
      <c r="F201" t="s">
        <v>1923</v>
      </c>
      <c r="G201">
        <v>2484</v>
      </c>
      <c r="I201">
        <v>1400</v>
      </c>
      <c r="J201" t="s">
        <v>1924</v>
      </c>
      <c r="K201" t="s">
        <v>1925</v>
      </c>
      <c r="L201">
        <v>15</v>
      </c>
      <c r="M201" t="s">
        <v>137</v>
      </c>
      <c r="N201" t="s">
        <v>220</v>
      </c>
      <c r="O201">
        <v>2012</v>
      </c>
      <c r="Q201" t="s">
        <v>792</v>
      </c>
      <c r="R201" t="s">
        <v>1926</v>
      </c>
      <c r="S201" t="s">
        <v>586</v>
      </c>
      <c r="T201" t="s">
        <v>54</v>
      </c>
      <c r="U201">
        <v>7.75</v>
      </c>
      <c r="V201">
        <v>7.67</v>
      </c>
      <c r="W201">
        <v>7.67</v>
      </c>
      <c r="X201">
        <v>7.75</v>
      </c>
      <c r="Y201">
        <v>7.33</v>
      </c>
      <c r="Z201">
        <v>7.5</v>
      </c>
      <c r="AA201">
        <v>10</v>
      </c>
      <c r="AB201">
        <v>10</v>
      </c>
      <c r="AC201">
        <v>10</v>
      </c>
      <c r="AD201">
        <v>7.83</v>
      </c>
      <c r="AE201">
        <v>83.5</v>
      </c>
      <c r="AF201">
        <v>0.12</v>
      </c>
      <c r="AG201">
        <v>0</v>
      </c>
      <c r="AH201">
        <v>0</v>
      </c>
      <c r="AI201" t="s">
        <v>55</v>
      </c>
      <c r="AJ201">
        <v>0</v>
      </c>
      <c r="AK201" t="s">
        <v>793</v>
      </c>
      <c r="AL201" t="s">
        <v>220</v>
      </c>
      <c r="AM201" s="1" t="s">
        <v>223</v>
      </c>
      <c r="AN201" t="s">
        <v>224</v>
      </c>
      <c r="AO201" t="s">
        <v>59</v>
      </c>
      <c r="AP201">
        <v>1400</v>
      </c>
      <c r="AQ201">
        <v>1400</v>
      </c>
      <c r="AR201">
        <v>1400</v>
      </c>
    </row>
    <row r="202" spans="1:44" x14ac:dyDescent="0.25">
      <c r="A202" t="s">
        <v>43</v>
      </c>
      <c r="B202" t="s">
        <v>2155</v>
      </c>
      <c r="C202" t="s">
        <v>216</v>
      </c>
      <c r="D202" t="s">
        <v>2156</v>
      </c>
      <c r="F202" t="s">
        <v>2157</v>
      </c>
      <c r="G202">
        <v>0</v>
      </c>
      <c r="H202" t="s">
        <v>2156</v>
      </c>
      <c r="J202" t="s">
        <v>715</v>
      </c>
      <c r="K202" t="s">
        <v>2158</v>
      </c>
      <c r="L202">
        <v>10</v>
      </c>
      <c r="M202" t="s">
        <v>137</v>
      </c>
      <c r="N202" t="s">
        <v>220</v>
      </c>
      <c r="O202">
        <v>2012</v>
      </c>
      <c r="Q202" t="s">
        <v>2159</v>
      </c>
      <c r="R202" t="s">
        <v>2158</v>
      </c>
      <c r="S202" t="s">
        <v>737</v>
      </c>
      <c r="T202" t="s">
        <v>54</v>
      </c>
      <c r="U202">
        <v>7.75</v>
      </c>
      <c r="V202">
        <v>7.58</v>
      </c>
      <c r="W202">
        <v>7.58</v>
      </c>
      <c r="X202">
        <v>7.58</v>
      </c>
      <c r="Y202">
        <v>7.5</v>
      </c>
      <c r="Z202">
        <v>7.58</v>
      </c>
      <c r="AA202">
        <v>10</v>
      </c>
      <c r="AB202">
        <v>10</v>
      </c>
      <c r="AC202">
        <v>10</v>
      </c>
      <c r="AD202">
        <v>7.67</v>
      </c>
      <c r="AE202">
        <v>83.25</v>
      </c>
      <c r="AF202">
        <v>0.13</v>
      </c>
      <c r="AG202">
        <v>0</v>
      </c>
      <c r="AH202">
        <v>0</v>
      </c>
      <c r="AI202" t="s">
        <v>55</v>
      </c>
      <c r="AJ202">
        <v>7</v>
      </c>
      <c r="AK202" t="s">
        <v>2160</v>
      </c>
      <c r="AL202" t="s">
        <v>220</v>
      </c>
      <c r="AM202" s="1" t="s">
        <v>223</v>
      </c>
      <c r="AN202" t="s">
        <v>224</v>
      </c>
      <c r="AO202" t="s">
        <v>59</v>
      </c>
    </row>
    <row r="203" spans="1:44" x14ac:dyDescent="0.25">
      <c r="A203" t="s">
        <v>43</v>
      </c>
      <c r="B203" t="s">
        <v>2161</v>
      </c>
      <c r="C203" t="s">
        <v>216</v>
      </c>
      <c r="D203" t="s">
        <v>2162</v>
      </c>
      <c r="F203" t="s">
        <v>2163</v>
      </c>
      <c r="G203">
        <v>0</v>
      </c>
      <c r="I203">
        <v>1000</v>
      </c>
      <c r="J203" t="s">
        <v>2164</v>
      </c>
      <c r="K203" t="s">
        <v>2165</v>
      </c>
      <c r="L203">
        <v>54</v>
      </c>
      <c r="M203" t="s">
        <v>137</v>
      </c>
      <c r="N203" t="s">
        <v>220</v>
      </c>
      <c r="O203">
        <v>2012</v>
      </c>
      <c r="Q203" t="s">
        <v>792</v>
      </c>
      <c r="R203" t="s">
        <v>2165</v>
      </c>
      <c r="S203" t="s">
        <v>213</v>
      </c>
      <c r="T203" t="s">
        <v>54</v>
      </c>
      <c r="U203">
        <v>7.75</v>
      </c>
      <c r="V203">
        <v>7.75</v>
      </c>
      <c r="W203">
        <v>7.42</v>
      </c>
      <c r="X203">
        <v>7.92</v>
      </c>
      <c r="Y203">
        <v>7.33</v>
      </c>
      <c r="Z203">
        <v>7.5</v>
      </c>
      <c r="AA203">
        <v>10</v>
      </c>
      <c r="AB203">
        <v>10</v>
      </c>
      <c r="AC203">
        <v>10</v>
      </c>
      <c r="AD203">
        <v>7.58</v>
      </c>
      <c r="AE203">
        <v>83.25</v>
      </c>
      <c r="AF203">
        <v>0.12</v>
      </c>
      <c r="AG203">
        <v>0</v>
      </c>
      <c r="AH203">
        <v>0</v>
      </c>
      <c r="AI203" t="s">
        <v>304</v>
      </c>
      <c r="AJ203">
        <v>0</v>
      </c>
      <c r="AK203" t="s">
        <v>793</v>
      </c>
      <c r="AL203" t="s">
        <v>220</v>
      </c>
      <c r="AM203" s="1" t="s">
        <v>223</v>
      </c>
      <c r="AN203" t="s">
        <v>224</v>
      </c>
      <c r="AO203" t="s">
        <v>59</v>
      </c>
      <c r="AP203">
        <v>1000</v>
      </c>
      <c r="AQ203">
        <v>1000</v>
      </c>
      <c r="AR203">
        <v>1000</v>
      </c>
    </row>
    <row r="204" spans="1:44" x14ac:dyDescent="0.25">
      <c r="A204" t="s">
        <v>43</v>
      </c>
      <c r="B204" t="s">
        <v>432</v>
      </c>
      <c r="C204" t="s">
        <v>62</v>
      </c>
      <c r="D204" t="s">
        <v>952</v>
      </c>
      <c r="F204" t="s">
        <v>435</v>
      </c>
      <c r="G204" t="s">
        <v>2166</v>
      </c>
      <c r="H204" t="s">
        <v>436</v>
      </c>
      <c r="I204">
        <v>4300</v>
      </c>
      <c r="J204" t="s">
        <v>618</v>
      </c>
      <c r="K204" t="s">
        <v>954</v>
      </c>
      <c r="L204">
        <v>250</v>
      </c>
      <c r="M204" t="s">
        <v>137</v>
      </c>
      <c r="N204" t="s">
        <v>439</v>
      </c>
      <c r="O204">
        <v>2012</v>
      </c>
      <c r="Q204" t="s">
        <v>1783</v>
      </c>
      <c r="R204" t="s">
        <v>441</v>
      </c>
      <c r="S204" t="s">
        <v>68</v>
      </c>
      <c r="T204" t="s">
        <v>54</v>
      </c>
      <c r="U204">
        <v>7.83</v>
      </c>
      <c r="V204">
        <v>7.58</v>
      </c>
      <c r="W204">
        <v>7.08</v>
      </c>
      <c r="X204">
        <v>7.83</v>
      </c>
      <c r="Y204">
        <v>7.42</v>
      </c>
      <c r="Z204">
        <v>8.08</v>
      </c>
      <c r="AA204">
        <v>10</v>
      </c>
      <c r="AB204">
        <v>10</v>
      </c>
      <c r="AC204">
        <v>10</v>
      </c>
      <c r="AD204">
        <v>7.42</v>
      </c>
      <c r="AE204">
        <v>83.25</v>
      </c>
      <c r="AF204">
        <v>0.11</v>
      </c>
      <c r="AG204">
        <v>0</v>
      </c>
      <c r="AH204">
        <v>0</v>
      </c>
      <c r="AI204" t="s">
        <v>55</v>
      </c>
      <c r="AJ204">
        <v>9</v>
      </c>
      <c r="AK204" t="s">
        <v>1784</v>
      </c>
      <c r="AL204" t="s">
        <v>439</v>
      </c>
      <c r="AM204" t="s">
        <v>443</v>
      </c>
      <c r="AN204" t="s">
        <v>444</v>
      </c>
      <c r="AO204" t="s">
        <v>153</v>
      </c>
      <c r="AP204">
        <v>1310.6400000000001</v>
      </c>
      <c r="AQ204">
        <v>1310.6400000000001</v>
      </c>
      <c r="AR204">
        <v>1310.6400000000001</v>
      </c>
    </row>
    <row r="205" spans="1:44" x14ac:dyDescent="0.25">
      <c r="A205" t="s">
        <v>43</v>
      </c>
      <c r="B205" t="s">
        <v>1696</v>
      </c>
      <c r="C205" t="s">
        <v>216</v>
      </c>
      <c r="D205" t="s">
        <v>2311</v>
      </c>
      <c r="F205" t="s">
        <v>2312</v>
      </c>
      <c r="G205">
        <v>1702765464</v>
      </c>
      <c r="I205">
        <v>532</v>
      </c>
      <c r="J205" t="s">
        <v>2313</v>
      </c>
      <c r="K205" t="s">
        <v>2314</v>
      </c>
      <c r="L205">
        <v>10</v>
      </c>
      <c r="M205" t="s">
        <v>137</v>
      </c>
      <c r="N205" t="s">
        <v>220</v>
      </c>
      <c r="O205">
        <v>2012</v>
      </c>
      <c r="Q205" t="s">
        <v>1701</v>
      </c>
      <c r="R205" t="s">
        <v>1702</v>
      </c>
      <c r="S205" t="s">
        <v>616</v>
      </c>
      <c r="T205" t="s">
        <v>54</v>
      </c>
      <c r="U205">
        <v>7.75</v>
      </c>
      <c r="V205">
        <v>7.67</v>
      </c>
      <c r="W205">
        <v>7.58</v>
      </c>
      <c r="X205">
        <v>7.5</v>
      </c>
      <c r="Y205">
        <v>7.42</v>
      </c>
      <c r="Z205">
        <v>7.58</v>
      </c>
      <c r="AA205">
        <v>10</v>
      </c>
      <c r="AB205">
        <v>10</v>
      </c>
      <c r="AC205">
        <v>10</v>
      </c>
      <c r="AD205">
        <v>7.67</v>
      </c>
      <c r="AE205">
        <v>83.17</v>
      </c>
      <c r="AF205">
        <v>0.12</v>
      </c>
      <c r="AG205">
        <v>3</v>
      </c>
      <c r="AH205">
        <v>0</v>
      </c>
      <c r="AI205" t="s">
        <v>201</v>
      </c>
      <c r="AJ205">
        <v>8</v>
      </c>
      <c r="AK205" t="s">
        <v>1703</v>
      </c>
      <c r="AL205" t="s">
        <v>220</v>
      </c>
      <c r="AM205" s="1" t="s">
        <v>223</v>
      </c>
      <c r="AN205" t="s">
        <v>224</v>
      </c>
      <c r="AO205" t="s">
        <v>59</v>
      </c>
      <c r="AP205">
        <v>532</v>
      </c>
      <c r="AQ205">
        <v>532</v>
      </c>
      <c r="AR205">
        <v>532</v>
      </c>
    </row>
    <row r="206" spans="1:44" x14ac:dyDescent="0.25">
      <c r="A206" t="s">
        <v>43</v>
      </c>
      <c r="B206" t="s">
        <v>1696</v>
      </c>
      <c r="C206" t="s">
        <v>216</v>
      </c>
      <c r="D206" t="s">
        <v>2315</v>
      </c>
      <c r="F206" t="s">
        <v>2316</v>
      </c>
      <c r="G206">
        <v>1702771046</v>
      </c>
      <c r="I206">
        <v>1089</v>
      </c>
      <c r="J206" t="s">
        <v>2317</v>
      </c>
      <c r="K206" t="s">
        <v>2318</v>
      </c>
      <c r="L206">
        <v>10</v>
      </c>
      <c r="M206" t="s">
        <v>137</v>
      </c>
      <c r="N206" t="s">
        <v>220</v>
      </c>
      <c r="O206">
        <v>2012</v>
      </c>
      <c r="Q206" t="s">
        <v>1701</v>
      </c>
      <c r="R206" t="s">
        <v>1702</v>
      </c>
      <c r="S206" t="s">
        <v>586</v>
      </c>
      <c r="T206" t="s">
        <v>54</v>
      </c>
      <c r="U206">
        <v>7.58</v>
      </c>
      <c r="V206">
        <v>7.75</v>
      </c>
      <c r="W206">
        <v>7.42</v>
      </c>
      <c r="X206">
        <v>7.67</v>
      </c>
      <c r="Y206">
        <v>7.5</v>
      </c>
      <c r="Z206">
        <v>7.58</v>
      </c>
      <c r="AA206">
        <v>10</v>
      </c>
      <c r="AB206">
        <v>10</v>
      </c>
      <c r="AC206">
        <v>10</v>
      </c>
      <c r="AD206">
        <v>7.67</v>
      </c>
      <c r="AE206">
        <v>83.17</v>
      </c>
      <c r="AF206">
        <v>0.14000000000000001</v>
      </c>
      <c r="AG206">
        <v>0</v>
      </c>
      <c r="AH206">
        <v>0</v>
      </c>
      <c r="AI206" t="s">
        <v>201</v>
      </c>
      <c r="AJ206">
        <v>10</v>
      </c>
      <c r="AK206" t="s">
        <v>1703</v>
      </c>
      <c r="AL206" t="s">
        <v>220</v>
      </c>
      <c r="AM206" s="1" t="s">
        <v>223</v>
      </c>
      <c r="AN206" t="s">
        <v>224</v>
      </c>
      <c r="AO206" t="s">
        <v>59</v>
      </c>
      <c r="AP206">
        <v>1089</v>
      </c>
      <c r="AQ206">
        <v>1089</v>
      </c>
      <c r="AR206">
        <v>1089</v>
      </c>
    </row>
    <row r="207" spans="1:44" x14ac:dyDescent="0.25">
      <c r="A207" t="s">
        <v>43</v>
      </c>
      <c r="B207" t="s">
        <v>2320</v>
      </c>
      <c r="C207" t="s">
        <v>216</v>
      </c>
      <c r="D207" t="s">
        <v>2321</v>
      </c>
      <c r="F207" t="s">
        <v>2321</v>
      </c>
      <c r="G207">
        <v>1702766681</v>
      </c>
      <c r="I207">
        <v>700</v>
      </c>
      <c r="J207" t="s">
        <v>2322</v>
      </c>
      <c r="K207" t="s">
        <v>2323</v>
      </c>
      <c r="L207">
        <v>15</v>
      </c>
      <c r="M207" t="s">
        <v>137</v>
      </c>
      <c r="N207" t="s">
        <v>220</v>
      </c>
      <c r="O207">
        <v>2012</v>
      </c>
      <c r="Q207" t="s">
        <v>792</v>
      </c>
      <c r="R207" t="s">
        <v>2323</v>
      </c>
      <c r="S207" t="s">
        <v>616</v>
      </c>
      <c r="T207" t="s">
        <v>54</v>
      </c>
      <c r="U207">
        <v>7.75</v>
      </c>
      <c r="V207">
        <v>7.5</v>
      </c>
      <c r="W207">
        <v>7.42</v>
      </c>
      <c r="X207">
        <v>7.75</v>
      </c>
      <c r="Y207">
        <v>7.58</v>
      </c>
      <c r="Z207">
        <v>7.58</v>
      </c>
      <c r="AA207">
        <v>10</v>
      </c>
      <c r="AB207">
        <v>10</v>
      </c>
      <c r="AC207">
        <v>10</v>
      </c>
      <c r="AD207">
        <v>7.58</v>
      </c>
      <c r="AE207">
        <v>83.17</v>
      </c>
      <c r="AF207">
        <v>0.13</v>
      </c>
      <c r="AG207">
        <v>0</v>
      </c>
      <c r="AH207">
        <v>0</v>
      </c>
      <c r="AI207" t="s">
        <v>55</v>
      </c>
      <c r="AJ207">
        <v>5</v>
      </c>
      <c r="AK207" t="s">
        <v>793</v>
      </c>
      <c r="AL207" t="s">
        <v>220</v>
      </c>
      <c r="AM207" s="1" t="s">
        <v>223</v>
      </c>
      <c r="AN207" t="s">
        <v>224</v>
      </c>
      <c r="AO207" t="s">
        <v>59</v>
      </c>
      <c r="AP207">
        <v>700</v>
      </c>
      <c r="AQ207">
        <v>700</v>
      </c>
      <c r="AR207">
        <v>700</v>
      </c>
    </row>
    <row r="208" spans="1:44" x14ac:dyDescent="0.25">
      <c r="A208" t="s">
        <v>43</v>
      </c>
      <c r="B208" t="s">
        <v>1084</v>
      </c>
      <c r="C208" t="s">
        <v>216</v>
      </c>
      <c r="D208" t="s">
        <v>2327</v>
      </c>
      <c r="F208" t="s">
        <v>1086</v>
      </c>
      <c r="G208">
        <v>2222</v>
      </c>
      <c r="H208" t="s">
        <v>1087</v>
      </c>
      <c r="I208">
        <v>1380</v>
      </c>
      <c r="J208" t="s">
        <v>1557</v>
      </c>
      <c r="K208" t="s">
        <v>2328</v>
      </c>
      <c r="L208">
        <v>250</v>
      </c>
      <c r="M208" t="s">
        <v>137</v>
      </c>
      <c r="N208" t="s">
        <v>220</v>
      </c>
      <c r="O208">
        <v>2012</v>
      </c>
      <c r="Q208" t="s">
        <v>1090</v>
      </c>
      <c r="R208" t="s">
        <v>1091</v>
      </c>
      <c r="S208" t="s">
        <v>616</v>
      </c>
      <c r="T208" t="s">
        <v>54</v>
      </c>
      <c r="U208">
        <v>7.5</v>
      </c>
      <c r="V208">
        <v>7.75</v>
      </c>
      <c r="W208">
        <v>7.58</v>
      </c>
      <c r="X208">
        <v>7.58</v>
      </c>
      <c r="Y208">
        <v>7.67</v>
      </c>
      <c r="Z208">
        <v>7.5</v>
      </c>
      <c r="AA208">
        <v>10</v>
      </c>
      <c r="AB208">
        <v>10</v>
      </c>
      <c r="AC208">
        <v>10</v>
      </c>
      <c r="AD208">
        <v>7.58</v>
      </c>
      <c r="AE208">
        <v>83.17</v>
      </c>
      <c r="AF208">
        <v>0.11</v>
      </c>
      <c r="AG208">
        <v>0</v>
      </c>
      <c r="AH208">
        <v>0</v>
      </c>
      <c r="AJ208">
        <v>5</v>
      </c>
      <c r="AK208" t="s">
        <v>1092</v>
      </c>
      <c r="AL208" t="s">
        <v>220</v>
      </c>
      <c r="AM208" s="1" t="s">
        <v>223</v>
      </c>
      <c r="AN208" t="s">
        <v>224</v>
      </c>
      <c r="AO208" t="s">
        <v>59</v>
      </c>
      <c r="AP208">
        <v>1380</v>
      </c>
      <c r="AQ208">
        <v>1380</v>
      </c>
      <c r="AR208">
        <v>1380</v>
      </c>
    </row>
    <row r="209" spans="1:44" x14ac:dyDescent="0.25">
      <c r="A209" t="s">
        <v>43</v>
      </c>
      <c r="B209" t="s">
        <v>2379</v>
      </c>
      <c r="C209" t="s">
        <v>216</v>
      </c>
      <c r="D209" t="s">
        <v>2380</v>
      </c>
      <c r="G209">
        <v>1405830166</v>
      </c>
      <c r="H209" t="s">
        <v>2381</v>
      </c>
      <c r="I209">
        <v>1400</v>
      </c>
      <c r="J209" t="s">
        <v>2382</v>
      </c>
      <c r="K209" t="s">
        <v>2383</v>
      </c>
      <c r="L209">
        <v>10</v>
      </c>
      <c r="M209" t="s">
        <v>137</v>
      </c>
      <c r="N209" t="s">
        <v>220</v>
      </c>
      <c r="O209">
        <v>2012</v>
      </c>
      <c r="Q209" t="s">
        <v>1090</v>
      </c>
      <c r="R209" t="s">
        <v>2383</v>
      </c>
      <c r="S209" t="s">
        <v>60</v>
      </c>
      <c r="T209" t="s">
        <v>54</v>
      </c>
      <c r="U209">
        <v>7.75</v>
      </c>
      <c r="V209">
        <v>7.67</v>
      </c>
      <c r="W209">
        <v>7.42</v>
      </c>
      <c r="X209">
        <v>7.75</v>
      </c>
      <c r="Y209">
        <v>7.5</v>
      </c>
      <c r="Z209">
        <v>7.5</v>
      </c>
      <c r="AA209">
        <v>10</v>
      </c>
      <c r="AB209">
        <v>10</v>
      </c>
      <c r="AC209">
        <v>10</v>
      </c>
      <c r="AD209">
        <v>7.5</v>
      </c>
      <c r="AE209">
        <v>83.08</v>
      </c>
      <c r="AF209">
        <v>0.1</v>
      </c>
      <c r="AG209">
        <v>0</v>
      </c>
      <c r="AH209">
        <v>0</v>
      </c>
      <c r="AJ209">
        <v>1</v>
      </c>
      <c r="AK209" t="s">
        <v>1092</v>
      </c>
      <c r="AL209" t="s">
        <v>220</v>
      </c>
      <c r="AM209" s="1" t="s">
        <v>223</v>
      </c>
      <c r="AN209" t="s">
        <v>224</v>
      </c>
      <c r="AO209" t="s">
        <v>59</v>
      </c>
      <c r="AP209">
        <v>1400</v>
      </c>
      <c r="AQ209">
        <v>1400</v>
      </c>
      <c r="AR209">
        <v>1400</v>
      </c>
    </row>
    <row r="210" spans="1:44" x14ac:dyDescent="0.25">
      <c r="A210" t="s">
        <v>43</v>
      </c>
      <c r="B210" t="s">
        <v>2470</v>
      </c>
      <c r="C210" t="s">
        <v>216</v>
      </c>
      <c r="D210" t="s">
        <v>2471</v>
      </c>
      <c r="F210" t="s">
        <v>2472</v>
      </c>
      <c r="G210">
        <v>1104362909</v>
      </c>
      <c r="I210">
        <v>750</v>
      </c>
      <c r="J210" t="s">
        <v>790</v>
      </c>
      <c r="K210" t="s">
        <v>2473</v>
      </c>
      <c r="L210">
        <v>15</v>
      </c>
      <c r="M210" t="s">
        <v>137</v>
      </c>
      <c r="N210" t="s">
        <v>220</v>
      </c>
      <c r="O210">
        <v>2012</v>
      </c>
      <c r="Q210" t="s">
        <v>221</v>
      </c>
      <c r="R210" t="s">
        <v>2474</v>
      </c>
      <c r="S210" t="s">
        <v>616</v>
      </c>
      <c r="T210" t="s">
        <v>54</v>
      </c>
      <c r="U210">
        <v>7.67</v>
      </c>
      <c r="V210">
        <v>7.58</v>
      </c>
      <c r="W210">
        <v>7.42</v>
      </c>
      <c r="X210">
        <v>7.5</v>
      </c>
      <c r="Y210">
        <v>7.67</v>
      </c>
      <c r="Z210">
        <v>7.58</v>
      </c>
      <c r="AA210">
        <v>10</v>
      </c>
      <c r="AB210">
        <v>10</v>
      </c>
      <c r="AC210">
        <v>10</v>
      </c>
      <c r="AD210">
        <v>7.58</v>
      </c>
      <c r="AE210">
        <v>83</v>
      </c>
      <c r="AF210">
        <v>0.11</v>
      </c>
      <c r="AG210">
        <v>0</v>
      </c>
      <c r="AH210">
        <v>0</v>
      </c>
      <c r="AI210" t="s">
        <v>55</v>
      </c>
      <c r="AJ210">
        <v>20</v>
      </c>
      <c r="AK210" t="s">
        <v>222</v>
      </c>
      <c r="AL210" t="s">
        <v>220</v>
      </c>
      <c r="AM210" s="1" t="s">
        <v>223</v>
      </c>
      <c r="AN210" t="s">
        <v>224</v>
      </c>
      <c r="AO210" t="s">
        <v>59</v>
      </c>
      <c r="AP210">
        <v>750</v>
      </c>
      <c r="AQ210">
        <v>750</v>
      </c>
      <c r="AR210">
        <v>750</v>
      </c>
    </row>
    <row r="211" spans="1:44" x14ac:dyDescent="0.25">
      <c r="A211" t="s">
        <v>43</v>
      </c>
      <c r="B211" t="s">
        <v>2475</v>
      </c>
      <c r="C211" t="s">
        <v>216</v>
      </c>
      <c r="D211" t="s">
        <v>2476</v>
      </c>
      <c r="F211" t="s">
        <v>2477</v>
      </c>
      <c r="G211">
        <v>1302911347</v>
      </c>
      <c r="H211" t="s">
        <v>2476</v>
      </c>
      <c r="I211">
        <v>1200</v>
      </c>
      <c r="J211" t="s">
        <v>2478</v>
      </c>
      <c r="K211" t="s">
        <v>2479</v>
      </c>
      <c r="L211">
        <v>20</v>
      </c>
      <c r="M211" t="s">
        <v>137</v>
      </c>
      <c r="N211" t="s">
        <v>220</v>
      </c>
      <c r="O211">
        <v>2012</v>
      </c>
      <c r="Q211" t="s">
        <v>221</v>
      </c>
      <c r="R211" t="s">
        <v>2479</v>
      </c>
      <c r="S211" t="s">
        <v>616</v>
      </c>
      <c r="T211" t="s">
        <v>373</v>
      </c>
      <c r="U211">
        <v>7.67</v>
      </c>
      <c r="V211">
        <v>7.83</v>
      </c>
      <c r="W211">
        <v>7.5</v>
      </c>
      <c r="X211">
        <v>7.58</v>
      </c>
      <c r="Y211">
        <v>7.58</v>
      </c>
      <c r="Z211">
        <v>7.67</v>
      </c>
      <c r="AA211">
        <v>9.33</v>
      </c>
      <c r="AB211">
        <v>10</v>
      </c>
      <c r="AC211">
        <v>10</v>
      </c>
      <c r="AD211">
        <v>7.83</v>
      </c>
      <c r="AE211">
        <v>83</v>
      </c>
      <c r="AF211">
        <v>0.11</v>
      </c>
      <c r="AG211">
        <v>0</v>
      </c>
      <c r="AH211">
        <v>0</v>
      </c>
      <c r="AI211" t="s">
        <v>55</v>
      </c>
      <c r="AJ211">
        <v>7</v>
      </c>
      <c r="AK211" t="s">
        <v>222</v>
      </c>
      <c r="AL211" t="s">
        <v>220</v>
      </c>
      <c r="AM211" s="1" t="s">
        <v>223</v>
      </c>
      <c r="AN211" t="s">
        <v>224</v>
      </c>
      <c r="AO211" t="s">
        <v>59</v>
      </c>
      <c r="AP211">
        <v>1200</v>
      </c>
      <c r="AQ211">
        <v>1200</v>
      </c>
      <c r="AR211">
        <v>1200</v>
      </c>
    </row>
    <row r="212" spans="1:44" x14ac:dyDescent="0.25">
      <c r="A212" t="s">
        <v>43</v>
      </c>
      <c r="B212" t="s">
        <v>1084</v>
      </c>
      <c r="C212" t="s">
        <v>216</v>
      </c>
      <c r="D212" t="s">
        <v>2480</v>
      </c>
      <c r="G212">
        <v>2222</v>
      </c>
      <c r="H212" t="s">
        <v>1087</v>
      </c>
      <c r="I212">
        <v>1200</v>
      </c>
      <c r="J212" t="s">
        <v>790</v>
      </c>
      <c r="K212" t="s">
        <v>2481</v>
      </c>
      <c r="L212">
        <v>250</v>
      </c>
      <c r="M212" t="s">
        <v>137</v>
      </c>
      <c r="N212" t="s">
        <v>220</v>
      </c>
      <c r="O212">
        <v>2012</v>
      </c>
      <c r="Q212" t="s">
        <v>792</v>
      </c>
      <c r="R212" t="s">
        <v>1091</v>
      </c>
      <c r="S212" t="s">
        <v>68</v>
      </c>
      <c r="T212" t="s">
        <v>54</v>
      </c>
      <c r="U212">
        <v>7.5</v>
      </c>
      <c r="V212">
        <v>7.67</v>
      </c>
      <c r="W212">
        <v>7.5</v>
      </c>
      <c r="X212">
        <v>7.5</v>
      </c>
      <c r="Y212">
        <v>7.58</v>
      </c>
      <c r="Z212">
        <v>7.58</v>
      </c>
      <c r="AA212">
        <v>10</v>
      </c>
      <c r="AB212">
        <v>10</v>
      </c>
      <c r="AC212">
        <v>10</v>
      </c>
      <c r="AD212">
        <v>7.67</v>
      </c>
      <c r="AE212">
        <v>83</v>
      </c>
      <c r="AF212">
        <v>0.11</v>
      </c>
      <c r="AG212">
        <v>5</v>
      </c>
      <c r="AH212">
        <v>0</v>
      </c>
      <c r="AI212" t="s">
        <v>55</v>
      </c>
      <c r="AJ212">
        <v>8</v>
      </c>
      <c r="AK212" t="s">
        <v>793</v>
      </c>
      <c r="AL212" t="s">
        <v>220</v>
      </c>
      <c r="AM212" s="1" t="s">
        <v>223</v>
      </c>
      <c r="AN212" t="s">
        <v>224</v>
      </c>
      <c r="AO212" t="s">
        <v>59</v>
      </c>
      <c r="AP212">
        <v>1200</v>
      </c>
      <c r="AQ212">
        <v>1200</v>
      </c>
      <c r="AR212">
        <v>1200</v>
      </c>
    </row>
    <row r="213" spans="1:44" x14ac:dyDescent="0.25">
      <c r="A213" t="s">
        <v>43</v>
      </c>
      <c r="B213" t="s">
        <v>432</v>
      </c>
      <c r="C213" t="s">
        <v>62</v>
      </c>
      <c r="D213" t="s">
        <v>752</v>
      </c>
      <c r="F213" t="s">
        <v>2490</v>
      </c>
      <c r="G213" t="s">
        <v>2491</v>
      </c>
      <c r="H213" t="s">
        <v>2492</v>
      </c>
      <c r="I213">
        <v>4500</v>
      </c>
      <c r="J213" t="s">
        <v>2493</v>
      </c>
      <c r="K213" t="s">
        <v>2494</v>
      </c>
      <c r="L213">
        <v>275</v>
      </c>
      <c r="M213" t="s">
        <v>137</v>
      </c>
      <c r="N213" t="s">
        <v>439</v>
      </c>
      <c r="O213">
        <v>2012</v>
      </c>
      <c r="Q213" t="s">
        <v>2495</v>
      </c>
      <c r="R213" t="s">
        <v>441</v>
      </c>
      <c r="S213" t="s">
        <v>68</v>
      </c>
      <c r="T213" t="s">
        <v>54</v>
      </c>
      <c r="U213">
        <v>7.5</v>
      </c>
      <c r="V213">
        <v>7.67</v>
      </c>
      <c r="W213">
        <v>7.5</v>
      </c>
      <c r="X213">
        <v>7.67</v>
      </c>
      <c r="Y213">
        <v>7.5</v>
      </c>
      <c r="Z213">
        <v>7.83</v>
      </c>
      <c r="AA213">
        <v>10</v>
      </c>
      <c r="AB213">
        <v>10</v>
      </c>
      <c r="AC213">
        <v>10</v>
      </c>
      <c r="AD213">
        <v>7.33</v>
      </c>
      <c r="AE213">
        <v>83</v>
      </c>
      <c r="AF213">
        <v>0.1</v>
      </c>
      <c r="AG213">
        <v>0</v>
      </c>
      <c r="AH213">
        <v>0</v>
      </c>
      <c r="AI213" t="s">
        <v>55</v>
      </c>
      <c r="AJ213">
        <v>2</v>
      </c>
      <c r="AK213" t="s">
        <v>2496</v>
      </c>
      <c r="AL213" t="s">
        <v>439</v>
      </c>
      <c r="AM213" t="s">
        <v>443</v>
      </c>
      <c r="AN213" t="s">
        <v>444</v>
      </c>
      <c r="AO213" t="s">
        <v>153</v>
      </c>
      <c r="AP213">
        <v>1371.6</v>
      </c>
      <c r="AQ213">
        <v>1371.6</v>
      </c>
      <c r="AR213">
        <v>1371.6</v>
      </c>
    </row>
    <row r="214" spans="1:44" x14ac:dyDescent="0.25">
      <c r="A214" t="s">
        <v>43</v>
      </c>
      <c r="B214" t="s">
        <v>2600</v>
      </c>
      <c r="C214" t="s">
        <v>216</v>
      </c>
      <c r="D214" t="s">
        <v>2601</v>
      </c>
      <c r="F214" t="s">
        <v>2601</v>
      </c>
      <c r="G214">
        <v>0</v>
      </c>
      <c r="I214">
        <v>1248</v>
      </c>
      <c r="J214" t="s">
        <v>1623</v>
      </c>
      <c r="K214" t="s">
        <v>2602</v>
      </c>
      <c r="L214">
        <v>15</v>
      </c>
      <c r="M214" t="s">
        <v>137</v>
      </c>
      <c r="N214" t="s">
        <v>220</v>
      </c>
      <c r="O214">
        <v>2012</v>
      </c>
      <c r="Q214" t="s">
        <v>221</v>
      </c>
      <c r="R214" t="s">
        <v>2602</v>
      </c>
      <c r="S214" t="s">
        <v>616</v>
      </c>
      <c r="T214" t="s">
        <v>81</v>
      </c>
      <c r="U214">
        <v>7.58</v>
      </c>
      <c r="V214">
        <v>7.58</v>
      </c>
      <c r="W214">
        <v>7.33</v>
      </c>
      <c r="X214">
        <v>7.25</v>
      </c>
      <c r="Y214">
        <v>7.58</v>
      </c>
      <c r="Z214">
        <v>7.75</v>
      </c>
      <c r="AA214">
        <v>10</v>
      </c>
      <c r="AB214">
        <v>10</v>
      </c>
      <c r="AC214">
        <v>10</v>
      </c>
      <c r="AD214">
        <v>7.83</v>
      </c>
      <c r="AE214">
        <v>82.92</v>
      </c>
      <c r="AF214">
        <v>0.1</v>
      </c>
      <c r="AG214">
        <v>0</v>
      </c>
      <c r="AH214">
        <v>0</v>
      </c>
      <c r="AI214" t="s">
        <v>55</v>
      </c>
      <c r="AJ214">
        <v>4</v>
      </c>
      <c r="AK214" t="s">
        <v>222</v>
      </c>
      <c r="AL214" t="s">
        <v>220</v>
      </c>
      <c r="AM214" s="1" t="s">
        <v>223</v>
      </c>
      <c r="AN214" t="s">
        <v>224</v>
      </c>
      <c r="AO214" t="s">
        <v>59</v>
      </c>
      <c r="AP214">
        <v>1248</v>
      </c>
      <c r="AQ214">
        <v>1248</v>
      </c>
      <c r="AR214">
        <v>1248</v>
      </c>
    </row>
    <row r="215" spans="1:44" x14ac:dyDescent="0.25">
      <c r="A215" t="s">
        <v>43</v>
      </c>
      <c r="B215" t="s">
        <v>2611</v>
      </c>
      <c r="C215" t="s">
        <v>216</v>
      </c>
      <c r="D215" t="s">
        <v>2612</v>
      </c>
      <c r="F215" t="s">
        <v>2613</v>
      </c>
      <c r="G215">
        <v>1489</v>
      </c>
      <c r="H215" t="s">
        <v>2614</v>
      </c>
      <c r="I215" t="s">
        <v>575</v>
      </c>
      <c r="J215" t="s">
        <v>2615</v>
      </c>
      <c r="K215" t="s">
        <v>2616</v>
      </c>
      <c r="L215">
        <v>100</v>
      </c>
      <c r="M215" t="s">
        <v>137</v>
      </c>
      <c r="N215" t="s">
        <v>220</v>
      </c>
      <c r="O215">
        <v>2012</v>
      </c>
      <c r="Q215" t="s">
        <v>2617</v>
      </c>
      <c r="R215" t="s">
        <v>2618</v>
      </c>
      <c r="S215" t="s">
        <v>616</v>
      </c>
      <c r="T215" t="s">
        <v>54</v>
      </c>
      <c r="U215">
        <v>8</v>
      </c>
      <c r="V215">
        <v>7.92</v>
      </c>
      <c r="W215">
        <v>7.67</v>
      </c>
      <c r="X215">
        <v>7.17</v>
      </c>
      <c r="Y215">
        <v>7.67</v>
      </c>
      <c r="Z215">
        <v>7.42</v>
      </c>
      <c r="AA215">
        <v>9.33</v>
      </c>
      <c r="AB215">
        <v>10</v>
      </c>
      <c r="AC215">
        <v>10</v>
      </c>
      <c r="AD215">
        <v>7.75</v>
      </c>
      <c r="AE215">
        <v>82.92</v>
      </c>
      <c r="AF215">
        <v>0.14000000000000001</v>
      </c>
      <c r="AG215">
        <v>1</v>
      </c>
      <c r="AH215">
        <v>0</v>
      </c>
      <c r="AI215" t="s">
        <v>55</v>
      </c>
      <c r="AJ215">
        <v>4</v>
      </c>
      <c r="AK215" t="s">
        <v>2619</v>
      </c>
      <c r="AL215" t="s">
        <v>220</v>
      </c>
      <c r="AM215" s="1" t="s">
        <v>223</v>
      </c>
      <c r="AN215" t="s">
        <v>224</v>
      </c>
      <c r="AO215" t="s">
        <v>59</v>
      </c>
      <c r="AP215">
        <v>1400</v>
      </c>
      <c r="AQ215">
        <v>1400</v>
      </c>
      <c r="AR215">
        <v>1400</v>
      </c>
    </row>
    <row r="216" spans="1:44" x14ac:dyDescent="0.25">
      <c r="A216" t="s">
        <v>43</v>
      </c>
      <c r="B216" t="s">
        <v>2694</v>
      </c>
      <c r="C216" t="s">
        <v>216</v>
      </c>
      <c r="F216" t="s">
        <v>2695</v>
      </c>
      <c r="G216">
        <v>2676</v>
      </c>
      <c r="H216" t="s">
        <v>2696</v>
      </c>
      <c r="I216">
        <v>1550</v>
      </c>
      <c r="J216" t="s">
        <v>1557</v>
      </c>
      <c r="K216" t="s">
        <v>2697</v>
      </c>
      <c r="L216">
        <v>250</v>
      </c>
      <c r="M216" t="s">
        <v>137</v>
      </c>
      <c r="N216" t="s">
        <v>220</v>
      </c>
      <c r="O216">
        <v>2012</v>
      </c>
      <c r="Q216" t="s">
        <v>1919</v>
      </c>
      <c r="R216" t="s">
        <v>2697</v>
      </c>
      <c r="S216" t="s">
        <v>213</v>
      </c>
      <c r="T216" t="s">
        <v>54</v>
      </c>
      <c r="U216">
        <v>7.58</v>
      </c>
      <c r="V216">
        <v>7.67</v>
      </c>
      <c r="W216">
        <v>7.5</v>
      </c>
      <c r="X216">
        <v>7.58</v>
      </c>
      <c r="Y216">
        <v>7.5</v>
      </c>
      <c r="Z216">
        <v>7.5</v>
      </c>
      <c r="AA216">
        <v>10</v>
      </c>
      <c r="AB216">
        <v>10</v>
      </c>
      <c r="AC216">
        <v>10</v>
      </c>
      <c r="AD216">
        <v>7.5</v>
      </c>
      <c r="AE216">
        <v>82.83</v>
      </c>
      <c r="AF216">
        <v>0.12</v>
      </c>
      <c r="AG216">
        <v>2</v>
      </c>
      <c r="AH216">
        <v>0</v>
      </c>
      <c r="AI216" t="s">
        <v>55</v>
      </c>
      <c r="AJ216">
        <v>10</v>
      </c>
      <c r="AK216" t="s">
        <v>1019</v>
      </c>
      <c r="AL216" t="s">
        <v>220</v>
      </c>
      <c r="AM216" s="1" t="s">
        <v>223</v>
      </c>
      <c r="AN216" t="s">
        <v>224</v>
      </c>
      <c r="AO216" t="s">
        <v>59</v>
      </c>
      <c r="AP216">
        <v>1550</v>
      </c>
      <c r="AQ216">
        <v>1550</v>
      </c>
      <c r="AR216">
        <v>1550</v>
      </c>
    </row>
    <row r="217" spans="1:44" x14ac:dyDescent="0.25">
      <c r="A217" t="s">
        <v>43</v>
      </c>
      <c r="B217" t="s">
        <v>1084</v>
      </c>
      <c r="C217" t="s">
        <v>216</v>
      </c>
      <c r="D217" t="s">
        <v>2509</v>
      </c>
      <c r="G217">
        <v>1104373099</v>
      </c>
      <c r="H217" t="s">
        <v>1087</v>
      </c>
      <c r="I217">
        <v>1250</v>
      </c>
      <c r="J217" t="s">
        <v>715</v>
      </c>
      <c r="K217" t="s">
        <v>2698</v>
      </c>
      <c r="L217">
        <v>250</v>
      </c>
      <c r="M217" t="s">
        <v>137</v>
      </c>
      <c r="N217" t="s">
        <v>220</v>
      </c>
      <c r="O217">
        <v>2012</v>
      </c>
      <c r="Q217" t="s">
        <v>792</v>
      </c>
      <c r="R217" t="s">
        <v>1091</v>
      </c>
      <c r="S217" t="s">
        <v>68</v>
      </c>
      <c r="T217" t="s">
        <v>54</v>
      </c>
      <c r="U217">
        <v>7.67</v>
      </c>
      <c r="V217">
        <v>7.58</v>
      </c>
      <c r="W217">
        <v>7.42</v>
      </c>
      <c r="X217">
        <v>7.75</v>
      </c>
      <c r="Y217">
        <v>7.42</v>
      </c>
      <c r="Z217">
        <v>7.42</v>
      </c>
      <c r="AA217">
        <v>10</v>
      </c>
      <c r="AB217">
        <v>10</v>
      </c>
      <c r="AC217">
        <v>10</v>
      </c>
      <c r="AD217">
        <v>7.58</v>
      </c>
      <c r="AE217">
        <v>82.83</v>
      </c>
      <c r="AF217">
        <v>0.12</v>
      </c>
      <c r="AG217">
        <v>0</v>
      </c>
      <c r="AH217">
        <v>0</v>
      </c>
      <c r="AI217" t="s">
        <v>304</v>
      </c>
      <c r="AJ217">
        <v>7</v>
      </c>
      <c r="AK217" t="s">
        <v>793</v>
      </c>
      <c r="AL217" t="s">
        <v>220</v>
      </c>
      <c r="AM217" s="1" t="s">
        <v>223</v>
      </c>
      <c r="AN217" t="s">
        <v>224</v>
      </c>
      <c r="AO217" t="s">
        <v>59</v>
      </c>
      <c r="AP217">
        <v>1250</v>
      </c>
      <c r="AQ217">
        <v>1250</v>
      </c>
      <c r="AR217">
        <v>1250</v>
      </c>
    </row>
    <row r="218" spans="1:44" x14ac:dyDescent="0.25">
      <c r="A218" t="s">
        <v>43</v>
      </c>
      <c r="B218" t="s">
        <v>432</v>
      </c>
      <c r="C218" t="s">
        <v>62</v>
      </c>
      <c r="D218" t="s">
        <v>952</v>
      </c>
      <c r="F218" t="s">
        <v>435</v>
      </c>
      <c r="G218" t="s">
        <v>2699</v>
      </c>
      <c r="H218" t="s">
        <v>436</v>
      </c>
      <c r="I218">
        <v>4300</v>
      </c>
      <c r="J218" t="s">
        <v>618</v>
      </c>
      <c r="K218" t="s">
        <v>954</v>
      </c>
      <c r="L218">
        <v>250</v>
      </c>
      <c r="M218" t="s">
        <v>137</v>
      </c>
      <c r="N218" t="s">
        <v>439</v>
      </c>
      <c r="O218">
        <v>2012</v>
      </c>
      <c r="Q218" t="s">
        <v>1783</v>
      </c>
      <c r="R218" t="s">
        <v>441</v>
      </c>
      <c r="S218" t="s">
        <v>68</v>
      </c>
      <c r="T218" t="s">
        <v>54</v>
      </c>
      <c r="U218">
        <v>7.67</v>
      </c>
      <c r="V218">
        <v>7.67</v>
      </c>
      <c r="W218">
        <v>7.33</v>
      </c>
      <c r="X218">
        <v>7.5</v>
      </c>
      <c r="Y218">
        <v>7.33</v>
      </c>
      <c r="Z218">
        <v>7.92</v>
      </c>
      <c r="AA218">
        <v>10</v>
      </c>
      <c r="AB218">
        <v>10</v>
      </c>
      <c r="AC218">
        <v>10</v>
      </c>
      <c r="AD218">
        <v>7.42</v>
      </c>
      <c r="AE218">
        <v>82.83</v>
      </c>
      <c r="AF218">
        <v>0.11</v>
      </c>
      <c r="AG218">
        <v>0</v>
      </c>
      <c r="AH218">
        <v>0</v>
      </c>
      <c r="AI218" t="s">
        <v>55</v>
      </c>
      <c r="AJ218">
        <v>10</v>
      </c>
      <c r="AK218" t="s">
        <v>1784</v>
      </c>
      <c r="AL218" t="s">
        <v>439</v>
      </c>
      <c r="AM218" t="s">
        <v>443</v>
      </c>
      <c r="AN218" t="s">
        <v>444</v>
      </c>
      <c r="AO218" t="s">
        <v>153</v>
      </c>
      <c r="AP218">
        <v>1310.6400000000001</v>
      </c>
      <c r="AQ218">
        <v>1310.6400000000001</v>
      </c>
      <c r="AR218">
        <v>1310.6400000000001</v>
      </c>
    </row>
    <row r="219" spans="1:44" x14ac:dyDescent="0.25">
      <c r="A219" t="s">
        <v>43</v>
      </c>
      <c r="B219" t="s">
        <v>1084</v>
      </c>
      <c r="C219" t="s">
        <v>216</v>
      </c>
      <c r="D219" t="s">
        <v>2327</v>
      </c>
      <c r="F219" t="s">
        <v>1086</v>
      </c>
      <c r="G219">
        <v>2222</v>
      </c>
      <c r="H219" t="s">
        <v>1087</v>
      </c>
      <c r="I219">
        <v>1380</v>
      </c>
      <c r="J219" t="s">
        <v>1557</v>
      </c>
      <c r="K219" t="s">
        <v>2328</v>
      </c>
      <c r="L219">
        <v>250</v>
      </c>
      <c r="M219" t="s">
        <v>137</v>
      </c>
      <c r="N219" t="s">
        <v>220</v>
      </c>
      <c r="O219">
        <v>2012</v>
      </c>
      <c r="Q219" t="s">
        <v>1090</v>
      </c>
      <c r="R219" t="s">
        <v>1091</v>
      </c>
      <c r="S219" t="s">
        <v>616</v>
      </c>
      <c r="T219" t="s">
        <v>54</v>
      </c>
      <c r="U219">
        <v>7.58</v>
      </c>
      <c r="V219">
        <v>7.58</v>
      </c>
      <c r="W219">
        <v>7.5</v>
      </c>
      <c r="X219">
        <v>7.42</v>
      </c>
      <c r="Y219">
        <v>7.67</v>
      </c>
      <c r="Z219">
        <v>7.58</v>
      </c>
      <c r="AA219">
        <v>10</v>
      </c>
      <c r="AB219">
        <v>10</v>
      </c>
      <c r="AC219">
        <v>10</v>
      </c>
      <c r="AD219">
        <v>7.5</v>
      </c>
      <c r="AE219">
        <v>82.83</v>
      </c>
      <c r="AF219">
        <v>0.11</v>
      </c>
      <c r="AG219">
        <v>0</v>
      </c>
      <c r="AH219">
        <v>0</v>
      </c>
      <c r="AJ219">
        <v>2</v>
      </c>
      <c r="AK219" t="s">
        <v>1092</v>
      </c>
      <c r="AL219" t="s">
        <v>220</v>
      </c>
      <c r="AM219" s="1" t="s">
        <v>223</v>
      </c>
      <c r="AN219" t="s">
        <v>224</v>
      </c>
      <c r="AO219" t="s">
        <v>59</v>
      </c>
      <c r="AP219">
        <v>1380</v>
      </c>
      <c r="AQ219">
        <v>1380</v>
      </c>
      <c r="AR219">
        <v>1380</v>
      </c>
    </row>
    <row r="220" spans="1:44" x14ac:dyDescent="0.25">
      <c r="A220" t="s">
        <v>43</v>
      </c>
      <c r="B220" t="s">
        <v>2783</v>
      </c>
      <c r="C220" t="s">
        <v>216</v>
      </c>
      <c r="D220" t="s">
        <v>2784</v>
      </c>
      <c r="F220" t="s">
        <v>2785</v>
      </c>
      <c r="G220">
        <v>1104289425</v>
      </c>
      <c r="I220">
        <v>1200</v>
      </c>
      <c r="J220" t="s">
        <v>715</v>
      </c>
      <c r="K220" t="s">
        <v>2786</v>
      </c>
      <c r="L220">
        <v>250</v>
      </c>
      <c r="M220" t="s">
        <v>137</v>
      </c>
      <c r="N220" t="s">
        <v>220</v>
      </c>
      <c r="O220">
        <v>2012</v>
      </c>
      <c r="Q220" t="s">
        <v>792</v>
      </c>
      <c r="R220" t="s">
        <v>2787</v>
      </c>
      <c r="S220" t="s">
        <v>616</v>
      </c>
      <c r="T220" t="s">
        <v>54</v>
      </c>
      <c r="U220">
        <v>7.58</v>
      </c>
      <c r="V220">
        <v>7.58</v>
      </c>
      <c r="W220">
        <v>7.33</v>
      </c>
      <c r="X220">
        <v>7.75</v>
      </c>
      <c r="Y220">
        <v>7.25</v>
      </c>
      <c r="Z220">
        <v>7.58</v>
      </c>
      <c r="AA220">
        <v>10</v>
      </c>
      <c r="AB220">
        <v>10</v>
      </c>
      <c r="AC220">
        <v>10</v>
      </c>
      <c r="AD220">
        <v>7.67</v>
      </c>
      <c r="AE220">
        <v>82.75</v>
      </c>
      <c r="AF220">
        <v>0.12</v>
      </c>
      <c r="AG220">
        <v>0</v>
      </c>
      <c r="AH220">
        <v>0</v>
      </c>
      <c r="AJ220">
        <v>0</v>
      </c>
      <c r="AK220" t="s">
        <v>793</v>
      </c>
      <c r="AL220" t="s">
        <v>220</v>
      </c>
      <c r="AM220" s="1" t="s">
        <v>223</v>
      </c>
      <c r="AN220" t="s">
        <v>224</v>
      </c>
      <c r="AO220" t="s">
        <v>59</v>
      </c>
      <c r="AP220">
        <v>1200</v>
      </c>
      <c r="AQ220">
        <v>1200</v>
      </c>
      <c r="AR220">
        <v>1200</v>
      </c>
    </row>
    <row r="221" spans="1:44" x14ac:dyDescent="0.25">
      <c r="A221" t="s">
        <v>43</v>
      </c>
      <c r="B221" t="s">
        <v>2788</v>
      </c>
      <c r="C221" t="s">
        <v>216</v>
      </c>
      <c r="G221">
        <v>1302910536</v>
      </c>
      <c r="H221" t="s">
        <v>2789</v>
      </c>
      <c r="I221">
        <v>1200</v>
      </c>
      <c r="J221" t="s">
        <v>2478</v>
      </c>
      <c r="K221" t="s">
        <v>2790</v>
      </c>
      <c r="L221">
        <v>21</v>
      </c>
      <c r="M221" t="s">
        <v>137</v>
      </c>
      <c r="N221" t="s">
        <v>220</v>
      </c>
      <c r="O221">
        <v>2012</v>
      </c>
      <c r="Q221" t="s">
        <v>1090</v>
      </c>
      <c r="R221" t="s">
        <v>2790</v>
      </c>
      <c r="S221" t="s">
        <v>616</v>
      </c>
      <c r="T221" t="s">
        <v>81</v>
      </c>
      <c r="U221">
        <v>8.08</v>
      </c>
      <c r="V221">
        <v>8.17</v>
      </c>
      <c r="W221">
        <v>8</v>
      </c>
      <c r="X221">
        <v>8</v>
      </c>
      <c r="Y221">
        <v>7.83</v>
      </c>
      <c r="Z221">
        <v>7.92</v>
      </c>
      <c r="AA221">
        <v>6.67</v>
      </c>
      <c r="AB221">
        <v>10</v>
      </c>
      <c r="AC221">
        <v>10</v>
      </c>
      <c r="AD221">
        <v>8.08</v>
      </c>
      <c r="AE221">
        <v>82.75</v>
      </c>
      <c r="AF221">
        <v>0.12</v>
      </c>
      <c r="AG221">
        <v>1</v>
      </c>
      <c r="AH221">
        <v>0</v>
      </c>
      <c r="AJ221">
        <v>4</v>
      </c>
      <c r="AK221" t="s">
        <v>1092</v>
      </c>
      <c r="AL221" t="s">
        <v>220</v>
      </c>
      <c r="AM221" s="1" t="s">
        <v>223</v>
      </c>
      <c r="AN221" t="s">
        <v>224</v>
      </c>
      <c r="AO221" t="s">
        <v>59</v>
      </c>
      <c r="AP221">
        <v>1200</v>
      </c>
      <c r="AQ221">
        <v>1200</v>
      </c>
      <c r="AR221">
        <v>1200</v>
      </c>
    </row>
    <row r="222" spans="1:44" x14ac:dyDescent="0.25">
      <c r="A222" t="s">
        <v>43</v>
      </c>
      <c r="B222" t="s">
        <v>2852</v>
      </c>
      <c r="C222" t="s">
        <v>523</v>
      </c>
      <c r="G222" t="s">
        <v>2853</v>
      </c>
      <c r="H222" t="s">
        <v>522</v>
      </c>
      <c r="L222">
        <v>288</v>
      </c>
      <c r="M222" t="s">
        <v>137</v>
      </c>
      <c r="N222" t="s">
        <v>65</v>
      </c>
      <c r="O222">
        <v>2012</v>
      </c>
      <c r="Q222" t="s">
        <v>1442</v>
      </c>
      <c r="R222" t="s">
        <v>2854</v>
      </c>
      <c r="S222" t="s">
        <v>60</v>
      </c>
      <c r="T222" t="s">
        <v>54</v>
      </c>
      <c r="U222">
        <v>7.92</v>
      </c>
      <c r="V222">
        <v>8</v>
      </c>
      <c r="W222">
        <v>7.5</v>
      </c>
      <c r="X222">
        <v>6.75</v>
      </c>
      <c r="Y222">
        <v>7.92</v>
      </c>
      <c r="Z222">
        <v>7.58</v>
      </c>
      <c r="AA222">
        <v>10</v>
      </c>
      <c r="AB222">
        <v>10</v>
      </c>
      <c r="AC222">
        <v>9.33</v>
      </c>
      <c r="AD222">
        <v>7.67</v>
      </c>
      <c r="AE222">
        <v>82.67</v>
      </c>
      <c r="AF222">
        <v>0</v>
      </c>
      <c r="AG222">
        <v>0</v>
      </c>
      <c r="AH222">
        <v>0</v>
      </c>
      <c r="AI222" t="s">
        <v>201</v>
      </c>
      <c r="AJ222">
        <v>17</v>
      </c>
      <c r="AK222" t="s">
        <v>1443</v>
      </c>
      <c r="AL222" t="s">
        <v>65</v>
      </c>
      <c r="AM222" t="s">
        <v>70</v>
      </c>
      <c r="AN222" t="s">
        <v>71</v>
      </c>
      <c r="AO222" t="s">
        <v>59</v>
      </c>
    </row>
    <row r="223" spans="1:44" x14ac:dyDescent="0.25">
      <c r="A223" t="s">
        <v>43</v>
      </c>
      <c r="B223" t="s">
        <v>1485</v>
      </c>
      <c r="C223" t="s">
        <v>348</v>
      </c>
      <c r="D223" t="s">
        <v>1485</v>
      </c>
      <c r="F223" t="s">
        <v>1485</v>
      </c>
      <c r="G223" t="s">
        <v>1427</v>
      </c>
      <c r="H223" t="s">
        <v>1486</v>
      </c>
      <c r="J223" t="s">
        <v>821</v>
      </c>
      <c r="K223" t="s">
        <v>1487</v>
      </c>
      <c r="L223">
        <v>2</v>
      </c>
      <c r="M223" t="s">
        <v>137</v>
      </c>
      <c r="N223" t="s">
        <v>65</v>
      </c>
      <c r="O223">
        <v>2012</v>
      </c>
      <c r="Q223" t="s">
        <v>977</v>
      </c>
      <c r="R223" t="s">
        <v>1487</v>
      </c>
      <c r="S223" t="s">
        <v>60</v>
      </c>
      <c r="T223" t="s">
        <v>54</v>
      </c>
      <c r="U223">
        <v>7.83</v>
      </c>
      <c r="V223">
        <v>7.33</v>
      </c>
      <c r="W223">
        <v>7.83</v>
      </c>
      <c r="X223">
        <v>7.33</v>
      </c>
      <c r="Y223">
        <v>7.58</v>
      </c>
      <c r="Z223">
        <v>7.83</v>
      </c>
      <c r="AA223">
        <v>10</v>
      </c>
      <c r="AB223">
        <v>10</v>
      </c>
      <c r="AC223">
        <v>9.33</v>
      </c>
      <c r="AD223">
        <v>7.58</v>
      </c>
      <c r="AE223">
        <v>82.67</v>
      </c>
      <c r="AF223">
        <v>0.12</v>
      </c>
      <c r="AG223">
        <v>0</v>
      </c>
      <c r="AH223">
        <v>0</v>
      </c>
      <c r="AI223" t="s">
        <v>89</v>
      </c>
      <c r="AJ223">
        <v>0</v>
      </c>
      <c r="AK223" t="s">
        <v>2855</v>
      </c>
      <c r="AL223" t="s">
        <v>65</v>
      </c>
      <c r="AM223" t="s">
        <v>70</v>
      </c>
      <c r="AN223" t="s">
        <v>71</v>
      </c>
      <c r="AO223" t="s">
        <v>59</v>
      </c>
    </row>
    <row r="224" spans="1:44" x14ac:dyDescent="0.25">
      <c r="A224" t="s">
        <v>43</v>
      </c>
      <c r="B224" t="s">
        <v>2856</v>
      </c>
      <c r="C224" t="s">
        <v>216</v>
      </c>
      <c r="D224" t="s">
        <v>2857</v>
      </c>
      <c r="G224">
        <v>1506622904</v>
      </c>
      <c r="H224" t="s">
        <v>2858</v>
      </c>
      <c r="I224">
        <v>1100</v>
      </c>
      <c r="K224" t="s">
        <v>2859</v>
      </c>
      <c r="L224">
        <v>36</v>
      </c>
      <c r="M224" t="s">
        <v>137</v>
      </c>
      <c r="N224" t="s">
        <v>220</v>
      </c>
      <c r="O224">
        <v>2012</v>
      </c>
      <c r="Q224" t="s">
        <v>1090</v>
      </c>
      <c r="R224" t="s">
        <v>2860</v>
      </c>
      <c r="S224" t="s">
        <v>60</v>
      </c>
      <c r="T224" t="s">
        <v>54</v>
      </c>
      <c r="U224">
        <v>7.58</v>
      </c>
      <c r="V224">
        <v>7.58</v>
      </c>
      <c r="W224">
        <v>7.42</v>
      </c>
      <c r="X224">
        <v>7.58</v>
      </c>
      <c r="Y224">
        <v>7.42</v>
      </c>
      <c r="Z224">
        <v>7.5</v>
      </c>
      <c r="AA224">
        <v>10</v>
      </c>
      <c r="AB224">
        <v>10</v>
      </c>
      <c r="AC224">
        <v>10</v>
      </c>
      <c r="AD224">
        <v>7.58</v>
      </c>
      <c r="AE224">
        <v>82.67</v>
      </c>
      <c r="AF224">
        <v>0.11</v>
      </c>
      <c r="AG224">
        <v>0</v>
      </c>
      <c r="AH224">
        <v>0</v>
      </c>
      <c r="AJ224">
        <v>2</v>
      </c>
      <c r="AK224" t="s">
        <v>1092</v>
      </c>
      <c r="AL224" t="s">
        <v>220</v>
      </c>
      <c r="AM224" s="1" t="s">
        <v>223</v>
      </c>
      <c r="AN224" t="s">
        <v>224</v>
      </c>
      <c r="AO224" t="s">
        <v>59</v>
      </c>
      <c r="AP224">
        <v>1100</v>
      </c>
      <c r="AQ224">
        <v>1100</v>
      </c>
      <c r="AR224">
        <v>1100</v>
      </c>
    </row>
    <row r="225" spans="1:44" x14ac:dyDescent="0.25">
      <c r="A225" t="s">
        <v>43</v>
      </c>
      <c r="B225" t="s">
        <v>2861</v>
      </c>
      <c r="C225" t="s">
        <v>216</v>
      </c>
      <c r="D225" t="s">
        <v>2862</v>
      </c>
      <c r="G225" t="s">
        <v>2863</v>
      </c>
      <c r="H225" t="s">
        <v>2864</v>
      </c>
      <c r="I225">
        <v>950</v>
      </c>
      <c r="J225" t="s">
        <v>2865</v>
      </c>
      <c r="K225" t="s">
        <v>2866</v>
      </c>
      <c r="L225">
        <v>23</v>
      </c>
      <c r="M225" t="s">
        <v>137</v>
      </c>
      <c r="N225" t="s">
        <v>220</v>
      </c>
      <c r="O225">
        <v>2012</v>
      </c>
      <c r="Q225" t="s">
        <v>1090</v>
      </c>
      <c r="R225" t="s">
        <v>2867</v>
      </c>
      <c r="S225" t="s">
        <v>616</v>
      </c>
      <c r="T225" t="s">
        <v>54</v>
      </c>
      <c r="U225">
        <v>7.5</v>
      </c>
      <c r="V225">
        <v>7.58</v>
      </c>
      <c r="W225">
        <v>7.58</v>
      </c>
      <c r="X225">
        <v>7.58</v>
      </c>
      <c r="Y225">
        <v>7.42</v>
      </c>
      <c r="Z225">
        <v>7.42</v>
      </c>
      <c r="AA225">
        <v>10</v>
      </c>
      <c r="AB225">
        <v>10</v>
      </c>
      <c r="AC225">
        <v>10</v>
      </c>
      <c r="AD225">
        <v>7.58</v>
      </c>
      <c r="AE225">
        <v>82.67</v>
      </c>
      <c r="AF225">
        <v>0.12</v>
      </c>
      <c r="AG225">
        <v>0</v>
      </c>
      <c r="AH225">
        <v>0</v>
      </c>
      <c r="AJ225">
        <v>0</v>
      </c>
      <c r="AK225" t="s">
        <v>1092</v>
      </c>
      <c r="AL225" t="s">
        <v>220</v>
      </c>
      <c r="AM225" s="1" t="s">
        <v>223</v>
      </c>
      <c r="AN225" t="s">
        <v>224</v>
      </c>
      <c r="AO225" t="s">
        <v>59</v>
      </c>
      <c r="AP225">
        <v>950</v>
      </c>
      <c r="AQ225">
        <v>950</v>
      </c>
      <c r="AR225">
        <v>950</v>
      </c>
    </row>
    <row r="226" spans="1:44" x14ac:dyDescent="0.25">
      <c r="A226" t="s">
        <v>43</v>
      </c>
      <c r="B226" t="s">
        <v>2934</v>
      </c>
      <c r="C226" t="s">
        <v>216</v>
      </c>
      <c r="D226" t="s">
        <v>2935</v>
      </c>
      <c r="F226" t="s">
        <v>2936</v>
      </c>
      <c r="G226">
        <v>1405818311</v>
      </c>
      <c r="I226">
        <v>1250</v>
      </c>
      <c r="J226" t="s">
        <v>2937</v>
      </c>
      <c r="K226" t="s">
        <v>2938</v>
      </c>
      <c r="L226">
        <v>50</v>
      </c>
      <c r="M226" t="s">
        <v>137</v>
      </c>
      <c r="N226" t="s">
        <v>220</v>
      </c>
      <c r="O226">
        <v>2012</v>
      </c>
      <c r="Q226" t="s">
        <v>1437</v>
      </c>
      <c r="R226" t="s">
        <v>2939</v>
      </c>
      <c r="S226" t="s">
        <v>616</v>
      </c>
      <c r="T226" t="s">
        <v>54</v>
      </c>
      <c r="U226">
        <v>7.5</v>
      </c>
      <c r="V226">
        <v>7.58</v>
      </c>
      <c r="W226">
        <v>7.5</v>
      </c>
      <c r="X226">
        <v>7.5</v>
      </c>
      <c r="Y226">
        <v>7.42</v>
      </c>
      <c r="Z226">
        <v>7.5</v>
      </c>
      <c r="AA226">
        <v>10</v>
      </c>
      <c r="AB226">
        <v>10</v>
      </c>
      <c r="AC226">
        <v>10</v>
      </c>
      <c r="AD226">
        <v>7.58</v>
      </c>
      <c r="AE226">
        <v>82.58</v>
      </c>
      <c r="AF226">
        <v>0.1</v>
      </c>
      <c r="AG226">
        <v>0</v>
      </c>
      <c r="AH226">
        <v>0</v>
      </c>
      <c r="AI226" t="s">
        <v>55</v>
      </c>
      <c r="AJ226">
        <v>6</v>
      </c>
      <c r="AK226" t="s">
        <v>1438</v>
      </c>
      <c r="AL226" t="s">
        <v>220</v>
      </c>
      <c r="AM226" s="1" t="s">
        <v>223</v>
      </c>
      <c r="AN226" t="s">
        <v>224</v>
      </c>
      <c r="AO226" t="s">
        <v>59</v>
      </c>
      <c r="AP226">
        <v>1250</v>
      </c>
      <c r="AQ226">
        <v>1250</v>
      </c>
      <c r="AR226">
        <v>1250</v>
      </c>
    </row>
    <row r="227" spans="1:44" x14ac:dyDescent="0.25">
      <c r="A227" t="s">
        <v>43</v>
      </c>
      <c r="B227" t="s">
        <v>958</v>
      </c>
      <c r="C227" t="s">
        <v>216</v>
      </c>
      <c r="D227" t="s">
        <v>2940</v>
      </c>
      <c r="F227" t="s">
        <v>2941</v>
      </c>
      <c r="G227" t="s">
        <v>2942</v>
      </c>
      <c r="H227" t="s">
        <v>962</v>
      </c>
      <c r="I227">
        <v>1150</v>
      </c>
      <c r="J227" t="s">
        <v>2943</v>
      </c>
      <c r="K227" t="s">
        <v>2944</v>
      </c>
      <c r="L227">
        <v>70</v>
      </c>
      <c r="M227" t="s">
        <v>137</v>
      </c>
      <c r="N227" t="s">
        <v>220</v>
      </c>
      <c r="O227">
        <v>2012</v>
      </c>
      <c r="Q227" t="s">
        <v>965</v>
      </c>
      <c r="R227" t="s">
        <v>966</v>
      </c>
      <c r="S227" t="s">
        <v>616</v>
      </c>
      <c r="T227" t="s">
        <v>54</v>
      </c>
      <c r="U227">
        <v>7.67</v>
      </c>
      <c r="V227">
        <v>7.58</v>
      </c>
      <c r="W227">
        <v>7.58</v>
      </c>
      <c r="X227">
        <v>7.75</v>
      </c>
      <c r="Y227">
        <v>7.67</v>
      </c>
      <c r="Z227">
        <v>6.83</v>
      </c>
      <c r="AA227">
        <v>10</v>
      </c>
      <c r="AB227">
        <v>10</v>
      </c>
      <c r="AC227">
        <v>10</v>
      </c>
      <c r="AD227">
        <v>7.5</v>
      </c>
      <c r="AE227">
        <v>82.58</v>
      </c>
      <c r="AF227">
        <v>0.12</v>
      </c>
      <c r="AG227">
        <v>0</v>
      </c>
      <c r="AH227">
        <v>0</v>
      </c>
      <c r="AI227" t="s">
        <v>55</v>
      </c>
      <c r="AJ227">
        <v>0</v>
      </c>
      <c r="AK227" t="s">
        <v>967</v>
      </c>
      <c r="AL227" t="s">
        <v>220</v>
      </c>
      <c r="AM227" s="1" t="s">
        <v>223</v>
      </c>
      <c r="AN227" t="s">
        <v>224</v>
      </c>
      <c r="AO227" t="s">
        <v>59</v>
      </c>
      <c r="AP227">
        <v>1150</v>
      </c>
      <c r="AQ227">
        <v>1150</v>
      </c>
      <c r="AR227">
        <v>1150</v>
      </c>
    </row>
    <row r="228" spans="1:44" x14ac:dyDescent="0.25">
      <c r="A228" t="s">
        <v>43</v>
      </c>
      <c r="B228" t="s">
        <v>1696</v>
      </c>
      <c r="C228" t="s">
        <v>216</v>
      </c>
      <c r="D228" t="s">
        <v>2982</v>
      </c>
      <c r="F228" t="s">
        <v>2983</v>
      </c>
      <c r="G228">
        <v>1702773555</v>
      </c>
      <c r="I228">
        <v>1679</v>
      </c>
      <c r="J228" t="s">
        <v>2317</v>
      </c>
      <c r="K228" t="s">
        <v>2984</v>
      </c>
      <c r="L228">
        <v>10</v>
      </c>
      <c r="M228" t="s">
        <v>137</v>
      </c>
      <c r="N228" t="s">
        <v>220</v>
      </c>
      <c r="O228">
        <v>2012</v>
      </c>
      <c r="Q228" t="s">
        <v>1701</v>
      </c>
      <c r="R228" t="s">
        <v>1702</v>
      </c>
      <c r="S228" t="s">
        <v>616</v>
      </c>
      <c r="T228" t="s">
        <v>54</v>
      </c>
      <c r="U228">
        <v>7.5</v>
      </c>
      <c r="V228">
        <v>7.58</v>
      </c>
      <c r="W228">
        <v>7.5</v>
      </c>
      <c r="X228">
        <v>7.5</v>
      </c>
      <c r="Y228">
        <v>7.42</v>
      </c>
      <c r="Z228">
        <v>7.42</v>
      </c>
      <c r="AA228">
        <v>10</v>
      </c>
      <c r="AB228">
        <v>10</v>
      </c>
      <c r="AC228">
        <v>10</v>
      </c>
      <c r="AD228">
        <v>7.58</v>
      </c>
      <c r="AE228">
        <v>82.5</v>
      </c>
      <c r="AF228">
        <v>0.13</v>
      </c>
      <c r="AG228">
        <v>0</v>
      </c>
      <c r="AH228">
        <v>0</v>
      </c>
      <c r="AI228" t="s">
        <v>201</v>
      </c>
      <c r="AJ228">
        <v>10</v>
      </c>
      <c r="AK228" t="s">
        <v>1703</v>
      </c>
      <c r="AL228" t="s">
        <v>220</v>
      </c>
      <c r="AM228" s="1" t="s">
        <v>223</v>
      </c>
      <c r="AN228" t="s">
        <v>224</v>
      </c>
      <c r="AO228" t="s">
        <v>59</v>
      </c>
      <c r="AP228">
        <v>1679</v>
      </c>
      <c r="AQ228">
        <v>1679</v>
      </c>
      <c r="AR228">
        <v>1679</v>
      </c>
    </row>
    <row r="229" spans="1:44" x14ac:dyDescent="0.25">
      <c r="A229" t="s">
        <v>43</v>
      </c>
      <c r="B229" t="s">
        <v>2985</v>
      </c>
      <c r="C229" t="s">
        <v>216</v>
      </c>
      <c r="D229" t="s">
        <v>2986</v>
      </c>
      <c r="F229" t="s">
        <v>2987</v>
      </c>
      <c r="G229">
        <v>1206966823</v>
      </c>
      <c r="H229" t="s">
        <v>2988</v>
      </c>
      <c r="I229">
        <v>1100</v>
      </c>
      <c r="J229" t="s">
        <v>2989</v>
      </c>
      <c r="K229" t="s">
        <v>2990</v>
      </c>
      <c r="L229">
        <v>10</v>
      </c>
      <c r="M229" t="s">
        <v>137</v>
      </c>
      <c r="N229" t="s">
        <v>220</v>
      </c>
      <c r="O229">
        <v>2012</v>
      </c>
      <c r="Q229" t="s">
        <v>221</v>
      </c>
      <c r="R229" t="s">
        <v>2990</v>
      </c>
      <c r="S229" t="s">
        <v>616</v>
      </c>
      <c r="T229" t="s">
        <v>54</v>
      </c>
      <c r="U229">
        <v>7.67</v>
      </c>
      <c r="V229">
        <v>7.5</v>
      </c>
      <c r="W229">
        <v>7.33</v>
      </c>
      <c r="X229">
        <v>7.67</v>
      </c>
      <c r="Y229">
        <v>7.5</v>
      </c>
      <c r="Z229">
        <v>7.33</v>
      </c>
      <c r="AA229">
        <v>10</v>
      </c>
      <c r="AB229">
        <v>10</v>
      </c>
      <c r="AC229">
        <v>10</v>
      </c>
      <c r="AD229">
        <v>7.5</v>
      </c>
      <c r="AE229">
        <v>82.5</v>
      </c>
      <c r="AF229">
        <v>0.12</v>
      </c>
      <c r="AG229">
        <v>0</v>
      </c>
      <c r="AH229">
        <v>0</v>
      </c>
      <c r="AI229" t="s">
        <v>55</v>
      </c>
      <c r="AJ229">
        <v>5</v>
      </c>
      <c r="AK229" t="s">
        <v>222</v>
      </c>
      <c r="AL229" t="s">
        <v>220</v>
      </c>
      <c r="AM229" s="1" t="s">
        <v>223</v>
      </c>
      <c r="AN229" t="s">
        <v>224</v>
      </c>
      <c r="AO229" t="s">
        <v>59</v>
      </c>
      <c r="AP229">
        <v>1100</v>
      </c>
      <c r="AQ229">
        <v>1100</v>
      </c>
      <c r="AR229">
        <v>1100</v>
      </c>
    </row>
    <row r="230" spans="1:44" x14ac:dyDescent="0.25">
      <c r="A230" t="s">
        <v>43</v>
      </c>
      <c r="B230" t="s">
        <v>2991</v>
      </c>
      <c r="C230" t="s">
        <v>216</v>
      </c>
      <c r="D230" t="s">
        <v>2992</v>
      </c>
      <c r="G230" t="s">
        <v>2993</v>
      </c>
      <c r="H230" t="s">
        <v>2994</v>
      </c>
      <c r="I230">
        <v>1650</v>
      </c>
      <c r="J230" t="s">
        <v>1557</v>
      </c>
      <c r="K230" t="s">
        <v>2995</v>
      </c>
      <c r="L230">
        <v>28</v>
      </c>
      <c r="M230" t="s">
        <v>137</v>
      </c>
      <c r="N230" t="s">
        <v>220</v>
      </c>
      <c r="O230">
        <v>2012</v>
      </c>
      <c r="Q230" t="s">
        <v>2996</v>
      </c>
      <c r="R230" t="s">
        <v>2997</v>
      </c>
      <c r="S230" t="s">
        <v>616</v>
      </c>
      <c r="T230" t="s">
        <v>373</v>
      </c>
      <c r="U230">
        <v>7.92</v>
      </c>
      <c r="V230">
        <v>7.5</v>
      </c>
      <c r="W230">
        <v>7.33</v>
      </c>
      <c r="X230">
        <v>7.58</v>
      </c>
      <c r="Y230">
        <v>7.25</v>
      </c>
      <c r="Z230">
        <v>7.42</v>
      </c>
      <c r="AA230">
        <v>10</v>
      </c>
      <c r="AB230">
        <v>10</v>
      </c>
      <c r="AC230">
        <v>10</v>
      </c>
      <c r="AD230">
        <v>7.5</v>
      </c>
      <c r="AE230">
        <v>82.5</v>
      </c>
      <c r="AF230">
        <v>0.11</v>
      </c>
      <c r="AG230">
        <v>0</v>
      </c>
      <c r="AH230">
        <v>0</v>
      </c>
      <c r="AJ230">
        <v>2</v>
      </c>
      <c r="AK230" t="s">
        <v>2998</v>
      </c>
      <c r="AL230" t="s">
        <v>220</v>
      </c>
      <c r="AM230" s="1" t="s">
        <v>223</v>
      </c>
      <c r="AN230" t="s">
        <v>224</v>
      </c>
      <c r="AO230" t="s">
        <v>59</v>
      </c>
      <c r="AP230">
        <v>1650</v>
      </c>
      <c r="AQ230">
        <v>1650</v>
      </c>
      <c r="AR230">
        <v>1650</v>
      </c>
    </row>
    <row r="231" spans="1:44" x14ac:dyDescent="0.25">
      <c r="A231" t="s">
        <v>43</v>
      </c>
      <c r="B231" t="s">
        <v>432</v>
      </c>
      <c r="C231" t="s">
        <v>62</v>
      </c>
      <c r="D231" t="s">
        <v>621</v>
      </c>
      <c r="G231" t="s">
        <v>2999</v>
      </c>
      <c r="H231" t="s">
        <v>899</v>
      </c>
      <c r="J231" t="s">
        <v>618</v>
      </c>
      <c r="K231" t="s">
        <v>3000</v>
      </c>
      <c r="L231">
        <v>275</v>
      </c>
      <c r="M231" t="s">
        <v>137</v>
      </c>
      <c r="N231" t="s">
        <v>439</v>
      </c>
      <c r="O231">
        <v>2012</v>
      </c>
      <c r="Q231" t="s">
        <v>1402</v>
      </c>
      <c r="R231" t="s">
        <v>441</v>
      </c>
      <c r="S231" t="s">
        <v>213</v>
      </c>
      <c r="T231" t="s">
        <v>81</v>
      </c>
      <c r="U231">
        <v>7.67</v>
      </c>
      <c r="V231">
        <v>7.33</v>
      </c>
      <c r="W231">
        <v>7.33</v>
      </c>
      <c r="X231">
        <v>7.33</v>
      </c>
      <c r="Y231">
        <v>7.5</v>
      </c>
      <c r="Z231">
        <v>7.83</v>
      </c>
      <c r="AA231">
        <v>10</v>
      </c>
      <c r="AB231">
        <v>10</v>
      </c>
      <c r="AC231">
        <v>10</v>
      </c>
      <c r="AD231">
        <v>7.5</v>
      </c>
      <c r="AE231">
        <v>82.5</v>
      </c>
      <c r="AF231">
        <v>0.11</v>
      </c>
      <c r="AG231">
        <v>0</v>
      </c>
      <c r="AH231">
        <v>0</v>
      </c>
      <c r="AI231" t="s">
        <v>55</v>
      </c>
      <c r="AJ231">
        <v>5</v>
      </c>
      <c r="AK231" t="s">
        <v>1403</v>
      </c>
      <c r="AL231" t="s">
        <v>439</v>
      </c>
      <c r="AM231" t="s">
        <v>443</v>
      </c>
      <c r="AN231" t="s">
        <v>444</v>
      </c>
      <c r="AO231" t="s">
        <v>59</v>
      </c>
    </row>
    <row r="232" spans="1:44" x14ac:dyDescent="0.25">
      <c r="A232" t="s">
        <v>43</v>
      </c>
      <c r="B232" t="s">
        <v>1263</v>
      </c>
      <c r="C232" t="s">
        <v>216</v>
      </c>
      <c r="D232" t="s">
        <v>3050</v>
      </c>
      <c r="F232" t="s">
        <v>1265</v>
      </c>
      <c r="G232">
        <v>0</v>
      </c>
      <c r="H232" t="s">
        <v>1266</v>
      </c>
      <c r="I232">
        <v>1400</v>
      </c>
      <c r="J232" t="s">
        <v>1267</v>
      </c>
      <c r="K232" t="s">
        <v>3051</v>
      </c>
      <c r="L232">
        <v>20</v>
      </c>
      <c r="M232" t="s">
        <v>137</v>
      </c>
      <c r="N232" t="s">
        <v>220</v>
      </c>
      <c r="O232">
        <v>2012</v>
      </c>
      <c r="Q232" t="s">
        <v>1269</v>
      </c>
      <c r="R232" t="s">
        <v>1268</v>
      </c>
      <c r="S232" t="s">
        <v>616</v>
      </c>
      <c r="T232" t="s">
        <v>373</v>
      </c>
      <c r="U232">
        <v>7.42</v>
      </c>
      <c r="V232">
        <v>7.58</v>
      </c>
      <c r="W232">
        <v>7.5</v>
      </c>
      <c r="X232">
        <v>7.42</v>
      </c>
      <c r="Y232">
        <v>7.58</v>
      </c>
      <c r="Z232">
        <v>7.5</v>
      </c>
      <c r="AA232">
        <v>10</v>
      </c>
      <c r="AB232">
        <v>10</v>
      </c>
      <c r="AC232">
        <v>10</v>
      </c>
      <c r="AD232">
        <v>7.42</v>
      </c>
      <c r="AE232">
        <v>82.42</v>
      </c>
      <c r="AF232">
        <v>0.13</v>
      </c>
      <c r="AG232">
        <v>0</v>
      </c>
      <c r="AH232">
        <v>0</v>
      </c>
      <c r="AI232" t="s">
        <v>55</v>
      </c>
      <c r="AJ232">
        <v>2</v>
      </c>
      <c r="AK232" t="s">
        <v>1270</v>
      </c>
      <c r="AL232" t="s">
        <v>220</v>
      </c>
      <c r="AM232" s="1" t="s">
        <v>223</v>
      </c>
      <c r="AN232" t="s">
        <v>224</v>
      </c>
      <c r="AO232" t="s">
        <v>59</v>
      </c>
      <c r="AP232">
        <v>1400</v>
      </c>
      <c r="AQ232">
        <v>1400</v>
      </c>
      <c r="AR232">
        <v>1400</v>
      </c>
    </row>
    <row r="233" spans="1:44" x14ac:dyDescent="0.25">
      <c r="A233" t="s">
        <v>43</v>
      </c>
      <c r="B233" t="s">
        <v>711</v>
      </c>
      <c r="C233" t="s">
        <v>216</v>
      </c>
      <c r="D233" t="s">
        <v>713</v>
      </c>
      <c r="F233" t="s">
        <v>713</v>
      </c>
      <c r="G233">
        <v>0</v>
      </c>
      <c r="I233">
        <v>1300</v>
      </c>
      <c r="J233" t="s">
        <v>790</v>
      </c>
      <c r="K233" t="s">
        <v>3052</v>
      </c>
      <c r="L233">
        <v>35</v>
      </c>
      <c r="M233" t="s">
        <v>137</v>
      </c>
      <c r="N233" t="s">
        <v>220</v>
      </c>
      <c r="O233">
        <v>2012</v>
      </c>
      <c r="Q233" t="s">
        <v>3053</v>
      </c>
      <c r="R233" t="s">
        <v>719</v>
      </c>
      <c r="S233" t="s">
        <v>616</v>
      </c>
      <c r="T233" t="s">
        <v>54</v>
      </c>
      <c r="U233">
        <v>7.42</v>
      </c>
      <c r="V233">
        <v>7.58</v>
      </c>
      <c r="W233">
        <v>7.33</v>
      </c>
      <c r="X233">
        <v>7.58</v>
      </c>
      <c r="Y233">
        <v>7.5</v>
      </c>
      <c r="Z233">
        <v>7.5</v>
      </c>
      <c r="AA233">
        <v>10</v>
      </c>
      <c r="AB233">
        <v>10</v>
      </c>
      <c r="AC233">
        <v>10</v>
      </c>
      <c r="AD233">
        <v>7.5</v>
      </c>
      <c r="AE233">
        <v>82.42</v>
      </c>
      <c r="AF233">
        <v>0.14000000000000001</v>
      </c>
      <c r="AG233">
        <v>0</v>
      </c>
      <c r="AH233">
        <v>0</v>
      </c>
      <c r="AI233" t="s">
        <v>55</v>
      </c>
      <c r="AJ233">
        <v>9</v>
      </c>
      <c r="AK233" t="s">
        <v>3054</v>
      </c>
      <c r="AL233" t="s">
        <v>220</v>
      </c>
      <c r="AM233" s="1" t="s">
        <v>223</v>
      </c>
      <c r="AN233" t="s">
        <v>224</v>
      </c>
      <c r="AO233" t="s">
        <v>59</v>
      </c>
      <c r="AP233">
        <v>1300</v>
      </c>
      <c r="AQ233">
        <v>1300</v>
      </c>
      <c r="AR233">
        <v>1300</v>
      </c>
    </row>
    <row r="234" spans="1:44" x14ac:dyDescent="0.25">
      <c r="A234" t="s">
        <v>43</v>
      </c>
      <c r="B234" t="s">
        <v>1271</v>
      </c>
      <c r="C234" t="s">
        <v>216</v>
      </c>
      <c r="D234" t="s">
        <v>3055</v>
      </c>
      <c r="F234" t="s">
        <v>3056</v>
      </c>
      <c r="G234">
        <v>0</v>
      </c>
      <c r="H234" t="s">
        <v>1272</v>
      </c>
      <c r="I234">
        <v>1170</v>
      </c>
      <c r="J234" t="s">
        <v>218</v>
      </c>
      <c r="K234" t="s">
        <v>1273</v>
      </c>
      <c r="L234">
        <v>10</v>
      </c>
      <c r="M234" t="s">
        <v>137</v>
      </c>
      <c r="N234" t="s">
        <v>220</v>
      </c>
      <c r="O234">
        <v>2012</v>
      </c>
      <c r="Q234" t="s">
        <v>1846</v>
      </c>
      <c r="R234" t="s">
        <v>1273</v>
      </c>
      <c r="S234" t="s">
        <v>213</v>
      </c>
      <c r="T234" t="s">
        <v>54</v>
      </c>
      <c r="U234">
        <v>7.75</v>
      </c>
      <c r="V234">
        <v>7.33</v>
      </c>
      <c r="W234">
        <v>7.25</v>
      </c>
      <c r="X234">
        <v>7.58</v>
      </c>
      <c r="Y234">
        <v>7.58</v>
      </c>
      <c r="Z234">
        <v>7.33</v>
      </c>
      <c r="AA234">
        <v>10</v>
      </c>
      <c r="AB234">
        <v>10</v>
      </c>
      <c r="AC234">
        <v>10</v>
      </c>
      <c r="AD234">
        <v>7.58</v>
      </c>
      <c r="AE234">
        <v>82.42</v>
      </c>
      <c r="AF234">
        <v>0.13</v>
      </c>
      <c r="AG234">
        <v>0</v>
      </c>
      <c r="AH234">
        <v>0</v>
      </c>
      <c r="AI234" t="s">
        <v>55</v>
      </c>
      <c r="AJ234">
        <v>1</v>
      </c>
      <c r="AK234" t="s">
        <v>1847</v>
      </c>
      <c r="AL234" t="s">
        <v>220</v>
      </c>
      <c r="AM234" s="1" t="s">
        <v>223</v>
      </c>
      <c r="AN234" t="s">
        <v>224</v>
      </c>
      <c r="AO234" t="s">
        <v>59</v>
      </c>
      <c r="AP234">
        <v>1170</v>
      </c>
      <c r="AQ234">
        <v>1170</v>
      </c>
      <c r="AR234">
        <v>1170</v>
      </c>
    </row>
    <row r="235" spans="1:44" x14ac:dyDescent="0.25">
      <c r="A235" t="s">
        <v>43</v>
      </c>
      <c r="B235" t="s">
        <v>3057</v>
      </c>
      <c r="C235" t="s">
        <v>216</v>
      </c>
      <c r="D235" t="s">
        <v>3058</v>
      </c>
      <c r="F235" t="s">
        <v>3058</v>
      </c>
      <c r="G235">
        <v>3252</v>
      </c>
      <c r="I235">
        <v>1300</v>
      </c>
      <c r="J235" t="s">
        <v>3059</v>
      </c>
      <c r="K235" t="s">
        <v>3060</v>
      </c>
      <c r="L235">
        <v>74</v>
      </c>
      <c r="M235" t="s">
        <v>137</v>
      </c>
      <c r="N235" t="s">
        <v>220</v>
      </c>
      <c r="O235">
        <v>2012</v>
      </c>
      <c r="Q235" t="s">
        <v>3061</v>
      </c>
      <c r="R235" t="s">
        <v>3062</v>
      </c>
      <c r="S235" t="s">
        <v>616</v>
      </c>
      <c r="T235" t="s">
        <v>54</v>
      </c>
      <c r="U235">
        <v>7.5</v>
      </c>
      <c r="V235">
        <v>7.58</v>
      </c>
      <c r="W235">
        <v>7.33</v>
      </c>
      <c r="X235">
        <v>7.5</v>
      </c>
      <c r="Y235">
        <v>7.5</v>
      </c>
      <c r="Z235">
        <v>7.5</v>
      </c>
      <c r="AA235">
        <v>10</v>
      </c>
      <c r="AB235">
        <v>10</v>
      </c>
      <c r="AC235">
        <v>10</v>
      </c>
      <c r="AD235">
        <v>7.5</v>
      </c>
      <c r="AE235">
        <v>82.42</v>
      </c>
      <c r="AF235">
        <v>0.11</v>
      </c>
      <c r="AG235">
        <v>0</v>
      </c>
      <c r="AH235">
        <v>0</v>
      </c>
      <c r="AI235" t="s">
        <v>55</v>
      </c>
      <c r="AJ235">
        <v>0</v>
      </c>
      <c r="AK235" t="s">
        <v>3063</v>
      </c>
      <c r="AL235" t="s">
        <v>220</v>
      </c>
      <c r="AM235" s="1" t="s">
        <v>223</v>
      </c>
      <c r="AN235" t="s">
        <v>224</v>
      </c>
      <c r="AO235" t="s">
        <v>59</v>
      </c>
      <c r="AP235">
        <v>1300</v>
      </c>
      <c r="AQ235">
        <v>1300</v>
      </c>
      <c r="AR235">
        <v>1300</v>
      </c>
    </row>
    <row r="236" spans="1:44" x14ac:dyDescent="0.25">
      <c r="A236" t="s">
        <v>43</v>
      </c>
      <c r="B236" t="s">
        <v>3064</v>
      </c>
      <c r="C236" t="s">
        <v>216</v>
      </c>
      <c r="D236" t="s">
        <v>3065</v>
      </c>
      <c r="F236" t="s">
        <v>3066</v>
      </c>
      <c r="G236">
        <v>1104558673</v>
      </c>
      <c r="I236">
        <v>1350</v>
      </c>
      <c r="J236" t="s">
        <v>715</v>
      </c>
      <c r="K236" t="s">
        <v>3067</v>
      </c>
      <c r="L236">
        <v>26</v>
      </c>
      <c r="M236" t="s">
        <v>137</v>
      </c>
      <c r="N236" t="s">
        <v>220</v>
      </c>
      <c r="O236">
        <v>2012</v>
      </c>
      <c r="Q236" t="s">
        <v>792</v>
      </c>
      <c r="R236" t="s">
        <v>3067</v>
      </c>
      <c r="S236" t="s">
        <v>586</v>
      </c>
      <c r="T236" t="s">
        <v>54</v>
      </c>
      <c r="U236">
        <v>7.58</v>
      </c>
      <c r="V236">
        <v>7.58</v>
      </c>
      <c r="W236">
        <v>7.17</v>
      </c>
      <c r="X236">
        <v>7.5</v>
      </c>
      <c r="Y236">
        <v>7.5</v>
      </c>
      <c r="Z236">
        <v>7.5</v>
      </c>
      <c r="AA236">
        <v>10</v>
      </c>
      <c r="AB236">
        <v>10</v>
      </c>
      <c r="AC236">
        <v>10</v>
      </c>
      <c r="AD236">
        <v>7.58</v>
      </c>
      <c r="AE236">
        <v>82.42</v>
      </c>
      <c r="AF236">
        <v>0.14000000000000001</v>
      </c>
      <c r="AG236">
        <v>0</v>
      </c>
      <c r="AH236">
        <v>0</v>
      </c>
      <c r="AI236" t="s">
        <v>55</v>
      </c>
      <c r="AJ236">
        <v>6</v>
      </c>
      <c r="AK236" t="s">
        <v>793</v>
      </c>
      <c r="AL236" t="s">
        <v>220</v>
      </c>
      <c r="AM236" s="1" t="s">
        <v>223</v>
      </c>
      <c r="AN236" t="s">
        <v>224</v>
      </c>
      <c r="AO236" t="s">
        <v>59</v>
      </c>
      <c r="AP236">
        <v>1350</v>
      </c>
      <c r="AQ236">
        <v>1350</v>
      </c>
      <c r="AR236">
        <v>1350</v>
      </c>
    </row>
    <row r="237" spans="1:44" x14ac:dyDescent="0.25">
      <c r="A237" t="s">
        <v>43</v>
      </c>
      <c r="B237" t="s">
        <v>3068</v>
      </c>
      <c r="C237" t="s">
        <v>216</v>
      </c>
      <c r="D237" t="s">
        <v>3069</v>
      </c>
      <c r="F237" t="s">
        <v>1553</v>
      </c>
      <c r="G237" t="s">
        <v>3070</v>
      </c>
      <c r="I237">
        <v>1150</v>
      </c>
      <c r="J237" t="s">
        <v>1553</v>
      </c>
      <c r="K237" t="s">
        <v>3071</v>
      </c>
      <c r="L237">
        <v>10</v>
      </c>
      <c r="M237" t="s">
        <v>137</v>
      </c>
      <c r="N237" t="s">
        <v>220</v>
      </c>
      <c r="O237">
        <v>2012</v>
      </c>
      <c r="Q237" t="s">
        <v>485</v>
      </c>
      <c r="R237" t="s">
        <v>3072</v>
      </c>
      <c r="S237" t="s">
        <v>213</v>
      </c>
      <c r="T237" t="s">
        <v>54</v>
      </c>
      <c r="U237">
        <v>7.58</v>
      </c>
      <c r="V237">
        <v>7.33</v>
      </c>
      <c r="W237">
        <v>7.33</v>
      </c>
      <c r="X237">
        <v>7.58</v>
      </c>
      <c r="Y237">
        <v>7.5</v>
      </c>
      <c r="Z237">
        <v>7.5</v>
      </c>
      <c r="AA237">
        <v>10</v>
      </c>
      <c r="AB237">
        <v>10</v>
      </c>
      <c r="AC237">
        <v>10</v>
      </c>
      <c r="AD237">
        <v>7.58</v>
      </c>
      <c r="AE237">
        <v>82.42</v>
      </c>
      <c r="AF237">
        <v>0.11</v>
      </c>
      <c r="AG237">
        <v>0</v>
      </c>
      <c r="AH237">
        <v>0</v>
      </c>
      <c r="AI237" t="s">
        <v>55</v>
      </c>
      <c r="AJ237">
        <v>0</v>
      </c>
      <c r="AK237" t="s">
        <v>486</v>
      </c>
      <c r="AL237" t="s">
        <v>220</v>
      </c>
      <c r="AM237" s="1" t="s">
        <v>223</v>
      </c>
      <c r="AN237" t="s">
        <v>224</v>
      </c>
      <c r="AO237" t="s">
        <v>59</v>
      </c>
      <c r="AP237">
        <v>1150</v>
      </c>
      <c r="AQ237">
        <v>1150</v>
      </c>
      <c r="AR237">
        <v>1150</v>
      </c>
    </row>
    <row r="238" spans="1:44" x14ac:dyDescent="0.25">
      <c r="A238" t="s">
        <v>43</v>
      </c>
      <c r="B238" t="s">
        <v>3073</v>
      </c>
      <c r="C238" t="s">
        <v>216</v>
      </c>
      <c r="D238" t="s">
        <v>2509</v>
      </c>
      <c r="G238">
        <v>125464</v>
      </c>
      <c r="I238">
        <v>1250</v>
      </c>
      <c r="J238" t="s">
        <v>3074</v>
      </c>
      <c r="K238" t="s">
        <v>3075</v>
      </c>
      <c r="L238">
        <v>1</v>
      </c>
      <c r="M238" t="s">
        <v>137</v>
      </c>
      <c r="N238" t="s">
        <v>220</v>
      </c>
      <c r="O238">
        <v>2012</v>
      </c>
      <c r="Q238" t="s">
        <v>1090</v>
      </c>
      <c r="R238" t="s">
        <v>3075</v>
      </c>
      <c r="S238" t="s">
        <v>68</v>
      </c>
      <c r="T238" t="s">
        <v>54</v>
      </c>
      <c r="U238">
        <v>7.67</v>
      </c>
      <c r="V238">
        <v>7.58</v>
      </c>
      <c r="W238">
        <v>7.33</v>
      </c>
      <c r="X238">
        <v>7.42</v>
      </c>
      <c r="Y238">
        <v>7.58</v>
      </c>
      <c r="Z238">
        <v>7.33</v>
      </c>
      <c r="AA238">
        <v>10</v>
      </c>
      <c r="AB238">
        <v>10</v>
      </c>
      <c r="AC238">
        <v>10</v>
      </c>
      <c r="AD238">
        <v>7.5</v>
      </c>
      <c r="AE238">
        <v>82.42</v>
      </c>
      <c r="AF238">
        <v>0.13</v>
      </c>
      <c r="AG238">
        <v>0</v>
      </c>
      <c r="AH238">
        <v>0</v>
      </c>
      <c r="AJ238">
        <v>4</v>
      </c>
      <c r="AK238" t="s">
        <v>1092</v>
      </c>
      <c r="AL238" t="s">
        <v>220</v>
      </c>
      <c r="AM238" s="1" t="s">
        <v>223</v>
      </c>
      <c r="AN238" t="s">
        <v>224</v>
      </c>
      <c r="AO238" t="s">
        <v>59</v>
      </c>
      <c r="AP238">
        <v>1250</v>
      </c>
      <c r="AQ238">
        <v>1250</v>
      </c>
      <c r="AR238">
        <v>1250</v>
      </c>
    </row>
    <row r="239" spans="1:44" x14ac:dyDescent="0.25">
      <c r="A239" t="s">
        <v>43</v>
      </c>
      <c r="B239" t="s">
        <v>3076</v>
      </c>
      <c r="C239" t="s">
        <v>216</v>
      </c>
      <c r="D239" t="s">
        <v>3077</v>
      </c>
      <c r="F239" t="s">
        <v>3076</v>
      </c>
      <c r="G239">
        <v>1</v>
      </c>
      <c r="H239" t="s">
        <v>3076</v>
      </c>
      <c r="I239">
        <v>1450</v>
      </c>
      <c r="J239" t="s">
        <v>3077</v>
      </c>
      <c r="K239" t="s">
        <v>3078</v>
      </c>
      <c r="L239">
        <v>10</v>
      </c>
      <c r="M239" t="s">
        <v>137</v>
      </c>
      <c r="N239" t="s">
        <v>220</v>
      </c>
      <c r="O239">
        <v>2012</v>
      </c>
      <c r="Q239" t="s">
        <v>1274</v>
      </c>
      <c r="R239" t="s">
        <v>3079</v>
      </c>
      <c r="S239" t="s">
        <v>616</v>
      </c>
      <c r="T239" t="s">
        <v>54</v>
      </c>
      <c r="U239">
        <v>7.83</v>
      </c>
      <c r="V239">
        <v>7.5</v>
      </c>
      <c r="W239">
        <v>7.42</v>
      </c>
      <c r="X239">
        <v>7.67</v>
      </c>
      <c r="Y239">
        <v>7.17</v>
      </c>
      <c r="Z239">
        <v>7.33</v>
      </c>
      <c r="AA239">
        <v>10</v>
      </c>
      <c r="AB239">
        <v>10</v>
      </c>
      <c r="AC239">
        <v>10</v>
      </c>
      <c r="AD239">
        <v>7.5</v>
      </c>
      <c r="AE239">
        <v>82.42</v>
      </c>
      <c r="AF239">
        <v>0.12</v>
      </c>
      <c r="AG239">
        <v>0</v>
      </c>
      <c r="AH239">
        <v>0</v>
      </c>
      <c r="AI239" t="s">
        <v>89</v>
      </c>
      <c r="AJ239">
        <v>0</v>
      </c>
      <c r="AK239" t="s">
        <v>1275</v>
      </c>
      <c r="AL239" t="s">
        <v>220</v>
      </c>
      <c r="AM239" s="1" t="s">
        <v>223</v>
      </c>
      <c r="AN239" t="s">
        <v>224</v>
      </c>
      <c r="AO239" t="s">
        <v>59</v>
      </c>
      <c r="AP239">
        <v>1450</v>
      </c>
      <c r="AQ239">
        <v>1450</v>
      </c>
      <c r="AR239">
        <v>1450</v>
      </c>
    </row>
    <row r="240" spans="1:44" x14ac:dyDescent="0.25">
      <c r="A240" t="s">
        <v>43</v>
      </c>
      <c r="B240" t="s">
        <v>3146</v>
      </c>
      <c r="C240" t="s">
        <v>203</v>
      </c>
      <c r="H240" t="s">
        <v>3147</v>
      </c>
      <c r="J240" t="s">
        <v>1600</v>
      </c>
      <c r="L240">
        <v>275</v>
      </c>
      <c r="M240" t="s">
        <v>137</v>
      </c>
      <c r="N240" t="s">
        <v>65</v>
      </c>
      <c r="O240">
        <v>2012</v>
      </c>
      <c r="Q240" t="s">
        <v>1029</v>
      </c>
      <c r="R240" t="s">
        <v>3148</v>
      </c>
      <c r="T240" t="s">
        <v>54</v>
      </c>
      <c r="U240">
        <v>7.92</v>
      </c>
      <c r="V240">
        <v>7.58</v>
      </c>
      <c r="W240">
        <v>7.25</v>
      </c>
      <c r="X240">
        <v>7.75</v>
      </c>
      <c r="Y240">
        <v>7.92</v>
      </c>
      <c r="Z240">
        <v>7.58</v>
      </c>
      <c r="AA240">
        <v>9.33</v>
      </c>
      <c r="AB240">
        <v>9.33</v>
      </c>
      <c r="AC240">
        <v>10</v>
      </c>
      <c r="AD240">
        <v>7.67</v>
      </c>
      <c r="AE240">
        <v>82.33</v>
      </c>
      <c r="AF240">
        <v>0</v>
      </c>
      <c r="AG240">
        <v>0</v>
      </c>
      <c r="AH240">
        <v>0</v>
      </c>
      <c r="AI240" t="s">
        <v>55</v>
      </c>
      <c r="AJ240">
        <v>14</v>
      </c>
      <c r="AK240" t="s">
        <v>1030</v>
      </c>
      <c r="AL240" t="s">
        <v>65</v>
      </c>
      <c r="AM240" t="s">
        <v>70</v>
      </c>
      <c r="AN240" t="s">
        <v>71</v>
      </c>
      <c r="AO240" t="s">
        <v>59</v>
      </c>
    </row>
    <row r="241" spans="1:44" x14ac:dyDescent="0.25">
      <c r="A241" t="s">
        <v>43</v>
      </c>
      <c r="B241" t="s">
        <v>1696</v>
      </c>
      <c r="C241" t="s">
        <v>216</v>
      </c>
      <c r="D241" t="s">
        <v>3155</v>
      </c>
      <c r="F241" t="s">
        <v>3156</v>
      </c>
      <c r="G241">
        <v>1702806437</v>
      </c>
      <c r="I241">
        <v>441</v>
      </c>
      <c r="J241" t="s">
        <v>3157</v>
      </c>
      <c r="K241" t="s">
        <v>3158</v>
      </c>
      <c r="L241">
        <v>10</v>
      </c>
      <c r="M241" t="s">
        <v>137</v>
      </c>
      <c r="N241" t="s">
        <v>220</v>
      </c>
      <c r="O241">
        <v>2012</v>
      </c>
      <c r="Q241" t="s">
        <v>1701</v>
      </c>
      <c r="R241" t="s">
        <v>1702</v>
      </c>
      <c r="S241" t="s">
        <v>616</v>
      </c>
      <c r="T241" t="s">
        <v>81</v>
      </c>
      <c r="U241">
        <v>7.58</v>
      </c>
      <c r="V241">
        <v>7.67</v>
      </c>
      <c r="W241">
        <v>7.58</v>
      </c>
      <c r="X241">
        <v>7.33</v>
      </c>
      <c r="Y241">
        <v>7</v>
      </c>
      <c r="Z241">
        <v>7.58</v>
      </c>
      <c r="AA241">
        <v>10</v>
      </c>
      <c r="AB241">
        <v>10</v>
      </c>
      <c r="AC241">
        <v>10</v>
      </c>
      <c r="AD241">
        <v>7.58</v>
      </c>
      <c r="AE241">
        <v>82.33</v>
      </c>
      <c r="AF241">
        <v>0.15</v>
      </c>
      <c r="AG241">
        <v>1</v>
      </c>
      <c r="AH241">
        <v>0</v>
      </c>
      <c r="AI241" t="s">
        <v>201</v>
      </c>
      <c r="AJ241">
        <v>8</v>
      </c>
      <c r="AK241" t="s">
        <v>1703</v>
      </c>
      <c r="AL241" t="s">
        <v>220</v>
      </c>
      <c r="AM241" s="1" t="s">
        <v>223</v>
      </c>
      <c r="AN241" t="s">
        <v>224</v>
      </c>
      <c r="AO241" t="s">
        <v>59</v>
      </c>
      <c r="AP241">
        <v>441</v>
      </c>
      <c r="AQ241">
        <v>441</v>
      </c>
      <c r="AR241">
        <v>441</v>
      </c>
    </row>
    <row r="242" spans="1:44" x14ac:dyDescent="0.25">
      <c r="A242" t="s">
        <v>43</v>
      </c>
      <c r="B242" t="s">
        <v>1271</v>
      </c>
      <c r="C242" t="s">
        <v>216</v>
      </c>
      <c r="D242" t="s">
        <v>3159</v>
      </c>
      <c r="F242" t="s">
        <v>1272</v>
      </c>
      <c r="G242">
        <v>0</v>
      </c>
      <c r="H242" t="s">
        <v>1272</v>
      </c>
      <c r="I242">
        <v>1170</v>
      </c>
      <c r="J242" t="s">
        <v>715</v>
      </c>
      <c r="K242" t="s">
        <v>1273</v>
      </c>
      <c r="L242">
        <v>10</v>
      </c>
      <c r="M242" t="s">
        <v>137</v>
      </c>
      <c r="N242" t="s">
        <v>220</v>
      </c>
      <c r="O242">
        <v>2012</v>
      </c>
      <c r="Q242" t="s">
        <v>1846</v>
      </c>
      <c r="R242" t="s">
        <v>1273</v>
      </c>
      <c r="S242" t="s">
        <v>68</v>
      </c>
      <c r="T242" t="s">
        <v>54</v>
      </c>
      <c r="U242">
        <v>7.67</v>
      </c>
      <c r="V242">
        <v>7.58</v>
      </c>
      <c r="W242">
        <v>7.5</v>
      </c>
      <c r="X242">
        <v>7.58</v>
      </c>
      <c r="Y242">
        <v>7.5</v>
      </c>
      <c r="Z242">
        <v>7.5</v>
      </c>
      <c r="AA242">
        <v>10</v>
      </c>
      <c r="AB242">
        <v>10</v>
      </c>
      <c r="AC242">
        <v>10</v>
      </c>
      <c r="AD242">
        <v>7</v>
      </c>
      <c r="AE242">
        <v>82.33</v>
      </c>
      <c r="AF242">
        <v>0.13</v>
      </c>
      <c r="AG242">
        <v>0</v>
      </c>
      <c r="AH242">
        <v>0</v>
      </c>
      <c r="AI242" t="s">
        <v>55</v>
      </c>
      <c r="AJ242">
        <v>9</v>
      </c>
      <c r="AK242" t="s">
        <v>1847</v>
      </c>
      <c r="AL242" t="s">
        <v>220</v>
      </c>
      <c r="AM242" s="1" t="s">
        <v>223</v>
      </c>
      <c r="AN242" t="s">
        <v>224</v>
      </c>
      <c r="AO242" t="s">
        <v>59</v>
      </c>
      <c r="AP242">
        <v>1170</v>
      </c>
      <c r="AQ242">
        <v>1170</v>
      </c>
      <c r="AR242">
        <v>1170</v>
      </c>
    </row>
    <row r="243" spans="1:44" x14ac:dyDescent="0.25">
      <c r="A243" t="s">
        <v>43</v>
      </c>
      <c r="B243" t="s">
        <v>432</v>
      </c>
      <c r="C243" t="s">
        <v>62</v>
      </c>
      <c r="D243" t="s">
        <v>952</v>
      </c>
      <c r="F243" t="s">
        <v>435</v>
      </c>
      <c r="G243" t="s">
        <v>3160</v>
      </c>
      <c r="H243" t="s">
        <v>436</v>
      </c>
      <c r="I243">
        <v>4300</v>
      </c>
      <c r="J243" t="s">
        <v>618</v>
      </c>
      <c r="K243" t="s">
        <v>954</v>
      </c>
      <c r="L243">
        <v>250</v>
      </c>
      <c r="M243" t="s">
        <v>137</v>
      </c>
      <c r="N243" t="s">
        <v>439</v>
      </c>
      <c r="O243">
        <v>2012</v>
      </c>
      <c r="Q243" t="s">
        <v>1795</v>
      </c>
      <c r="R243" t="s">
        <v>441</v>
      </c>
      <c r="S243" t="s">
        <v>68</v>
      </c>
      <c r="T243" t="s">
        <v>54</v>
      </c>
      <c r="U243">
        <v>7.5</v>
      </c>
      <c r="V243">
        <v>7.67</v>
      </c>
      <c r="W243">
        <v>7.33</v>
      </c>
      <c r="X243">
        <v>7.5</v>
      </c>
      <c r="Y243">
        <v>7.33</v>
      </c>
      <c r="Z243">
        <v>7.5</v>
      </c>
      <c r="AA243">
        <v>10</v>
      </c>
      <c r="AB243">
        <v>10</v>
      </c>
      <c r="AC243">
        <v>10</v>
      </c>
      <c r="AD243">
        <v>7.5</v>
      </c>
      <c r="AE243">
        <v>82.33</v>
      </c>
      <c r="AF243">
        <v>0.1</v>
      </c>
      <c r="AG243">
        <v>2</v>
      </c>
      <c r="AH243">
        <v>0</v>
      </c>
      <c r="AI243" t="s">
        <v>55</v>
      </c>
      <c r="AJ243">
        <v>5</v>
      </c>
      <c r="AK243" t="s">
        <v>1797</v>
      </c>
      <c r="AL243" t="s">
        <v>439</v>
      </c>
      <c r="AM243" t="s">
        <v>443</v>
      </c>
      <c r="AN243" t="s">
        <v>444</v>
      </c>
      <c r="AO243" t="s">
        <v>153</v>
      </c>
      <c r="AP243">
        <v>1310.6400000000001</v>
      </c>
      <c r="AQ243">
        <v>1310.6400000000001</v>
      </c>
      <c r="AR243">
        <v>1310.6400000000001</v>
      </c>
    </row>
    <row r="244" spans="1:44" x14ac:dyDescent="0.25">
      <c r="A244" t="s">
        <v>43</v>
      </c>
      <c r="B244" t="s">
        <v>2379</v>
      </c>
      <c r="C244" t="s">
        <v>216</v>
      </c>
      <c r="D244" t="s">
        <v>3164</v>
      </c>
      <c r="F244" t="s">
        <v>3164</v>
      </c>
      <c r="G244">
        <v>1405830166</v>
      </c>
      <c r="H244" t="s">
        <v>3165</v>
      </c>
      <c r="I244" t="s">
        <v>3166</v>
      </c>
      <c r="J244" t="s">
        <v>2382</v>
      </c>
      <c r="K244" t="s">
        <v>3167</v>
      </c>
      <c r="L244">
        <v>10</v>
      </c>
      <c r="M244" t="s">
        <v>137</v>
      </c>
      <c r="N244" t="s">
        <v>220</v>
      </c>
      <c r="O244">
        <v>2012</v>
      </c>
      <c r="Q244" t="s">
        <v>2617</v>
      </c>
      <c r="R244" t="s">
        <v>2383</v>
      </c>
      <c r="S244" t="s">
        <v>616</v>
      </c>
      <c r="T244" t="s">
        <v>54</v>
      </c>
      <c r="U244">
        <v>8</v>
      </c>
      <c r="V244">
        <v>7.75</v>
      </c>
      <c r="W244">
        <v>7.33</v>
      </c>
      <c r="X244">
        <v>7.33</v>
      </c>
      <c r="Y244">
        <v>7.08</v>
      </c>
      <c r="Z244">
        <v>7.67</v>
      </c>
      <c r="AA244">
        <v>9.33</v>
      </c>
      <c r="AB244">
        <v>10</v>
      </c>
      <c r="AC244">
        <v>10</v>
      </c>
      <c r="AD244">
        <v>7.83</v>
      </c>
      <c r="AE244">
        <v>82.33</v>
      </c>
      <c r="AF244">
        <v>0.11</v>
      </c>
      <c r="AG244">
        <v>0</v>
      </c>
      <c r="AH244">
        <v>0</v>
      </c>
      <c r="AI244" t="s">
        <v>55</v>
      </c>
      <c r="AJ244">
        <v>0</v>
      </c>
      <c r="AK244" t="s">
        <v>2619</v>
      </c>
      <c r="AL244" t="s">
        <v>220</v>
      </c>
      <c r="AM244" s="1" t="s">
        <v>223</v>
      </c>
      <c r="AN244" t="s">
        <v>224</v>
      </c>
      <c r="AO244" t="s">
        <v>59</v>
      </c>
      <c r="AP244">
        <v>1200</v>
      </c>
      <c r="AQ244">
        <v>1400</v>
      </c>
      <c r="AR244">
        <v>1300</v>
      </c>
    </row>
    <row r="245" spans="1:44" x14ac:dyDescent="0.25">
      <c r="A245" t="s">
        <v>43</v>
      </c>
      <c r="B245" t="s">
        <v>1696</v>
      </c>
      <c r="C245" t="s">
        <v>216</v>
      </c>
      <c r="D245" t="s">
        <v>3212</v>
      </c>
      <c r="F245" t="s">
        <v>3213</v>
      </c>
      <c r="G245">
        <v>842046</v>
      </c>
      <c r="I245">
        <v>533</v>
      </c>
      <c r="J245" t="s">
        <v>3214</v>
      </c>
      <c r="K245" t="s">
        <v>3215</v>
      </c>
      <c r="L245">
        <v>10</v>
      </c>
      <c r="M245" t="s">
        <v>137</v>
      </c>
      <c r="N245" t="s">
        <v>220</v>
      </c>
      <c r="O245">
        <v>2012</v>
      </c>
      <c r="Q245" t="s">
        <v>1701</v>
      </c>
      <c r="R245" t="s">
        <v>1702</v>
      </c>
      <c r="S245" t="s">
        <v>68</v>
      </c>
      <c r="T245" t="s">
        <v>54</v>
      </c>
      <c r="U245">
        <v>7.58</v>
      </c>
      <c r="V245">
        <v>7.58</v>
      </c>
      <c r="W245">
        <v>7.5</v>
      </c>
      <c r="X245">
        <v>7.17</v>
      </c>
      <c r="Y245">
        <v>7.42</v>
      </c>
      <c r="Z245">
        <v>7.42</v>
      </c>
      <c r="AA245">
        <v>10</v>
      </c>
      <c r="AB245">
        <v>10</v>
      </c>
      <c r="AC245">
        <v>10</v>
      </c>
      <c r="AD245">
        <v>7.58</v>
      </c>
      <c r="AE245">
        <v>82.25</v>
      </c>
      <c r="AF245">
        <v>0.16</v>
      </c>
      <c r="AG245">
        <v>3</v>
      </c>
      <c r="AH245">
        <v>0</v>
      </c>
      <c r="AI245" t="s">
        <v>201</v>
      </c>
      <c r="AJ245">
        <v>8</v>
      </c>
      <c r="AK245" t="s">
        <v>1703</v>
      </c>
      <c r="AL245" t="s">
        <v>220</v>
      </c>
      <c r="AM245" s="1" t="s">
        <v>223</v>
      </c>
      <c r="AN245" t="s">
        <v>224</v>
      </c>
      <c r="AO245" t="s">
        <v>59</v>
      </c>
      <c r="AP245">
        <v>533</v>
      </c>
      <c r="AQ245">
        <v>533</v>
      </c>
      <c r="AR245">
        <v>533</v>
      </c>
    </row>
    <row r="246" spans="1:44" x14ac:dyDescent="0.25">
      <c r="A246" t="s">
        <v>43</v>
      </c>
      <c r="B246" t="s">
        <v>1271</v>
      </c>
      <c r="C246" t="s">
        <v>216</v>
      </c>
      <c r="D246" t="s">
        <v>3219</v>
      </c>
      <c r="F246" t="s">
        <v>1272</v>
      </c>
      <c r="G246">
        <v>0</v>
      </c>
      <c r="H246" t="s">
        <v>1272</v>
      </c>
      <c r="I246">
        <v>1170</v>
      </c>
      <c r="J246" t="s">
        <v>715</v>
      </c>
      <c r="K246" t="s">
        <v>1273</v>
      </c>
      <c r="L246">
        <v>10</v>
      </c>
      <c r="M246" t="s">
        <v>137</v>
      </c>
      <c r="N246" t="s">
        <v>220</v>
      </c>
      <c r="O246">
        <v>2012</v>
      </c>
      <c r="Q246" t="s">
        <v>1846</v>
      </c>
      <c r="R246" t="s">
        <v>1273</v>
      </c>
      <c r="S246" t="s">
        <v>68</v>
      </c>
      <c r="T246" t="s">
        <v>54</v>
      </c>
      <c r="U246">
        <v>7.5</v>
      </c>
      <c r="V246">
        <v>7.58</v>
      </c>
      <c r="W246">
        <v>7.42</v>
      </c>
      <c r="X246">
        <v>7.67</v>
      </c>
      <c r="Y246">
        <v>7.33</v>
      </c>
      <c r="Z246">
        <v>7.42</v>
      </c>
      <c r="AA246">
        <v>10</v>
      </c>
      <c r="AB246">
        <v>10</v>
      </c>
      <c r="AC246">
        <v>10</v>
      </c>
      <c r="AD246">
        <v>7.33</v>
      </c>
      <c r="AE246">
        <v>82.25</v>
      </c>
      <c r="AF246">
        <v>0.13</v>
      </c>
      <c r="AG246">
        <v>0</v>
      </c>
      <c r="AH246">
        <v>0</v>
      </c>
      <c r="AI246" t="s">
        <v>55</v>
      </c>
      <c r="AJ246">
        <v>3</v>
      </c>
      <c r="AK246" t="s">
        <v>1847</v>
      </c>
      <c r="AL246" t="s">
        <v>220</v>
      </c>
      <c r="AM246" s="1" t="s">
        <v>223</v>
      </c>
      <c r="AN246" t="s">
        <v>224</v>
      </c>
      <c r="AO246" t="s">
        <v>59</v>
      </c>
      <c r="AP246">
        <v>1170</v>
      </c>
      <c r="AQ246">
        <v>1170</v>
      </c>
      <c r="AR246">
        <v>1170</v>
      </c>
    </row>
    <row r="247" spans="1:44" x14ac:dyDescent="0.25">
      <c r="A247" t="s">
        <v>43</v>
      </c>
      <c r="B247" t="s">
        <v>2934</v>
      </c>
      <c r="C247" t="s">
        <v>216</v>
      </c>
      <c r="D247" t="s">
        <v>2935</v>
      </c>
      <c r="F247" t="s">
        <v>3220</v>
      </c>
      <c r="G247">
        <v>1405818311</v>
      </c>
      <c r="I247">
        <v>1250</v>
      </c>
      <c r="J247" t="s">
        <v>3221</v>
      </c>
      <c r="K247" t="s">
        <v>2938</v>
      </c>
      <c r="L247">
        <v>40</v>
      </c>
      <c r="M247" t="s">
        <v>137</v>
      </c>
      <c r="N247" t="s">
        <v>220</v>
      </c>
      <c r="O247">
        <v>2012</v>
      </c>
      <c r="Q247" t="s">
        <v>1919</v>
      </c>
      <c r="R247" t="s">
        <v>2939</v>
      </c>
      <c r="S247" t="s">
        <v>616</v>
      </c>
      <c r="T247" t="s">
        <v>54</v>
      </c>
      <c r="U247">
        <v>7.67</v>
      </c>
      <c r="V247">
        <v>7.58</v>
      </c>
      <c r="W247">
        <v>7.33</v>
      </c>
      <c r="X247">
        <v>7.5</v>
      </c>
      <c r="Y247">
        <v>7.42</v>
      </c>
      <c r="Z247">
        <v>7.42</v>
      </c>
      <c r="AA247">
        <v>10</v>
      </c>
      <c r="AB247">
        <v>10</v>
      </c>
      <c r="AC247">
        <v>10</v>
      </c>
      <c r="AD247">
        <v>7.33</v>
      </c>
      <c r="AE247">
        <v>82.25</v>
      </c>
      <c r="AF247">
        <v>0.12</v>
      </c>
      <c r="AG247">
        <v>0</v>
      </c>
      <c r="AH247">
        <v>0</v>
      </c>
      <c r="AI247" t="s">
        <v>55</v>
      </c>
      <c r="AJ247">
        <v>13</v>
      </c>
      <c r="AK247" t="s">
        <v>1019</v>
      </c>
      <c r="AL247" t="s">
        <v>220</v>
      </c>
      <c r="AM247" s="1" t="s">
        <v>223</v>
      </c>
      <c r="AN247" t="s">
        <v>224</v>
      </c>
      <c r="AO247" t="s">
        <v>59</v>
      </c>
      <c r="AP247">
        <v>1250</v>
      </c>
      <c r="AQ247">
        <v>1250</v>
      </c>
      <c r="AR247">
        <v>1250</v>
      </c>
    </row>
    <row r="248" spans="1:44" x14ac:dyDescent="0.25">
      <c r="A248" t="s">
        <v>43</v>
      </c>
      <c r="B248" t="s">
        <v>2852</v>
      </c>
      <c r="C248" t="s">
        <v>523</v>
      </c>
      <c r="G248" t="s">
        <v>3222</v>
      </c>
      <c r="H248" t="s">
        <v>522</v>
      </c>
      <c r="L248">
        <v>288</v>
      </c>
      <c r="M248" t="s">
        <v>137</v>
      </c>
      <c r="N248" t="s">
        <v>65</v>
      </c>
      <c r="O248">
        <v>2012</v>
      </c>
      <c r="Q248" t="s">
        <v>3223</v>
      </c>
      <c r="R248" t="s">
        <v>2854</v>
      </c>
      <c r="S248" t="s">
        <v>60</v>
      </c>
      <c r="T248" t="s">
        <v>54</v>
      </c>
      <c r="U248">
        <v>7.75</v>
      </c>
      <c r="V248">
        <v>7.33</v>
      </c>
      <c r="W248">
        <v>7.33</v>
      </c>
      <c r="X248">
        <v>7.5</v>
      </c>
      <c r="Y248">
        <v>7.5</v>
      </c>
      <c r="Z248">
        <v>7.5</v>
      </c>
      <c r="AA248">
        <v>10</v>
      </c>
      <c r="AB248">
        <v>10</v>
      </c>
      <c r="AC248">
        <v>10</v>
      </c>
      <c r="AD248">
        <v>7.33</v>
      </c>
      <c r="AE248">
        <v>82.25</v>
      </c>
      <c r="AF248">
        <v>0</v>
      </c>
      <c r="AG248">
        <v>2</v>
      </c>
      <c r="AH248">
        <v>0</v>
      </c>
      <c r="AI248" t="s">
        <v>55</v>
      </c>
      <c r="AJ248">
        <v>5</v>
      </c>
      <c r="AK248" t="s">
        <v>3224</v>
      </c>
      <c r="AL248" t="s">
        <v>65</v>
      </c>
      <c r="AM248" t="s">
        <v>70</v>
      </c>
      <c r="AN248" t="s">
        <v>71</v>
      </c>
      <c r="AO248" t="s">
        <v>59</v>
      </c>
    </row>
    <row r="249" spans="1:44" x14ac:dyDescent="0.25">
      <c r="A249" t="s">
        <v>43</v>
      </c>
      <c r="B249" t="s">
        <v>2783</v>
      </c>
      <c r="C249" t="s">
        <v>216</v>
      </c>
      <c r="D249" t="s">
        <v>3225</v>
      </c>
      <c r="F249" t="s">
        <v>2785</v>
      </c>
      <c r="G249">
        <v>1102751473</v>
      </c>
      <c r="I249">
        <v>1100</v>
      </c>
      <c r="J249" t="s">
        <v>715</v>
      </c>
      <c r="K249" t="s">
        <v>2787</v>
      </c>
      <c r="L249">
        <v>250</v>
      </c>
      <c r="M249" t="s">
        <v>137</v>
      </c>
      <c r="N249" t="s">
        <v>220</v>
      </c>
      <c r="O249">
        <v>2012</v>
      </c>
      <c r="Q249" t="s">
        <v>792</v>
      </c>
      <c r="R249" t="s">
        <v>2787</v>
      </c>
      <c r="S249" t="s">
        <v>616</v>
      </c>
      <c r="T249" t="s">
        <v>54</v>
      </c>
      <c r="U249">
        <v>7.33</v>
      </c>
      <c r="V249">
        <v>7.58</v>
      </c>
      <c r="W249">
        <v>7.42</v>
      </c>
      <c r="X249">
        <v>7.67</v>
      </c>
      <c r="Y249">
        <v>7.33</v>
      </c>
      <c r="Z249">
        <v>7.5</v>
      </c>
      <c r="AA249">
        <v>10</v>
      </c>
      <c r="AB249">
        <v>10</v>
      </c>
      <c r="AC249">
        <v>10</v>
      </c>
      <c r="AD249">
        <v>7.42</v>
      </c>
      <c r="AE249">
        <v>82.25</v>
      </c>
      <c r="AF249">
        <v>0.11</v>
      </c>
      <c r="AG249">
        <v>0</v>
      </c>
      <c r="AH249">
        <v>0</v>
      </c>
      <c r="AI249" t="s">
        <v>55</v>
      </c>
      <c r="AJ249">
        <v>0</v>
      </c>
      <c r="AK249" t="s">
        <v>793</v>
      </c>
      <c r="AL249" t="s">
        <v>220</v>
      </c>
      <c r="AM249" s="1" t="s">
        <v>223</v>
      </c>
      <c r="AN249" t="s">
        <v>224</v>
      </c>
      <c r="AO249" t="s">
        <v>59</v>
      </c>
      <c r="AP249">
        <v>1100</v>
      </c>
      <c r="AQ249">
        <v>1100</v>
      </c>
      <c r="AR249">
        <v>1100</v>
      </c>
    </row>
    <row r="250" spans="1:44" x14ac:dyDescent="0.25">
      <c r="A250" t="s">
        <v>43</v>
      </c>
      <c r="B250" t="s">
        <v>958</v>
      </c>
      <c r="C250" t="s">
        <v>216</v>
      </c>
      <c r="D250" t="s">
        <v>3226</v>
      </c>
      <c r="F250" t="s">
        <v>3227</v>
      </c>
      <c r="G250">
        <v>2671</v>
      </c>
      <c r="H250" t="s">
        <v>962</v>
      </c>
      <c r="I250">
        <v>900</v>
      </c>
      <c r="J250" t="s">
        <v>3228</v>
      </c>
      <c r="K250" t="s">
        <v>3229</v>
      </c>
      <c r="L250">
        <v>250</v>
      </c>
      <c r="M250" t="s">
        <v>137</v>
      </c>
      <c r="N250" t="s">
        <v>220</v>
      </c>
      <c r="O250">
        <v>2012</v>
      </c>
      <c r="Q250" t="s">
        <v>1279</v>
      </c>
      <c r="R250" t="s">
        <v>966</v>
      </c>
      <c r="S250" t="s">
        <v>616</v>
      </c>
      <c r="T250" t="s">
        <v>54</v>
      </c>
      <c r="U250">
        <v>7.42</v>
      </c>
      <c r="V250">
        <v>7.5</v>
      </c>
      <c r="W250">
        <v>7.42</v>
      </c>
      <c r="X250">
        <v>7.58</v>
      </c>
      <c r="Y250">
        <v>7.42</v>
      </c>
      <c r="Z250">
        <v>7.5</v>
      </c>
      <c r="AA250">
        <v>10</v>
      </c>
      <c r="AB250">
        <v>10</v>
      </c>
      <c r="AC250">
        <v>10</v>
      </c>
      <c r="AD250">
        <v>7.42</v>
      </c>
      <c r="AE250">
        <v>82.25</v>
      </c>
      <c r="AF250">
        <v>0.1</v>
      </c>
      <c r="AG250">
        <v>0</v>
      </c>
      <c r="AH250">
        <v>0</v>
      </c>
      <c r="AI250" t="s">
        <v>55</v>
      </c>
      <c r="AJ250">
        <v>3</v>
      </c>
      <c r="AK250" t="s">
        <v>1280</v>
      </c>
      <c r="AL250" t="s">
        <v>220</v>
      </c>
      <c r="AM250" s="1" t="s">
        <v>223</v>
      </c>
      <c r="AN250" t="s">
        <v>224</v>
      </c>
      <c r="AO250" t="s">
        <v>59</v>
      </c>
      <c r="AP250">
        <v>900</v>
      </c>
      <c r="AQ250">
        <v>900</v>
      </c>
      <c r="AR250">
        <v>900</v>
      </c>
    </row>
    <row r="251" spans="1:44" x14ac:dyDescent="0.25">
      <c r="A251" t="s">
        <v>43</v>
      </c>
      <c r="B251" t="s">
        <v>1696</v>
      </c>
      <c r="C251" t="s">
        <v>216</v>
      </c>
      <c r="D251" t="s">
        <v>3277</v>
      </c>
      <c r="F251" t="s">
        <v>3278</v>
      </c>
      <c r="G251">
        <v>1702764973</v>
      </c>
      <c r="I251">
        <v>1144</v>
      </c>
      <c r="J251" t="s">
        <v>2317</v>
      </c>
      <c r="K251" t="s">
        <v>3279</v>
      </c>
      <c r="L251">
        <v>10</v>
      </c>
      <c r="M251" t="s">
        <v>137</v>
      </c>
      <c r="N251" t="s">
        <v>220</v>
      </c>
      <c r="O251">
        <v>2012</v>
      </c>
      <c r="Q251" t="s">
        <v>1701</v>
      </c>
      <c r="R251" t="s">
        <v>1702</v>
      </c>
      <c r="S251" t="s">
        <v>616</v>
      </c>
      <c r="T251" t="s">
        <v>54</v>
      </c>
      <c r="U251">
        <v>7.5</v>
      </c>
      <c r="V251">
        <v>7.67</v>
      </c>
      <c r="W251">
        <v>7</v>
      </c>
      <c r="X251">
        <v>7.5</v>
      </c>
      <c r="Y251">
        <v>7.33</v>
      </c>
      <c r="Z251">
        <v>7.5</v>
      </c>
      <c r="AA251">
        <v>10</v>
      </c>
      <c r="AB251">
        <v>10</v>
      </c>
      <c r="AC251">
        <v>10</v>
      </c>
      <c r="AD251">
        <v>7.67</v>
      </c>
      <c r="AE251">
        <v>82.17</v>
      </c>
      <c r="AF251">
        <v>0.15</v>
      </c>
      <c r="AG251">
        <v>1</v>
      </c>
      <c r="AH251">
        <v>0</v>
      </c>
      <c r="AI251" t="s">
        <v>201</v>
      </c>
      <c r="AJ251">
        <v>9</v>
      </c>
      <c r="AK251" t="s">
        <v>1703</v>
      </c>
      <c r="AL251" t="s">
        <v>220</v>
      </c>
      <c r="AM251" s="1" t="s">
        <v>223</v>
      </c>
      <c r="AN251" t="s">
        <v>224</v>
      </c>
      <c r="AO251" t="s">
        <v>59</v>
      </c>
      <c r="AP251">
        <v>1144</v>
      </c>
      <c r="AQ251">
        <v>1144</v>
      </c>
      <c r="AR251">
        <v>1144</v>
      </c>
    </row>
    <row r="252" spans="1:44" x14ac:dyDescent="0.25">
      <c r="A252" t="s">
        <v>43</v>
      </c>
      <c r="B252" t="s">
        <v>202</v>
      </c>
      <c r="C252" t="s">
        <v>62</v>
      </c>
      <c r="G252" t="s">
        <v>3280</v>
      </c>
      <c r="H252" t="s">
        <v>202</v>
      </c>
      <c r="I252">
        <v>1350</v>
      </c>
      <c r="J252" t="s">
        <v>618</v>
      </c>
      <c r="K252" t="s">
        <v>846</v>
      </c>
      <c r="L252">
        <v>250</v>
      </c>
      <c r="M252" t="s">
        <v>137</v>
      </c>
      <c r="N252" t="s">
        <v>65</v>
      </c>
      <c r="O252">
        <v>2012</v>
      </c>
      <c r="Q252" t="s">
        <v>3281</v>
      </c>
      <c r="R252" t="s">
        <v>212</v>
      </c>
      <c r="S252" t="s">
        <v>213</v>
      </c>
      <c r="T252" t="s">
        <v>54</v>
      </c>
      <c r="U252">
        <v>7.25</v>
      </c>
      <c r="V252">
        <v>7.75</v>
      </c>
      <c r="W252">
        <v>7</v>
      </c>
      <c r="X252">
        <v>7.75</v>
      </c>
      <c r="Y252">
        <v>8.17</v>
      </c>
      <c r="Z252">
        <v>7.75</v>
      </c>
      <c r="AA252">
        <v>10</v>
      </c>
      <c r="AB252">
        <v>10</v>
      </c>
      <c r="AC252">
        <v>9.33</v>
      </c>
      <c r="AD252">
        <v>7.17</v>
      </c>
      <c r="AE252">
        <v>82.17</v>
      </c>
      <c r="AF252">
        <v>0.12</v>
      </c>
      <c r="AG252">
        <v>0</v>
      </c>
      <c r="AH252">
        <v>0</v>
      </c>
      <c r="AI252" t="s">
        <v>201</v>
      </c>
      <c r="AJ252">
        <v>2</v>
      </c>
      <c r="AK252" t="s">
        <v>2144</v>
      </c>
      <c r="AL252" t="s">
        <v>65</v>
      </c>
      <c r="AM252" t="s">
        <v>70</v>
      </c>
      <c r="AN252" t="s">
        <v>71</v>
      </c>
      <c r="AO252" t="s">
        <v>59</v>
      </c>
      <c r="AP252">
        <v>1350</v>
      </c>
      <c r="AQ252">
        <v>1350</v>
      </c>
      <c r="AR252">
        <v>1350</v>
      </c>
    </row>
    <row r="253" spans="1:44" x14ac:dyDescent="0.25">
      <c r="A253" t="s">
        <v>43</v>
      </c>
      <c r="B253" t="s">
        <v>3282</v>
      </c>
      <c r="C253" t="s">
        <v>216</v>
      </c>
      <c r="D253" t="s">
        <v>3283</v>
      </c>
      <c r="F253" t="s">
        <v>3283</v>
      </c>
      <c r="G253">
        <v>3196666</v>
      </c>
      <c r="I253">
        <v>1000</v>
      </c>
      <c r="J253" t="s">
        <v>3284</v>
      </c>
      <c r="K253" t="s">
        <v>3285</v>
      </c>
      <c r="L253">
        <v>200</v>
      </c>
      <c r="M253" t="s">
        <v>137</v>
      </c>
      <c r="N253" t="s">
        <v>220</v>
      </c>
      <c r="O253">
        <v>2012</v>
      </c>
      <c r="Q253" t="s">
        <v>792</v>
      </c>
      <c r="R253" t="s">
        <v>3285</v>
      </c>
      <c r="S253" t="s">
        <v>616</v>
      </c>
      <c r="T253" t="s">
        <v>54</v>
      </c>
      <c r="U253">
        <v>7.5</v>
      </c>
      <c r="V253">
        <v>7.58</v>
      </c>
      <c r="W253">
        <v>7.25</v>
      </c>
      <c r="X253">
        <v>7.5</v>
      </c>
      <c r="Y253">
        <v>7.5</v>
      </c>
      <c r="Z253">
        <v>7.33</v>
      </c>
      <c r="AA253">
        <v>10</v>
      </c>
      <c r="AB253">
        <v>10</v>
      </c>
      <c r="AC253">
        <v>10</v>
      </c>
      <c r="AD253">
        <v>7.5</v>
      </c>
      <c r="AE253">
        <v>82.17</v>
      </c>
      <c r="AF253">
        <v>0.12</v>
      </c>
      <c r="AG253">
        <v>0</v>
      </c>
      <c r="AH253">
        <v>0</v>
      </c>
      <c r="AI253" t="s">
        <v>55</v>
      </c>
      <c r="AJ253">
        <v>4</v>
      </c>
      <c r="AK253" t="s">
        <v>793</v>
      </c>
      <c r="AL253" t="s">
        <v>220</v>
      </c>
      <c r="AM253" s="1" t="s">
        <v>223</v>
      </c>
      <c r="AN253" t="s">
        <v>224</v>
      </c>
      <c r="AO253" t="s">
        <v>59</v>
      </c>
      <c r="AP253">
        <v>1000</v>
      </c>
      <c r="AQ253">
        <v>1000</v>
      </c>
      <c r="AR253">
        <v>1000</v>
      </c>
    </row>
    <row r="254" spans="1:44" x14ac:dyDescent="0.25">
      <c r="A254" t="s">
        <v>43</v>
      </c>
      <c r="B254" t="s">
        <v>958</v>
      </c>
      <c r="C254" t="s">
        <v>216</v>
      </c>
      <c r="D254" t="s">
        <v>3286</v>
      </c>
      <c r="F254" t="s">
        <v>3287</v>
      </c>
      <c r="G254" t="s">
        <v>3288</v>
      </c>
      <c r="H254" t="s">
        <v>962</v>
      </c>
      <c r="I254">
        <v>1200</v>
      </c>
      <c r="J254" t="s">
        <v>2943</v>
      </c>
      <c r="K254" t="s">
        <v>3289</v>
      </c>
      <c r="L254">
        <v>60</v>
      </c>
      <c r="M254" t="s">
        <v>137</v>
      </c>
      <c r="N254" t="s">
        <v>220</v>
      </c>
      <c r="O254">
        <v>2012</v>
      </c>
      <c r="Q254" t="s">
        <v>965</v>
      </c>
      <c r="R254" t="s">
        <v>966</v>
      </c>
      <c r="S254" t="s">
        <v>616</v>
      </c>
      <c r="T254" t="s">
        <v>54</v>
      </c>
      <c r="U254">
        <v>7</v>
      </c>
      <c r="V254">
        <v>7.67</v>
      </c>
      <c r="W254">
        <v>7.5</v>
      </c>
      <c r="X254">
        <v>7.5</v>
      </c>
      <c r="Y254">
        <v>7.42</v>
      </c>
      <c r="Z254">
        <v>7.5</v>
      </c>
      <c r="AA254">
        <v>10</v>
      </c>
      <c r="AB254">
        <v>10</v>
      </c>
      <c r="AC254">
        <v>10</v>
      </c>
      <c r="AD254">
        <v>7.58</v>
      </c>
      <c r="AE254">
        <v>82.17</v>
      </c>
      <c r="AF254">
        <v>0.1</v>
      </c>
      <c r="AG254">
        <v>0</v>
      </c>
      <c r="AH254">
        <v>0</v>
      </c>
      <c r="AI254" t="s">
        <v>55</v>
      </c>
      <c r="AJ254">
        <v>1</v>
      </c>
      <c r="AK254" t="s">
        <v>967</v>
      </c>
      <c r="AL254" t="s">
        <v>220</v>
      </c>
      <c r="AM254" s="1" t="s">
        <v>223</v>
      </c>
      <c r="AN254" t="s">
        <v>224</v>
      </c>
      <c r="AO254" t="s">
        <v>59</v>
      </c>
      <c r="AP254">
        <v>1200</v>
      </c>
      <c r="AQ254">
        <v>1200</v>
      </c>
      <c r="AR254">
        <v>1200</v>
      </c>
    </row>
    <row r="255" spans="1:44" x14ac:dyDescent="0.25">
      <c r="A255" t="s">
        <v>43</v>
      </c>
      <c r="B255" t="s">
        <v>711</v>
      </c>
      <c r="C255" t="s">
        <v>216</v>
      </c>
      <c r="D255" t="s">
        <v>713</v>
      </c>
      <c r="F255" t="s">
        <v>713</v>
      </c>
      <c r="G255">
        <v>0</v>
      </c>
      <c r="I255">
        <v>1300</v>
      </c>
      <c r="J255" t="s">
        <v>790</v>
      </c>
      <c r="K255" t="s">
        <v>3052</v>
      </c>
      <c r="L255">
        <v>35</v>
      </c>
      <c r="M255" t="s">
        <v>137</v>
      </c>
      <c r="N255" t="s">
        <v>220</v>
      </c>
      <c r="O255">
        <v>2012</v>
      </c>
      <c r="Q255" t="s">
        <v>3053</v>
      </c>
      <c r="R255" t="s">
        <v>719</v>
      </c>
      <c r="S255" t="s">
        <v>616</v>
      </c>
      <c r="T255" t="s">
        <v>54</v>
      </c>
      <c r="U255">
        <v>7.42</v>
      </c>
      <c r="V255">
        <v>7.58</v>
      </c>
      <c r="W255">
        <v>7.5</v>
      </c>
      <c r="X255">
        <v>7.33</v>
      </c>
      <c r="Y255">
        <v>7.42</v>
      </c>
      <c r="Z255">
        <v>7.42</v>
      </c>
      <c r="AA255">
        <v>10</v>
      </c>
      <c r="AB255">
        <v>10</v>
      </c>
      <c r="AC255">
        <v>10</v>
      </c>
      <c r="AD255">
        <v>7.42</v>
      </c>
      <c r="AE255">
        <v>82.08</v>
      </c>
      <c r="AF255">
        <v>0.13</v>
      </c>
      <c r="AG255">
        <v>0</v>
      </c>
      <c r="AH255">
        <v>0</v>
      </c>
      <c r="AI255" t="s">
        <v>55</v>
      </c>
      <c r="AJ255">
        <v>7</v>
      </c>
      <c r="AK255" t="s">
        <v>3054</v>
      </c>
      <c r="AL255" t="s">
        <v>220</v>
      </c>
      <c r="AM255" s="1" t="s">
        <v>223</v>
      </c>
      <c r="AN255" t="s">
        <v>224</v>
      </c>
      <c r="AO255" t="s">
        <v>59</v>
      </c>
      <c r="AP255">
        <v>1300</v>
      </c>
      <c r="AQ255">
        <v>1300</v>
      </c>
      <c r="AR255">
        <v>1300</v>
      </c>
    </row>
    <row r="256" spans="1:44" x14ac:dyDescent="0.25">
      <c r="A256" t="s">
        <v>43</v>
      </c>
      <c r="B256" t="s">
        <v>3320</v>
      </c>
      <c r="C256" t="s">
        <v>216</v>
      </c>
      <c r="F256" t="s">
        <v>3321</v>
      </c>
      <c r="G256">
        <v>0</v>
      </c>
      <c r="H256" t="s">
        <v>3322</v>
      </c>
      <c r="I256">
        <v>1800</v>
      </c>
      <c r="J256" t="s">
        <v>1150</v>
      </c>
      <c r="K256" t="s">
        <v>3323</v>
      </c>
      <c r="L256">
        <v>250</v>
      </c>
      <c r="M256" t="s">
        <v>137</v>
      </c>
      <c r="N256" t="s">
        <v>220</v>
      </c>
      <c r="O256">
        <v>2012</v>
      </c>
      <c r="Q256" t="s">
        <v>1919</v>
      </c>
      <c r="R256" t="s">
        <v>3324</v>
      </c>
      <c r="S256" t="s">
        <v>616</v>
      </c>
      <c r="T256" t="s">
        <v>54</v>
      </c>
      <c r="U256">
        <v>7.5</v>
      </c>
      <c r="V256">
        <v>7.42</v>
      </c>
      <c r="W256">
        <v>7.42</v>
      </c>
      <c r="X256">
        <v>7.5</v>
      </c>
      <c r="Y256">
        <v>7.25</v>
      </c>
      <c r="Z256">
        <v>7.5</v>
      </c>
      <c r="AA256">
        <v>10</v>
      </c>
      <c r="AB256">
        <v>10</v>
      </c>
      <c r="AC256">
        <v>10</v>
      </c>
      <c r="AD256">
        <v>7.5</v>
      </c>
      <c r="AE256">
        <v>82.08</v>
      </c>
      <c r="AF256">
        <v>0.13</v>
      </c>
      <c r="AG256">
        <v>3</v>
      </c>
      <c r="AH256">
        <v>0</v>
      </c>
      <c r="AI256" t="s">
        <v>55</v>
      </c>
      <c r="AJ256">
        <v>13</v>
      </c>
      <c r="AK256" t="s">
        <v>1019</v>
      </c>
      <c r="AL256" t="s">
        <v>220</v>
      </c>
      <c r="AM256" s="1" t="s">
        <v>223</v>
      </c>
      <c r="AN256" t="s">
        <v>224</v>
      </c>
      <c r="AO256" t="s">
        <v>59</v>
      </c>
      <c r="AP256">
        <v>1800</v>
      </c>
      <c r="AQ256">
        <v>1800</v>
      </c>
      <c r="AR256">
        <v>1800</v>
      </c>
    </row>
    <row r="257" spans="1:44" x14ac:dyDescent="0.25">
      <c r="A257" t="s">
        <v>43</v>
      </c>
      <c r="B257" t="s">
        <v>2470</v>
      </c>
      <c r="C257" t="s">
        <v>216</v>
      </c>
      <c r="D257" t="s">
        <v>3325</v>
      </c>
      <c r="F257" t="s">
        <v>2472</v>
      </c>
      <c r="G257">
        <v>1104362837</v>
      </c>
      <c r="I257">
        <v>1250</v>
      </c>
      <c r="J257" t="s">
        <v>790</v>
      </c>
      <c r="K257" t="s">
        <v>2474</v>
      </c>
      <c r="L257">
        <v>15</v>
      </c>
      <c r="M257" t="s">
        <v>137</v>
      </c>
      <c r="N257" t="s">
        <v>220</v>
      </c>
      <c r="O257">
        <v>2012</v>
      </c>
      <c r="Q257" t="s">
        <v>221</v>
      </c>
      <c r="R257" t="s">
        <v>2474</v>
      </c>
      <c r="S257" t="s">
        <v>616</v>
      </c>
      <c r="T257" t="s">
        <v>54</v>
      </c>
      <c r="U257">
        <v>7.67</v>
      </c>
      <c r="V257">
        <v>7.5</v>
      </c>
      <c r="W257">
        <v>7.25</v>
      </c>
      <c r="X257">
        <v>7.58</v>
      </c>
      <c r="Y257">
        <v>7.42</v>
      </c>
      <c r="Z257">
        <v>7.33</v>
      </c>
      <c r="AA257">
        <v>10</v>
      </c>
      <c r="AB257">
        <v>10</v>
      </c>
      <c r="AC257">
        <v>10</v>
      </c>
      <c r="AD257">
        <v>7.33</v>
      </c>
      <c r="AE257">
        <v>82.08</v>
      </c>
      <c r="AF257">
        <v>0.11</v>
      </c>
      <c r="AG257">
        <v>0</v>
      </c>
      <c r="AH257">
        <v>0</v>
      </c>
      <c r="AI257" t="s">
        <v>55</v>
      </c>
      <c r="AJ257">
        <v>11</v>
      </c>
      <c r="AK257" t="s">
        <v>222</v>
      </c>
      <c r="AL257" t="s">
        <v>220</v>
      </c>
      <c r="AM257" s="1" t="s">
        <v>223</v>
      </c>
      <c r="AN257" t="s">
        <v>224</v>
      </c>
      <c r="AO257" t="s">
        <v>59</v>
      </c>
      <c r="AP257">
        <v>1250</v>
      </c>
      <c r="AQ257">
        <v>1250</v>
      </c>
      <c r="AR257">
        <v>1250</v>
      </c>
    </row>
    <row r="258" spans="1:44" x14ac:dyDescent="0.25">
      <c r="A258" t="s">
        <v>43</v>
      </c>
      <c r="B258" t="s">
        <v>2783</v>
      </c>
      <c r="C258" t="s">
        <v>216</v>
      </c>
      <c r="D258" t="s">
        <v>3329</v>
      </c>
      <c r="F258" t="s">
        <v>2785</v>
      </c>
      <c r="G258">
        <v>1102751467</v>
      </c>
      <c r="I258">
        <v>1250</v>
      </c>
      <c r="J258" t="s">
        <v>715</v>
      </c>
      <c r="K258" t="s">
        <v>3330</v>
      </c>
      <c r="L258">
        <v>250</v>
      </c>
      <c r="M258" t="s">
        <v>137</v>
      </c>
      <c r="N258" t="s">
        <v>220</v>
      </c>
      <c r="O258">
        <v>2012</v>
      </c>
      <c r="Q258" t="s">
        <v>792</v>
      </c>
      <c r="R258" t="s">
        <v>2787</v>
      </c>
      <c r="S258" t="s">
        <v>616</v>
      </c>
      <c r="T258" t="s">
        <v>54</v>
      </c>
      <c r="U258">
        <v>7.58</v>
      </c>
      <c r="V258">
        <v>7.42</v>
      </c>
      <c r="W258">
        <v>7.25</v>
      </c>
      <c r="X258">
        <v>7.75</v>
      </c>
      <c r="Y258">
        <v>7.33</v>
      </c>
      <c r="Z258">
        <v>7.42</v>
      </c>
      <c r="AA258">
        <v>10</v>
      </c>
      <c r="AB258">
        <v>10</v>
      </c>
      <c r="AC258">
        <v>10</v>
      </c>
      <c r="AD258">
        <v>7.33</v>
      </c>
      <c r="AE258">
        <v>82.08</v>
      </c>
      <c r="AF258">
        <v>0.11</v>
      </c>
      <c r="AG258">
        <v>0</v>
      </c>
      <c r="AH258">
        <v>0</v>
      </c>
      <c r="AI258" t="s">
        <v>55</v>
      </c>
      <c r="AJ258">
        <v>1</v>
      </c>
      <c r="AK258" t="s">
        <v>793</v>
      </c>
      <c r="AL258" t="s">
        <v>220</v>
      </c>
      <c r="AM258" s="1" t="s">
        <v>223</v>
      </c>
      <c r="AN258" t="s">
        <v>224</v>
      </c>
      <c r="AO258" t="s">
        <v>59</v>
      </c>
      <c r="AP258">
        <v>1250</v>
      </c>
      <c r="AQ258">
        <v>1250</v>
      </c>
      <c r="AR258">
        <v>1250</v>
      </c>
    </row>
    <row r="259" spans="1:44" x14ac:dyDescent="0.25">
      <c r="A259" t="s">
        <v>43</v>
      </c>
      <c r="B259" t="s">
        <v>3388</v>
      </c>
      <c r="C259" t="s">
        <v>216</v>
      </c>
      <c r="D259" t="s">
        <v>3389</v>
      </c>
      <c r="G259">
        <v>1104355254</v>
      </c>
      <c r="I259">
        <v>940</v>
      </c>
      <c r="J259" t="s">
        <v>3390</v>
      </c>
      <c r="K259" t="s">
        <v>3391</v>
      </c>
      <c r="L259">
        <v>15</v>
      </c>
      <c r="M259" t="s">
        <v>137</v>
      </c>
      <c r="N259" t="s">
        <v>220</v>
      </c>
      <c r="O259">
        <v>2012</v>
      </c>
      <c r="Q259" t="s">
        <v>792</v>
      </c>
      <c r="R259" t="s">
        <v>3391</v>
      </c>
      <c r="S259" t="s">
        <v>616</v>
      </c>
      <c r="T259" t="s">
        <v>54</v>
      </c>
      <c r="U259">
        <v>7.67</v>
      </c>
      <c r="V259">
        <v>7.33</v>
      </c>
      <c r="W259">
        <v>7.25</v>
      </c>
      <c r="X259">
        <v>7.5</v>
      </c>
      <c r="Y259">
        <v>7.42</v>
      </c>
      <c r="Z259">
        <v>7.42</v>
      </c>
      <c r="AA259">
        <v>10</v>
      </c>
      <c r="AB259">
        <v>10</v>
      </c>
      <c r="AC259">
        <v>10</v>
      </c>
      <c r="AD259">
        <v>7.42</v>
      </c>
      <c r="AE259">
        <v>82</v>
      </c>
      <c r="AF259">
        <v>0.12</v>
      </c>
      <c r="AG259">
        <v>0</v>
      </c>
      <c r="AH259">
        <v>0</v>
      </c>
      <c r="AI259" t="s">
        <v>55</v>
      </c>
      <c r="AJ259">
        <v>1</v>
      </c>
      <c r="AK259" t="s">
        <v>793</v>
      </c>
      <c r="AL259" t="s">
        <v>220</v>
      </c>
      <c r="AM259" s="1" t="s">
        <v>223</v>
      </c>
      <c r="AN259" t="s">
        <v>224</v>
      </c>
      <c r="AO259" t="s">
        <v>59</v>
      </c>
      <c r="AP259">
        <v>940</v>
      </c>
      <c r="AQ259">
        <v>940</v>
      </c>
      <c r="AR259">
        <v>940</v>
      </c>
    </row>
    <row r="260" spans="1:44" x14ac:dyDescent="0.25">
      <c r="A260" t="s">
        <v>43</v>
      </c>
      <c r="B260" t="s">
        <v>432</v>
      </c>
      <c r="C260" t="s">
        <v>62</v>
      </c>
      <c r="D260" t="s">
        <v>3400</v>
      </c>
      <c r="G260" s="3">
        <v>33185</v>
      </c>
      <c r="H260" t="s">
        <v>3401</v>
      </c>
      <c r="J260" t="s">
        <v>1286</v>
      </c>
      <c r="K260" t="s">
        <v>3402</v>
      </c>
      <c r="L260">
        <v>250</v>
      </c>
      <c r="M260" t="s">
        <v>137</v>
      </c>
      <c r="N260" t="s">
        <v>439</v>
      </c>
      <c r="O260">
        <v>2012</v>
      </c>
      <c r="Q260" t="s">
        <v>1402</v>
      </c>
      <c r="R260" t="s">
        <v>441</v>
      </c>
      <c r="S260" t="s">
        <v>68</v>
      </c>
      <c r="T260" t="s">
        <v>81</v>
      </c>
      <c r="U260">
        <v>7.33</v>
      </c>
      <c r="V260">
        <v>7.33</v>
      </c>
      <c r="W260">
        <v>7.33</v>
      </c>
      <c r="X260">
        <v>7.5</v>
      </c>
      <c r="Y260">
        <v>7.67</v>
      </c>
      <c r="Z260">
        <v>7.67</v>
      </c>
      <c r="AA260">
        <v>10</v>
      </c>
      <c r="AB260">
        <v>10</v>
      </c>
      <c r="AC260">
        <v>10</v>
      </c>
      <c r="AD260">
        <v>7.17</v>
      </c>
      <c r="AE260">
        <v>82</v>
      </c>
      <c r="AF260">
        <v>0.11</v>
      </c>
      <c r="AG260">
        <v>0</v>
      </c>
      <c r="AH260">
        <v>0</v>
      </c>
      <c r="AI260" t="s">
        <v>55</v>
      </c>
      <c r="AJ260">
        <v>3</v>
      </c>
      <c r="AK260" t="s">
        <v>1403</v>
      </c>
      <c r="AL260" t="s">
        <v>439</v>
      </c>
      <c r="AM260" t="s">
        <v>443</v>
      </c>
      <c r="AN260" t="s">
        <v>444</v>
      </c>
      <c r="AO260" t="s">
        <v>59</v>
      </c>
    </row>
    <row r="261" spans="1:44" x14ac:dyDescent="0.25">
      <c r="A261" t="s">
        <v>43</v>
      </c>
      <c r="B261" t="s">
        <v>1696</v>
      </c>
      <c r="C261" t="s">
        <v>216</v>
      </c>
      <c r="D261" t="s">
        <v>3444</v>
      </c>
      <c r="F261" t="s">
        <v>3445</v>
      </c>
      <c r="G261">
        <v>1700920709</v>
      </c>
      <c r="I261">
        <v>981</v>
      </c>
      <c r="J261" t="s">
        <v>3446</v>
      </c>
      <c r="K261" t="s">
        <v>3447</v>
      </c>
      <c r="L261">
        <v>10</v>
      </c>
      <c r="M261" t="s">
        <v>137</v>
      </c>
      <c r="N261" t="s">
        <v>220</v>
      </c>
      <c r="O261">
        <v>2012</v>
      </c>
      <c r="Q261" t="s">
        <v>1701</v>
      </c>
      <c r="R261" t="s">
        <v>1702</v>
      </c>
      <c r="S261" t="s">
        <v>616</v>
      </c>
      <c r="T261" t="s">
        <v>373</v>
      </c>
      <c r="U261">
        <v>7.5</v>
      </c>
      <c r="V261">
        <v>7.5</v>
      </c>
      <c r="W261">
        <v>7.25</v>
      </c>
      <c r="X261">
        <v>7.25</v>
      </c>
      <c r="Y261">
        <v>7.5</v>
      </c>
      <c r="Z261">
        <v>7.5</v>
      </c>
      <c r="AA261">
        <v>10</v>
      </c>
      <c r="AB261">
        <v>10</v>
      </c>
      <c r="AC261">
        <v>10</v>
      </c>
      <c r="AD261">
        <v>7.42</v>
      </c>
      <c r="AE261">
        <v>81.92</v>
      </c>
      <c r="AF261">
        <v>0.13</v>
      </c>
      <c r="AG261">
        <v>2</v>
      </c>
      <c r="AH261">
        <v>0</v>
      </c>
      <c r="AI261" t="s">
        <v>201</v>
      </c>
      <c r="AJ261">
        <v>7</v>
      </c>
      <c r="AK261" t="s">
        <v>1703</v>
      </c>
      <c r="AL261" t="s">
        <v>220</v>
      </c>
      <c r="AM261" s="1" t="s">
        <v>223</v>
      </c>
      <c r="AN261" t="s">
        <v>224</v>
      </c>
      <c r="AO261" t="s">
        <v>59</v>
      </c>
      <c r="AP261">
        <v>981</v>
      </c>
      <c r="AQ261">
        <v>981</v>
      </c>
      <c r="AR261">
        <v>981</v>
      </c>
    </row>
    <row r="262" spans="1:44" x14ac:dyDescent="0.25">
      <c r="A262" t="s">
        <v>43</v>
      </c>
      <c r="B262" t="s">
        <v>1696</v>
      </c>
      <c r="C262" t="s">
        <v>216</v>
      </c>
      <c r="D262" t="s">
        <v>3448</v>
      </c>
      <c r="F262" t="s">
        <v>3449</v>
      </c>
      <c r="G262">
        <v>1702772190</v>
      </c>
      <c r="I262">
        <v>690</v>
      </c>
      <c r="J262" t="s">
        <v>1699</v>
      </c>
      <c r="K262" t="s">
        <v>3450</v>
      </c>
      <c r="L262">
        <v>10</v>
      </c>
      <c r="M262" t="s">
        <v>137</v>
      </c>
      <c r="N262" t="s">
        <v>220</v>
      </c>
      <c r="O262">
        <v>2012</v>
      </c>
      <c r="Q262" t="s">
        <v>1701</v>
      </c>
      <c r="R262" t="s">
        <v>1702</v>
      </c>
      <c r="S262" t="s">
        <v>737</v>
      </c>
      <c r="T262" t="s">
        <v>54</v>
      </c>
      <c r="U262">
        <v>7.5</v>
      </c>
      <c r="V262">
        <v>7.42</v>
      </c>
      <c r="W262">
        <v>7.25</v>
      </c>
      <c r="X262">
        <v>7.5</v>
      </c>
      <c r="Y262">
        <v>7.33</v>
      </c>
      <c r="Z262">
        <v>7.33</v>
      </c>
      <c r="AA262">
        <v>10</v>
      </c>
      <c r="AB262">
        <v>10</v>
      </c>
      <c r="AC262">
        <v>10</v>
      </c>
      <c r="AD262">
        <v>7.58</v>
      </c>
      <c r="AE262">
        <v>81.92</v>
      </c>
      <c r="AF262">
        <v>0.14000000000000001</v>
      </c>
      <c r="AG262">
        <v>2</v>
      </c>
      <c r="AH262">
        <v>0</v>
      </c>
      <c r="AI262" t="s">
        <v>201</v>
      </c>
      <c r="AJ262">
        <v>8</v>
      </c>
      <c r="AK262" t="s">
        <v>1703</v>
      </c>
      <c r="AL262" t="s">
        <v>220</v>
      </c>
      <c r="AM262" s="1" t="s">
        <v>223</v>
      </c>
      <c r="AN262" t="s">
        <v>224</v>
      </c>
      <c r="AO262" t="s">
        <v>59</v>
      </c>
      <c r="AP262">
        <v>690</v>
      </c>
      <c r="AQ262">
        <v>690</v>
      </c>
      <c r="AR262">
        <v>690</v>
      </c>
    </row>
    <row r="263" spans="1:44" x14ac:dyDescent="0.25">
      <c r="A263" t="s">
        <v>43</v>
      </c>
      <c r="B263" t="s">
        <v>3451</v>
      </c>
      <c r="C263" t="s">
        <v>216</v>
      </c>
      <c r="D263" t="s">
        <v>3452</v>
      </c>
      <c r="F263" t="s">
        <v>3453</v>
      </c>
      <c r="G263">
        <v>1104402366</v>
      </c>
      <c r="I263">
        <v>1650</v>
      </c>
      <c r="J263" t="s">
        <v>715</v>
      </c>
      <c r="K263" t="s">
        <v>3454</v>
      </c>
      <c r="L263">
        <v>30</v>
      </c>
      <c r="M263" t="s">
        <v>137</v>
      </c>
      <c r="N263" t="s">
        <v>220</v>
      </c>
      <c r="O263">
        <v>2012</v>
      </c>
      <c r="Q263" t="s">
        <v>792</v>
      </c>
      <c r="R263" t="s">
        <v>3454</v>
      </c>
      <c r="S263" t="s">
        <v>60</v>
      </c>
      <c r="T263" t="s">
        <v>54</v>
      </c>
      <c r="U263">
        <v>7.33</v>
      </c>
      <c r="V263">
        <v>7.58</v>
      </c>
      <c r="W263">
        <v>7.17</v>
      </c>
      <c r="X263">
        <v>7.58</v>
      </c>
      <c r="Y263">
        <v>7.42</v>
      </c>
      <c r="Z263">
        <v>7.33</v>
      </c>
      <c r="AA263">
        <v>10</v>
      </c>
      <c r="AB263">
        <v>10</v>
      </c>
      <c r="AC263">
        <v>10</v>
      </c>
      <c r="AD263">
        <v>7.5</v>
      </c>
      <c r="AE263">
        <v>81.92</v>
      </c>
      <c r="AF263">
        <v>0.12</v>
      </c>
      <c r="AG263">
        <v>0</v>
      </c>
      <c r="AH263">
        <v>0</v>
      </c>
      <c r="AI263" t="s">
        <v>55</v>
      </c>
      <c r="AJ263">
        <v>4</v>
      </c>
      <c r="AK263" t="s">
        <v>793</v>
      </c>
      <c r="AL263" t="s">
        <v>220</v>
      </c>
      <c r="AM263" s="1" t="s">
        <v>223</v>
      </c>
      <c r="AN263" t="s">
        <v>224</v>
      </c>
      <c r="AO263" t="s">
        <v>59</v>
      </c>
      <c r="AP263">
        <v>1650</v>
      </c>
      <c r="AQ263">
        <v>1650</v>
      </c>
      <c r="AR263">
        <v>1650</v>
      </c>
    </row>
    <row r="264" spans="1:44" x14ac:dyDescent="0.25">
      <c r="A264" t="s">
        <v>43</v>
      </c>
      <c r="B264" t="s">
        <v>2161</v>
      </c>
      <c r="C264" t="s">
        <v>216</v>
      </c>
      <c r="D264" t="s">
        <v>2162</v>
      </c>
      <c r="F264" t="s">
        <v>2163</v>
      </c>
      <c r="G264">
        <v>0</v>
      </c>
      <c r="I264">
        <v>1000</v>
      </c>
      <c r="J264" t="s">
        <v>2164</v>
      </c>
      <c r="K264" t="s">
        <v>2165</v>
      </c>
      <c r="L264">
        <v>62</v>
      </c>
      <c r="M264" t="s">
        <v>137</v>
      </c>
      <c r="N264" t="s">
        <v>220</v>
      </c>
      <c r="O264">
        <v>2012</v>
      </c>
      <c r="Q264" t="s">
        <v>792</v>
      </c>
      <c r="R264" t="s">
        <v>2165</v>
      </c>
      <c r="S264" t="s">
        <v>68</v>
      </c>
      <c r="T264" t="s">
        <v>54</v>
      </c>
      <c r="U264">
        <v>7.67</v>
      </c>
      <c r="V264">
        <v>7.42</v>
      </c>
      <c r="W264">
        <v>7.33</v>
      </c>
      <c r="X264">
        <v>7.83</v>
      </c>
      <c r="Y264">
        <v>7.5</v>
      </c>
      <c r="Z264">
        <v>7.5</v>
      </c>
      <c r="AA264">
        <v>9.33</v>
      </c>
      <c r="AB264">
        <v>10</v>
      </c>
      <c r="AC264">
        <v>10</v>
      </c>
      <c r="AD264">
        <v>7.33</v>
      </c>
      <c r="AE264">
        <v>81.92</v>
      </c>
      <c r="AF264">
        <v>0.12</v>
      </c>
      <c r="AG264">
        <v>0</v>
      </c>
      <c r="AH264">
        <v>0</v>
      </c>
      <c r="AI264" t="s">
        <v>55</v>
      </c>
      <c r="AJ264">
        <v>0</v>
      </c>
      <c r="AK264" t="s">
        <v>793</v>
      </c>
      <c r="AL264" t="s">
        <v>220</v>
      </c>
      <c r="AM264" s="1" t="s">
        <v>223</v>
      </c>
      <c r="AN264" t="s">
        <v>224</v>
      </c>
      <c r="AO264" t="s">
        <v>59</v>
      </c>
      <c r="AP264">
        <v>1000</v>
      </c>
      <c r="AQ264">
        <v>1000</v>
      </c>
      <c r="AR264">
        <v>1000</v>
      </c>
    </row>
    <row r="265" spans="1:44" x14ac:dyDescent="0.25">
      <c r="A265" t="s">
        <v>43</v>
      </c>
      <c r="B265" t="s">
        <v>3525</v>
      </c>
      <c r="C265" t="s">
        <v>216</v>
      </c>
      <c r="D265" t="s">
        <v>3526</v>
      </c>
      <c r="F265" t="s">
        <v>3527</v>
      </c>
      <c r="G265">
        <v>1506543018</v>
      </c>
      <c r="I265">
        <v>1500</v>
      </c>
      <c r="J265" t="s">
        <v>715</v>
      </c>
      <c r="K265" t="s">
        <v>3528</v>
      </c>
      <c r="L265">
        <v>302</v>
      </c>
      <c r="M265" t="s">
        <v>137</v>
      </c>
      <c r="N265" t="s">
        <v>220</v>
      </c>
      <c r="O265">
        <v>2012</v>
      </c>
      <c r="Q265" t="s">
        <v>1846</v>
      </c>
      <c r="R265" t="s">
        <v>3529</v>
      </c>
      <c r="S265" t="s">
        <v>68</v>
      </c>
      <c r="T265" t="s">
        <v>54</v>
      </c>
      <c r="U265">
        <v>7.83</v>
      </c>
      <c r="V265">
        <v>7.33</v>
      </c>
      <c r="W265">
        <v>7.25</v>
      </c>
      <c r="X265">
        <v>7.58</v>
      </c>
      <c r="Y265">
        <v>7.25</v>
      </c>
      <c r="Z265">
        <v>7.33</v>
      </c>
      <c r="AA265">
        <v>10</v>
      </c>
      <c r="AB265">
        <v>10</v>
      </c>
      <c r="AC265">
        <v>10</v>
      </c>
      <c r="AD265">
        <v>7.25</v>
      </c>
      <c r="AE265">
        <v>81.83</v>
      </c>
      <c r="AF265">
        <v>0.12</v>
      </c>
      <c r="AG265">
        <v>0</v>
      </c>
      <c r="AH265">
        <v>0</v>
      </c>
      <c r="AI265" t="s">
        <v>55</v>
      </c>
      <c r="AJ265">
        <v>2</v>
      </c>
      <c r="AK265" t="s">
        <v>1847</v>
      </c>
      <c r="AL265" t="s">
        <v>220</v>
      </c>
      <c r="AM265" s="1" t="s">
        <v>223</v>
      </c>
      <c r="AN265" t="s">
        <v>224</v>
      </c>
      <c r="AO265" t="s">
        <v>59</v>
      </c>
      <c r="AP265">
        <v>1500</v>
      </c>
      <c r="AQ265">
        <v>1500</v>
      </c>
      <c r="AR265">
        <v>1500</v>
      </c>
    </row>
    <row r="266" spans="1:44" x14ac:dyDescent="0.25">
      <c r="A266" t="s">
        <v>43</v>
      </c>
      <c r="B266" t="s">
        <v>3530</v>
      </c>
      <c r="C266" t="s">
        <v>216</v>
      </c>
      <c r="D266" t="s">
        <v>3531</v>
      </c>
      <c r="F266" t="s">
        <v>3532</v>
      </c>
      <c r="G266">
        <v>1104363377</v>
      </c>
      <c r="I266">
        <v>1250</v>
      </c>
      <c r="J266" t="s">
        <v>790</v>
      </c>
      <c r="K266" t="s">
        <v>3533</v>
      </c>
      <c r="L266">
        <v>15</v>
      </c>
      <c r="M266" t="s">
        <v>137</v>
      </c>
      <c r="N266" t="s">
        <v>220</v>
      </c>
      <c r="O266">
        <v>2012</v>
      </c>
      <c r="Q266" t="s">
        <v>792</v>
      </c>
      <c r="R266" t="s">
        <v>3533</v>
      </c>
      <c r="S266" t="s">
        <v>616</v>
      </c>
      <c r="T266" t="s">
        <v>373</v>
      </c>
      <c r="U266">
        <v>7.33</v>
      </c>
      <c r="V266">
        <v>7.33</v>
      </c>
      <c r="W266">
        <v>7.25</v>
      </c>
      <c r="X266">
        <v>7.5</v>
      </c>
      <c r="Y266">
        <v>7.5</v>
      </c>
      <c r="Z266">
        <v>7.5</v>
      </c>
      <c r="AA266">
        <v>10</v>
      </c>
      <c r="AB266">
        <v>10</v>
      </c>
      <c r="AC266">
        <v>10</v>
      </c>
      <c r="AD266">
        <v>7.42</v>
      </c>
      <c r="AE266">
        <v>81.83</v>
      </c>
      <c r="AF266">
        <v>0.12</v>
      </c>
      <c r="AG266">
        <v>0</v>
      </c>
      <c r="AH266">
        <v>0</v>
      </c>
      <c r="AI266" t="s">
        <v>55</v>
      </c>
      <c r="AJ266">
        <v>10</v>
      </c>
      <c r="AK266" t="s">
        <v>793</v>
      </c>
      <c r="AL266" t="s">
        <v>220</v>
      </c>
      <c r="AM266" s="1" t="s">
        <v>223</v>
      </c>
      <c r="AN266" t="s">
        <v>224</v>
      </c>
      <c r="AO266" t="s">
        <v>59</v>
      </c>
      <c r="AP266">
        <v>1250</v>
      </c>
      <c r="AQ266">
        <v>1250</v>
      </c>
      <c r="AR266">
        <v>1250</v>
      </c>
    </row>
    <row r="267" spans="1:44" x14ac:dyDescent="0.25">
      <c r="A267" t="s">
        <v>43</v>
      </c>
      <c r="B267" t="s">
        <v>1696</v>
      </c>
      <c r="C267" t="s">
        <v>216</v>
      </c>
      <c r="D267" t="s">
        <v>3552</v>
      </c>
      <c r="F267" t="s">
        <v>3553</v>
      </c>
      <c r="G267">
        <v>1702772155</v>
      </c>
      <c r="I267">
        <v>774</v>
      </c>
      <c r="J267" t="s">
        <v>3554</v>
      </c>
      <c r="K267" t="s">
        <v>3555</v>
      </c>
      <c r="L267">
        <v>10</v>
      </c>
      <c r="M267" t="s">
        <v>137</v>
      </c>
      <c r="N267" t="s">
        <v>220</v>
      </c>
      <c r="O267">
        <v>2012</v>
      </c>
      <c r="Q267" t="s">
        <v>1701</v>
      </c>
      <c r="R267" t="s">
        <v>1702</v>
      </c>
      <c r="S267" t="s">
        <v>68</v>
      </c>
      <c r="T267" t="s">
        <v>54</v>
      </c>
      <c r="U267">
        <v>7.5</v>
      </c>
      <c r="V267">
        <v>7.5</v>
      </c>
      <c r="W267">
        <v>7.33</v>
      </c>
      <c r="X267">
        <v>7.42</v>
      </c>
      <c r="Y267">
        <v>7.25</v>
      </c>
      <c r="Z267">
        <v>7.25</v>
      </c>
      <c r="AA267">
        <v>10</v>
      </c>
      <c r="AB267">
        <v>10</v>
      </c>
      <c r="AC267">
        <v>10</v>
      </c>
      <c r="AD267">
        <v>7.5</v>
      </c>
      <c r="AE267">
        <v>81.75</v>
      </c>
      <c r="AF267">
        <v>0.13</v>
      </c>
      <c r="AG267">
        <v>2</v>
      </c>
      <c r="AH267">
        <v>0</v>
      </c>
      <c r="AI267" t="s">
        <v>201</v>
      </c>
      <c r="AJ267">
        <v>9</v>
      </c>
      <c r="AK267" t="s">
        <v>1703</v>
      </c>
      <c r="AL267" t="s">
        <v>220</v>
      </c>
      <c r="AM267" s="1" t="s">
        <v>223</v>
      </c>
      <c r="AN267" t="s">
        <v>224</v>
      </c>
      <c r="AO267" t="s">
        <v>59</v>
      </c>
      <c r="AP267">
        <v>774</v>
      </c>
      <c r="AQ267">
        <v>774</v>
      </c>
      <c r="AR267">
        <v>774</v>
      </c>
    </row>
    <row r="268" spans="1:44" x14ac:dyDescent="0.25">
      <c r="A268" t="s">
        <v>43</v>
      </c>
      <c r="B268" t="s">
        <v>3556</v>
      </c>
      <c r="C268" t="s">
        <v>216</v>
      </c>
      <c r="D268" t="s">
        <v>3557</v>
      </c>
      <c r="F268" t="s">
        <v>3558</v>
      </c>
      <c r="G268">
        <v>1104372561</v>
      </c>
      <c r="I268">
        <v>1250</v>
      </c>
      <c r="J268" t="s">
        <v>3559</v>
      </c>
      <c r="K268" t="s">
        <v>3560</v>
      </c>
      <c r="L268">
        <v>100</v>
      </c>
      <c r="M268" t="s">
        <v>137</v>
      </c>
      <c r="N268" t="s">
        <v>220</v>
      </c>
      <c r="O268">
        <v>2012</v>
      </c>
      <c r="Q268" t="s">
        <v>3053</v>
      </c>
      <c r="R268" t="s">
        <v>3560</v>
      </c>
      <c r="S268" t="s">
        <v>737</v>
      </c>
      <c r="T268" t="s">
        <v>54</v>
      </c>
      <c r="U268">
        <v>7.42</v>
      </c>
      <c r="V268">
        <v>7.5</v>
      </c>
      <c r="W268">
        <v>7.17</v>
      </c>
      <c r="X268">
        <v>7.67</v>
      </c>
      <c r="Y268">
        <v>7.33</v>
      </c>
      <c r="Z268">
        <v>7.42</v>
      </c>
      <c r="AA268">
        <v>10</v>
      </c>
      <c r="AB268">
        <v>10</v>
      </c>
      <c r="AC268">
        <v>10</v>
      </c>
      <c r="AD268">
        <v>7.25</v>
      </c>
      <c r="AE268">
        <v>81.75</v>
      </c>
      <c r="AF268">
        <v>0.13</v>
      </c>
      <c r="AG268">
        <v>0</v>
      </c>
      <c r="AH268">
        <v>0</v>
      </c>
      <c r="AI268" t="s">
        <v>55</v>
      </c>
      <c r="AJ268">
        <v>23</v>
      </c>
      <c r="AK268" t="s">
        <v>3054</v>
      </c>
      <c r="AL268" t="s">
        <v>220</v>
      </c>
      <c r="AM268" s="1" t="s">
        <v>223</v>
      </c>
      <c r="AN268" t="s">
        <v>224</v>
      </c>
      <c r="AO268" t="s">
        <v>59</v>
      </c>
      <c r="AP268">
        <v>1250</v>
      </c>
      <c r="AQ268">
        <v>1250</v>
      </c>
      <c r="AR268">
        <v>1250</v>
      </c>
    </row>
    <row r="269" spans="1:44" x14ac:dyDescent="0.25">
      <c r="A269" t="s">
        <v>43</v>
      </c>
      <c r="B269" t="s">
        <v>3561</v>
      </c>
      <c r="C269" t="s">
        <v>216</v>
      </c>
      <c r="D269" t="s">
        <v>3562</v>
      </c>
      <c r="F269" t="s">
        <v>3562</v>
      </c>
      <c r="G269" t="s">
        <v>3563</v>
      </c>
      <c r="I269">
        <v>1100</v>
      </c>
      <c r="J269" t="s">
        <v>2937</v>
      </c>
      <c r="K269" t="s">
        <v>3564</v>
      </c>
      <c r="L269">
        <v>42</v>
      </c>
      <c r="M269" t="s">
        <v>137</v>
      </c>
      <c r="N269" t="s">
        <v>220</v>
      </c>
      <c r="O269">
        <v>2012</v>
      </c>
      <c r="Q269" t="s">
        <v>1437</v>
      </c>
      <c r="R269" t="s">
        <v>3565</v>
      </c>
      <c r="S269" t="s">
        <v>616</v>
      </c>
      <c r="T269" t="s">
        <v>54</v>
      </c>
      <c r="U269">
        <v>7.42</v>
      </c>
      <c r="V269">
        <v>7.5</v>
      </c>
      <c r="W269">
        <v>7.33</v>
      </c>
      <c r="X269">
        <v>7.58</v>
      </c>
      <c r="Y269">
        <v>7.33</v>
      </c>
      <c r="Z269">
        <v>7.33</v>
      </c>
      <c r="AA269">
        <v>10</v>
      </c>
      <c r="AB269">
        <v>10</v>
      </c>
      <c r="AC269">
        <v>10</v>
      </c>
      <c r="AD269">
        <v>7.25</v>
      </c>
      <c r="AE269">
        <v>81.75</v>
      </c>
      <c r="AF269">
        <v>0.11</v>
      </c>
      <c r="AG269">
        <v>0</v>
      </c>
      <c r="AH269">
        <v>0</v>
      </c>
      <c r="AI269" t="s">
        <v>55</v>
      </c>
      <c r="AJ269">
        <v>1</v>
      </c>
      <c r="AK269" t="s">
        <v>1438</v>
      </c>
      <c r="AL269" t="s">
        <v>220</v>
      </c>
      <c r="AM269" s="1" t="s">
        <v>223</v>
      </c>
      <c r="AN269" t="s">
        <v>224</v>
      </c>
      <c r="AO269" t="s">
        <v>59</v>
      </c>
      <c r="AP269">
        <v>1100</v>
      </c>
      <c r="AQ269">
        <v>1100</v>
      </c>
      <c r="AR269">
        <v>1100</v>
      </c>
    </row>
    <row r="270" spans="1:44" x14ac:dyDescent="0.25">
      <c r="A270" t="s">
        <v>43</v>
      </c>
      <c r="B270" t="s">
        <v>2694</v>
      </c>
      <c r="C270" t="s">
        <v>216</v>
      </c>
      <c r="F270" t="s">
        <v>2695</v>
      </c>
      <c r="G270">
        <v>2676</v>
      </c>
      <c r="H270" t="s">
        <v>2696</v>
      </c>
      <c r="I270">
        <v>1550</v>
      </c>
      <c r="J270" t="s">
        <v>1557</v>
      </c>
      <c r="K270" t="s">
        <v>2697</v>
      </c>
      <c r="L270">
        <v>250</v>
      </c>
      <c r="M270" t="s">
        <v>137</v>
      </c>
      <c r="N270" t="s">
        <v>220</v>
      </c>
      <c r="O270">
        <v>2012</v>
      </c>
      <c r="Q270" t="s">
        <v>1919</v>
      </c>
      <c r="R270" t="s">
        <v>2697</v>
      </c>
      <c r="S270" t="s">
        <v>213</v>
      </c>
      <c r="T270" t="s">
        <v>54</v>
      </c>
      <c r="U270">
        <v>7.33</v>
      </c>
      <c r="V270">
        <v>7.42</v>
      </c>
      <c r="W270">
        <v>7.33</v>
      </c>
      <c r="X270">
        <v>7.67</v>
      </c>
      <c r="Y270">
        <v>7.42</v>
      </c>
      <c r="Z270">
        <v>7.25</v>
      </c>
      <c r="AA270">
        <v>10</v>
      </c>
      <c r="AB270">
        <v>10</v>
      </c>
      <c r="AC270">
        <v>10</v>
      </c>
      <c r="AD270">
        <v>7.33</v>
      </c>
      <c r="AE270">
        <v>81.75</v>
      </c>
      <c r="AF270">
        <v>0.12</v>
      </c>
      <c r="AG270">
        <v>10</v>
      </c>
      <c r="AH270">
        <v>0</v>
      </c>
      <c r="AI270" t="s">
        <v>55</v>
      </c>
      <c r="AJ270">
        <v>14</v>
      </c>
      <c r="AK270" t="s">
        <v>1019</v>
      </c>
      <c r="AL270" t="s">
        <v>220</v>
      </c>
      <c r="AM270" s="1" t="s">
        <v>223</v>
      </c>
      <c r="AN270" t="s">
        <v>224</v>
      </c>
      <c r="AO270" t="s">
        <v>59</v>
      </c>
      <c r="AP270">
        <v>1550</v>
      </c>
      <c r="AQ270">
        <v>1550</v>
      </c>
      <c r="AR270">
        <v>1550</v>
      </c>
    </row>
    <row r="271" spans="1:44" x14ac:dyDescent="0.25">
      <c r="A271" t="s">
        <v>43</v>
      </c>
      <c r="B271" t="s">
        <v>2991</v>
      </c>
      <c r="C271" t="s">
        <v>216</v>
      </c>
      <c r="D271" t="s">
        <v>3566</v>
      </c>
      <c r="G271" t="s">
        <v>2993</v>
      </c>
      <c r="H271" t="s">
        <v>2381</v>
      </c>
      <c r="I271">
        <v>1650</v>
      </c>
      <c r="J271" t="s">
        <v>1557</v>
      </c>
      <c r="K271" t="s">
        <v>3567</v>
      </c>
      <c r="L271">
        <v>28</v>
      </c>
      <c r="M271" t="s">
        <v>137</v>
      </c>
      <c r="N271" t="s">
        <v>220</v>
      </c>
      <c r="O271">
        <v>2012</v>
      </c>
      <c r="Q271" t="s">
        <v>1090</v>
      </c>
      <c r="R271" t="s">
        <v>2997</v>
      </c>
      <c r="S271" t="s">
        <v>616</v>
      </c>
      <c r="T271" t="s">
        <v>54</v>
      </c>
      <c r="U271">
        <v>7.5</v>
      </c>
      <c r="V271">
        <v>7.42</v>
      </c>
      <c r="W271">
        <v>7.25</v>
      </c>
      <c r="X271">
        <v>7.33</v>
      </c>
      <c r="Y271">
        <v>7.67</v>
      </c>
      <c r="Z271">
        <v>7.25</v>
      </c>
      <c r="AA271">
        <v>10</v>
      </c>
      <c r="AB271">
        <v>10</v>
      </c>
      <c r="AC271">
        <v>10</v>
      </c>
      <c r="AD271">
        <v>7.33</v>
      </c>
      <c r="AE271">
        <v>81.75</v>
      </c>
      <c r="AF271">
        <v>0.12</v>
      </c>
      <c r="AG271">
        <v>0</v>
      </c>
      <c r="AH271">
        <v>0</v>
      </c>
      <c r="AJ271">
        <v>1</v>
      </c>
      <c r="AK271" t="s">
        <v>1092</v>
      </c>
      <c r="AL271" t="s">
        <v>220</v>
      </c>
      <c r="AM271" s="1" t="s">
        <v>223</v>
      </c>
      <c r="AN271" t="s">
        <v>224</v>
      </c>
      <c r="AO271" t="s">
        <v>59</v>
      </c>
      <c r="AP271">
        <v>1650</v>
      </c>
      <c r="AQ271">
        <v>1650</v>
      </c>
      <c r="AR271">
        <v>1650</v>
      </c>
    </row>
    <row r="272" spans="1:44" x14ac:dyDescent="0.25">
      <c r="A272" t="s">
        <v>43</v>
      </c>
      <c r="B272" t="s">
        <v>3608</v>
      </c>
      <c r="C272" t="s">
        <v>216</v>
      </c>
      <c r="D272" t="s">
        <v>3609</v>
      </c>
      <c r="F272" t="s">
        <v>3610</v>
      </c>
      <c r="G272">
        <v>0</v>
      </c>
      <c r="H272" t="s">
        <v>3611</v>
      </c>
      <c r="I272">
        <v>1650</v>
      </c>
      <c r="J272" t="s">
        <v>1189</v>
      </c>
      <c r="K272" t="s">
        <v>3612</v>
      </c>
      <c r="L272">
        <v>100</v>
      </c>
      <c r="M272" t="s">
        <v>137</v>
      </c>
      <c r="N272" t="s">
        <v>220</v>
      </c>
      <c r="O272">
        <v>2012</v>
      </c>
      <c r="Q272" t="s">
        <v>1269</v>
      </c>
      <c r="R272" t="s">
        <v>3613</v>
      </c>
      <c r="S272" t="s">
        <v>616</v>
      </c>
      <c r="T272" t="s">
        <v>54</v>
      </c>
      <c r="U272">
        <v>7.25</v>
      </c>
      <c r="V272">
        <v>7.67</v>
      </c>
      <c r="W272">
        <v>7.58</v>
      </c>
      <c r="X272">
        <v>7.67</v>
      </c>
      <c r="Y272">
        <v>7.67</v>
      </c>
      <c r="Z272">
        <v>7.58</v>
      </c>
      <c r="AA272">
        <v>8.67</v>
      </c>
      <c r="AB272">
        <v>10</v>
      </c>
      <c r="AC272">
        <v>10</v>
      </c>
      <c r="AD272">
        <v>7.58</v>
      </c>
      <c r="AE272">
        <v>81.67</v>
      </c>
      <c r="AF272">
        <v>0.13</v>
      </c>
      <c r="AG272">
        <v>1</v>
      </c>
      <c r="AH272">
        <v>0</v>
      </c>
      <c r="AI272" t="s">
        <v>55</v>
      </c>
      <c r="AJ272">
        <v>13</v>
      </c>
      <c r="AK272" t="s">
        <v>1270</v>
      </c>
      <c r="AL272" t="s">
        <v>220</v>
      </c>
      <c r="AM272" s="1" t="s">
        <v>223</v>
      </c>
      <c r="AN272" t="s">
        <v>224</v>
      </c>
      <c r="AO272" t="s">
        <v>59</v>
      </c>
      <c r="AP272">
        <v>1650</v>
      </c>
      <c r="AQ272">
        <v>1650</v>
      </c>
      <c r="AR272">
        <v>1650</v>
      </c>
    </row>
    <row r="273" spans="1:44" x14ac:dyDescent="0.25">
      <c r="A273" t="s">
        <v>43</v>
      </c>
      <c r="B273" t="s">
        <v>3614</v>
      </c>
      <c r="C273" t="s">
        <v>216</v>
      </c>
      <c r="F273" t="s">
        <v>3615</v>
      </c>
      <c r="G273">
        <v>0</v>
      </c>
      <c r="I273">
        <v>1400</v>
      </c>
      <c r="J273" t="s">
        <v>3616</v>
      </c>
      <c r="K273" t="s">
        <v>3617</v>
      </c>
      <c r="L273">
        <v>15</v>
      </c>
      <c r="M273" t="s">
        <v>137</v>
      </c>
      <c r="N273" t="s">
        <v>220</v>
      </c>
      <c r="O273">
        <v>2012</v>
      </c>
      <c r="Q273" t="s">
        <v>1919</v>
      </c>
      <c r="R273" t="s">
        <v>3618</v>
      </c>
      <c r="S273" t="s">
        <v>68</v>
      </c>
      <c r="T273" t="s">
        <v>54</v>
      </c>
      <c r="U273">
        <v>7.67</v>
      </c>
      <c r="V273">
        <v>7.25</v>
      </c>
      <c r="W273">
        <v>7.17</v>
      </c>
      <c r="X273">
        <v>7.75</v>
      </c>
      <c r="Y273">
        <v>7.5</v>
      </c>
      <c r="Z273">
        <v>7.25</v>
      </c>
      <c r="AA273">
        <v>10</v>
      </c>
      <c r="AB273">
        <v>10</v>
      </c>
      <c r="AC273">
        <v>10</v>
      </c>
      <c r="AD273">
        <v>7.08</v>
      </c>
      <c r="AE273">
        <v>81.67</v>
      </c>
      <c r="AF273">
        <v>0.11</v>
      </c>
      <c r="AG273">
        <v>0</v>
      </c>
      <c r="AH273">
        <v>0</v>
      </c>
      <c r="AI273" t="s">
        <v>55</v>
      </c>
      <c r="AJ273">
        <v>4</v>
      </c>
      <c r="AK273" t="s">
        <v>1019</v>
      </c>
      <c r="AL273" t="s">
        <v>220</v>
      </c>
      <c r="AM273" s="1" t="s">
        <v>223</v>
      </c>
      <c r="AN273" t="s">
        <v>224</v>
      </c>
      <c r="AO273" t="s">
        <v>59</v>
      </c>
      <c r="AP273">
        <v>1400</v>
      </c>
      <c r="AQ273">
        <v>1400</v>
      </c>
      <c r="AR273">
        <v>1400</v>
      </c>
    </row>
    <row r="274" spans="1:44" x14ac:dyDescent="0.25">
      <c r="A274" t="s">
        <v>43</v>
      </c>
      <c r="B274" t="s">
        <v>3525</v>
      </c>
      <c r="C274" t="s">
        <v>216</v>
      </c>
      <c r="D274" t="s">
        <v>3619</v>
      </c>
      <c r="F274" t="s">
        <v>3527</v>
      </c>
      <c r="G274">
        <v>1506803385</v>
      </c>
      <c r="I274">
        <v>1200</v>
      </c>
      <c r="J274" t="s">
        <v>715</v>
      </c>
      <c r="K274" t="s">
        <v>3620</v>
      </c>
      <c r="L274">
        <v>275</v>
      </c>
      <c r="M274" t="s">
        <v>137</v>
      </c>
      <c r="N274" t="s">
        <v>220</v>
      </c>
      <c r="O274">
        <v>2012</v>
      </c>
      <c r="Q274" t="s">
        <v>1192</v>
      </c>
      <c r="R274" t="s">
        <v>3529</v>
      </c>
      <c r="S274" t="s">
        <v>68</v>
      </c>
      <c r="T274" t="s">
        <v>54</v>
      </c>
      <c r="U274">
        <v>7.5</v>
      </c>
      <c r="V274">
        <v>7.42</v>
      </c>
      <c r="W274">
        <v>7.33</v>
      </c>
      <c r="X274">
        <v>7.42</v>
      </c>
      <c r="Y274">
        <v>7.42</v>
      </c>
      <c r="Z274">
        <v>7.42</v>
      </c>
      <c r="AA274">
        <v>10</v>
      </c>
      <c r="AB274">
        <v>10</v>
      </c>
      <c r="AC274">
        <v>10</v>
      </c>
      <c r="AD274">
        <v>7.17</v>
      </c>
      <c r="AE274">
        <v>81.67</v>
      </c>
      <c r="AF274">
        <v>0.11</v>
      </c>
      <c r="AG274">
        <v>0</v>
      </c>
      <c r="AH274">
        <v>0</v>
      </c>
      <c r="AI274" t="s">
        <v>55</v>
      </c>
      <c r="AJ274">
        <v>2</v>
      </c>
      <c r="AK274" t="s">
        <v>1193</v>
      </c>
      <c r="AL274" t="s">
        <v>220</v>
      </c>
      <c r="AM274" s="1" t="s">
        <v>223</v>
      </c>
      <c r="AN274" t="s">
        <v>224</v>
      </c>
      <c r="AO274" t="s">
        <v>59</v>
      </c>
      <c r="AP274">
        <v>1200</v>
      </c>
      <c r="AQ274">
        <v>1200</v>
      </c>
      <c r="AR274">
        <v>1200</v>
      </c>
    </row>
    <row r="275" spans="1:44" x14ac:dyDescent="0.25">
      <c r="A275" t="s">
        <v>43</v>
      </c>
      <c r="B275" t="s">
        <v>1084</v>
      </c>
      <c r="C275" t="s">
        <v>216</v>
      </c>
      <c r="D275" t="s">
        <v>2327</v>
      </c>
      <c r="F275" t="s">
        <v>1277</v>
      </c>
      <c r="G275">
        <v>2222</v>
      </c>
      <c r="H275" t="s">
        <v>1087</v>
      </c>
      <c r="I275">
        <v>1400</v>
      </c>
      <c r="J275" t="s">
        <v>1277</v>
      </c>
      <c r="K275" t="s">
        <v>2328</v>
      </c>
      <c r="L275">
        <v>250</v>
      </c>
      <c r="M275" t="s">
        <v>137</v>
      </c>
      <c r="N275" t="s">
        <v>220</v>
      </c>
      <c r="O275">
        <v>2012</v>
      </c>
      <c r="Q275" t="s">
        <v>1279</v>
      </c>
      <c r="R275" t="s">
        <v>1091</v>
      </c>
      <c r="S275" t="s">
        <v>68</v>
      </c>
      <c r="T275" t="s">
        <v>54</v>
      </c>
      <c r="U275">
        <v>7.58</v>
      </c>
      <c r="V275">
        <v>7.42</v>
      </c>
      <c r="W275">
        <v>7.25</v>
      </c>
      <c r="X275">
        <v>7.58</v>
      </c>
      <c r="Y275">
        <v>7.25</v>
      </c>
      <c r="Z275">
        <v>7.17</v>
      </c>
      <c r="AA275">
        <v>10</v>
      </c>
      <c r="AB275">
        <v>10</v>
      </c>
      <c r="AC275">
        <v>10</v>
      </c>
      <c r="AD275">
        <v>7.42</v>
      </c>
      <c r="AE275">
        <v>81.67</v>
      </c>
      <c r="AF275">
        <v>0.11</v>
      </c>
      <c r="AG275">
        <v>0</v>
      </c>
      <c r="AH275">
        <v>0</v>
      </c>
      <c r="AI275" t="s">
        <v>55</v>
      </c>
      <c r="AJ275">
        <v>2</v>
      </c>
      <c r="AK275" t="s">
        <v>1280</v>
      </c>
      <c r="AL275" t="s">
        <v>220</v>
      </c>
      <c r="AM275" s="1" t="s">
        <v>223</v>
      </c>
      <c r="AN275" t="s">
        <v>224</v>
      </c>
      <c r="AO275" t="s">
        <v>59</v>
      </c>
      <c r="AP275">
        <v>1400</v>
      </c>
      <c r="AQ275">
        <v>1400</v>
      </c>
      <c r="AR275">
        <v>1400</v>
      </c>
    </row>
    <row r="276" spans="1:44" x14ac:dyDescent="0.25">
      <c r="A276" t="s">
        <v>43</v>
      </c>
      <c r="B276" t="s">
        <v>1914</v>
      </c>
      <c r="C276" t="s">
        <v>216</v>
      </c>
      <c r="D276" t="s">
        <v>3621</v>
      </c>
      <c r="F276" t="s">
        <v>3621</v>
      </c>
      <c r="G276">
        <v>1</v>
      </c>
      <c r="H276" t="s">
        <v>3622</v>
      </c>
      <c r="I276">
        <v>940</v>
      </c>
      <c r="J276" t="s">
        <v>3623</v>
      </c>
      <c r="K276" t="s">
        <v>3624</v>
      </c>
      <c r="L276">
        <v>12</v>
      </c>
      <c r="M276" t="s">
        <v>137</v>
      </c>
      <c r="N276" t="s">
        <v>220</v>
      </c>
      <c r="O276">
        <v>2012</v>
      </c>
      <c r="Q276" t="s">
        <v>736</v>
      </c>
      <c r="R276" t="s">
        <v>1920</v>
      </c>
      <c r="S276" t="s">
        <v>213</v>
      </c>
      <c r="T276" t="s">
        <v>373</v>
      </c>
      <c r="U276">
        <v>7.75</v>
      </c>
      <c r="V276">
        <v>7.58</v>
      </c>
      <c r="W276">
        <v>7.25</v>
      </c>
      <c r="X276">
        <v>7.17</v>
      </c>
      <c r="Y276">
        <v>7.58</v>
      </c>
      <c r="Z276">
        <v>7.33</v>
      </c>
      <c r="AA276">
        <v>9.33</v>
      </c>
      <c r="AB276">
        <v>10</v>
      </c>
      <c r="AC276">
        <v>10</v>
      </c>
      <c r="AD276">
        <v>7.67</v>
      </c>
      <c r="AE276">
        <v>81.67</v>
      </c>
      <c r="AF276">
        <v>0.11</v>
      </c>
      <c r="AG276">
        <v>0</v>
      </c>
      <c r="AH276">
        <v>0</v>
      </c>
      <c r="AI276" t="s">
        <v>55</v>
      </c>
      <c r="AJ276">
        <v>4</v>
      </c>
      <c r="AK276" t="s">
        <v>738</v>
      </c>
      <c r="AL276" t="s">
        <v>220</v>
      </c>
      <c r="AM276" s="1" t="s">
        <v>223</v>
      </c>
      <c r="AN276" t="s">
        <v>224</v>
      </c>
      <c r="AO276" t="s">
        <v>59</v>
      </c>
      <c r="AP276">
        <v>940</v>
      </c>
      <c r="AQ276">
        <v>940</v>
      </c>
      <c r="AR276">
        <v>940</v>
      </c>
    </row>
    <row r="277" spans="1:44" x14ac:dyDescent="0.25">
      <c r="A277" t="s">
        <v>43</v>
      </c>
      <c r="B277" t="s">
        <v>2991</v>
      </c>
      <c r="C277" t="s">
        <v>216</v>
      </c>
      <c r="D277" t="s">
        <v>3654</v>
      </c>
      <c r="G277" t="s">
        <v>2993</v>
      </c>
      <c r="H277" t="s">
        <v>2994</v>
      </c>
      <c r="I277">
        <v>1600</v>
      </c>
      <c r="J277" t="s">
        <v>1557</v>
      </c>
      <c r="K277" t="s">
        <v>3655</v>
      </c>
      <c r="L277">
        <v>28</v>
      </c>
      <c r="M277" t="s">
        <v>137</v>
      </c>
      <c r="N277" t="s">
        <v>220</v>
      </c>
      <c r="O277">
        <v>2012</v>
      </c>
      <c r="Q277" t="s">
        <v>1090</v>
      </c>
      <c r="R277" t="s">
        <v>2997</v>
      </c>
      <c r="S277" t="s">
        <v>3656</v>
      </c>
      <c r="T277" t="s">
        <v>81</v>
      </c>
      <c r="U277">
        <v>7.33</v>
      </c>
      <c r="V277">
        <v>7.5</v>
      </c>
      <c r="W277">
        <v>7.25</v>
      </c>
      <c r="X277">
        <v>7.5</v>
      </c>
      <c r="Y277">
        <v>7.5</v>
      </c>
      <c r="Z277">
        <v>7.17</v>
      </c>
      <c r="AA277">
        <v>10</v>
      </c>
      <c r="AB277">
        <v>10</v>
      </c>
      <c r="AC277">
        <v>10</v>
      </c>
      <c r="AD277">
        <v>7.33</v>
      </c>
      <c r="AE277">
        <v>81.58</v>
      </c>
      <c r="AF277">
        <v>0.11</v>
      </c>
      <c r="AG277">
        <v>0</v>
      </c>
      <c r="AH277">
        <v>0</v>
      </c>
      <c r="AJ277">
        <v>0</v>
      </c>
      <c r="AK277" t="s">
        <v>1092</v>
      </c>
      <c r="AL277" t="s">
        <v>220</v>
      </c>
      <c r="AM277" s="1" t="s">
        <v>223</v>
      </c>
      <c r="AN277" t="s">
        <v>224</v>
      </c>
      <c r="AO277" t="s">
        <v>59</v>
      </c>
      <c r="AP277">
        <v>1600</v>
      </c>
      <c r="AQ277">
        <v>1600</v>
      </c>
      <c r="AR277">
        <v>1600</v>
      </c>
    </row>
    <row r="278" spans="1:44" x14ac:dyDescent="0.25">
      <c r="A278" t="s">
        <v>43</v>
      </c>
      <c r="B278" t="s">
        <v>2991</v>
      </c>
      <c r="C278" t="s">
        <v>216</v>
      </c>
      <c r="D278" t="s">
        <v>3657</v>
      </c>
      <c r="G278" t="s">
        <v>2993</v>
      </c>
      <c r="H278" t="s">
        <v>2994</v>
      </c>
      <c r="I278">
        <v>1650</v>
      </c>
      <c r="J278" t="s">
        <v>1557</v>
      </c>
      <c r="K278" t="s">
        <v>3658</v>
      </c>
      <c r="L278">
        <v>28</v>
      </c>
      <c r="M278" t="s">
        <v>137</v>
      </c>
      <c r="N278" t="s">
        <v>220</v>
      </c>
      <c r="O278">
        <v>2012</v>
      </c>
      <c r="Q278" t="s">
        <v>1090</v>
      </c>
      <c r="R278" t="s">
        <v>2997</v>
      </c>
      <c r="S278" t="s">
        <v>616</v>
      </c>
      <c r="T278" t="s">
        <v>81</v>
      </c>
      <c r="U278">
        <v>7.67</v>
      </c>
      <c r="V278">
        <v>7.58</v>
      </c>
      <c r="W278">
        <v>7.42</v>
      </c>
      <c r="X278">
        <v>7.58</v>
      </c>
      <c r="Y278">
        <v>7.58</v>
      </c>
      <c r="Z278">
        <v>7.42</v>
      </c>
      <c r="AA278">
        <v>10</v>
      </c>
      <c r="AB278">
        <v>10</v>
      </c>
      <c r="AC278">
        <v>8.67</v>
      </c>
      <c r="AD278">
        <v>7.67</v>
      </c>
      <c r="AE278">
        <v>81.58</v>
      </c>
      <c r="AF278">
        <v>0.11</v>
      </c>
      <c r="AG278">
        <v>0</v>
      </c>
      <c r="AH278">
        <v>0</v>
      </c>
      <c r="AJ278">
        <v>2</v>
      </c>
      <c r="AK278" t="s">
        <v>1092</v>
      </c>
      <c r="AL278" t="s">
        <v>220</v>
      </c>
      <c r="AM278" s="1" t="s">
        <v>223</v>
      </c>
      <c r="AN278" t="s">
        <v>224</v>
      </c>
      <c r="AO278" t="s">
        <v>59</v>
      </c>
      <c r="AP278">
        <v>1650</v>
      </c>
      <c r="AQ278">
        <v>1650</v>
      </c>
      <c r="AR278">
        <v>1650</v>
      </c>
    </row>
    <row r="279" spans="1:44" x14ac:dyDescent="0.25">
      <c r="A279" t="s">
        <v>43</v>
      </c>
      <c r="B279" t="s">
        <v>1084</v>
      </c>
      <c r="C279" t="s">
        <v>216</v>
      </c>
      <c r="D279" t="s">
        <v>3726</v>
      </c>
      <c r="F279" t="s">
        <v>3144</v>
      </c>
      <c r="G279">
        <v>1506811628</v>
      </c>
      <c r="H279" t="s">
        <v>1087</v>
      </c>
      <c r="I279">
        <v>1600</v>
      </c>
      <c r="J279" t="s">
        <v>3727</v>
      </c>
      <c r="K279" t="s">
        <v>3728</v>
      </c>
      <c r="L279">
        <v>250</v>
      </c>
      <c r="M279" t="s">
        <v>137</v>
      </c>
      <c r="N279" t="s">
        <v>220</v>
      </c>
      <c r="O279">
        <v>2012</v>
      </c>
      <c r="Q279" t="s">
        <v>1919</v>
      </c>
      <c r="R279" t="s">
        <v>1091</v>
      </c>
      <c r="S279" t="s">
        <v>616</v>
      </c>
      <c r="T279" t="s">
        <v>54</v>
      </c>
      <c r="U279">
        <v>7.58</v>
      </c>
      <c r="V279">
        <v>7.42</v>
      </c>
      <c r="W279">
        <v>7.25</v>
      </c>
      <c r="X279">
        <v>7.42</v>
      </c>
      <c r="Y279">
        <v>7.33</v>
      </c>
      <c r="Z279">
        <v>7.33</v>
      </c>
      <c r="AA279">
        <v>10</v>
      </c>
      <c r="AB279">
        <v>10</v>
      </c>
      <c r="AC279">
        <v>10</v>
      </c>
      <c r="AD279">
        <v>7.17</v>
      </c>
      <c r="AE279">
        <v>81.5</v>
      </c>
      <c r="AF279">
        <v>0.12</v>
      </c>
      <c r="AG279">
        <v>0</v>
      </c>
      <c r="AH279">
        <v>0</v>
      </c>
      <c r="AI279" t="s">
        <v>55</v>
      </c>
      <c r="AJ279">
        <v>5</v>
      </c>
      <c r="AK279" t="s">
        <v>1019</v>
      </c>
      <c r="AL279" t="s">
        <v>220</v>
      </c>
      <c r="AM279" s="1" t="s">
        <v>223</v>
      </c>
      <c r="AN279" t="s">
        <v>224</v>
      </c>
      <c r="AO279" t="s">
        <v>59</v>
      </c>
      <c r="AP279">
        <v>1600</v>
      </c>
      <c r="AQ279">
        <v>1600</v>
      </c>
      <c r="AR279">
        <v>1600</v>
      </c>
    </row>
    <row r="280" spans="1:44" x14ac:dyDescent="0.25">
      <c r="A280" t="s">
        <v>43</v>
      </c>
      <c r="B280" t="s">
        <v>3614</v>
      </c>
      <c r="C280" t="s">
        <v>216</v>
      </c>
      <c r="D280" t="s">
        <v>3729</v>
      </c>
      <c r="F280" t="s">
        <v>3729</v>
      </c>
      <c r="G280">
        <v>0</v>
      </c>
      <c r="I280">
        <v>1100</v>
      </c>
      <c r="J280" t="s">
        <v>3730</v>
      </c>
      <c r="K280" t="s">
        <v>3731</v>
      </c>
      <c r="L280">
        <v>30</v>
      </c>
      <c r="M280" t="s">
        <v>137</v>
      </c>
      <c r="N280" t="s">
        <v>220</v>
      </c>
      <c r="O280">
        <v>2012</v>
      </c>
      <c r="Q280" t="s">
        <v>2085</v>
      </c>
      <c r="R280" t="s">
        <v>3618</v>
      </c>
      <c r="S280" t="s">
        <v>493</v>
      </c>
      <c r="T280" t="s">
        <v>54</v>
      </c>
      <c r="U280">
        <v>7.42</v>
      </c>
      <c r="V280">
        <v>7.25</v>
      </c>
      <c r="W280">
        <v>7.17</v>
      </c>
      <c r="X280">
        <v>7.42</v>
      </c>
      <c r="Y280">
        <v>7.17</v>
      </c>
      <c r="Z280">
        <v>8</v>
      </c>
      <c r="AA280">
        <v>10</v>
      </c>
      <c r="AB280">
        <v>10</v>
      </c>
      <c r="AC280">
        <v>10</v>
      </c>
      <c r="AD280">
        <v>7.08</v>
      </c>
      <c r="AE280">
        <v>81.5</v>
      </c>
      <c r="AF280">
        <v>0.12</v>
      </c>
      <c r="AG280">
        <v>0</v>
      </c>
      <c r="AH280">
        <v>0</v>
      </c>
      <c r="AI280" t="s">
        <v>55</v>
      </c>
      <c r="AJ280">
        <v>10</v>
      </c>
      <c r="AK280" t="s">
        <v>2086</v>
      </c>
      <c r="AL280" t="s">
        <v>220</v>
      </c>
      <c r="AM280" s="1" t="s">
        <v>223</v>
      </c>
      <c r="AN280" t="s">
        <v>224</v>
      </c>
      <c r="AO280" t="s">
        <v>59</v>
      </c>
      <c r="AP280">
        <v>1100</v>
      </c>
      <c r="AQ280">
        <v>1100</v>
      </c>
      <c r="AR280">
        <v>1100</v>
      </c>
    </row>
    <row r="281" spans="1:44" x14ac:dyDescent="0.25">
      <c r="A281" t="s">
        <v>43</v>
      </c>
      <c r="B281" t="s">
        <v>3614</v>
      </c>
      <c r="C281" t="s">
        <v>216</v>
      </c>
      <c r="D281" t="s">
        <v>3732</v>
      </c>
      <c r="F281" t="s">
        <v>3732</v>
      </c>
      <c r="G281">
        <v>0</v>
      </c>
      <c r="I281">
        <v>1000</v>
      </c>
      <c r="J281" t="s">
        <v>3733</v>
      </c>
      <c r="K281" t="s">
        <v>3734</v>
      </c>
      <c r="L281">
        <v>20</v>
      </c>
      <c r="M281" t="s">
        <v>137</v>
      </c>
      <c r="N281" t="s">
        <v>220</v>
      </c>
      <c r="O281">
        <v>2012</v>
      </c>
      <c r="Q281" t="s">
        <v>2159</v>
      </c>
      <c r="R281" t="s">
        <v>3618</v>
      </c>
      <c r="S281" t="s">
        <v>616</v>
      </c>
      <c r="T281" t="s">
        <v>373</v>
      </c>
      <c r="U281">
        <v>7.33</v>
      </c>
      <c r="V281">
        <v>7.5</v>
      </c>
      <c r="W281">
        <v>7.33</v>
      </c>
      <c r="X281">
        <v>7.33</v>
      </c>
      <c r="Y281">
        <v>7.33</v>
      </c>
      <c r="Z281">
        <v>7.42</v>
      </c>
      <c r="AA281">
        <v>10</v>
      </c>
      <c r="AB281">
        <v>10</v>
      </c>
      <c r="AC281">
        <v>10</v>
      </c>
      <c r="AD281">
        <v>7.25</v>
      </c>
      <c r="AE281">
        <v>81.5</v>
      </c>
      <c r="AF281">
        <v>0.11</v>
      </c>
      <c r="AG281">
        <v>0</v>
      </c>
      <c r="AH281">
        <v>0</v>
      </c>
      <c r="AI281" t="s">
        <v>55</v>
      </c>
      <c r="AJ281">
        <v>6</v>
      </c>
      <c r="AK281" t="s">
        <v>2160</v>
      </c>
      <c r="AL281" t="s">
        <v>220</v>
      </c>
      <c r="AM281" s="1" t="s">
        <v>223</v>
      </c>
      <c r="AN281" t="s">
        <v>224</v>
      </c>
      <c r="AO281" t="s">
        <v>59</v>
      </c>
      <c r="AP281">
        <v>1000</v>
      </c>
      <c r="AQ281">
        <v>1000</v>
      </c>
      <c r="AR281">
        <v>1000</v>
      </c>
    </row>
    <row r="282" spans="1:44" x14ac:dyDescent="0.25">
      <c r="A282" t="s">
        <v>43</v>
      </c>
      <c r="B282" t="s">
        <v>3738</v>
      </c>
      <c r="C282" t="s">
        <v>216</v>
      </c>
      <c r="D282" t="s">
        <v>3739</v>
      </c>
      <c r="F282" t="s">
        <v>3740</v>
      </c>
      <c r="G282">
        <v>1302919531</v>
      </c>
      <c r="I282">
        <v>1100</v>
      </c>
      <c r="J282" t="s">
        <v>2478</v>
      </c>
      <c r="K282" t="s">
        <v>3741</v>
      </c>
      <c r="L282">
        <v>15</v>
      </c>
      <c r="M282" t="s">
        <v>137</v>
      </c>
      <c r="N282" t="s">
        <v>220</v>
      </c>
      <c r="O282">
        <v>2012</v>
      </c>
      <c r="Q282" t="s">
        <v>221</v>
      </c>
      <c r="R282" t="s">
        <v>3741</v>
      </c>
      <c r="S282" t="s">
        <v>616</v>
      </c>
      <c r="T282" t="s">
        <v>81</v>
      </c>
      <c r="U282">
        <v>7.5</v>
      </c>
      <c r="V282">
        <v>7.5</v>
      </c>
      <c r="W282">
        <v>7.25</v>
      </c>
      <c r="X282">
        <v>7.5</v>
      </c>
      <c r="Y282">
        <v>7.42</v>
      </c>
      <c r="Z282">
        <v>7.58</v>
      </c>
      <c r="AA282">
        <v>9.33</v>
      </c>
      <c r="AB282">
        <v>10</v>
      </c>
      <c r="AC282">
        <v>10</v>
      </c>
      <c r="AD282">
        <v>7.42</v>
      </c>
      <c r="AE282">
        <v>81.5</v>
      </c>
      <c r="AF282">
        <v>0.11</v>
      </c>
      <c r="AG282">
        <v>0</v>
      </c>
      <c r="AH282">
        <v>0</v>
      </c>
      <c r="AI282" t="s">
        <v>55</v>
      </c>
      <c r="AJ282">
        <v>3</v>
      </c>
      <c r="AK282" t="s">
        <v>222</v>
      </c>
      <c r="AL282" t="s">
        <v>220</v>
      </c>
      <c r="AM282" s="1" t="s">
        <v>223</v>
      </c>
      <c r="AN282" t="s">
        <v>224</v>
      </c>
      <c r="AO282" t="s">
        <v>59</v>
      </c>
      <c r="AP282">
        <v>1100</v>
      </c>
      <c r="AQ282">
        <v>1100</v>
      </c>
      <c r="AR282">
        <v>1100</v>
      </c>
    </row>
    <row r="283" spans="1:44" x14ac:dyDescent="0.25">
      <c r="A283" t="s">
        <v>43</v>
      </c>
      <c r="B283" t="s">
        <v>357</v>
      </c>
      <c r="C283" t="s">
        <v>84</v>
      </c>
      <c r="D283" t="s">
        <v>3744</v>
      </c>
      <c r="F283" t="s">
        <v>359</v>
      </c>
      <c r="G283" t="s">
        <v>3001</v>
      </c>
      <c r="H283" t="s">
        <v>1627</v>
      </c>
      <c r="I283">
        <v>1.25</v>
      </c>
      <c r="J283" t="s">
        <v>2456</v>
      </c>
      <c r="K283" t="s">
        <v>1630</v>
      </c>
      <c r="L283">
        <v>300</v>
      </c>
      <c r="M283" t="s">
        <v>137</v>
      </c>
      <c r="N283" t="s">
        <v>235</v>
      </c>
      <c r="O283">
        <v>2012</v>
      </c>
      <c r="Q283" t="s">
        <v>354</v>
      </c>
      <c r="R283" t="s">
        <v>364</v>
      </c>
      <c r="S283" t="s">
        <v>68</v>
      </c>
      <c r="T283" t="s">
        <v>373</v>
      </c>
      <c r="U283">
        <v>7.5</v>
      </c>
      <c r="V283">
        <v>7.42</v>
      </c>
      <c r="W283">
        <v>7.17</v>
      </c>
      <c r="X283">
        <v>7.42</v>
      </c>
      <c r="Y283">
        <v>7.5</v>
      </c>
      <c r="Z283">
        <v>7.33</v>
      </c>
      <c r="AA283">
        <v>10</v>
      </c>
      <c r="AB283">
        <v>10</v>
      </c>
      <c r="AC283">
        <v>10</v>
      </c>
      <c r="AD283">
        <v>7.17</v>
      </c>
      <c r="AE283">
        <v>81.5</v>
      </c>
      <c r="AF283">
        <v>0.12</v>
      </c>
      <c r="AG283">
        <v>0</v>
      </c>
      <c r="AH283">
        <v>0</v>
      </c>
      <c r="AI283" t="s">
        <v>304</v>
      </c>
      <c r="AJ283">
        <v>2</v>
      </c>
      <c r="AK283" t="s">
        <v>356</v>
      </c>
      <c r="AL283" t="s">
        <v>235</v>
      </c>
      <c r="AM283" t="s">
        <v>238</v>
      </c>
      <c r="AN283" t="s">
        <v>239</v>
      </c>
      <c r="AO283" t="s">
        <v>59</v>
      </c>
      <c r="AP283">
        <v>125</v>
      </c>
      <c r="AQ283">
        <v>125</v>
      </c>
      <c r="AR283">
        <v>125</v>
      </c>
    </row>
    <row r="284" spans="1:44" x14ac:dyDescent="0.25">
      <c r="A284" t="s">
        <v>43</v>
      </c>
      <c r="B284" t="s">
        <v>432</v>
      </c>
      <c r="C284" t="s">
        <v>62</v>
      </c>
      <c r="D284" t="s">
        <v>3745</v>
      </c>
      <c r="F284" t="s">
        <v>435</v>
      </c>
      <c r="G284" t="s">
        <v>3746</v>
      </c>
      <c r="H284" t="s">
        <v>436</v>
      </c>
      <c r="J284" t="s">
        <v>618</v>
      </c>
      <c r="K284" t="s">
        <v>3747</v>
      </c>
      <c r="L284">
        <v>250</v>
      </c>
      <c r="M284" t="s">
        <v>137</v>
      </c>
      <c r="N284" t="s">
        <v>439</v>
      </c>
      <c r="O284">
        <v>2012</v>
      </c>
      <c r="Q284" t="s">
        <v>3748</v>
      </c>
      <c r="R284" t="s">
        <v>441</v>
      </c>
      <c r="S284" t="s">
        <v>68</v>
      </c>
      <c r="T284" t="s">
        <v>54</v>
      </c>
      <c r="U284">
        <v>7.33</v>
      </c>
      <c r="V284">
        <v>7.5</v>
      </c>
      <c r="W284">
        <v>7.33</v>
      </c>
      <c r="X284">
        <v>7.42</v>
      </c>
      <c r="Y284">
        <v>7.17</v>
      </c>
      <c r="Z284">
        <v>7.33</v>
      </c>
      <c r="AA284">
        <v>10</v>
      </c>
      <c r="AB284">
        <v>10</v>
      </c>
      <c r="AC284">
        <v>10</v>
      </c>
      <c r="AD284">
        <v>7.42</v>
      </c>
      <c r="AE284">
        <v>81.5</v>
      </c>
      <c r="AF284">
        <v>0.11</v>
      </c>
      <c r="AG284">
        <v>0</v>
      </c>
      <c r="AH284">
        <v>0</v>
      </c>
      <c r="AI284" t="s">
        <v>55</v>
      </c>
      <c r="AJ284">
        <v>1</v>
      </c>
      <c r="AK284" t="s">
        <v>1431</v>
      </c>
      <c r="AL284" t="s">
        <v>439</v>
      </c>
      <c r="AM284" t="s">
        <v>443</v>
      </c>
      <c r="AN284" t="s">
        <v>444</v>
      </c>
      <c r="AO284" t="s">
        <v>59</v>
      </c>
    </row>
    <row r="285" spans="1:44" x14ac:dyDescent="0.25">
      <c r="A285" t="s">
        <v>43</v>
      </c>
      <c r="B285" t="s">
        <v>1696</v>
      </c>
      <c r="C285" t="s">
        <v>216</v>
      </c>
      <c r="D285" t="s">
        <v>3784</v>
      </c>
      <c r="F285" t="s">
        <v>3449</v>
      </c>
      <c r="G285">
        <v>1702771645</v>
      </c>
      <c r="I285">
        <v>763</v>
      </c>
      <c r="J285" t="s">
        <v>1699</v>
      </c>
      <c r="K285" t="s">
        <v>3785</v>
      </c>
      <c r="L285">
        <v>10</v>
      </c>
      <c r="M285" t="s">
        <v>137</v>
      </c>
      <c r="N285" t="s">
        <v>220</v>
      </c>
      <c r="O285">
        <v>2012</v>
      </c>
      <c r="Q285" t="s">
        <v>1701</v>
      </c>
      <c r="R285" t="s">
        <v>1702</v>
      </c>
      <c r="S285" t="s">
        <v>213</v>
      </c>
      <c r="T285" t="s">
        <v>54</v>
      </c>
      <c r="U285">
        <v>7.42</v>
      </c>
      <c r="V285">
        <v>7.33</v>
      </c>
      <c r="W285">
        <v>7.25</v>
      </c>
      <c r="X285">
        <v>7.17</v>
      </c>
      <c r="Y285">
        <v>7.25</v>
      </c>
      <c r="Z285">
        <v>7.42</v>
      </c>
      <c r="AA285">
        <v>10</v>
      </c>
      <c r="AB285">
        <v>10</v>
      </c>
      <c r="AC285">
        <v>10</v>
      </c>
      <c r="AD285">
        <v>7.58</v>
      </c>
      <c r="AE285">
        <v>81.42</v>
      </c>
      <c r="AF285">
        <v>0.13</v>
      </c>
      <c r="AG285">
        <v>1</v>
      </c>
      <c r="AH285">
        <v>0</v>
      </c>
      <c r="AI285" t="s">
        <v>201</v>
      </c>
      <c r="AJ285">
        <v>8</v>
      </c>
      <c r="AK285" t="s">
        <v>1703</v>
      </c>
      <c r="AL285" t="s">
        <v>220</v>
      </c>
      <c r="AM285" s="1" t="s">
        <v>223</v>
      </c>
      <c r="AN285" t="s">
        <v>224</v>
      </c>
      <c r="AO285" t="s">
        <v>59</v>
      </c>
      <c r="AP285">
        <v>763</v>
      </c>
      <c r="AQ285">
        <v>763</v>
      </c>
      <c r="AR285">
        <v>763</v>
      </c>
    </row>
    <row r="286" spans="1:44" x14ac:dyDescent="0.25">
      <c r="A286" t="s">
        <v>43</v>
      </c>
      <c r="B286" t="s">
        <v>2861</v>
      </c>
      <c r="C286" t="s">
        <v>216</v>
      </c>
      <c r="D286" t="s">
        <v>3786</v>
      </c>
      <c r="G286" t="s">
        <v>3787</v>
      </c>
      <c r="H286" t="s">
        <v>2864</v>
      </c>
      <c r="I286">
        <v>1100</v>
      </c>
      <c r="J286" t="s">
        <v>3788</v>
      </c>
      <c r="K286" t="s">
        <v>3789</v>
      </c>
      <c r="L286">
        <v>20</v>
      </c>
      <c r="M286" t="s">
        <v>137</v>
      </c>
      <c r="N286" t="s">
        <v>220</v>
      </c>
      <c r="O286">
        <v>2012</v>
      </c>
      <c r="Q286" t="s">
        <v>1090</v>
      </c>
      <c r="R286" t="s">
        <v>2867</v>
      </c>
      <c r="S286" t="s">
        <v>616</v>
      </c>
      <c r="T286" t="s">
        <v>54</v>
      </c>
      <c r="U286">
        <v>7.42</v>
      </c>
      <c r="V286">
        <v>7.42</v>
      </c>
      <c r="W286">
        <v>7.25</v>
      </c>
      <c r="X286">
        <v>7.25</v>
      </c>
      <c r="Y286">
        <v>7.5</v>
      </c>
      <c r="Z286">
        <v>7.33</v>
      </c>
      <c r="AA286">
        <v>10</v>
      </c>
      <c r="AB286">
        <v>10</v>
      </c>
      <c r="AC286">
        <v>10</v>
      </c>
      <c r="AD286">
        <v>7.25</v>
      </c>
      <c r="AE286">
        <v>81.42</v>
      </c>
      <c r="AF286">
        <v>0.13</v>
      </c>
      <c r="AG286">
        <v>0</v>
      </c>
      <c r="AH286">
        <v>0</v>
      </c>
      <c r="AJ286">
        <v>1</v>
      </c>
      <c r="AK286" t="s">
        <v>1092</v>
      </c>
      <c r="AL286" t="s">
        <v>220</v>
      </c>
      <c r="AM286" s="1" t="s">
        <v>223</v>
      </c>
      <c r="AN286" t="s">
        <v>224</v>
      </c>
      <c r="AO286" t="s">
        <v>59</v>
      </c>
      <c r="AP286">
        <v>1100</v>
      </c>
      <c r="AQ286">
        <v>1100</v>
      </c>
      <c r="AR286">
        <v>1100</v>
      </c>
    </row>
    <row r="287" spans="1:44" x14ac:dyDescent="0.25">
      <c r="A287" t="s">
        <v>43</v>
      </c>
      <c r="B287" t="s">
        <v>3320</v>
      </c>
      <c r="C287" t="s">
        <v>216</v>
      </c>
      <c r="F287" t="s">
        <v>3321</v>
      </c>
      <c r="G287">
        <v>0</v>
      </c>
      <c r="H287" t="s">
        <v>3322</v>
      </c>
      <c r="I287">
        <v>1800</v>
      </c>
      <c r="J287" t="s">
        <v>1150</v>
      </c>
      <c r="K287" t="s">
        <v>3323</v>
      </c>
      <c r="L287">
        <v>250</v>
      </c>
      <c r="M287" t="s">
        <v>137</v>
      </c>
      <c r="N287" t="s">
        <v>220</v>
      </c>
      <c r="O287">
        <v>2012</v>
      </c>
      <c r="Q287" t="s">
        <v>1919</v>
      </c>
      <c r="R287" t="s">
        <v>3324</v>
      </c>
      <c r="S287" t="s">
        <v>616</v>
      </c>
      <c r="T287" t="s">
        <v>54</v>
      </c>
      <c r="U287">
        <v>7.58</v>
      </c>
      <c r="V287">
        <v>7.42</v>
      </c>
      <c r="W287">
        <v>7.25</v>
      </c>
      <c r="X287">
        <v>7.33</v>
      </c>
      <c r="Y287">
        <v>7.25</v>
      </c>
      <c r="Z287">
        <v>7.25</v>
      </c>
      <c r="AA287">
        <v>10</v>
      </c>
      <c r="AB287">
        <v>10</v>
      </c>
      <c r="AC287">
        <v>10</v>
      </c>
      <c r="AD287">
        <v>7.25</v>
      </c>
      <c r="AE287">
        <v>81.33</v>
      </c>
      <c r="AF287">
        <v>0.13</v>
      </c>
      <c r="AG287">
        <v>4</v>
      </c>
      <c r="AH287">
        <v>0</v>
      </c>
      <c r="AI287" t="s">
        <v>55</v>
      </c>
      <c r="AJ287">
        <v>13</v>
      </c>
      <c r="AK287" t="s">
        <v>1019</v>
      </c>
      <c r="AL287" t="s">
        <v>220</v>
      </c>
      <c r="AM287" s="1" t="s">
        <v>223</v>
      </c>
      <c r="AN287" t="s">
        <v>224</v>
      </c>
      <c r="AO287" t="s">
        <v>59</v>
      </c>
      <c r="AP287">
        <v>1800</v>
      </c>
      <c r="AQ287">
        <v>1800</v>
      </c>
      <c r="AR287">
        <v>1800</v>
      </c>
    </row>
    <row r="288" spans="1:44" x14ac:dyDescent="0.25">
      <c r="A288" t="s">
        <v>43</v>
      </c>
      <c r="B288" t="s">
        <v>3826</v>
      </c>
      <c r="C288" t="s">
        <v>216</v>
      </c>
      <c r="D288" t="s">
        <v>3827</v>
      </c>
      <c r="F288" t="s">
        <v>3827</v>
      </c>
      <c r="G288">
        <v>0</v>
      </c>
      <c r="I288">
        <v>1000</v>
      </c>
      <c r="J288" t="s">
        <v>715</v>
      </c>
      <c r="K288" t="s">
        <v>3828</v>
      </c>
      <c r="L288">
        <v>70</v>
      </c>
      <c r="M288" t="s">
        <v>137</v>
      </c>
      <c r="N288" t="s">
        <v>220</v>
      </c>
      <c r="O288">
        <v>2012</v>
      </c>
      <c r="Q288" t="s">
        <v>792</v>
      </c>
      <c r="R288" t="s">
        <v>3828</v>
      </c>
      <c r="S288" t="s">
        <v>616</v>
      </c>
      <c r="T288" t="s">
        <v>54</v>
      </c>
      <c r="U288">
        <v>7.33</v>
      </c>
      <c r="V288">
        <v>7.25</v>
      </c>
      <c r="W288">
        <v>7.17</v>
      </c>
      <c r="X288">
        <v>7.42</v>
      </c>
      <c r="Y288">
        <v>7.58</v>
      </c>
      <c r="Z288">
        <v>7.33</v>
      </c>
      <c r="AA288">
        <v>10</v>
      </c>
      <c r="AB288">
        <v>10</v>
      </c>
      <c r="AC288">
        <v>10</v>
      </c>
      <c r="AD288">
        <v>7.25</v>
      </c>
      <c r="AE288">
        <v>81.33</v>
      </c>
      <c r="AF288">
        <v>0.12</v>
      </c>
      <c r="AG288">
        <v>0</v>
      </c>
      <c r="AH288">
        <v>0</v>
      </c>
      <c r="AI288" t="s">
        <v>201</v>
      </c>
      <c r="AJ288">
        <v>4</v>
      </c>
      <c r="AK288" t="s">
        <v>793</v>
      </c>
      <c r="AL288" t="s">
        <v>220</v>
      </c>
      <c r="AM288" s="1" t="s">
        <v>223</v>
      </c>
      <c r="AN288" t="s">
        <v>224</v>
      </c>
      <c r="AO288" t="s">
        <v>59</v>
      </c>
      <c r="AP288">
        <v>1000</v>
      </c>
      <c r="AQ288">
        <v>1000</v>
      </c>
      <c r="AR288">
        <v>1000</v>
      </c>
    </row>
    <row r="289" spans="1:44" x14ac:dyDescent="0.25">
      <c r="A289" t="s">
        <v>43</v>
      </c>
      <c r="B289" t="s">
        <v>1084</v>
      </c>
      <c r="C289" t="s">
        <v>216</v>
      </c>
      <c r="D289" t="s">
        <v>3862</v>
      </c>
      <c r="F289" t="s">
        <v>1086</v>
      </c>
      <c r="G289">
        <v>1507169991</v>
      </c>
      <c r="H289" t="s">
        <v>1087</v>
      </c>
      <c r="I289">
        <v>1500</v>
      </c>
      <c r="J289" t="s">
        <v>3863</v>
      </c>
      <c r="K289" t="s">
        <v>3864</v>
      </c>
      <c r="L289">
        <v>250</v>
      </c>
      <c r="M289" t="s">
        <v>137</v>
      </c>
      <c r="N289" t="s">
        <v>220</v>
      </c>
      <c r="O289">
        <v>2012</v>
      </c>
      <c r="Q289" t="s">
        <v>221</v>
      </c>
      <c r="R289" t="s">
        <v>1091</v>
      </c>
      <c r="S289" t="s">
        <v>616</v>
      </c>
      <c r="T289" t="s">
        <v>54</v>
      </c>
      <c r="U289">
        <v>7.42</v>
      </c>
      <c r="V289">
        <v>7.42</v>
      </c>
      <c r="W289">
        <v>7.33</v>
      </c>
      <c r="X289">
        <v>7.33</v>
      </c>
      <c r="Y289">
        <v>7.5</v>
      </c>
      <c r="Z289">
        <v>7.42</v>
      </c>
      <c r="AA289">
        <v>9.33</v>
      </c>
      <c r="AB289">
        <v>10</v>
      </c>
      <c r="AC289">
        <v>10</v>
      </c>
      <c r="AD289">
        <v>7.5</v>
      </c>
      <c r="AE289">
        <v>81.25</v>
      </c>
      <c r="AF289">
        <v>0.12</v>
      </c>
      <c r="AG289">
        <v>0</v>
      </c>
      <c r="AH289">
        <v>0</v>
      </c>
      <c r="AI289" t="s">
        <v>55</v>
      </c>
      <c r="AJ289">
        <v>1</v>
      </c>
      <c r="AK289" t="s">
        <v>222</v>
      </c>
      <c r="AL289" t="s">
        <v>220</v>
      </c>
      <c r="AM289" s="1" t="s">
        <v>223</v>
      </c>
      <c r="AN289" t="s">
        <v>224</v>
      </c>
      <c r="AO289" t="s">
        <v>59</v>
      </c>
      <c r="AP289">
        <v>1500</v>
      </c>
      <c r="AQ289">
        <v>1500</v>
      </c>
      <c r="AR289">
        <v>1500</v>
      </c>
    </row>
    <row r="290" spans="1:44" x14ac:dyDescent="0.25">
      <c r="A290" t="s">
        <v>43</v>
      </c>
      <c r="B290" t="s">
        <v>3320</v>
      </c>
      <c r="C290" t="s">
        <v>216</v>
      </c>
      <c r="F290" t="s">
        <v>3321</v>
      </c>
      <c r="G290">
        <v>0</v>
      </c>
      <c r="H290" t="s">
        <v>3322</v>
      </c>
      <c r="I290">
        <v>1800</v>
      </c>
      <c r="J290" t="s">
        <v>1150</v>
      </c>
      <c r="K290" t="s">
        <v>3323</v>
      </c>
      <c r="L290">
        <v>250</v>
      </c>
      <c r="M290" t="s">
        <v>137</v>
      </c>
      <c r="N290" t="s">
        <v>220</v>
      </c>
      <c r="O290">
        <v>2012</v>
      </c>
      <c r="Q290" t="s">
        <v>1919</v>
      </c>
      <c r="R290" t="s">
        <v>3324</v>
      </c>
      <c r="S290" t="s">
        <v>616</v>
      </c>
      <c r="T290" t="s">
        <v>81</v>
      </c>
      <c r="U290">
        <v>7.42</v>
      </c>
      <c r="V290">
        <v>7.25</v>
      </c>
      <c r="W290">
        <v>7.08</v>
      </c>
      <c r="X290">
        <v>7.75</v>
      </c>
      <c r="Y290">
        <v>7.42</v>
      </c>
      <c r="Z290">
        <v>7.17</v>
      </c>
      <c r="AA290">
        <v>10</v>
      </c>
      <c r="AB290">
        <v>10</v>
      </c>
      <c r="AC290">
        <v>10</v>
      </c>
      <c r="AD290">
        <v>7.08</v>
      </c>
      <c r="AE290">
        <v>81.17</v>
      </c>
      <c r="AF290">
        <v>0.13</v>
      </c>
      <c r="AG290">
        <v>3</v>
      </c>
      <c r="AH290">
        <v>0</v>
      </c>
      <c r="AI290" t="s">
        <v>55</v>
      </c>
      <c r="AJ290">
        <v>7</v>
      </c>
      <c r="AK290" t="s">
        <v>1019</v>
      </c>
      <c r="AL290" t="s">
        <v>220</v>
      </c>
      <c r="AM290" s="1" t="s">
        <v>223</v>
      </c>
      <c r="AN290" t="s">
        <v>224</v>
      </c>
      <c r="AO290" t="s">
        <v>59</v>
      </c>
      <c r="AP290">
        <v>1800</v>
      </c>
      <c r="AQ290">
        <v>1800</v>
      </c>
      <c r="AR290">
        <v>1800</v>
      </c>
    </row>
    <row r="291" spans="1:44" x14ac:dyDescent="0.25">
      <c r="A291" t="s">
        <v>43</v>
      </c>
      <c r="B291" t="s">
        <v>202</v>
      </c>
      <c r="C291" t="s">
        <v>62</v>
      </c>
      <c r="D291" t="s">
        <v>1777</v>
      </c>
      <c r="F291" t="s">
        <v>1777</v>
      </c>
      <c r="G291" t="s">
        <v>3896</v>
      </c>
      <c r="H291" t="s">
        <v>202</v>
      </c>
      <c r="I291">
        <v>1450</v>
      </c>
      <c r="J291" t="s">
        <v>618</v>
      </c>
      <c r="K291" t="s">
        <v>1779</v>
      </c>
      <c r="L291">
        <v>250</v>
      </c>
      <c r="M291" t="s">
        <v>137</v>
      </c>
      <c r="N291" t="s">
        <v>65</v>
      </c>
      <c r="O291">
        <v>2012</v>
      </c>
      <c r="Q291" t="s">
        <v>3897</v>
      </c>
      <c r="R291" t="s">
        <v>212</v>
      </c>
      <c r="S291" t="s">
        <v>213</v>
      </c>
      <c r="T291" t="s">
        <v>54</v>
      </c>
      <c r="U291">
        <v>7.42</v>
      </c>
      <c r="V291">
        <v>7.25</v>
      </c>
      <c r="W291">
        <v>7.33</v>
      </c>
      <c r="X291">
        <v>7.25</v>
      </c>
      <c r="Y291">
        <v>7.25</v>
      </c>
      <c r="Z291">
        <v>7.42</v>
      </c>
      <c r="AA291">
        <v>10</v>
      </c>
      <c r="AB291">
        <v>10</v>
      </c>
      <c r="AC291">
        <v>10</v>
      </c>
      <c r="AD291">
        <v>7.25</v>
      </c>
      <c r="AE291">
        <v>81.17</v>
      </c>
      <c r="AF291">
        <v>0.12</v>
      </c>
      <c r="AG291">
        <v>0</v>
      </c>
      <c r="AH291">
        <v>0</v>
      </c>
      <c r="AI291" t="s">
        <v>55</v>
      </c>
      <c r="AJ291">
        <v>4</v>
      </c>
      <c r="AK291" t="s">
        <v>3898</v>
      </c>
      <c r="AL291" t="s">
        <v>65</v>
      </c>
      <c r="AM291" t="s">
        <v>70</v>
      </c>
      <c r="AN291" t="s">
        <v>71</v>
      </c>
      <c r="AO291" t="s">
        <v>59</v>
      </c>
      <c r="AP291">
        <v>1450</v>
      </c>
      <c r="AQ291">
        <v>1450</v>
      </c>
      <c r="AR291">
        <v>1450</v>
      </c>
    </row>
    <row r="292" spans="1:44" x14ac:dyDescent="0.25">
      <c r="A292" t="s">
        <v>43</v>
      </c>
      <c r="B292" t="s">
        <v>3943</v>
      </c>
      <c r="C292" t="s">
        <v>216</v>
      </c>
      <c r="D292" t="s">
        <v>3944</v>
      </c>
      <c r="F292" t="s">
        <v>3944</v>
      </c>
      <c r="G292">
        <v>0</v>
      </c>
      <c r="H292" t="s">
        <v>3945</v>
      </c>
      <c r="I292">
        <v>1650</v>
      </c>
      <c r="J292" t="s">
        <v>3946</v>
      </c>
      <c r="K292" t="s">
        <v>3947</v>
      </c>
      <c r="L292">
        <v>100</v>
      </c>
      <c r="M292" t="s">
        <v>137</v>
      </c>
      <c r="N292" t="s">
        <v>220</v>
      </c>
      <c r="O292">
        <v>2012</v>
      </c>
      <c r="Q292" t="s">
        <v>3948</v>
      </c>
      <c r="R292" t="s">
        <v>3949</v>
      </c>
      <c r="S292" t="s">
        <v>616</v>
      </c>
      <c r="T292" t="s">
        <v>54</v>
      </c>
      <c r="U292">
        <v>7.25</v>
      </c>
      <c r="V292">
        <v>7.42</v>
      </c>
      <c r="W292">
        <v>7.33</v>
      </c>
      <c r="X292">
        <v>7.33</v>
      </c>
      <c r="Y292">
        <v>7.17</v>
      </c>
      <c r="Z292">
        <v>7.33</v>
      </c>
      <c r="AA292">
        <v>10</v>
      </c>
      <c r="AB292">
        <v>10</v>
      </c>
      <c r="AC292">
        <v>10</v>
      </c>
      <c r="AD292">
        <v>7.25</v>
      </c>
      <c r="AE292">
        <v>81.08</v>
      </c>
      <c r="AF292">
        <v>0.13</v>
      </c>
      <c r="AG292">
        <v>5</v>
      </c>
      <c r="AH292">
        <v>0</v>
      </c>
      <c r="AI292" t="s">
        <v>201</v>
      </c>
      <c r="AJ292">
        <v>16</v>
      </c>
      <c r="AK292" t="s">
        <v>3950</v>
      </c>
      <c r="AL292" t="s">
        <v>220</v>
      </c>
      <c r="AM292" s="1" t="s">
        <v>223</v>
      </c>
      <c r="AN292" t="s">
        <v>224</v>
      </c>
      <c r="AO292" t="s">
        <v>59</v>
      </c>
      <c r="AP292">
        <v>1650</v>
      </c>
      <c r="AQ292">
        <v>1650</v>
      </c>
      <c r="AR292">
        <v>1650</v>
      </c>
    </row>
    <row r="293" spans="1:44" x14ac:dyDescent="0.25">
      <c r="A293" t="s">
        <v>43</v>
      </c>
      <c r="B293" t="s">
        <v>3561</v>
      </c>
      <c r="C293" t="s">
        <v>216</v>
      </c>
      <c r="D293" t="s">
        <v>3951</v>
      </c>
      <c r="F293" t="s">
        <v>3951</v>
      </c>
      <c r="G293" t="s">
        <v>3952</v>
      </c>
      <c r="I293">
        <v>1300</v>
      </c>
      <c r="J293" t="s">
        <v>3953</v>
      </c>
      <c r="K293" t="s">
        <v>3954</v>
      </c>
      <c r="L293">
        <v>30</v>
      </c>
      <c r="M293" t="s">
        <v>137</v>
      </c>
      <c r="N293" t="s">
        <v>220</v>
      </c>
      <c r="O293">
        <v>2012</v>
      </c>
      <c r="Q293" t="s">
        <v>1437</v>
      </c>
      <c r="R293" t="s">
        <v>3565</v>
      </c>
      <c r="S293" t="s">
        <v>616</v>
      </c>
      <c r="T293" t="s">
        <v>54</v>
      </c>
      <c r="U293">
        <v>7.33</v>
      </c>
      <c r="V293">
        <v>7.25</v>
      </c>
      <c r="W293">
        <v>7.33</v>
      </c>
      <c r="X293">
        <v>7.42</v>
      </c>
      <c r="Y293">
        <v>7.25</v>
      </c>
      <c r="Z293">
        <v>7.42</v>
      </c>
      <c r="AA293">
        <v>10</v>
      </c>
      <c r="AB293">
        <v>10</v>
      </c>
      <c r="AC293">
        <v>10</v>
      </c>
      <c r="AD293">
        <v>7.08</v>
      </c>
      <c r="AE293">
        <v>81.08</v>
      </c>
      <c r="AF293">
        <v>0.12</v>
      </c>
      <c r="AG293">
        <v>0</v>
      </c>
      <c r="AH293">
        <v>0</v>
      </c>
      <c r="AI293" t="s">
        <v>55</v>
      </c>
      <c r="AJ293">
        <v>2</v>
      </c>
      <c r="AK293" t="s">
        <v>1438</v>
      </c>
      <c r="AL293" t="s">
        <v>220</v>
      </c>
      <c r="AM293" s="1" t="s">
        <v>223</v>
      </c>
      <c r="AN293" t="s">
        <v>224</v>
      </c>
      <c r="AO293" t="s">
        <v>59</v>
      </c>
      <c r="AP293">
        <v>1300</v>
      </c>
      <c r="AQ293">
        <v>1300</v>
      </c>
      <c r="AR293">
        <v>1300</v>
      </c>
    </row>
    <row r="294" spans="1:44" x14ac:dyDescent="0.25">
      <c r="A294" t="s">
        <v>43</v>
      </c>
      <c r="B294" t="s">
        <v>3955</v>
      </c>
      <c r="C294" t="s">
        <v>216</v>
      </c>
      <c r="F294" t="s">
        <v>3956</v>
      </c>
      <c r="G294">
        <v>1955</v>
      </c>
      <c r="H294" t="s">
        <v>3957</v>
      </c>
      <c r="I294">
        <v>1642</v>
      </c>
      <c r="J294" t="s">
        <v>3958</v>
      </c>
      <c r="K294" t="s">
        <v>3959</v>
      </c>
      <c r="L294">
        <v>40</v>
      </c>
      <c r="M294" t="s">
        <v>137</v>
      </c>
      <c r="N294" t="s">
        <v>220</v>
      </c>
      <c r="O294">
        <v>2012</v>
      </c>
      <c r="Q294" t="s">
        <v>1919</v>
      </c>
      <c r="R294" t="s">
        <v>3960</v>
      </c>
      <c r="S294" t="s">
        <v>616</v>
      </c>
      <c r="T294" t="s">
        <v>54</v>
      </c>
      <c r="U294">
        <v>7.33</v>
      </c>
      <c r="V294">
        <v>7.33</v>
      </c>
      <c r="W294">
        <v>7.25</v>
      </c>
      <c r="X294">
        <v>7.42</v>
      </c>
      <c r="Y294">
        <v>7.25</v>
      </c>
      <c r="Z294">
        <v>7.25</v>
      </c>
      <c r="AA294">
        <v>10</v>
      </c>
      <c r="AB294">
        <v>10</v>
      </c>
      <c r="AC294">
        <v>10</v>
      </c>
      <c r="AD294">
        <v>7.25</v>
      </c>
      <c r="AE294">
        <v>81.08</v>
      </c>
      <c r="AF294">
        <v>0.11</v>
      </c>
      <c r="AG294">
        <v>0</v>
      </c>
      <c r="AH294">
        <v>0</v>
      </c>
      <c r="AI294" t="s">
        <v>55</v>
      </c>
      <c r="AJ294">
        <v>5</v>
      </c>
      <c r="AK294" t="s">
        <v>1019</v>
      </c>
      <c r="AL294" t="s">
        <v>220</v>
      </c>
      <c r="AM294" s="1" t="s">
        <v>223</v>
      </c>
      <c r="AN294" t="s">
        <v>224</v>
      </c>
      <c r="AO294" t="s">
        <v>59</v>
      </c>
      <c r="AP294">
        <v>1642</v>
      </c>
      <c r="AQ294">
        <v>1642</v>
      </c>
      <c r="AR294">
        <v>1642</v>
      </c>
    </row>
    <row r="295" spans="1:44" x14ac:dyDescent="0.25">
      <c r="A295" t="s">
        <v>43</v>
      </c>
      <c r="B295" t="s">
        <v>3961</v>
      </c>
      <c r="C295" t="s">
        <v>216</v>
      </c>
      <c r="D295" t="s">
        <v>3962</v>
      </c>
      <c r="F295" t="s">
        <v>3962</v>
      </c>
      <c r="G295">
        <v>0</v>
      </c>
      <c r="I295">
        <v>1200</v>
      </c>
      <c r="J295" t="s">
        <v>3963</v>
      </c>
      <c r="K295" t="s">
        <v>2096</v>
      </c>
      <c r="L295">
        <v>15</v>
      </c>
      <c r="M295" t="s">
        <v>137</v>
      </c>
      <c r="N295" t="s">
        <v>220</v>
      </c>
      <c r="O295">
        <v>2012</v>
      </c>
      <c r="Q295" t="s">
        <v>485</v>
      </c>
      <c r="R295" t="s">
        <v>2096</v>
      </c>
      <c r="S295" t="s">
        <v>616</v>
      </c>
      <c r="T295" t="s">
        <v>54</v>
      </c>
      <c r="U295">
        <v>7.42</v>
      </c>
      <c r="V295">
        <v>7.33</v>
      </c>
      <c r="W295">
        <v>7.25</v>
      </c>
      <c r="X295">
        <v>7.42</v>
      </c>
      <c r="Y295">
        <v>7.17</v>
      </c>
      <c r="Z295">
        <v>7.25</v>
      </c>
      <c r="AA295">
        <v>10</v>
      </c>
      <c r="AB295">
        <v>10</v>
      </c>
      <c r="AC295">
        <v>10</v>
      </c>
      <c r="AD295">
        <v>7.25</v>
      </c>
      <c r="AE295">
        <v>81.08</v>
      </c>
      <c r="AF295">
        <v>0.1</v>
      </c>
      <c r="AG295">
        <v>0</v>
      </c>
      <c r="AH295">
        <v>0</v>
      </c>
      <c r="AI295" t="s">
        <v>55</v>
      </c>
      <c r="AJ295">
        <v>1</v>
      </c>
      <c r="AK295" t="s">
        <v>486</v>
      </c>
      <c r="AL295" t="s">
        <v>220</v>
      </c>
      <c r="AM295" s="1" t="s">
        <v>223</v>
      </c>
      <c r="AN295" t="s">
        <v>224</v>
      </c>
      <c r="AO295" t="s">
        <v>59</v>
      </c>
      <c r="AP295">
        <v>1200</v>
      </c>
      <c r="AQ295">
        <v>1200</v>
      </c>
      <c r="AR295">
        <v>1200</v>
      </c>
    </row>
    <row r="296" spans="1:44" x14ac:dyDescent="0.25">
      <c r="A296" t="s">
        <v>43</v>
      </c>
      <c r="B296" t="s">
        <v>1485</v>
      </c>
      <c r="C296" t="s">
        <v>348</v>
      </c>
      <c r="D296" t="s">
        <v>1485</v>
      </c>
      <c r="F296" t="s">
        <v>1485</v>
      </c>
      <c r="G296">
        <v>10589010</v>
      </c>
      <c r="H296" t="s">
        <v>1485</v>
      </c>
      <c r="I296" t="s">
        <v>1748</v>
      </c>
      <c r="J296" t="s">
        <v>821</v>
      </c>
      <c r="K296" t="s">
        <v>1487</v>
      </c>
      <c r="L296">
        <v>2</v>
      </c>
      <c r="M296" t="s">
        <v>137</v>
      </c>
      <c r="N296" t="s">
        <v>65</v>
      </c>
      <c r="O296">
        <v>2012</v>
      </c>
      <c r="Q296" t="s">
        <v>3274</v>
      </c>
      <c r="R296" t="s">
        <v>1487</v>
      </c>
      <c r="T296" t="s">
        <v>54</v>
      </c>
      <c r="U296">
        <v>7.33</v>
      </c>
      <c r="V296">
        <v>7.42</v>
      </c>
      <c r="W296">
        <v>7.25</v>
      </c>
      <c r="X296">
        <v>7.42</v>
      </c>
      <c r="Y296">
        <v>7.25</v>
      </c>
      <c r="Z296">
        <v>7.17</v>
      </c>
      <c r="AA296">
        <v>10</v>
      </c>
      <c r="AB296">
        <v>10</v>
      </c>
      <c r="AC296">
        <v>10</v>
      </c>
      <c r="AD296">
        <v>7.17</v>
      </c>
      <c r="AE296">
        <v>81</v>
      </c>
      <c r="AF296">
        <v>0</v>
      </c>
      <c r="AG296">
        <v>0</v>
      </c>
      <c r="AH296">
        <v>0</v>
      </c>
      <c r="AI296" t="s">
        <v>55</v>
      </c>
      <c r="AJ296">
        <v>3</v>
      </c>
      <c r="AK296" t="s">
        <v>1001</v>
      </c>
      <c r="AL296" t="s">
        <v>65</v>
      </c>
      <c r="AM296" t="s">
        <v>70</v>
      </c>
      <c r="AN296" t="s">
        <v>71</v>
      </c>
      <c r="AO296" t="s">
        <v>59</v>
      </c>
      <c r="AP296">
        <v>800</v>
      </c>
      <c r="AQ296">
        <v>800</v>
      </c>
      <c r="AR296">
        <v>800</v>
      </c>
    </row>
    <row r="297" spans="1:44" x14ac:dyDescent="0.25">
      <c r="A297" t="s">
        <v>43</v>
      </c>
      <c r="B297" t="s">
        <v>3997</v>
      </c>
      <c r="C297" t="s">
        <v>216</v>
      </c>
      <c r="D297" t="s">
        <v>3998</v>
      </c>
      <c r="F297" t="s">
        <v>3999</v>
      </c>
      <c r="G297">
        <v>1506558878</v>
      </c>
      <c r="H297" t="s">
        <v>4000</v>
      </c>
      <c r="I297">
        <v>950</v>
      </c>
      <c r="J297" t="s">
        <v>4001</v>
      </c>
      <c r="K297" t="s">
        <v>4002</v>
      </c>
      <c r="L297">
        <v>10</v>
      </c>
      <c r="M297" t="s">
        <v>137</v>
      </c>
      <c r="N297" t="s">
        <v>220</v>
      </c>
      <c r="O297">
        <v>2012</v>
      </c>
      <c r="Q297" t="s">
        <v>1269</v>
      </c>
      <c r="R297" t="s">
        <v>4003</v>
      </c>
      <c r="S297" t="s">
        <v>60</v>
      </c>
      <c r="T297" t="s">
        <v>54</v>
      </c>
      <c r="U297">
        <v>7.08</v>
      </c>
      <c r="V297">
        <v>7.33</v>
      </c>
      <c r="W297">
        <v>7.33</v>
      </c>
      <c r="X297">
        <v>7.33</v>
      </c>
      <c r="Y297">
        <v>7.42</v>
      </c>
      <c r="Z297">
        <v>7.25</v>
      </c>
      <c r="AA297">
        <v>10</v>
      </c>
      <c r="AB297">
        <v>10</v>
      </c>
      <c r="AC297">
        <v>10</v>
      </c>
      <c r="AD297">
        <v>7.25</v>
      </c>
      <c r="AE297">
        <v>81</v>
      </c>
      <c r="AF297">
        <v>0.12</v>
      </c>
      <c r="AG297">
        <v>0</v>
      </c>
      <c r="AH297">
        <v>0</v>
      </c>
      <c r="AI297" t="s">
        <v>55</v>
      </c>
      <c r="AJ297">
        <v>12</v>
      </c>
      <c r="AK297" t="s">
        <v>1270</v>
      </c>
      <c r="AL297" t="s">
        <v>220</v>
      </c>
      <c r="AM297" s="1" t="s">
        <v>223</v>
      </c>
      <c r="AN297" t="s">
        <v>224</v>
      </c>
      <c r="AO297" t="s">
        <v>59</v>
      </c>
      <c r="AP297">
        <v>950</v>
      </c>
      <c r="AQ297">
        <v>950</v>
      </c>
      <c r="AR297">
        <v>950</v>
      </c>
    </row>
    <row r="298" spans="1:44" x14ac:dyDescent="0.25">
      <c r="A298" t="s">
        <v>43</v>
      </c>
      <c r="B298" t="s">
        <v>958</v>
      </c>
      <c r="C298" t="s">
        <v>216</v>
      </c>
      <c r="F298" t="s">
        <v>4004</v>
      </c>
      <c r="G298">
        <v>2671</v>
      </c>
      <c r="H298" t="s">
        <v>962</v>
      </c>
      <c r="I298">
        <v>1100</v>
      </c>
      <c r="J298" t="s">
        <v>4005</v>
      </c>
      <c r="K298" t="s">
        <v>3229</v>
      </c>
      <c r="L298">
        <v>200</v>
      </c>
      <c r="M298" t="s">
        <v>137</v>
      </c>
      <c r="N298" t="s">
        <v>220</v>
      </c>
      <c r="O298">
        <v>2012</v>
      </c>
      <c r="Q298" t="s">
        <v>485</v>
      </c>
      <c r="R298" t="s">
        <v>966</v>
      </c>
      <c r="S298" t="s">
        <v>616</v>
      </c>
      <c r="T298" t="s">
        <v>54</v>
      </c>
      <c r="U298">
        <v>7.58</v>
      </c>
      <c r="V298">
        <v>7.67</v>
      </c>
      <c r="W298">
        <v>7.5</v>
      </c>
      <c r="X298">
        <v>7.67</v>
      </c>
      <c r="Y298">
        <v>7.58</v>
      </c>
      <c r="Z298">
        <v>7.5</v>
      </c>
      <c r="AA298">
        <v>8</v>
      </c>
      <c r="AB298">
        <v>10</v>
      </c>
      <c r="AC298">
        <v>10</v>
      </c>
      <c r="AD298">
        <v>7.5</v>
      </c>
      <c r="AE298">
        <v>81</v>
      </c>
      <c r="AF298">
        <v>0</v>
      </c>
      <c r="AG298">
        <v>0</v>
      </c>
      <c r="AH298">
        <v>0</v>
      </c>
      <c r="AI298" t="s">
        <v>55</v>
      </c>
      <c r="AJ298">
        <v>8</v>
      </c>
      <c r="AK298" t="s">
        <v>486</v>
      </c>
      <c r="AL298" t="s">
        <v>220</v>
      </c>
      <c r="AM298" s="1" t="s">
        <v>223</v>
      </c>
      <c r="AN298" t="s">
        <v>224</v>
      </c>
      <c r="AO298" t="s">
        <v>59</v>
      </c>
      <c r="AP298">
        <v>1100</v>
      </c>
      <c r="AQ298">
        <v>1100</v>
      </c>
      <c r="AR298">
        <v>1100</v>
      </c>
    </row>
    <row r="299" spans="1:44" x14ac:dyDescent="0.25">
      <c r="A299" t="s">
        <v>43</v>
      </c>
      <c r="B299" t="s">
        <v>4056</v>
      </c>
      <c r="C299" t="s">
        <v>216</v>
      </c>
      <c r="D299" t="s">
        <v>4057</v>
      </c>
      <c r="F299" t="s">
        <v>4058</v>
      </c>
      <c r="G299">
        <v>1104386282</v>
      </c>
      <c r="I299">
        <v>1186</v>
      </c>
      <c r="J299" t="s">
        <v>4059</v>
      </c>
      <c r="K299" t="s">
        <v>4060</v>
      </c>
      <c r="L299">
        <v>60</v>
      </c>
      <c r="M299" t="s">
        <v>137</v>
      </c>
      <c r="N299" t="s">
        <v>220</v>
      </c>
      <c r="O299">
        <v>2012</v>
      </c>
      <c r="Q299" t="s">
        <v>792</v>
      </c>
      <c r="R299" t="s">
        <v>4060</v>
      </c>
      <c r="S299" t="s">
        <v>616</v>
      </c>
      <c r="T299" t="s">
        <v>54</v>
      </c>
      <c r="U299">
        <v>7.58</v>
      </c>
      <c r="V299">
        <v>7.33</v>
      </c>
      <c r="W299">
        <v>7.08</v>
      </c>
      <c r="X299">
        <v>7.5</v>
      </c>
      <c r="Y299">
        <v>7.17</v>
      </c>
      <c r="Z299">
        <v>7.25</v>
      </c>
      <c r="AA299">
        <v>10</v>
      </c>
      <c r="AB299">
        <v>10</v>
      </c>
      <c r="AC299">
        <v>10</v>
      </c>
      <c r="AD299">
        <v>7</v>
      </c>
      <c r="AE299">
        <v>80.92</v>
      </c>
      <c r="AF299">
        <v>0.13</v>
      </c>
      <c r="AG299">
        <v>0</v>
      </c>
      <c r="AH299">
        <v>0</v>
      </c>
      <c r="AI299" t="s">
        <v>55</v>
      </c>
      <c r="AJ299">
        <v>12</v>
      </c>
      <c r="AK299" t="s">
        <v>793</v>
      </c>
      <c r="AL299" t="s">
        <v>220</v>
      </c>
      <c r="AM299" s="1" t="s">
        <v>223</v>
      </c>
      <c r="AN299" t="s">
        <v>224</v>
      </c>
      <c r="AO299" t="s">
        <v>59</v>
      </c>
      <c r="AP299">
        <v>1186</v>
      </c>
      <c r="AQ299">
        <v>1186</v>
      </c>
      <c r="AR299">
        <v>1186</v>
      </c>
    </row>
    <row r="300" spans="1:44" x14ac:dyDescent="0.25">
      <c r="A300" t="s">
        <v>43</v>
      </c>
      <c r="B300" t="s">
        <v>4063</v>
      </c>
      <c r="C300" t="s">
        <v>216</v>
      </c>
      <c r="D300" t="s">
        <v>4064</v>
      </c>
      <c r="F300" t="s">
        <v>4065</v>
      </c>
      <c r="G300">
        <v>1506717737</v>
      </c>
      <c r="H300" t="s">
        <v>4066</v>
      </c>
      <c r="I300">
        <v>1210</v>
      </c>
      <c r="J300" t="s">
        <v>3863</v>
      </c>
      <c r="K300" t="s">
        <v>4067</v>
      </c>
      <c r="L300">
        <v>15</v>
      </c>
      <c r="M300" t="s">
        <v>137</v>
      </c>
      <c r="N300" t="s">
        <v>220</v>
      </c>
      <c r="O300">
        <v>2012</v>
      </c>
      <c r="Q300" t="s">
        <v>1919</v>
      </c>
      <c r="R300" t="s">
        <v>4068</v>
      </c>
      <c r="S300" t="s">
        <v>493</v>
      </c>
      <c r="T300" t="s">
        <v>373</v>
      </c>
      <c r="U300">
        <v>7.17</v>
      </c>
      <c r="V300">
        <v>7.08</v>
      </c>
      <c r="W300">
        <v>7.25</v>
      </c>
      <c r="X300">
        <v>7.42</v>
      </c>
      <c r="Y300">
        <v>7.25</v>
      </c>
      <c r="Z300">
        <v>7.33</v>
      </c>
      <c r="AA300">
        <v>10</v>
      </c>
      <c r="AB300">
        <v>10</v>
      </c>
      <c r="AC300">
        <v>10</v>
      </c>
      <c r="AD300">
        <v>7.33</v>
      </c>
      <c r="AE300">
        <v>80.83</v>
      </c>
      <c r="AF300">
        <v>0.13</v>
      </c>
      <c r="AG300">
        <v>0</v>
      </c>
      <c r="AH300">
        <v>0</v>
      </c>
      <c r="AI300" t="s">
        <v>55</v>
      </c>
      <c r="AJ300">
        <v>7</v>
      </c>
      <c r="AK300" t="s">
        <v>1019</v>
      </c>
      <c r="AL300" t="s">
        <v>220</v>
      </c>
      <c r="AM300" s="1" t="s">
        <v>223</v>
      </c>
      <c r="AN300" t="s">
        <v>224</v>
      </c>
      <c r="AO300" t="s">
        <v>59</v>
      </c>
      <c r="AP300">
        <v>1210</v>
      </c>
      <c r="AQ300">
        <v>1210</v>
      </c>
      <c r="AR300">
        <v>1210</v>
      </c>
    </row>
    <row r="301" spans="1:44" x14ac:dyDescent="0.25">
      <c r="A301" t="s">
        <v>43</v>
      </c>
      <c r="B301" t="s">
        <v>4069</v>
      </c>
      <c r="C301" t="s">
        <v>216</v>
      </c>
      <c r="D301" t="s">
        <v>1807</v>
      </c>
      <c r="F301" t="s">
        <v>4070</v>
      </c>
      <c r="G301">
        <v>0</v>
      </c>
      <c r="H301" t="s">
        <v>4071</v>
      </c>
      <c r="I301">
        <v>1100</v>
      </c>
      <c r="J301" t="s">
        <v>2937</v>
      </c>
      <c r="K301" t="s">
        <v>4072</v>
      </c>
      <c r="L301">
        <v>30</v>
      </c>
      <c r="M301" t="s">
        <v>137</v>
      </c>
      <c r="N301" t="s">
        <v>220</v>
      </c>
      <c r="O301">
        <v>2012</v>
      </c>
      <c r="Q301" t="s">
        <v>2085</v>
      </c>
      <c r="R301" t="s">
        <v>4073</v>
      </c>
      <c r="S301" t="s">
        <v>616</v>
      </c>
      <c r="T301" t="s">
        <v>54</v>
      </c>
      <c r="U301">
        <v>7.33</v>
      </c>
      <c r="V301">
        <v>7.25</v>
      </c>
      <c r="W301">
        <v>7.33</v>
      </c>
      <c r="X301">
        <v>7.33</v>
      </c>
      <c r="Y301">
        <v>7.25</v>
      </c>
      <c r="Z301">
        <v>7.17</v>
      </c>
      <c r="AA301">
        <v>10</v>
      </c>
      <c r="AB301">
        <v>10</v>
      </c>
      <c r="AC301">
        <v>10</v>
      </c>
      <c r="AD301">
        <v>7.17</v>
      </c>
      <c r="AE301">
        <v>80.83</v>
      </c>
      <c r="AF301">
        <v>0.11</v>
      </c>
      <c r="AG301">
        <v>0</v>
      </c>
      <c r="AH301">
        <v>0</v>
      </c>
      <c r="AI301" t="s">
        <v>55</v>
      </c>
      <c r="AJ301">
        <v>3</v>
      </c>
      <c r="AK301" t="s">
        <v>2086</v>
      </c>
      <c r="AL301" t="s">
        <v>220</v>
      </c>
      <c r="AM301" s="1" t="s">
        <v>223</v>
      </c>
      <c r="AN301" t="s">
        <v>224</v>
      </c>
      <c r="AO301" t="s">
        <v>59</v>
      </c>
      <c r="AP301">
        <v>1100</v>
      </c>
      <c r="AQ301">
        <v>1100</v>
      </c>
      <c r="AR301">
        <v>1100</v>
      </c>
    </row>
    <row r="302" spans="1:44" x14ac:dyDescent="0.25">
      <c r="A302" t="s">
        <v>43</v>
      </c>
      <c r="B302" t="s">
        <v>3525</v>
      </c>
      <c r="C302" t="s">
        <v>216</v>
      </c>
      <c r="D302" t="s">
        <v>4074</v>
      </c>
      <c r="F302" t="s">
        <v>3527</v>
      </c>
      <c r="G302">
        <v>1201255296</v>
      </c>
      <c r="I302">
        <v>100</v>
      </c>
      <c r="J302" t="s">
        <v>715</v>
      </c>
      <c r="K302" t="s">
        <v>4075</v>
      </c>
      <c r="L302">
        <v>100</v>
      </c>
      <c r="M302" t="s">
        <v>137</v>
      </c>
      <c r="N302" t="s">
        <v>220</v>
      </c>
      <c r="O302">
        <v>2012</v>
      </c>
      <c r="Q302" t="s">
        <v>485</v>
      </c>
      <c r="R302" t="s">
        <v>3529</v>
      </c>
      <c r="S302" t="s">
        <v>68</v>
      </c>
      <c r="T302" t="s">
        <v>54</v>
      </c>
      <c r="U302">
        <v>7.5</v>
      </c>
      <c r="V302">
        <v>7.17</v>
      </c>
      <c r="W302">
        <v>7.33</v>
      </c>
      <c r="X302">
        <v>7.25</v>
      </c>
      <c r="Y302">
        <v>7.17</v>
      </c>
      <c r="Z302">
        <v>7.17</v>
      </c>
      <c r="AA302">
        <v>10</v>
      </c>
      <c r="AB302">
        <v>10</v>
      </c>
      <c r="AC302">
        <v>10</v>
      </c>
      <c r="AD302">
        <v>7.25</v>
      </c>
      <c r="AE302">
        <v>80.83</v>
      </c>
      <c r="AF302">
        <v>0.13</v>
      </c>
      <c r="AG302">
        <v>0</v>
      </c>
      <c r="AH302">
        <v>0</v>
      </c>
      <c r="AI302" t="s">
        <v>55</v>
      </c>
      <c r="AJ302">
        <v>1</v>
      </c>
      <c r="AK302" t="s">
        <v>486</v>
      </c>
      <c r="AL302" t="s">
        <v>220</v>
      </c>
      <c r="AM302" s="1" t="s">
        <v>223</v>
      </c>
      <c r="AN302" t="s">
        <v>224</v>
      </c>
      <c r="AO302" t="s">
        <v>59</v>
      </c>
      <c r="AP302">
        <v>100</v>
      </c>
      <c r="AQ302">
        <v>100</v>
      </c>
      <c r="AR302">
        <v>100</v>
      </c>
    </row>
    <row r="303" spans="1:44" x14ac:dyDescent="0.25">
      <c r="A303" t="s">
        <v>43</v>
      </c>
      <c r="B303" t="s">
        <v>3561</v>
      </c>
      <c r="C303" t="s">
        <v>216</v>
      </c>
      <c r="D303" t="s">
        <v>4099</v>
      </c>
      <c r="F303" t="s">
        <v>4099</v>
      </c>
      <c r="G303" t="s">
        <v>4100</v>
      </c>
      <c r="I303">
        <v>1200</v>
      </c>
      <c r="J303" t="s">
        <v>2937</v>
      </c>
      <c r="K303" t="s">
        <v>4101</v>
      </c>
      <c r="L303">
        <v>30</v>
      </c>
      <c r="M303" t="s">
        <v>137</v>
      </c>
      <c r="N303" t="s">
        <v>220</v>
      </c>
      <c r="O303">
        <v>2012</v>
      </c>
      <c r="Q303" t="s">
        <v>1437</v>
      </c>
      <c r="R303" t="s">
        <v>3565</v>
      </c>
      <c r="S303" t="s">
        <v>616</v>
      </c>
      <c r="T303" t="s">
        <v>54</v>
      </c>
      <c r="U303">
        <v>7.58</v>
      </c>
      <c r="V303">
        <v>7.33</v>
      </c>
      <c r="W303">
        <v>7.42</v>
      </c>
      <c r="X303">
        <v>7.25</v>
      </c>
      <c r="Y303">
        <v>7.5</v>
      </c>
      <c r="Z303">
        <v>7.5</v>
      </c>
      <c r="AA303">
        <v>9.33</v>
      </c>
      <c r="AB303">
        <v>9.33</v>
      </c>
      <c r="AC303">
        <v>10</v>
      </c>
      <c r="AD303">
        <v>7.5</v>
      </c>
      <c r="AE303">
        <v>80.75</v>
      </c>
      <c r="AF303">
        <v>0.11</v>
      </c>
      <c r="AG303">
        <v>0</v>
      </c>
      <c r="AH303">
        <v>0</v>
      </c>
      <c r="AI303" t="s">
        <v>55</v>
      </c>
      <c r="AJ303">
        <v>2</v>
      </c>
      <c r="AK303" t="s">
        <v>1438</v>
      </c>
      <c r="AL303" t="s">
        <v>220</v>
      </c>
      <c r="AM303" s="1" t="s">
        <v>223</v>
      </c>
      <c r="AN303" t="s">
        <v>224</v>
      </c>
      <c r="AO303" t="s">
        <v>59</v>
      </c>
      <c r="AP303">
        <v>1200</v>
      </c>
      <c r="AQ303">
        <v>1200</v>
      </c>
      <c r="AR303">
        <v>1200</v>
      </c>
    </row>
    <row r="304" spans="1:44" x14ac:dyDescent="0.25">
      <c r="A304" t="s">
        <v>43</v>
      </c>
      <c r="B304" t="s">
        <v>432</v>
      </c>
      <c r="C304" t="s">
        <v>62</v>
      </c>
      <c r="D304" t="s">
        <v>3745</v>
      </c>
      <c r="G304" t="s">
        <v>4129</v>
      </c>
      <c r="H304" t="s">
        <v>436</v>
      </c>
      <c r="J304" t="s">
        <v>618</v>
      </c>
      <c r="K304" t="s">
        <v>3747</v>
      </c>
      <c r="L304">
        <v>250</v>
      </c>
      <c r="M304" t="s">
        <v>137</v>
      </c>
      <c r="N304" t="s">
        <v>439</v>
      </c>
      <c r="O304">
        <v>2012</v>
      </c>
      <c r="Q304" t="s">
        <v>3748</v>
      </c>
      <c r="R304" t="s">
        <v>441</v>
      </c>
      <c r="S304" t="s">
        <v>68</v>
      </c>
      <c r="T304" t="s">
        <v>54</v>
      </c>
      <c r="U304">
        <v>7</v>
      </c>
      <c r="V304">
        <v>7.33</v>
      </c>
      <c r="W304">
        <v>7.5</v>
      </c>
      <c r="X304">
        <v>7.33</v>
      </c>
      <c r="Y304">
        <v>7</v>
      </c>
      <c r="Z304">
        <v>7.33</v>
      </c>
      <c r="AA304">
        <v>10</v>
      </c>
      <c r="AB304">
        <v>10</v>
      </c>
      <c r="AC304">
        <v>10</v>
      </c>
      <c r="AD304">
        <v>7.17</v>
      </c>
      <c r="AE304">
        <v>80.67</v>
      </c>
      <c r="AF304">
        <v>0.11</v>
      </c>
      <c r="AG304">
        <v>0</v>
      </c>
      <c r="AH304">
        <v>0</v>
      </c>
      <c r="AI304" t="s">
        <v>55</v>
      </c>
      <c r="AJ304">
        <v>2</v>
      </c>
      <c r="AK304" t="s">
        <v>1431</v>
      </c>
      <c r="AL304" t="s">
        <v>439</v>
      </c>
      <c r="AM304" t="s">
        <v>443</v>
      </c>
      <c r="AN304" t="s">
        <v>444</v>
      </c>
      <c r="AO304" t="s">
        <v>59</v>
      </c>
    </row>
    <row r="305" spans="1:44" x14ac:dyDescent="0.25">
      <c r="A305" t="s">
        <v>43</v>
      </c>
      <c r="B305" t="s">
        <v>432</v>
      </c>
      <c r="C305" t="s">
        <v>62</v>
      </c>
      <c r="D305" t="s">
        <v>3745</v>
      </c>
      <c r="F305" t="s">
        <v>435</v>
      </c>
      <c r="G305" t="s">
        <v>4130</v>
      </c>
      <c r="H305" t="s">
        <v>436</v>
      </c>
      <c r="J305" t="s">
        <v>618</v>
      </c>
      <c r="K305" t="s">
        <v>3747</v>
      </c>
      <c r="L305">
        <v>250</v>
      </c>
      <c r="M305" t="s">
        <v>137</v>
      </c>
      <c r="N305" t="s">
        <v>439</v>
      </c>
      <c r="O305">
        <v>2012</v>
      </c>
      <c r="Q305" t="s">
        <v>3748</v>
      </c>
      <c r="R305" t="s">
        <v>441</v>
      </c>
      <c r="S305" t="s">
        <v>68</v>
      </c>
      <c r="T305" t="s">
        <v>54</v>
      </c>
      <c r="U305">
        <v>7</v>
      </c>
      <c r="V305">
        <v>7.5</v>
      </c>
      <c r="W305">
        <v>7.33</v>
      </c>
      <c r="X305">
        <v>7.17</v>
      </c>
      <c r="Y305">
        <v>7.17</v>
      </c>
      <c r="Z305">
        <v>7.17</v>
      </c>
      <c r="AA305">
        <v>10</v>
      </c>
      <c r="AB305">
        <v>10</v>
      </c>
      <c r="AC305">
        <v>10</v>
      </c>
      <c r="AD305">
        <v>7.33</v>
      </c>
      <c r="AE305">
        <v>80.67</v>
      </c>
      <c r="AF305">
        <v>0.11</v>
      </c>
      <c r="AG305">
        <v>0</v>
      </c>
      <c r="AH305">
        <v>0</v>
      </c>
      <c r="AI305" t="s">
        <v>55</v>
      </c>
      <c r="AJ305">
        <v>3</v>
      </c>
      <c r="AK305" t="s">
        <v>1431</v>
      </c>
      <c r="AL305" t="s">
        <v>439</v>
      </c>
      <c r="AM305" t="s">
        <v>443</v>
      </c>
      <c r="AN305" t="s">
        <v>444</v>
      </c>
      <c r="AO305" t="s">
        <v>59</v>
      </c>
    </row>
    <row r="306" spans="1:44" x14ac:dyDescent="0.25">
      <c r="A306" t="s">
        <v>43</v>
      </c>
      <c r="B306" t="s">
        <v>4199</v>
      </c>
      <c r="C306" t="s">
        <v>216</v>
      </c>
      <c r="D306" t="s">
        <v>4200</v>
      </c>
      <c r="F306" t="s">
        <v>4201</v>
      </c>
      <c r="G306">
        <v>1405793051</v>
      </c>
      <c r="H306" t="s">
        <v>4202</v>
      </c>
      <c r="I306">
        <v>1450</v>
      </c>
      <c r="J306" t="s">
        <v>4203</v>
      </c>
      <c r="K306" t="s">
        <v>4204</v>
      </c>
      <c r="L306">
        <v>18</v>
      </c>
      <c r="M306" t="s">
        <v>137</v>
      </c>
      <c r="N306" t="s">
        <v>220</v>
      </c>
      <c r="O306">
        <v>2012</v>
      </c>
      <c r="Q306" t="s">
        <v>99</v>
      </c>
      <c r="R306" t="s">
        <v>4205</v>
      </c>
      <c r="S306" t="s">
        <v>616</v>
      </c>
      <c r="T306" t="s">
        <v>54</v>
      </c>
      <c r="U306">
        <v>7.25</v>
      </c>
      <c r="V306">
        <v>7.25</v>
      </c>
      <c r="W306">
        <v>7.08</v>
      </c>
      <c r="X306">
        <v>7.33</v>
      </c>
      <c r="Y306">
        <v>7.25</v>
      </c>
      <c r="Z306">
        <v>7.17</v>
      </c>
      <c r="AA306">
        <v>10</v>
      </c>
      <c r="AB306">
        <v>10</v>
      </c>
      <c r="AC306">
        <v>10</v>
      </c>
      <c r="AD306">
        <v>7.17</v>
      </c>
      <c r="AE306">
        <v>80.5</v>
      </c>
      <c r="AF306">
        <v>0.15</v>
      </c>
      <c r="AG306">
        <v>0</v>
      </c>
      <c r="AH306">
        <v>0</v>
      </c>
      <c r="AI306" t="s">
        <v>201</v>
      </c>
      <c r="AJ306">
        <v>1</v>
      </c>
      <c r="AK306" t="s">
        <v>101</v>
      </c>
      <c r="AL306" t="s">
        <v>220</v>
      </c>
      <c r="AM306" s="1" t="s">
        <v>223</v>
      </c>
      <c r="AN306" t="s">
        <v>224</v>
      </c>
      <c r="AO306" t="s">
        <v>59</v>
      </c>
      <c r="AP306">
        <v>1450</v>
      </c>
      <c r="AQ306">
        <v>1450</v>
      </c>
      <c r="AR306">
        <v>1450</v>
      </c>
    </row>
    <row r="307" spans="1:44" x14ac:dyDescent="0.25">
      <c r="A307" t="s">
        <v>43</v>
      </c>
      <c r="B307" t="s">
        <v>1084</v>
      </c>
      <c r="C307" t="s">
        <v>216</v>
      </c>
      <c r="D307" t="s">
        <v>4229</v>
      </c>
      <c r="F307" t="s">
        <v>4230</v>
      </c>
      <c r="G307">
        <v>1405675414</v>
      </c>
      <c r="H307" t="s">
        <v>1087</v>
      </c>
      <c r="I307">
        <v>1050</v>
      </c>
      <c r="J307" t="s">
        <v>4231</v>
      </c>
      <c r="K307" t="s">
        <v>4232</v>
      </c>
      <c r="L307">
        <v>250</v>
      </c>
      <c r="M307" t="s">
        <v>137</v>
      </c>
      <c r="N307" t="s">
        <v>220</v>
      </c>
      <c r="O307">
        <v>2012</v>
      </c>
      <c r="Q307" t="s">
        <v>1437</v>
      </c>
      <c r="R307" t="s">
        <v>1091</v>
      </c>
      <c r="S307" t="s">
        <v>616</v>
      </c>
      <c r="T307" t="s">
        <v>54</v>
      </c>
      <c r="U307">
        <v>6.92</v>
      </c>
      <c r="V307">
        <v>7.17</v>
      </c>
      <c r="W307">
        <v>7.08</v>
      </c>
      <c r="X307">
        <v>7.5</v>
      </c>
      <c r="Y307">
        <v>7.33</v>
      </c>
      <c r="Z307">
        <v>7.17</v>
      </c>
      <c r="AA307">
        <v>10</v>
      </c>
      <c r="AB307">
        <v>10</v>
      </c>
      <c r="AC307">
        <v>10</v>
      </c>
      <c r="AD307">
        <v>7.25</v>
      </c>
      <c r="AE307">
        <v>80.42</v>
      </c>
      <c r="AF307">
        <v>0.1</v>
      </c>
      <c r="AG307">
        <v>2</v>
      </c>
      <c r="AH307">
        <v>0</v>
      </c>
      <c r="AI307" t="s">
        <v>55</v>
      </c>
      <c r="AJ307">
        <v>4</v>
      </c>
      <c r="AK307" t="s">
        <v>1438</v>
      </c>
      <c r="AL307" t="s">
        <v>220</v>
      </c>
      <c r="AM307" s="1" t="s">
        <v>223</v>
      </c>
      <c r="AN307" t="s">
        <v>224</v>
      </c>
      <c r="AO307" t="s">
        <v>59</v>
      </c>
      <c r="AP307">
        <v>1050</v>
      </c>
      <c r="AQ307">
        <v>1050</v>
      </c>
      <c r="AR307">
        <v>1050</v>
      </c>
    </row>
    <row r="308" spans="1:44" x14ac:dyDescent="0.25">
      <c r="A308" t="s">
        <v>43</v>
      </c>
      <c r="B308" t="s">
        <v>2694</v>
      </c>
      <c r="C308" t="s">
        <v>216</v>
      </c>
      <c r="F308" t="s">
        <v>2695</v>
      </c>
      <c r="G308">
        <v>2676</v>
      </c>
      <c r="H308" t="s">
        <v>2696</v>
      </c>
      <c r="I308">
        <v>1550</v>
      </c>
      <c r="J308" t="s">
        <v>1557</v>
      </c>
      <c r="K308" t="s">
        <v>2697</v>
      </c>
      <c r="L308">
        <v>250</v>
      </c>
      <c r="M308" t="s">
        <v>137</v>
      </c>
      <c r="N308" t="s">
        <v>220</v>
      </c>
      <c r="O308">
        <v>2012</v>
      </c>
      <c r="Q308" t="s">
        <v>1919</v>
      </c>
      <c r="R308" t="s">
        <v>2697</v>
      </c>
      <c r="S308" t="s">
        <v>213</v>
      </c>
      <c r="T308" t="s">
        <v>54</v>
      </c>
      <c r="U308">
        <v>7.42</v>
      </c>
      <c r="V308">
        <v>7.08</v>
      </c>
      <c r="W308">
        <v>7.08</v>
      </c>
      <c r="X308">
        <v>7.33</v>
      </c>
      <c r="Y308">
        <v>7.25</v>
      </c>
      <c r="Z308">
        <v>7.17</v>
      </c>
      <c r="AA308">
        <v>10</v>
      </c>
      <c r="AB308">
        <v>10</v>
      </c>
      <c r="AC308">
        <v>10</v>
      </c>
      <c r="AD308">
        <v>7.08</v>
      </c>
      <c r="AE308">
        <v>80.42</v>
      </c>
      <c r="AF308">
        <v>0.12</v>
      </c>
      <c r="AG308">
        <v>4</v>
      </c>
      <c r="AH308">
        <v>0</v>
      </c>
      <c r="AI308" t="s">
        <v>55</v>
      </c>
      <c r="AJ308">
        <v>16</v>
      </c>
      <c r="AK308" t="s">
        <v>1019</v>
      </c>
      <c r="AL308" t="s">
        <v>220</v>
      </c>
      <c r="AM308" s="1" t="s">
        <v>223</v>
      </c>
      <c r="AN308" t="s">
        <v>224</v>
      </c>
      <c r="AO308" t="s">
        <v>59</v>
      </c>
      <c r="AP308">
        <v>1550</v>
      </c>
      <c r="AQ308">
        <v>1550</v>
      </c>
      <c r="AR308">
        <v>1550</v>
      </c>
    </row>
    <row r="309" spans="1:44" x14ac:dyDescent="0.25">
      <c r="A309" t="s">
        <v>43</v>
      </c>
      <c r="B309" t="s">
        <v>1914</v>
      </c>
      <c r="C309" t="s">
        <v>216</v>
      </c>
      <c r="F309" t="s">
        <v>1915</v>
      </c>
      <c r="G309" s="2">
        <v>43834</v>
      </c>
      <c r="H309" t="s">
        <v>1916</v>
      </c>
      <c r="I309">
        <v>940</v>
      </c>
      <c r="J309" t="s">
        <v>1917</v>
      </c>
      <c r="K309" t="s">
        <v>1918</v>
      </c>
      <c r="L309">
        <v>10</v>
      </c>
      <c r="M309" t="s">
        <v>137</v>
      </c>
      <c r="N309" t="s">
        <v>220</v>
      </c>
      <c r="O309">
        <v>2012</v>
      </c>
      <c r="Q309" t="s">
        <v>1919</v>
      </c>
      <c r="R309" t="s">
        <v>1920</v>
      </c>
      <c r="S309" t="s">
        <v>616</v>
      </c>
      <c r="T309" t="s">
        <v>373</v>
      </c>
      <c r="U309">
        <v>7.25</v>
      </c>
      <c r="V309">
        <v>7.08</v>
      </c>
      <c r="W309">
        <v>7.08</v>
      </c>
      <c r="X309">
        <v>7.33</v>
      </c>
      <c r="Y309">
        <v>7.33</v>
      </c>
      <c r="Z309">
        <v>7.17</v>
      </c>
      <c r="AA309">
        <v>10</v>
      </c>
      <c r="AB309">
        <v>10</v>
      </c>
      <c r="AC309">
        <v>10</v>
      </c>
      <c r="AD309">
        <v>7.08</v>
      </c>
      <c r="AE309">
        <v>80.33</v>
      </c>
      <c r="AF309">
        <v>0.11</v>
      </c>
      <c r="AG309">
        <v>0</v>
      </c>
      <c r="AH309">
        <v>0</v>
      </c>
      <c r="AI309" t="s">
        <v>55</v>
      </c>
      <c r="AJ309">
        <v>21</v>
      </c>
      <c r="AK309" t="s">
        <v>1019</v>
      </c>
      <c r="AL309" t="s">
        <v>220</v>
      </c>
      <c r="AM309" s="1" t="s">
        <v>223</v>
      </c>
      <c r="AN309" t="s">
        <v>224</v>
      </c>
      <c r="AO309" t="s">
        <v>59</v>
      </c>
      <c r="AP309">
        <v>940</v>
      </c>
      <c r="AQ309">
        <v>940</v>
      </c>
      <c r="AR309">
        <v>940</v>
      </c>
    </row>
    <row r="310" spans="1:44" x14ac:dyDescent="0.25">
      <c r="A310" t="s">
        <v>43</v>
      </c>
      <c r="B310" t="s">
        <v>202</v>
      </c>
      <c r="C310" t="s">
        <v>62</v>
      </c>
      <c r="D310" t="s">
        <v>204</v>
      </c>
      <c r="F310" t="s">
        <v>1898</v>
      </c>
      <c r="G310" s="3">
        <v>26626</v>
      </c>
      <c r="H310" t="s">
        <v>202</v>
      </c>
      <c r="I310">
        <v>1400</v>
      </c>
      <c r="J310" t="s">
        <v>618</v>
      </c>
      <c r="K310" t="s">
        <v>1902</v>
      </c>
      <c r="L310">
        <v>250</v>
      </c>
      <c r="M310" t="s">
        <v>137</v>
      </c>
      <c r="N310" t="s">
        <v>65</v>
      </c>
      <c r="O310">
        <v>2012</v>
      </c>
      <c r="Q310" t="s">
        <v>4302</v>
      </c>
      <c r="R310" t="s">
        <v>212</v>
      </c>
      <c r="S310" t="s">
        <v>213</v>
      </c>
      <c r="T310" t="s">
        <v>54</v>
      </c>
      <c r="U310">
        <v>7</v>
      </c>
      <c r="V310">
        <v>7.17</v>
      </c>
      <c r="W310">
        <v>7.33</v>
      </c>
      <c r="X310">
        <v>7.33</v>
      </c>
      <c r="Y310">
        <v>7</v>
      </c>
      <c r="Z310">
        <v>7.17</v>
      </c>
      <c r="AA310">
        <v>10</v>
      </c>
      <c r="AB310">
        <v>10</v>
      </c>
      <c r="AC310">
        <v>10</v>
      </c>
      <c r="AD310">
        <v>7.25</v>
      </c>
      <c r="AE310">
        <v>80.25</v>
      </c>
      <c r="AF310">
        <v>0.11</v>
      </c>
      <c r="AG310">
        <v>1</v>
      </c>
      <c r="AH310">
        <v>0</v>
      </c>
      <c r="AI310" t="s">
        <v>55</v>
      </c>
      <c r="AJ310">
        <v>12</v>
      </c>
      <c r="AK310" t="s">
        <v>4303</v>
      </c>
      <c r="AL310" t="s">
        <v>65</v>
      </c>
      <c r="AM310" t="s">
        <v>70</v>
      </c>
      <c r="AN310" t="s">
        <v>71</v>
      </c>
      <c r="AO310" t="s">
        <v>59</v>
      </c>
      <c r="AP310">
        <v>1400</v>
      </c>
      <c r="AQ310">
        <v>1400</v>
      </c>
      <c r="AR310">
        <v>1400</v>
      </c>
    </row>
    <row r="311" spans="1:44" x14ac:dyDescent="0.25">
      <c r="A311" t="s">
        <v>43</v>
      </c>
      <c r="B311" t="s">
        <v>1696</v>
      </c>
      <c r="C311" t="s">
        <v>216</v>
      </c>
      <c r="D311" t="s">
        <v>4304</v>
      </c>
      <c r="F311" t="s">
        <v>4305</v>
      </c>
      <c r="G311">
        <v>1702801679</v>
      </c>
      <c r="I311">
        <v>808</v>
      </c>
      <c r="J311" t="s">
        <v>3214</v>
      </c>
      <c r="K311" t="s">
        <v>4306</v>
      </c>
      <c r="L311">
        <v>10</v>
      </c>
      <c r="M311" t="s">
        <v>137</v>
      </c>
      <c r="N311" t="s">
        <v>220</v>
      </c>
      <c r="O311">
        <v>2012</v>
      </c>
      <c r="Q311" t="s">
        <v>1701</v>
      </c>
      <c r="R311" t="s">
        <v>1702</v>
      </c>
      <c r="S311" t="s">
        <v>213</v>
      </c>
      <c r="T311" t="s">
        <v>54</v>
      </c>
      <c r="U311">
        <v>7.58</v>
      </c>
      <c r="V311">
        <v>7.33</v>
      </c>
      <c r="W311">
        <v>7.17</v>
      </c>
      <c r="X311">
        <v>7.25</v>
      </c>
      <c r="Y311">
        <v>6.75</v>
      </c>
      <c r="Z311">
        <v>7</v>
      </c>
      <c r="AA311">
        <v>10</v>
      </c>
      <c r="AB311">
        <v>10</v>
      </c>
      <c r="AC311">
        <v>10</v>
      </c>
      <c r="AD311">
        <v>7.17</v>
      </c>
      <c r="AE311">
        <v>80.25</v>
      </c>
      <c r="AF311">
        <v>0.11</v>
      </c>
      <c r="AG311">
        <v>2</v>
      </c>
      <c r="AH311">
        <v>0</v>
      </c>
      <c r="AI311" t="s">
        <v>201</v>
      </c>
      <c r="AJ311">
        <v>8</v>
      </c>
      <c r="AK311" t="s">
        <v>1703</v>
      </c>
      <c r="AL311" t="s">
        <v>220</v>
      </c>
      <c r="AM311" s="1" t="s">
        <v>223</v>
      </c>
      <c r="AN311" t="s">
        <v>224</v>
      </c>
      <c r="AO311" t="s">
        <v>59</v>
      </c>
      <c r="AP311">
        <v>808</v>
      </c>
      <c r="AQ311">
        <v>808</v>
      </c>
      <c r="AR311">
        <v>808</v>
      </c>
    </row>
    <row r="312" spans="1:44" x14ac:dyDescent="0.25">
      <c r="A312" t="s">
        <v>43</v>
      </c>
      <c r="B312" t="s">
        <v>4319</v>
      </c>
      <c r="C312" t="s">
        <v>216</v>
      </c>
      <c r="D312" t="s">
        <v>4320</v>
      </c>
      <c r="F312" t="s">
        <v>4321</v>
      </c>
      <c r="G312">
        <v>1104362940</v>
      </c>
      <c r="H312" t="s">
        <v>4322</v>
      </c>
      <c r="I312">
        <v>1250</v>
      </c>
      <c r="J312" t="s">
        <v>790</v>
      </c>
      <c r="K312" t="s">
        <v>4323</v>
      </c>
      <c r="L312">
        <v>20</v>
      </c>
      <c r="M312" t="s">
        <v>137</v>
      </c>
      <c r="N312" t="s">
        <v>220</v>
      </c>
      <c r="O312">
        <v>2012</v>
      </c>
      <c r="Q312" t="s">
        <v>1029</v>
      </c>
      <c r="R312" t="s">
        <v>4323</v>
      </c>
      <c r="S312" t="s">
        <v>616</v>
      </c>
      <c r="T312" t="s">
        <v>54</v>
      </c>
      <c r="U312">
        <v>7.33</v>
      </c>
      <c r="V312">
        <v>7.08</v>
      </c>
      <c r="W312">
        <v>6.92</v>
      </c>
      <c r="X312">
        <v>7.42</v>
      </c>
      <c r="Y312">
        <v>7.25</v>
      </c>
      <c r="Z312">
        <v>7.08</v>
      </c>
      <c r="AA312">
        <v>10</v>
      </c>
      <c r="AB312">
        <v>10</v>
      </c>
      <c r="AC312">
        <v>10</v>
      </c>
      <c r="AD312">
        <v>7.08</v>
      </c>
      <c r="AE312">
        <v>80.17</v>
      </c>
      <c r="AF312">
        <v>0.11</v>
      </c>
      <c r="AG312">
        <v>0</v>
      </c>
      <c r="AH312">
        <v>0</v>
      </c>
      <c r="AI312" t="s">
        <v>55</v>
      </c>
      <c r="AJ312">
        <v>2</v>
      </c>
      <c r="AK312" t="s">
        <v>1030</v>
      </c>
      <c r="AL312" t="s">
        <v>220</v>
      </c>
      <c r="AM312" s="1" t="s">
        <v>223</v>
      </c>
      <c r="AN312" t="s">
        <v>224</v>
      </c>
      <c r="AO312" t="s">
        <v>59</v>
      </c>
      <c r="AP312">
        <v>1250</v>
      </c>
      <c r="AQ312">
        <v>1250</v>
      </c>
      <c r="AR312">
        <v>1250</v>
      </c>
    </row>
    <row r="313" spans="1:44" x14ac:dyDescent="0.25">
      <c r="A313" t="s">
        <v>43</v>
      </c>
      <c r="B313" t="s">
        <v>4199</v>
      </c>
      <c r="C313" t="s">
        <v>216</v>
      </c>
      <c r="D313" t="s">
        <v>4324</v>
      </c>
      <c r="F313" t="s">
        <v>4201</v>
      </c>
      <c r="G313">
        <v>1405791535</v>
      </c>
      <c r="H313" t="s">
        <v>4202</v>
      </c>
      <c r="I313">
        <v>1550</v>
      </c>
      <c r="J313" t="s">
        <v>4203</v>
      </c>
      <c r="K313" t="s">
        <v>4325</v>
      </c>
      <c r="L313">
        <v>15</v>
      </c>
      <c r="M313" t="s">
        <v>137</v>
      </c>
      <c r="N313" t="s">
        <v>220</v>
      </c>
      <c r="O313">
        <v>2012</v>
      </c>
      <c r="Q313" t="s">
        <v>4326</v>
      </c>
      <c r="R313" t="s">
        <v>4205</v>
      </c>
      <c r="S313" t="s">
        <v>616</v>
      </c>
      <c r="T313" t="s">
        <v>54</v>
      </c>
      <c r="U313">
        <v>7.58</v>
      </c>
      <c r="V313">
        <v>7.42</v>
      </c>
      <c r="W313">
        <v>7.33</v>
      </c>
      <c r="X313">
        <v>7.5</v>
      </c>
      <c r="Y313">
        <v>7.08</v>
      </c>
      <c r="Z313">
        <v>7.17</v>
      </c>
      <c r="AA313">
        <v>8.67</v>
      </c>
      <c r="AB313">
        <v>10</v>
      </c>
      <c r="AC313">
        <v>10</v>
      </c>
      <c r="AD313">
        <v>7.42</v>
      </c>
      <c r="AE313">
        <v>80.17</v>
      </c>
      <c r="AF313">
        <v>0.14000000000000001</v>
      </c>
      <c r="AG313">
        <v>1</v>
      </c>
      <c r="AH313">
        <v>0</v>
      </c>
      <c r="AI313" t="s">
        <v>55</v>
      </c>
      <c r="AJ313">
        <v>2</v>
      </c>
      <c r="AK313" t="s">
        <v>2590</v>
      </c>
      <c r="AL313" t="s">
        <v>220</v>
      </c>
      <c r="AM313" s="1" t="s">
        <v>223</v>
      </c>
      <c r="AN313" t="s">
        <v>224</v>
      </c>
      <c r="AO313" t="s">
        <v>59</v>
      </c>
      <c r="AP313">
        <v>1550</v>
      </c>
      <c r="AQ313">
        <v>1550</v>
      </c>
      <c r="AR313">
        <v>1550</v>
      </c>
    </row>
    <row r="314" spans="1:44" x14ac:dyDescent="0.25">
      <c r="A314" t="s">
        <v>43</v>
      </c>
      <c r="B314" t="s">
        <v>4327</v>
      </c>
      <c r="C314" t="s">
        <v>216</v>
      </c>
      <c r="D314" t="s">
        <v>4328</v>
      </c>
      <c r="F314" t="s">
        <v>4329</v>
      </c>
      <c r="G314">
        <v>1104367469</v>
      </c>
      <c r="H314" t="s">
        <v>4330</v>
      </c>
      <c r="I314">
        <v>1000</v>
      </c>
      <c r="J314" t="s">
        <v>715</v>
      </c>
      <c r="K314" t="s">
        <v>4331</v>
      </c>
      <c r="L314">
        <v>15</v>
      </c>
      <c r="M314" t="s">
        <v>137</v>
      </c>
      <c r="N314" t="s">
        <v>220</v>
      </c>
      <c r="O314">
        <v>2012</v>
      </c>
      <c r="Q314" t="s">
        <v>3053</v>
      </c>
      <c r="R314" t="s">
        <v>4331</v>
      </c>
      <c r="S314" t="s">
        <v>68</v>
      </c>
      <c r="T314" t="s">
        <v>54</v>
      </c>
      <c r="U314">
        <v>7.33</v>
      </c>
      <c r="V314">
        <v>7.33</v>
      </c>
      <c r="W314">
        <v>7.17</v>
      </c>
      <c r="X314">
        <v>7.08</v>
      </c>
      <c r="Y314">
        <v>7.25</v>
      </c>
      <c r="Z314">
        <v>7</v>
      </c>
      <c r="AA314">
        <v>10</v>
      </c>
      <c r="AB314">
        <v>10</v>
      </c>
      <c r="AC314">
        <v>10</v>
      </c>
      <c r="AD314">
        <v>7</v>
      </c>
      <c r="AE314">
        <v>80.17</v>
      </c>
      <c r="AF314">
        <v>0.12</v>
      </c>
      <c r="AG314">
        <v>0</v>
      </c>
      <c r="AH314">
        <v>0</v>
      </c>
      <c r="AI314" t="s">
        <v>55</v>
      </c>
      <c r="AJ314">
        <v>12</v>
      </c>
      <c r="AK314" t="s">
        <v>3054</v>
      </c>
      <c r="AL314" t="s">
        <v>220</v>
      </c>
      <c r="AM314" s="1" t="s">
        <v>223</v>
      </c>
      <c r="AN314" t="s">
        <v>224</v>
      </c>
      <c r="AO314" t="s">
        <v>59</v>
      </c>
      <c r="AP314">
        <v>1000</v>
      </c>
      <c r="AQ314">
        <v>1000</v>
      </c>
      <c r="AR314">
        <v>1000</v>
      </c>
    </row>
    <row r="315" spans="1:44" x14ac:dyDescent="0.25">
      <c r="A315" t="s">
        <v>43</v>
      </c>
      <c r="B315" t="s">
        <v>432</v>
      </c>
      <c r="C315" t="s">
        <v>62</v>
      </c>
      <c r="D315" t="s">
        <v>952</v>
      </c>
      <c r="F315" t="s">
        <v>435</v>
      </c>
      <c r="G315" t="s">
        <v>4332</v>
      </c>
      <c r="H315" t="s">
        <v>436</v>
      </c>
      <c r="I315">
        <v>4300</v>
      </c>
      <c r="J315" t="s">
        <v>618</v>
      </c>
      <c r="K315" t="s">
        <v>954</v>
      </c>
      <c r="L315">
        <v>250</v>
      </c>
      <c r="M315" t="s">
        <v>137</v>
      </c>
      <c r="N315" t="s">
        <v>439</v>
      </c>
      <c r="O315">
        <v>2012</v>
      </c>
      <c r="Q315" t="s">
        <v>1710</v>
      </c>
      <c r="R315" t="s">
        <v>441</v>
      </c>
      <c r="S315" t="s">
        <v>68</v>
      </c>
      <c r="T315" t="s">
        <v>54</v>
      </c>
      <c r="U315">
        <v>7.33</v>
      </c>
      <c r="V315">
        <v>7.33</v>
      </c>
      <c r="W315">
        <v>7</v>
      </c>
      <c r="X315">
        <v>7.33</v>
      </c>
      <c r="Y315">
        <v>7</v>
      </c>
      <c r="Z315">
        <v>7</v>
      </c>
      <c r="AA315">
        <v>10</v>
      </c>
      <c r="AB315">
        <v>10</v>
      </c>
      <c r="AC315">
        <v>10</v>
      </c>
      <c r="AD315">
        <v>7.17</v>
      </c>
      <c r="AE315">
        <v>80.17</v>
      </c>
      <c r="AF315">
        <v>0.11</v>
      </c>
      <c r="AG315">
        <v>0</v>
      </c>
      <c r="AH315">
        <v>0</v>
      </c>
      <c r="AI315" t="s">
        <v>55</v>
      </c>
      <c r="AJ315">
        <v>5</v>
      </c>
      <c r="AK315" t="s">
        <v>1711</v>
      </c>
      <c r="AL315" t="s">
        <v>439</v>
      </c>
      <c r="AM315" t="s">
        <v>443</v>
      </c>
      <c r="AN315" t="s">
        <v>444</v>
      </c>
      <c r="AO315" t="s">
        <v>153</v>
      </c>
      <c r="AP315">
        <v>1310.6400000000001</v>
      </c>
      <c r="AQ315">
        <v>1310.6400000000001</v>
      </c>
      <c r="AR315">
        <v>1310.6400000000001</v>
      </c>
    </row>
    <row r="316" spans="1:44" x14ac:dyDescent="0.25">
      <c r="A316" t="s">
        <v>43</v>
      </c>
      <c r="B316" t="s">
        <v>4199</v>
      </c>
      <c r="C316" t="s">
        <v>216</v>
      </c>
      <c r="D316" t="s">
        <v>4352</v>
      </c>
      <c r="F316" t="s">
        <v>4201</v>
      </c>
      <c r="G316">
        <v>1401045726</v>
      </c>
      <c r="H316" t="s">
        <v>4202</v>
      </c>
      <c r="I316">
        <v>1300</v>
      </c>
      <c r="J316" t="s">
        <v>4203</v>
      </c>
      <c r="K316" t="s">
        <v>4353</v>
      </c>
      <c r="L316">
        <v>13</v>
      </c>
      <c r="M316" t="s">
        <v>137</v>
      </c>
      <c r="N316" t="s">
        <v>220</v>
      </c>
      <c r="O316">
        <v>2012</v>
      </c>
      <c r="Q316" t="s">
        <v>3948</v>
      </c>
      <c r="R316" t="s">
        <v>4205</v>
      </c>
      <c r="S316" t="s">
        <v>616</v>
      </c>
      <c r="T316" t="s">
        <v>54</v>
      </c>
      <c r="U316">
        <v>7.33</v>
      </c>
      <c r="V316">
        <v>7.17</v>
      </c>
      <c r="W316">
        <v>7.25</v>
      </c>
      <c r="X316">
        <v>7.08</v>
      </c>
      <c r="Y316">
        <v>7.08</v>
      </c>
      <c r="Z316">
        <v>7.08</v>
      </c>
      <c r="AA316">
        <v>10</v>
      </c>
      <c r="AB316">
        <v>10</v>
      </c>
      <c r="AC316">
        <v>10</v>
      </c>
      <c r="AD316">
        <v>7.08</v>
      </c>
      <c r="AE316">
        <v>80.08</v>
      </c>
      <c r="AF316">
        <v>0.15</v>
      </c>
      <c r="AG316">
        <v>0</v>
      </c>
      <c r="AH316">
        <v>0</v>
      </c>
      <c r="AI316" t="s">
        <v>201</v>
      </c>
      <c r="AJ316">
        <v>0</v>
      </c>
      <c r="AK316" t="s">
        <v>3950</v>
      </c>
      <c r="AL316" t="s">
        <v>220</v>
      </c>
      <c r="AM316" s="1" t="s">
        <v>223</v>
      </c>
      <c r="AN316" t="s">
        <v>224</v>
      </c>
      <c r="AO316" t="s">
        <v>59</v>
      </c>
      <c r="AP316">
        <v>1300</v>
      </c>
      <c r="AQ316">
        <v>1300</v>
      </c>
      <c r="AR316">
        <v>1300</v>
      </c>
    </row>
    <row r="317" spans="1:44" x14ac:dyDescent="0.25">
      <c r="A317" t="s">
        <v>43</v>
      </c>
      <c r="B317" t="s">
        <v>4354</v>
      </c>
      <c r="C317" t="s">
        <v>216</v>
      </c>
      <c r="G317">
        <v>0</v>
      </c>
      <c r="I317">
        <v>1300</v>
      </c>
      <c r="J317" t="s">
        <v>4355</v>
      </c>
      <c r="K317" t="s">
        <v>4356</v>
      </c>
      <c r="L317">
        <v>10</v>
      </c>
      <c r="M317" t="s">
        <v>137</v>
      </c>
      <c r="N317" t="s">
        <v>220</v>
      </c>
      <c r="O317">
        <v>2012</v>
      </c>
      <c r="Q317" t="s">
        <v>1919</v>
      </c>
      <c r="R317" t="s">
        <v>4356</v>
      </c>
      <c r="S317" t="s">
        <v>616</v>
      </c>
      <c r="T317" t="s">
        <v>54</v>
      </c>
      <c r="U317">
        <v>7.25</v>
      </c>
      <c r="V317">
        <v>7.08</v>
      </c>
      <c r="W317">
        <v>7</v>
      </c>
      <c r="X317">
        <v>7.17</v>
      </c>
      <c r="Y317">
        <v>7.33</v>
      </c>
      <c r="Z317">
        <v>7.17</v>
      </c>
      <c r="AA317">
        <v>10</v>
      </c>
      <c r="AB317">
        <v>10</v>
      </c>
      <c r="AC317">
        <v>10</v>
      </c>
      <c r="AD317">
        <v>7.08</v>
      </c>
      <c r="AE317">
        <v>80.08</v>
      </c>
      <c r="AF317">
        <v>0.14000000000000001</v>
      </c>
      <c r="AG317">
        <v>1</v>
      </c>
      <c r="AH317">
        <v>0</v>
      </c>
      <c r="AI317" t="s">
        <v>55</v>
      </c>
      <c r="AJ317">
        <v>17</v>
      </c>
      <c r="AK317" t="s">
        <v>1019</v>
      </c>
      <c r="AL317" t="s">
        <v>220</v>
      </c>
      <c r="AM317" s="1" t="s">
        <v>223</v>
      </c>
      <c r="AN317" t="s">
        <v>224</v>
      </c>
      <c r="AO317" t="s">
        <v>59</v>
      </c>
      <c r="AP317">
        <v>1300</v>
      </c>
      <c r="AQ317">
        <v>1300</v>
      </c>
      <c r="AR317">
        <v>1300</v>
      </c>
    </row>
    <row r="318" spans="1:44" x14ac:dyDescent="0.25">
      <c r="A318" t="s">
        <v>43</v>
      </c>
      <c r="B318" t="s">
        <v>1485</v>
      </c>
      <c r="C318" t="s">
        <v>348</v>
      </c>
      <c r="D318" t="s">
        <v>1485</v>
      </c>
      <c r="F318" t="s">
        <v>1485</v>
      </c>
      <c r="G318">
        <v>10589010</v>
      </c>
      <c r="H318" t="s">
        <v>1485</v>
      </c>
      <c r="I318" t="s">
        <v>1748</v>
      </c>
      <c r="J318" t="s">
        <v>821</v>
      </c>
      <c r="K318" t="s">
        <v>1487</v>
      </c>
      <c r="L318">
        <v>2</v>
      </c>
      <c r="M318" t="s">
        <v>137</v>
      </c>
      <c r="N318" t="s">
        <v>65</v>
      </c>
      <c r="O318">
        <v>2012</v>
      </c>
      <c r="Q318" t="s">
        <v>3274</v>
      </c>
      <c r="R318" t="s">
        <v>1487</v>
      </c>
      <c r="T318" t="s">
        <v>54</v>
      </c>
      <c r="U318">
        <v>7.33</v>
      </c>
      <c r="V318">
        <v>6.67</v>
      </c>
      <c r="W318">
        <v>7.08</v>
      </c>
      <c r="X318">
        <v>7.42</v>
      </c>
      <c r="Y318">
        <v>7.42</v>
      </c>
      <c r="Z318">
        <v>7.08</v>
      </c>
      <c r="AA318">
        <v>10</v>
      </c>
      <c r="AB318">
        <v>10</v>
      </c>
      <c r="AC318">
        <v>10</v>
      </c>
      <c r="AD318">
        <v>7</v>
      </c>
      <c r="AE318">
        <v>80</v>
      </c>
      <c r="AF318">
        <v>0</v>
      </c>
      <c r="AG318">
        <v>0</v>
      </c>
      <c r="AH318">
        <v>0</v>
      </c>
      <c r="AI318" t="s">
        <v>55</v>
      </c>
      <c r="AJ318">
        <v>0</v>
      </c>
      <c r="AK318" t="s">
        <v>1001</v>
      </c>
      <c r="AL318" t="s">
        <v>65</v>
      </c>
      <c r="AM318" t="s">
        <v>70</v>
      </c>
      <c r="AN318" t="s">
        <v>71</v>
      </c>
      <c r="AO318" t="s">
        <v>59</v>
      </c>
      <c r="AP318">
        <v>800</v>
      </c>
      <c r="AQ318">
        <v>800</v>
      </c>
      <c r="AR318">
        <v>800</v>
      </c>
    </row>
    <row r="319" spans="1:44" x14ac:dyDescent="0.25">
      <c r="A319" t="s">
        <v>43</v>
      </c>
      <c r="B319" t="s">
        <v>4319</v>
      </c>
      <c r="C319" t="s">
        <v>216</v>
      </c>
      <c r="D319" t="s">
        <v>4320</v>
      </c>
      <c r="F319" t="s">
        <v>4321</v>
      </c>
      <c r="G319">
        <v>1104362940</v>
      </c>
      <c r="I319">
        <v>1250</v>
      </c>
      <c r="J319" t="s">
        <v>790</v>
      </c>
      <c r="K319" t="s">
        <v>4323</v>
      </c>
      <c r="L319">
        <v>20</v>
      </c>
      <c r="M319" t="s">
        <v>137</v>
      </c>
      <c r="N319" t="s">
        <v>220</v>
      </c>
      <c r="O319">
        <v>2012</v>
      </c>
      <c r="Q319" t="s">
        <v>3053</v>
      </c>
      <c r="R319" t="s">
        <v>4323</v>
      </c>
      <c r="S319" t="s">
        <v>616</v>
      </c>
      <c r="T319" t="s">
        <v>54</v>
      </c>
      <c r="U319">
        <v>7.25</v>
      </c>
      <c r="V319">
        <v>7.25</v>
      </c>
      <c r="W319">
        <v>7.08</v>
      </c>
      <c r="X319">
        <v>7.17</v>
      </c>
      <c r="Y319">
        <v>7.33</v>
      </c>
      <c r="Z319">
        <v>7.33</v>
      </c>
      <c r="AA319">
        <v>9.33</v>
      </c>
      <c r="AB319">
        <v>10</v>
      </c>
      <c r="AC319">
        <v>10</v>
      </c>
      <c r="AD319">
        <v>7.25</v>
      </c>
      <c r="AE319">
        <v>80</v>
      </c>
      <c r="AF319">
        <v>0.12</v>
      </c>
      <c r="AG319">
        <v>0</v>
      </c>
      <c r="AH319">
        <v>0</v>
      </c>
      <c r="AI319" t="s">
        <v>55</v>
      </c>
      <c r="AJ319">
        <v>9</v>
      </c>
      <c r="AK319" t="s">
        <v>3054</v>
      </c>
      <c r="AL319" t="s">
        <v>220</v>
      </c>
      <c r="AM319" s="1" t="s">
        <v>223</v>
      </c>
      <c r="AN319" t="s">
        <v>224</v>
      </c>
      <c r="AO319" t="s">
        <v>59</v>
      </c>
      <c r="AP319">
        <v>1250</v>
      </c>
      <c r="AQ319">
        <v>1250</v>
      </c>
      <c r="AR319">
        <v>1250</v>
      </c>
    </row>
    <row r="320" spans="1:44" x14ac:dyDescent="0.25">
      <c r="A320" t="s">
        <v>43</v>
      </c>
      <c r="B320" t="s">
        <v>4372</v>
      </c>
      <c r="C320" t="s">
        <v>216</v>
      </c>
      <c r="D320" t="s">
        <v>4373</v>
      </c>
      <c r="F320" t="s">
        <v>4374</v>
      </c>
      <c r="G320">
        <v>0</v>
      </c>
      <c r="I320">
        <v>1100</v>
      </c>
      <c r="J320" t="s">
        <v>4375</v>
      </c>
      <c r="K320" t="s">
        <v>4376</v>
      </c>
      <c r="L320">
        <v>256</v>
      </c>
      <c r="M320" t="s">
        <v>137</v>
      </c>
      <c r="N320" t="s">
        <v>220</v>
      </c>
      <c r="O320">
        <v>2012</v>
      </c>
      <c r="Q320" t="s">
        <v>1437</v>
      </c>
      <c r="R320" t="s">
        <v>4376</v>
      </c>
      <c r="S320" t="s">
        <v>60</v>
      </c>
      <c r="T320" t="s">
        <v>54</v>
      </c>
      <c r="U320">
        <v>7.08</v>
      </c>
      <c r="V320">
        <v>7.33</v>
      </c>
      <c r="W320">
        <v>7</v>
      </c>
      <c r="X320">
        <v>7.33</v>
      </c>
      <c r="Y320">
        <v>7.08</v>
      </c>
      <c r="Z320">
        <v>7</v>
      </c>
      <c r="AA320">
        <v>10</v>
      </c>
      <c r="AB320">
        <v>10</v>
      </c>
      <c r="AC320">
        <v>10</v>
      </c>
      <c r="AD320">
        <v>7.17</v>
      </c>
      <c r="AE320">
        <v>80</v>
      </c>
      <c r="AF320">
        <v>0.11</v>
      </c>
      <c r="AG320">
        <v>0</v>
      </c>
      <c r="AH320">
        <v>0</v>
      </c>
      <c r="AI320" t="s">
        <v>55</v>
      </c>
      <c r="AJ320">
        <v>12</v>
      </c>
      <c r="AK320" t="s">
        <v>1438</v>
      </c>
      <c r="AL320" t="s">
        <v>220</v>
      </c>
      <c r="AM320" s="1" t="s">
        <v>223</v>
      </c>
      <c r="AN320" t="s">
        <v>224</v>
      </c>
      <c r="AO320" t="s">
        <v>59</v>
      </c>
      <c r="AP320">
        <v>1100</v>
      </c>
      <c r="AQ320">
        <v>1100</v>
      </c>
      <c r="AR320">
        <v>1100</v>
      </c>
    </row>
    <row r="321" spans="1:44" x14ac:dyDescent="0.25">
      <c r="A321" t="s">
        <v>43</v>
      </c>
      <c r="B321" t="s">
        <v>3997</v>
      </c>
      <c r="C321" t="s">
        <v>216</v>
      </c>
      <c r="D321" t="s">
        <v>4380</v>
      </c>
      <c r="F321" t="s">
        <v>3999</v>
      </c>
      <c r="G321">
        <v>1506558878</v>
      </c>
      <c r="H321" t="s">
        <v>4000</v>
      </c>
      <c r="I321">
        <v>1100</v>
      </c>
      <c r="J321" t="s">
        <v>4001</v>
      </c>
      <c r="K321" t="s">
        <v>4002</v>
      </c>
      <c r="L321">
        <v>10</v>
      </c>
      <c r="M321" t="s">
        <v>137</v>
      </c>
      <c r="N321" t="s">
        <v>220</v>
      </c>
      <c r="O321">
        <v>2012</v>
      </c>
      <c r="Q321" t="s">
        <v>1269</v>
      </c>
      <c r="R321" t="s">
        <v>4003</v>
      </c>
      <c r="S321" t="s">
        <v>60</v>
      </c>
      <c r="T321" t="s">
        <v>54</v>
      </c>
      <c r="U321">
        <v>7.17</v>
      </c>
      <c r="V321">
        <v>7.17</v>
      </c>
      <c r="W321">
        <v>6.92</v>
      </c>
      <c r="X321">
        <v>7.25</v>
      </c>
      <c r="Y321">
        <v>7.33</v>
      </c>
      <c r="Z321">
        <v>7.08</v>
      </c>
      <c r="AA321">
        <v>10</v>
      </c>
      <c r="AB321">
        <v>10</v>
      </c>
      <c r="AC321">
        <v>10</v>
      </c>
      <c r="AD321">
        <v>7</v>
      </c>
      <c r="AE321">
        <v>79.92</v>
      </c>
      <c r="AF321">
        <v>0.12</v>
      </c>
      <c r="AG321">
        <v>1</v>
      </c>
      <c r="AH321">
        <v>0</v>
      </c>
      <c r="AI321" t="s">
        <v>55</v>
      </c>
      <c r="AJ321">
        <v>7</v>
      </c>
      <c r="AK321" t="s">
        <v>1270</v>
      </c>
      <c r="AL321" t="s">
        <v>220</v>
      </c>
      <c r="AM321" s="1" t="s">
        <v>223</v>
      </c>
      <c r="AN321" t="s">
        <v>224</v>
      </c>
      <c r="AO321" t="s">
        <v>59</v>
      </c>
      <c r="AP321">
        <v>1100</v>
      </c>
      <c r="AQ321">
        <v>1100</v>
      </c>
      <c r="AR321">
        <v>1100</v>
      </c>
    </row>
    <row r="322" spans="1:44" x14ac:dyDescent="0.25">
      <c r="A322" t="s">
        <v>43</v>
      </c>
      <c r="B322" t="s">
        <v>3525</v>
      </c>
      <c r="C322" t="s">
        <v>216</v>
      </c>
      <c r="D322" t="s">
        <v>4381</v>
      </c>
      <c r="F322" t="s">
        <v>3527</v>
      </c>
      <c r="G322">
        <v>1506729960</v>
      </c>
      <c r="I322">
        <v>1100</v>
      </c>
      <c r="J322" t="s">
        <v>715</v>
      </c>
      <c r="K322" t="s">
        <v>4382</v>
      </c>
      <c r="L322">
        <v>82</v>
      </c>
      <c r="M322" t="s">
        <v>137</v>
      </c>
      <c r="N322" t="s">
        <v>220</v>
      </c>
      <c r="O322">
        <v>2012</v>
      </c>
      <c r="Q322" t="s">
        <v>1919</v>
      </c>
      <c r="R322" t="s">
        <v>3529</v>
      </c>
      <c r="S322" t="s">
        <v>68</v>
      </c>
      <c r="T322" t="s">
        <v>54</v>
      </c>
      <c r="U322">
        <v>7.5</v>
      </c>
      <c r="V322">
        <v>7.17</v>
      </c>
      <c r="W322">
        <v>7</v>
      </c>
      <c r="X322">
        <v>7.17</v>
      </c>
      <c r="Y322">
        <v>7.25</v>
      </c>
      <c r="Z322">
        <v>7.08</v>
      </c>
      <c r="AA322">
        <v>10</v>
      </c>
      <c r="AB322">
        <v>10</v>
      </c>
      <c r="AC322">
        <v>10</v>
      </c>
      <c r="AD322">
        <v>6.75</v>
      </c>
      <c r="AE322">
        <v>79.92</v>
      </c>
      <c r="AF322">
        <v>0</v>
      </c>
      <c r="AG322">
        <v>0</v>
      </c>
      <c r="AH322">
        <v>0</v>
      </c>
      <c r="AJ322">
        <v>0</v>
      </c>
      <c r="AK322" t="s">
        <v>1019</v>
      </c>
      <c r="AL322" t="s">
        <v>220</v>
      </c>
      <c r="AM322" s="1" t="s">
        <v>223</v>
      </c>
      <c r="AN322" t="s">
        <v>224</v>
      </c>
      <c r="AO322" t="s">
        <v>59</v>
      </c>
      <c r="AP322">
        <v>1100</v>
      </c>
      <c r="AQ322">
        <v>1100</v>
      </c>
      <c r="AR322">
        <v>1100</v>
      </c>
    </row>
    <row r="323" spans="1:44" x14ac:dyDescent="0.25">
      <c r="A323" t="s">
        <v>43</v>
      </c>
      <c r="B323" t="s">
        <v>2856</v>
      </c>
      <c r="C323" t="s">
        <v>216</v>
      </c>
      <c r="D323" t="s">
        <v>2857</v>
      </c>
      <c r="F323" t="s">
        <v>4383</v>
      </c>
      <c r="G323">
        <v>0</v>
      </c>
      <c r="I323">
        <v>1100</v>
      </c>
      <c r="J323" t="s">
        <v>1088</v>
      </c>
      <c r="K323" t="s">
        <v>4384</v>
      </c>
      <c r="L323">
        <v>250</v>
      </c>
      <c r="M323" t="s">
        <v>137</v>
      </c>
      <c r="N323" t="s">
        <v>220</v>
      </c>
      <c r="O323">
        <v>2012</v>
      </c>
      <c r="Q323" t="s">
        <v>221</v>
      </c>
      <c r="R323" t="s">
        <v>2860</v>
      </c>
      <c r="S323" t="s">
        <v>493</v>
      </c>
      <c r="T323" t="s">
        <v>54</v>
      </c>
      <c r="U323">
        <v>7.17</v>
      </c>
      <c r="V323">
        <v>7.08</v>
      </c>
      <c r="W323">
        <v>7.08</v>
      </c>
      <c r="X323">
        <v>7.08</v>
      </c>
      <c r="Y323">
        <v>7.5</v>
      </c>
      <c r="Z323">
        <v>7.33</v>
      </c>
      <c r="AA323">
        <v>9.33</v>
      </c>
      <c r="AB323">
        <v>10</v>
      </c>
      <c r="AC323">
        <v>10</v>
      </c>
      <c r="AD323">
        <v>7.33</v>
      </c>
      <c r="AE323">
        <v>79.92</v>
      </c>
      <c r="AF323">
        <v>0.11</v>
      </c>
      <c r="AG323">
        <v>0</v>
      </c>
      <c r="AH323">
        <v>0</v>
      </c>
      <c r="AI323" t="s">
        <v>55</v>
      </c>
      <c r="AJ323">
        <v>3</v>
      </c>
      <c r="AK323" t="s">
        <v>222</v>
      </c>
      <c r="AL323" t="s">
        <v>220</v>
      </c>
      <c r="AM323" s="1" t="s">
        <v>223</v>
      </c>
      <c r="AN323" t="s">
        <v>224</v>
      </c>
      <c r="AO323" t="s">
        <v>59</v>
      </c>
      <c r="AP323">
        <v>1100</v>
      </c>
      <c r="AQ323">
        <v>1100</v>
      </c>
      <c r="AR323">
        <v>1100</v>
      </c>
    </row>
    <row r="324" spans="1:44" x14ac:dyDescent="0.25">
      <c r="A324" t="s">
        <v>43</v>
      </c>
      <c r="B324" t="s">
        <v>4319</v>
      </c>
      <c r="C324" t="s">
        <v>216</v>
      </c>
      <c r="D324" t="s">
        <v>4385</v>
      </c>
      <c r="F324" t="s">
        <v>4386</v>
      </c>
      <c r="G324">
        <v>1104362940</v>
      </c>
      <c r="I324">
        <v>1250</v>
      </c>
      <c r="J324" t="s">
        <v>790</v>
      </c>
      <c r="K324" t="s">
        <v>4323</v>
      </c>
      <c r="L324">
        <v>100</v>
      </c>
      <c r="M324" t="s">
        <v>137</v>
      </c>
      <c r="N324" t="s">
        <v>220</v>
      </c>
      <c r="O324">
        <v>2012</v>
      </c>
      <c r="Q324" t="s">
        <v>792</v>
      </c>
      <c r="R324" t="s">
        <v>4323</v>
      </c>
      <c r="S324" t="s">
        <v>616</v>
      </c>
      <c r="T324" t="s">
        <v>81</v>
      </c>
      <c r="U324">
        <v>7.33</v>
      </c>
      <c r="V324">
        <v>7.25</v>
      </c>
      <c r="W324">
        <v>7</v>
      </c>
      <c r="X324">
        <v>7.42</v>
      </c>
      <c r="Y324">
        <v>7.17</v>
      </c>
      <c r="Z324">
        <v>7.17</v>
      </c>
      <c r="AA324">
        <v>9.33</v>
      </c>
      <c r="AB324">
        <v>10</v>
      </c>
      <c r="AC324">
        <v>10</v>
      </c>
      <c r="AD324">
        <v>7.25</v>
      </c>
      <c r="AE324">
        <v>79.92</v>
      </c>
      <c r="AF324">
        <v>0.12</v>
      </c>
      <c r="AG324">
        <v>0</v>
      </c>
      <c r="AH324">
        <v>0</v>
      </c>
      <c r="AI324" t="s">
        <v>55</v>
      </c>
      <c r="AJ324">
        <v>6</v>
      </c>
      <c r="AK324" t="s">
        <v>793</v>
      </c>
      <c r="AL324" t="s">
        <v>220</v>
      </c>
      <c r="AM324" s="1" t="s">
        <v>223</v>
      </c>
      <c r="AN324" t="s">
        <v>224</v>
      </c>
      <c r="AO324" t="s">
        <v>59</v>
      </c>
      <c r="AP324">
        <v>1250</v>
      </c>
      <c r="AQ324">
        <v>1250</v>
      </c>
      <c r="AR324">
        <v>1250</v>
      </c>
    </row>
    <row r="325" spans="1:44" x14ac:dyDescent="0.25">
      <c r="A325" t="s">
        <v>43</v>
      </c>
      <c r="B325" t="s">
        <v>4387</v>
      </c>
      <c r="C325" t="s">
        <v>216</v>
      </c>
      <c r="D325" t="s">
        <v>3205</v>
      </c>
      <c r="F325" t="s">
        <v>3206</v>
      </c>
      <c r="G325">
        <v>1104387103</v>
      </c>
      <c r="H325" t="s">
        <v>4388</v>
      </c>
      <c r="I325">
        <v>1250</v>
      </c>
      <c r="J325" t="s">
        <v>715</v>
      </c>
      <c r="K325" t="s">
        <v>3207</v>
      </c>
      <c r="L325">
        <v>209</v>
      </c>
      <c r="M325" t="s">
        <v>137</v>
      </c>
      <c r="N325" t="s">
        <v>220</v>
      </c>
      <c r="O325">
        <v>2012</v>
      </c>
      <c r="Q325" t="s">
        <v>792</v>
      </c>
      <c r="R325" t="s">
        <v>4389</v>
      </c>
      <c r="S325" t="s">
        <v>737</v>
      </c>
      <c r="T325" t="s">
        <v>54</v>
      </c>
      <c r="U325">
        <v>7.17</v>
      </c>
      <c r="V325">
        <v>7.33</v>
      </c>
      <c r="W325">
        <v>7.08</v>
      </c>
      <c r="X325">
        <v>7.58</v>
      </c>
      <c r="Y325">
        <v>7.33</v>
      </c>
      <c r="Z325">
        <v>7.08</v>
      </c>
      <c r="AA325">
        <v>10</v>
      </c>
      <c r="AB325">
        <v>9.33</v>
      </c>
      <c r="AC325">
        <v>10</v>
      </c>
      <c r="AD325">
        <v>7</v>
      </c>
      <c r="AE325">
        <v>79.92</v>
      </c>
      <c r="AF325">
        <v>0.11</v>
      </c>
      <c r="AG325">
        <v>0</v>
      </c>
      <c r="AH325">
        <v>0</v>
      </c>
      <c r="AI325" t="s">
        <v>55</v>
      </c>
      <c r="AJ325">
        <v>0</v>
      </c>
      <c r="AK325" t="s">
        <v>793</v>
      </c>
      <c r="AL325" t="s">
        <v>220</v>
      </c>
      <c r="AM325" s="1" t="s">
        <v>223</v>
      </c>
      <c r="AN325" t="s">
        <v>224</v>
      </c>
      <c r="AO325" t="s">
        <v>59</v>
      </c>
      <c r="AP325">
        <v>1250</v>
      </c>
      <c r="AQ325">
        <v>1250</v>
      </c>
      <c r="AR325">
        <v>1250</v>
      </c>
    </row>
    <row r="326" spans="1:44" x14ac:dyDescent="0.25">
      <c r="A326" t="s">
        <v>43</v>
      </c>
      <c r="B326" t="s">
        <v>2783</v>
      </c>
      <c r="C326" t="s">
        <v>216</v>
      </c>
      <c r="D326" t="s">
        <v>4399</v>
      </c>
      <c r="F326" t="s">
        <v>2785</v>
      </c>
      <c r="G326">
        <v>1104276076</v>
      </c>
      <c r="I326">
        <v>1300</v>
      </c>
      <c r="J326" t="s">
        <v>715</v>
      </c>
      <c r="K326" t="s">
        <v>4400</v>
      </c>
      <c r="L326">
        <v>250</v>
      </c>
      <c r="M326" t="s">
        <v>137</v>
      </c>
      <c r="N326" t="s">
        <v>220</v>
      </c>
      <c r="O326">
        <v>2012</v>
      </c>
      <c r="Q326" t="s">
        <v>792</v>
      </c>
      <c r="R326" t="s">
        <v>2787</v>
      </c>
      <c r="S326" t="s">
        <v>616</v>
      </c>
      <c r="T326" t="s">
        <v>54</v>
      </c>
      <c r="U326">
        <v>7.17</v>
      </c>
      <c r="V326">
        <v>7.08</v>
      </c>
      <c r="W326">
        <v>7</v>
      </c>
      <c r="X326">
        <v>7.25</v>
      </c>
      <c r="Y326">
        <v>7.5</v>
      </c>
      <c r="Z326">
        <v>7</v>
      </c>
      <c r="AA326">
        <v>10</v>
      </c>
      <c r="AB326">
        <v>10</v>
      </c>
      <c r="AC326">
        <v>10</v>
      </c>
      <c r="AD326">
        <v>6.83</v>
      </c>
      <c r="AE326">
        <v>79.83</v>
      </c>
      <c r="AF326">
        <v>0.12</v>
      </c>
      <c r="AG326">
        <v>0</v>
      </c>
      <c r="AH326">
        <v>0</v>
      </c>
      <c r="AI326" t="s">
        <v>55</v>
      </c>
      <c r="AJ326">
        <v>3</v>
      </c>
      <c r="AK326" t="s">
        <v>793</v>
      </c>
      <c r="AL326" t="s">
        <v>220</v>
      </c>
      <c r="AM326" s="1" t="s">
        <v>223</v>
      </c>
      <c r="AN326" t="s">
        <v>224</v>
      </c>
      <c r="AO326" t="s">
        <v>59</v>
      </c>
      <c r="AP326">
        <v>1300</v>
      </c>
      <c r="AQ326">
        <v>1300</v>
      </c>
      <c r="AR326">
        <v>1300</v>
      </c>
    </row>
    <row r="327" spans="1:44" x14ac:dyDescent="0.25">
      <c r="A327" t="s">
        <v>43</v>
      </c>
      <c r="B327" t="s">
        <v>4199</v>
      </c>
      <c r="C327" t="s">
        <v>216</v>
      </c>
      <c r="D327" t="s">
        <v>4200</v>
      </c>
      <c r="F327" t="s">
        <v>4201</v>
      </c>
      <c r="G327">
        <v>0</v>
      </c>
      <c r="H327" t="s">
        <v>4202</v>
      </c>
      <c r="I327">
        <v>1450</v>
      </c>
      <c r="J327" t="s">
        <v>4203</v>
      </c>
      <c r="K327" t="s">
        <v>4426</v>
      </c>
      <c r="L327">
        <v>12</v>
      </c>
      <c r="M327" t="s">
        <v>137</v>
      </c>
      <c r="N327" t="s">
        <v>220</v>
      </c>
      <c r="O327">
        <v>2012</v>
      </c>
      <c r="Q327" t="s">
        <v>3948</v>
      </c>
      <c r="R327" t="s">
        <v>4205</v>
      </c>
      <c r="S327" t="s">
        <v>68</v>
      </c>
      <c r="T327" t="s">
        <v>54</v>
      </c>
      <c r="U327">
        <v>7.25</v>
      </c>
      <c r="V327">
        <v>7.17</v>
      </c>
      <c r="W327">
        <v>7.17</v>
      </c>
      <c r="X327">
        <v>7.08</v>
      </c>
      <c r="Y327">
        <v>7.17</v>
      </c>
      <c r="Z327">
        <v>7</v>
      </c>
      <c r="AA327">
        <v>10</v>
      </c>
      <c r="AB327">
        <v>10</v>
      </c>
      <c r="AC327">
        <v>10</v>
      </c>
      <c r="AD327">
        <v>6.92</v>
      </c>
      <c r="AE327">
        <v>79.75</v>
      </c>
      <c r="AF327">
        <v>0.14000000000000001</v>
      </c>
      <c r="AG327">
        <v>0</v>
      </c>
      <c r="AH327">
        <v>0</v>
      </c>
      <c r="AI327" t="s">
        <v>201</v>
      </c>
      <c r="AJ327">
        <v>0</v>
      </c>
      <c r="AK327" t="s">
        <v>3950</v>
      </c>
      <c r="AL327" t="s">
        <v>220</v>
      </c>
      <c r="AM327" s="1" t="s">
        <v>223</v>
      </c>
      <c r="AN327" t="s">
        <v>224</v>
      </c>
      <c r="AO327" t="s">
        <v>59</v>
      </c>
      <c r="AP327">
        <v>1450</v>
      </c>
      <c r="AQ327">
        <v>1450</v>
      </c>
      <c r="AR327">
        <v>1450</v>
      </c>
    </row>
    <row r="328" spans="1:44" x14ac:dyDescent="0.25">
      <c r="A328" t="s">
        <v>43</v>
      </c>
      <c r="B328" t="s">
        <v>1084</v>
      </c>
      <c r="C328" t="s">
        <v>216</v>
      </c>
      <c r="D328" t="s">
        <v>4427</v>
      </c>
      <c r="F328" t="s">
        <v>4230</v>
      </c>
      <c r="G328">
        <v>1405811686</v>
      </c>
      <c r="H328" t="s">
        <v>1087</v>
      </c>
      <c r="I328">
        <v>1050</v>
      </c>
      <c r="J328" t="s">
        <v>4231</v>
      </c>
      <c r="K328" t="s">
        <v>4428</v>
      </c>
      <c r="L328">
        <v>250</v>
      </c>
      <c r="M328" t="s">
        <v>137</v>
      </c>
      <c r="N328" t="s">
        <v>220</v>
      </c>
      <c r="O328">
        <v>2012</v>
      </c>
      <c r="Q328" t="s">
        <v>1437</v>
      </c>
      <c r="R328" t="s">
        <v>1091</v>
      </c>
      <c r="S328" t="s">
        <v>616</v>
      </c>
      <c r="T328" t="s">
        <v>54</v>
      </c>
      <c r="U328">
        <v>7.33</v>
      </c>
      <c r="V328">
        <v>7.25</v>
      </c>
      <c r="W328">
        <v>7</v>
      </c>
      <c r="X328">
        <v>7.08</v>
      </c>
      <c r="Y328">
        <v>7.08</v>
      </c>
      <c r="Z328">
        <v>7</v>
      </c>
      <c r="AA328">
        <v>10</v>
      </c>
      <c r="AB328">
        <v>10</v>
      </c>
      <c r="AC328">
        <v>10</v>
      </c>
      <c r="AD328">
        <v>7</v>
      </c>
      <c r="AE328">
        <v>79.75</v>
      </c>
      <c r="AF328">
        <v>0.1</v>
      </c>
      <c r="AG328">
        <v>1</v>
      </c>
      <c r="AH328">
        <v>0</v>
      </c>
      <c r="AI328" t="s">
        <v>55</v>
      </c>
      <c r="AJ328">
        <v>22</v>
      </c>
      <c r="AK328" t="s">
        <v>1438</v>
      </c>
      <c r="AL328" t="s">
        <v>220</v>
      </c>
      <c r="AM328" s="1" t="s">
        <v>223</v>
      </c>
      <c r="AN328" t="s">
        <v>224</v>
      </c>
      <c r="AO328" t="s">
        <v>59</v>
      </c>
      <c r="AP328">
        <v>1050</v>
      </c>
      <c r="AQ328">
        <v>1050</v>
      </c>
      <c r="AR328">
        <v>1050</v>
      </c>
    </row>
    <row r="329" spans="1:44" x14ac:dyDescent="0.25">
      <c r="A329" t="s">
        <v>43</v>
      </c>
      <c r="B329" t="s">
        <v>2856</v>
      </c>
      <c r="C329" t="s">
        <v>216</v>
      </c>
      <c r="D329" t="s">
        <v>2857</v>
      </c>
      <c r="G329">
        <v>1506622214</v>
      </c>
      <c r="H329" t="s">
        <v>2858</v>
      </c>
      <c r="I329">
        <v>1100</v>
      </c>
      <c r="J329" t="s">
        <v>1189</v>
      </c>
      <c r="K329" t="s">
        <v>4432</v>
      </c>
      <c r="L329">
        <v>36</v>
      </c>
      <c r="M329" t="s">
        <v>137</v>
      </c>
      <c r="N329" t="s">
        <v>220</v>
      </c>
      <c r="O329">
        <v>2012</v>
      </c>
      <c r="Q329" t="s">
        <v>1090</v>
      </c>
      <c r="R329" t="s">
        <v>2860</v>
      </c>
      <c r="S329" t="s">
        <v>616</v>
      </c>
      <c r="T329" t="s">
        <v>54</v>
      </c>
      <c r="U329">
        <v>7.25</v>
      </c>
      <c r="V329">
        <v>6.83</v>
      </c>
      <c r="W329">
        <v>6.92</v>
      </c>
      <c r="X329">
        <v>7.08</v>
      </c>
      <c r="Y329">
        <v>7.25</v>
      </c>
      <c r="Z329">
        <v>7.08</v>
      </c>
      <c r="AA329">
        <v>10</v>
      </c>
      <c r="AB329">
        <v>10</v>
      </c>
      <c r="AC329">
        <v>10</v>
      </c>
      <c r="AD329">
        <v>7.33</v>
      </c>
      <c r="AE329">
        <v>79.75</v>
      </c>
      <c r="AF329">
        <v>0.12</v>
      </c>
      <c r="AG329">
        <v>0</v>
      </c>
      <c r="AH329">
        <v>0</v>
      </c>
      <c r="AJ329">
        <v>7</v>
      </c>
      <c r="AK329" t="s">
        <v>1092</v>
      </c>
      <c r="AL329" t="s">
        <v>220</v>
      </c>
      <c r="AM329" s="1" t="s">
        <v>223</v>
      </c>
      <c r="AN329" t="s">
        <v>224</v>
      </c>
      <c r="AO329" t="s">
        <v>59</v>
      </c>
      <c r="AP329">
        <v>1100</v>
      </c>
      <c r="AQ329">
        <v>1100</v>
      </c>
      <c r="AR329">
        <v>1100</v>
      </c>
    </row>
    <row r="330" spans="1:44" x14ac:dyDescent="0.25">
      <c r="A330" t="s">
        <v>43</v>
      </c>
      <c r="B330" t="s">
        <v>1696</v>
      </c>
      <c r="C330" t="s">
        <v>216</v>
      </c>
      <c r="D330" t="s">
        <v>4438</v>
      </c>
      <c r="F330" t="s">
        <v>4439</v>
      </c>
      <c r="G330">
        <v>1702807163</v>
      </c>
      <c r="I330">
        <v>975</v>
      </c>
      <c r="J330" t="s">
        <v>3554</v>
      </c>
      <c r="K330" t="s">
        <v>4440</v>
      </c>
      <c r="L330">
        <v>10</v>
      </c>
      <c r="M330" t="s">
        <v>137</v>
      </c>
      <c r="N330" t="s">
        <v>220</v>
      </c>
      <c r="O330">
        <v>2012</v>
      </c>
      <c r="Q330" t="s">
        <v>1701</v>
      </c>
      <c r="R330" t="s">
        <v>1702</v>
      </c>
      <c r="S330" t="s">
        <v>213</v>
      </c>
      <c r="T330" t="s">
        <v>54</v>
      </c>
      <c r="U330">
        <v>7.33</v>
      </c>
      <c r="V330">
        <v>7.17</v>
      </c>
      <c r="W330">
        <v>7</v>
      </c>
      <c r="X330">
        <v>6.75</v>
      </c>
      <c r="Y330">
        <v>7.08</v>
      </c>
      <c r="Z330">
        <v>7</v>
      </c>
      <c r="AA330">
        <v>10</v>
      </c>
      <c r="AB330">
        <v>10</v>
      </c>
      <c r="AC330">
        <v>10</v>
      </c>
      <c r="AD330">
        <v>7.33</v>
      </c>
      <c r="AE330">
        <v>79.67</v>
      </c>
      <c r="AF330">
        <v>0.13</v>
      </c>
      <c r="AG330">
        <v>5</v>
      </c>
      <c r="AH330">
        <v>0</v>
      </c>
      <c r="AI330" t="s">
        <v>201</v>
      </c>
      <c r="AJ330">
        <v>6</v>
      </c>
      <c r="AK330" t="s">
        <v>1703</v>
      </c>
      <c r="AL330" t="s">
        <v>220</v>
      </c>
      <c r="AM330" s="1" t="s">
        <v>223</v>
      </c>
      <c r="AN330" t="s">
        <v>224</v>
      </c>
      <c r="AO330" t="s">
        <v>59</v>
      </c>
      <c r="AP330">
        <v>975</v>
      </c>
      <c r="AQ330">
        <v>975</v>
      </c>
      <c r="AR330">
        <v>975</v>
      </c>
    </row>
    <row r="331" spans="1:44" x14ac:dyDescent="0.25">
      <c r="A331" t="s">
        <v>43</v>
      </c>
      <c r="B331" t="s">
        <v>1084</v>
      </c>
      <c r="C331" t="s">
        <v>216</v>
      </c>
      <c r="D331" t="s">
        <v>4441</v>
      </c>
      <c r="G331">
        <v>1104363350</v>
      </c>
      <c r="H331" t="s">
        <v>1087</v>
      </c>
      <c r="I331">
        <v>1264</v>
      </c>
      <c r="J331" t="s">
        <v>3788</v>
      </c>
      <c r="K331" t="s">
        <v>4442</v>
      </c>
      <c r="L331">
        <v>253</v>
      </c>
      <c r="M331" t="s">
        <v>137</v>
      </c>
      <c r="N331" t="s">
        <v>220</v>
      </c>
      <c r="O331">
        <v>2012</v>
      </c>
      <c r="Q331" t="s">
        <v>3394</v>
      </c>
      <c r="R331" t="s">
        <v>1091</v>
      </c>
      <c r="S331" t="s">
        <v>737</v>
      </c>
      <c r="T331" t="s">
        <v>54</v>
      </c>
      <c r="U331">
        <v>6.92</v>
      </c>
      <c r="V331">
        <v>7.17</v>
      </c>
      <c r="W331">
        <v>7.17</v>
      </c>
      <c r="X331">
        <v>7.17</v>
      </c>
      <c r="Y331">
        <v>7.08</v>
      </c>
      <c r="Z331">
        <v>7.08</v>
      </c>
      <c r="AA331">
        <v>10</v>
      </c>
      <c r="AB331">
        <v>10</v>
      </c>
      <c r="AC331">
        <v>10</v>
      </c>
      <c r="AD331">
        <v>7.08</v>
      </c>
      <c r="AE331">
        <v>79.67</v>
      </c>
      <c r="AF331">
        <v>0</v>
      </c>
      <c r="AG331">
        <v>0</v>
      </c>
      <c r="AH331">
        <v>0</v>
      </c>
      <c r="AJ331">
        <v>9</v>
      </c>
      <c r="AK331" t="s">
        <v>3395</v>
      </c>
      <c r="AL331" t="s">
        <v>220</v>
      </c>
      <c r="AM331" s="1" t="s">
        <v>223</v>
      </c>
      <c r="AN331" t="s">
        <v>224</v>
      </c>
      <c r="AO331" t="s">
        <v>59</v>
      </c>
      <c r="AP331">
        <v>1264</v>
      </c>
      <c r="AQ331">
        <v>1264</v>
      </c>
      <c r="AR331">
        <v>1264</v>
      </c>
    </row>
    <row r="332" spans="1:44" x14ac:dyDescent="0.25">
      <c r="A332" t="s">
        <v>43</v>
      </c>
      <c r="B332" t="s">
        <v>3943</v>
      </c>
      <c r="C332" t="s">
        <v>216</v>
      </c>
      <c r="D332" t="s">
        <v>4445</v>
      </c>
      <c r="F332" t="s">
        <v>2157</v>
      </c>
      <c r="G332">
        <v>1104379888</v>
      </c>
      <c r="H332" t="s">
        <v>3945</v>
      </c>
      <c r="I332">
        <v>1250</v>
      </c>
      <c r="J332" t="s">
        <v>4445</v>
      </c>
      <c r="K332" t="s">
        <v>4446</v>
      </c>
      <c r="L332">
        <v>50</v>
      </c>
      <c r="M332" t="s">
        <v>137</v>
      </c>
      <c r="N332" t="s">
        <v>220</v>
      </c>
      <c r="O332">
        <v>2012</v>
      </c>
      <c r="Q332" t="s">
        <v>99</v>
      </c>
      <c r="R332" t="s">
        <v>3949</v>
      </c>
      <c r="S332" t="s">
        <v>616</v>
      </c>
      <c r="T332" t="s">
        <v>54</v>
      </c>
      <c r="U332">
        <v>7.08</v>
      </c>
      <c r="V332">
        <v>7</v>
      </c>
      <c r="W332">
        <v>6.92</v>
      </c>
      <c r="X332">
        <v>7.33</v>
      </c>
      <c r="Y332">
        <v>7.25</v>
      </c>
      <c r="Z332">
        <v>7.08</v>
      </c>
      <c r="AA332">
        <v>10</v>
      </c>
      <c r="AB332">
        <v>10</v>
      </c>
      <c r="AC332">
        <v>10</v>
      </c>
      <c r="AD332">
        <v>6.92</v>
      </c>
      <c r="AE332">
        <v>79.58</v>
      </c>
      <c r="AF332">
        <v>0.12</v>
      </c>
      <c r="AG332">
        <v>0</v>
      </c>
      <c r="AH332">
        <v>0</v>
      </c>
      <c r="AI332" t="s">
        <v>201</v>
      </c>
      <c r="AJ332">
        <v>11</v>
      </c>
      <c r="AK332" t="s">
        <v>101</v>
      </c>
      <c r="AL332" t="s">
        <v>220</v>
      </c>
      <c r="AM332" s="1" t="s">
        <v>223</v>
      </c>
      <c r="AN332" t="s">
        <v>224</v>
      </c>
      <c r="AO332" t="s">
        <v>59</v>
      </c>
      <c r="AP332">
        <v>1250</v>
      </c>
      <c r="AQ332">
        <v>1250</v>
      </c>
      <c r="AR332">
        <v>1250</v>
      </c>
    </row>
    <row r="333" spans="1:44" x14ac:dyDescent="0.25">
      <c r="A333" t="s">
        <v>43</v>
      </c>
      <c r="B333" t="s">
        <v>2694</v>
      </c>
      <c r="C333" t="s">
        <v>216</v>
      </c>
      <c r="F333" t="s">
        <v>2695</v>
      </c>
      <c r="G333">
        <v>2676</v>
      </c>
      <c r="H333" t="s">
        <v>2696</v>
      </c>
      <c r="I333">
        <v>1550</v>
      </c>
      <c r="J333" t="s">
        <v>1557</v>
      </c>
      <c r="K333" t="s">
        <v>2697</v>
      </c>
      <c r="L333">
        <v>250</v>
      </c>
      <c r="M333" t="s">
        <v>137</v>
      </c>
      <c r="N333" t="s">
        <v>220</v>
      </c>
      <c r="O333">
        <v>2012</v>
      </c>
      <c r="Q333" t="s">
        <v>1919</v>
      </c>
      <c r="R333" t="s">
        <v>2697</v>
      </c>
      <c r="S333" t="s">
        <v>213</v>
      </c>
      <c r="T333" t="s">
        <v>54</v>
      </c>
      <c r="U333">
        <v>7.25</v>
      </c>
      <c r="V333">
        <v>6.92</v>
      </c>
      <c r="W333">
        <v>6.92</v>
      </c>
      <c r="X333">
        <v>7.33</v>
      </c>
      <c r="Y333">
        <v>7.25</v>
      </c>
      <c r="Z333">
        <v>7</v>
      </c>
      <c r="AA333">
        <v>10</v>
      </c>
      <c r="AB333">
        <v>10</v>
      </c>
      <c r="AC333">
        <v>10</v>
      </c>
      <c r="AD333">
        <v>6.92</v>
      </c>
      <c r="AE333">
        <v>79.58</v>
      </c>
      <c r="AF333">
        <v>0.13</v>
      </c>
      <c r="AG333">
        <v>0</v>
      </c>
      <c r="AH333">
        <v>0</v>
      </c>
      <c r="AI333" t="s">
        <v>55</v>
      </c>
      <c r="AJ333">
        <v>5</v>
      </c>
      <c r="AK333" t="s">
        <v>1019</v>
      </c>
      <c r="AL333" t="s">
        <v>220</v>
      </c>
      <c r="AM333" s="1" t="s">
        <v>223</v>
      </c>
      <c r="AN333" t="s">
        <v>224</v>
      </c>
      <c r="AO333" t="s">
        <v>59</v>
      </c>
      <c r="AP333">
        <v>1550</v>
      </c>
      <c r="AQ333">
        <v>1550</v>
      </c>
      <c r="AR333">
        <v>1550</v>
      </c>
    </row>
    <row r="334" spans="1:44" x14ac:dyDescent="0.25">
      <c r="A334" t="s">
        <v>43</v>
      </c>
      <c r="B334" t="s">
        <v>2694</v>
      </c>
      <c r="C334" t="s">
        <v>216</v>
      </c>
      <c r="F334" t="s">
        <v>2695</v>
      </c>
      <c r="G334">
        <v>2676</v>
      </c>
      <c r="H334" t="s">
        <v>2696</v>
      </c>
      <c r="I334">
        <v>1550</v>
      </c>
      <c r="J334" t="s">
        <v>1557</v>
      </c>
      <c r="K334" t="s">
        <v>2697</v>
      </c>
      <c r="L334">
        <v>250</v>
      </c>
      <c r="M334" t="s">
        <v>137</v>
      </c>
      <c r="N334" t="s">
        <v>220</v>
      </c>
      <c r="O334">
        <v>2012</v>
      </c>
      <c r="Q334" t="s">
        <v>2159</v>
      </c>
      <c r="R334" t="s">
        <v>2697</v>
      </c>
      <c r="S334" t="s">
        <v>213</v>
      </c>
      <c r="T334" t="s">
        <v>54</v>
      </c>
      <c r="U334">
        <v>7.25</v>
      </c>
      <c r="V334">
        <v>7.08</v>
      </c>
      <c r="W334">
        <v>6.92</v>
      </c>
      <c r="X334">
        <v>7.25</v>
      </c>
      <c r="Y334">
        <v>7.58</v>
      </c>
      <c r="Z334">
        <v>7.08</v>
      </c>
      <c r="AA334">
        <v>9.33</v>
      </c>
      <c r="AB334">
        <v>10</v>
      </c>
      <c r="AC334">
        <v>10</v>
      </c>
      <c r="AD334">
        <v>7</v>
      </c>
      <c r="AE334">
        <v>79.5</v>
      </c>
      <c r="AF334">
        <v>0.12</v>
      </c>
      <c r="AG334">
        <v>1</v>
      </c>
      <c r="AH334">
        <v>0</v>
      </c>
      <c r="AI334" t="s">
        <v>55</v>
      </c>
      <c r="AJ334">
        <v>20</v>
      </c>
      <c r="AK334" t="s">
        <v>2160</v>
      </c>
      <c r="AL334" t="s">
        <v>220</v>
      </c>
      <c r="AM334" s="1" t="s">
        <v>223</v>
      </c>
      <c r="AN334" t="s">
        <v>224</v>
      </c>
      <c r="AO334" t="s">
        <v>59</v>
      </c>
      <c r="AP334">
        <v>1550</v>
      </c>
      <c r="AQ334">
        <v>1550</v>
      </c>
      <c r="AR334">
        <v>1550</v>
      </c>
    </row>
    <row r="335" spans="1:44" x14ac:dyDescent="0.25">
      <c r="A335" t="s">
        <v>43</v>
      </c>
      <c r="B335" t="s">
        <v>4458</v>
      </c>
      <c r="C335" t="s">
        <v>216</v>
      </c>
      <c r="D335" t="s">
        <v>4459</v>
      </c>
      <c r="G335">
        <v>145092</v>
      </c>
      <c r="I335">
        <v>1100</v>
      </c>
      <c r="J335" t="s">
        <v>3788</v>
      </c>
      <c r="K335" t="s">
        <v>4460</v>
      </c>
      <c r="L335">
        <v>127</v>
      </c>
      <c r="M335" t="s">
        <v>137</v>
      </c>
      <c r="N335" t="s">
        <v>220</v>
      </c>
      <c r="O335">
        <v>2012</v>
      </c>
      <c r="Q335" t="s">
        <v>792</v>
      </c>
      <c r="R335" t="s">
        <v>4461</v>
      </c>
      <c r="S335" t="s">
        <v>616</v>
      </c>
      <c r="T335" t="s">
        <v>54</v>
      </c>
      <c r="U335">
        <v>7.25</v>
      </c>
      <c r="V335">
        <v>7.33</v>
      </c>
      <c r="W335">
        <v>7</v>
      </c>
      <c r="X335">
        <v>7.25</v>
      </c>
      <c r="Y335">
        <v>7.17</v>
      </c>
      <c r="Z335">
        <v>7.17</v>
      </c>
      <c r="AA335">
        <v>9.33</v>
      </c>
      <c r="AB335">
        <v>10</v>
      </c>
      <c r="AC335">
        <v>10</v>
      </c>
      <c r="AD335">
        <v>7</v>
      </c>
      <c r="AE335">
        <v>79.5</v>
      </c>
      <c r="AF335">
        <v>0.12</v>
      </c>
      <c r="AG335">
        <v>0</v>
      </c>
      <c r="AH335">
        <v>0</v>
      </c>
      <c r="AI335" t="s">
        <v>89</v>
      </c>
      <c r="AJ335">
        <v>5</v>
      </c>
      <c r="AK335" t="s">
        <v>793</v>
      </c>
      <c r="AL335" t="s">
        <v>220</v>
      </c>
      <c r="AM335" s="1" t="s">
        <v>223</v>
      </c>
      <c r="AN335" t="s">
        <v>224</v>
      </c>
      <c r="AO335" t="s">
        <v>59</v>
      </c>
      <c r="AP335">
        <v>1100</v>
      </c>
      <c r="AQ335">
        <v>1100</v>
      </c>
      <c r="AR335">
        <v>1100</v>
      </c>
    </row>
    <row r="336" spans="1:44" x14ac:dyDescent="0.25">
      <c r="A336" t="s">
        <v>43</v>
      </c>
      <c r="B336" t="s">
        <v>4466</v>
      </c>
      <c r="C336" t="s">
        <v>216</v>
      </c>
      <c r="D336" t="s">
        <v>4467</v>
      </c>
      <c r="F336" t="s">
        <v>4468</v>
      </c>
      <c r="G336">
        <v>0</v>
      </c>
      <c r="H336" t="s">
        <v>4469</v>
      </c>
      <c r="I336">
        <v>800</v>
      </c>
      <c r="J336" t="s">
        <v>1553</v>
      </c>
      <c r="K336" t="s">
        <v>4470</v>
      </c>
      <c r="L336">
        <v>10</v>
      </c>
      <c r="M336" t="s">
        <v>137</v>
      </c>
      <c r="N336" t="s">
        <v>220</v>
      </c>
      <c r="O336">
        <v>2012</v>
      </c>
      <c r="Q336" t="s">
        <v>1269</v>
      </c>
      <c r="R336" t="s">
        <v>4470</v>
      </c>
      <c r="S336" t="s">
        <v>616</v>
      </c>
      <c r="T336" t="s">
        <v>54</v>
      </c>
      <c r="U336">
        <v>7</v>
      </c>
      <c r="V336">
        <v>6.83</v>
      </c>
      <c r="W336">
        <v>6.83</v>
      </c>
      <c r="X336">
        <v>7.42</v>
      </c>
      <c r="Y336">
        <v>7.33</v>
      </c>
      <c r="Z336">
        <v>7.17</v>
      </c>
      <c r="AA336">
        <v>10</v>
      </c>
      <c r="AB336">
        <v>10</v>
      </c>
      <c r="AC336">
        <v>10</v>
      </c>
      <c r="AD336">
        <v>6.83</v>
      </c>
      <c r="AE336">
        <v>79.42</v>
      </c>
      <c r="AF336">
        <v>0.13</v>
      </c>
      <c r="AG336">
        <v>0</v>
      </c>
      <c r="AH336">
        <v>0</v>
      </c>
      <c r="AI336" t="s">
        <v>55</v>
      </c>
      <c r="AJ336">
        <v>30</v>
      </c>
      <c r="AK336" t="s">
        <v>1270</v>
      </c>
      <c r="AL336" t="s">
        <v>220</v>
      </c>
      <c r="AM336" s="1" t="s">
        <v>223</v>
      </c>
      <c r="AN336" t="s">
        <v>224</v>
      </c>
      <c r="AO336" t="s">
        <v>59</v>
      </c>
      <c r="AP336">
        <v>800</v>
      </c>
      <c r="AQ336">
        <v>800</v>
      </c>
      <c r="AR336">
        <v>800</v>
      </c>
    </row>
    <row r="337" spans="1:44" x14ac:dyDescent="0.25">
      <c r="A337" t="s">
        <v>43</v>
      </c>
      <c r="B337" t="s">
        <v>4482</v>
      </c>
      <c r="C337" t="s">
        <v>216</v>
      </c>
      <c r="D337" t="s">
        <v>4483</v>
      </c>
      <c r="F337" t="s">
        <v>4484</v>
      </c>
      <c r="G337">
        <v>1104340088</v>
      </c>
      <c r="I337">
        <v>950</v>
      </c>
      <c r="J337" t="s">
        <v>4485</v>
      </c>
      <c r="K337" t="s">
        <v>4486</v>
      </c>
      <c r="L337">
        <v>30</v>
      </c>
      <c r="M337" t="s">
        <v>137</v>
      </c>
      <c r="N337" t="s">
        <v>220</v>
      </c>
      <c r="O337">
        <v>2012</v>
      </c>
      <c r="Q337" t="s">
        <v>99</v>
      </c>
      <c r="R337" t="s">
        <v>4486</v>
      </c>
      <c r="S337" t="s">
        <v>616</v>
      </c>
      <c r="T337" t="s">
        <v>54</v>
      </c>
      <c r="U337">
        <v>7</v>
      </c>
      <c r="V337">
        <v>7</v>
      </c>
      <c r="W337">
        <v>6.83</v>
      </c>
      <c r="X337">
        <v>7.33</v>
      </c>
      <c r="Y337">
        <v>7.42</v>
      </c>
      <c r="Z337">
        <v>6.92</v>
      </c>
      <c r="AA337">
        <v>10</v>
      </c>
      <c r="AB337">
        <v>10</v>
      </c>
      <c r="AC337">
        <v>10</v>
      </c>
      <c r="AD337">
        <v>6.83</v>
      </c>
      <c r="AE337">
        <v>79.33</v>
      </c>
      <c r="AF337">
        <v>0.14000000000000001</v>
      </c>
      <c r="AG337">
        <v>0</v>
      </c>
      <c r="AH337">
        <v>0</v>
      </c>
      <c r="AI337" t="s">
        <v>201</v>
      </c>
      <c r="AJ337">
        <v>23</v>
      </c>
      <c r="AK337" t="s">
        <v>101</v>
      </c>
      <c r="AL337" t="s">
        <v>220</v>
      </c>
      <c r="AM337" s="1" t="s">
        <v>223</v>
      </c>
      <c r="AN337" t="s">
        <v>224</v>
      </c>
      <c r="AO337" t="s">
        <v>59</v>
      </c>
      <c r="AP337">
        <v>950</v>
      </c>
      <c r="AQ337">
        <v>950</v>
      </c>
      <c r="AR337">
        <v>950</v>
      </c>
    </row>
    <row r="338" spans="1:44" x14ac:dyDescent="0.25">
      <c r="A338" t="s">
        <v>43</v>
      </c>
      <c r="B338" t="s">
        <v>4482</v>
      </c>
      <c r="C338" t="s">
        <v>216</v>
      </c>
      <c r="D338" t="s">
        <v>4487</v>
      </c>
      <c r="F338" t="s">
        <v>4484</v>
      </c>
      <c r="G338">
        <v>1104275271</v>
      </c>
      <c r="I338">
        <v>750</v>
      </c>
      <c r="J338" t="s">
        <v>4485</v>
      </c>
      <c r="K338" t="s">
        <v>4488</v>
      </c>
      <c r="L338">
        <v>50</v>
      </c>
      <c r="M338" t="s">
        <v>137</v>
      </c>
      <c r="N338" t="s">
        <v>220</v>
      </c>
      <c r="O338">
        <v>2012</v>
      </c>
      <c r="Q338" t="s">
        <v>3053</v>
      </c>
      <c r="R338" t="s">
        <v>4486</v>
      </c>
      <c r="S338" t="s">
        <v>616</v>
      </c>
      <c r="T338" t="s">
        <v>54</v>
      </c>
      <c r="U338">
        <v>7.42</v>
      </c>
      <c r="V338">
        <v>7.17</v>
      </c>
      <c r="W338">
        <v>7.08</v>
      </c>
      <c r="X338">
        <v>7.17</v>
      </c>
      <c r="Y338">
        <v>7.08</v>
      </c>
      <c r="Z338">
        <v>7.08</v>
      </c>
      <c r="AA338">
        <v>9.33</v>
      </c>
      <c r="AB338">
        <v>10</v>
      </c>
      <c r="AC338">
        <v>10</v>
      </c>
      <c r="AD338">
        <v>7</v>
      </c>
      <c r="AE338">
        <v>79.33</v>
      </c>
      <c r="AF338">
        <v>0.14000000000000001</v>
      </c>
      <c r="AG338">
        <v>0</v>
      </c>
      <c r="AH338">
        <v>0</v>
      </c>
      <c r="AI338" t="s">
        <v>55</v>
      </c>
      <c r="AJ338">
        <v>19</v>
      </c>
      <c r="AK338" t="s">
        <v>3054</v>
      </c>
      <c r="AL338" t="s">
        <v>220</v>
      </c>
      <c r="AM338" s="1" t="s">
        <v>223</v>
      </c>
      <c r="AN338" t="s">
        <v>224</v>
      </c>
      <c r="AO338" t="s">
        <v>59</v>
      </c>
      <c r="AP338">
        <v>750</v>
      </c>
      <c r="AQ338">
        <v>750</v>
      </c>
      <c r="AR338">
        <v>750</v>
      </c>
    </row>
    <row r="339" spans="1:44" x14ac:dyDescent="0.25">
      <c r="A339" t="s">
        <v>43</v>
      </c>
      <c r="B339" t="s">
        <v>432</v>
      </c>
      <c r="C339" t="s">
        <v>62</v>
      </c>
      <c r="D339" t="s">
        <v>1934</v>
      </c>
      <c r="F339" t="s">
        <v>435</v>
      </c>
      <c r="G339" t="s">
        <v>4489</v>
      </c>
      <c r="H339" t="s">
        <v>436</v>
      </c>
      <c r="J339" t="s">
        <v>618</v>
      </c>
      <c r="K339" t="s">
        <v>4490</v>
      </c>
      <c r="L339">
        <v>250</v>
      </c>
      <c r="M339" t="s">
        <v>137</v>
      </c>
      <c r="N339" t="s">
        <v>439</v>
      </c>
      <c r="O339">
        <v>2012</v>
      </c>
      <c r="Q339" t="s">
        <v>4451</v>
      </c>
      <c r="R339" t="s">
        <v>441</v>
      </c>
      <c r="S339" t="s">
        <v>68</v>
      </c>
      <c r="T339" t="s">
        <v>54</v>
      </c>
      <c r="U339">
        <v>7.17</v>
      </c>
      <c r="V339">
        <v>6.5</v>
      </c>
      <c r="W339">
        <v>6.33</v>
      </c>
      <c r="X339">
        <v>7.25</v>
      </c>
      <c r="Y339">
        <v>7.58</v>
      </c>
      <c r="Z339">
        <v>7.33</v>
      </c>
      <c r="AA339">
        <v>10</v>
      </c>
      <c r="AB339">
        <v>10</v>
      </c>
      <c r="AC339">
        <v>10</v>
      </c>
      <c r="AD339">
        <v>7.17</v>
      </c>
      <c r="AE339">
        <v>79.33</v>
      </c>
      <c r="AF339">
        <v>0.11</v>
      </c>
      <c r="AG339">
        <v>0</v>
      </c>
      <c r="AH339">
        <v>0</v>
      </c>
      <c r="AI339" t="s">
        <v>55</v>
      </c>
      <c r="AJ339">
        <v>6</v>
      </c>
      <c r="AK339" t="s">
        <v>538</v>
      </c>
      <c r="AL339" t="s">
        <v>439</v>
      </c>
      <c r="AM339" t="s">
        <v>443</v>
      </c>
      <c r="AN339" t="s">
        <v>444</v>
      </c>
      <c r="AO339" t="s">
        <v>59</v>
      </c>
    </row>
    <row r="340" spans="1:44" x14ac:dyDescent="0.25">
      <c r="A340" t="s">
        <v>43</v>
      </c>
      <c r="B340" t="s">
        <v>4327</v>
      </c>
      <c r="C340" t="s">
        <v>216</v>
      </c>
      <c r="D340" t="s">
        <v>4328</v>
      </c>
      <c r="F340" t="s">
        <v>4329</v>
      </c>
      <c r="G340">
        <v>1104367469</v>
      </c>
      <c r="H340" t="s">
        <v>4330</v>
      </c>
      <c r="I340">
        <v>1000</v>
      </c>
      <c r="J340" t="s">
        <v>715</v>
      </c>
      <c r="K340" t="s">
        <v>4331</v>
      </c>
      <c r="L340">
        <v>12</v>
      </c>
      <c r="M340" t="s">
        <v>137</v>
      </c>
      <c r="N340" t="s">
        <v>220</v>
      </c>
      <c r="O340">
        <v>2012</v>
      </c>
      <c r="Q340" t="s">
        <v>3053</v>
      </c>
      <c r="R340" t="s">
        <v>4331</v>
      </c>
      <c r="S340" t="s">
        <v>68</v>
      </c>
      <c r="T340" t="s">
        <v>54</v>
      </c>
      <c r="U340">
        <v>7</v>
      </c>
      <c r="V340">
        <v>7</v>
      </c>
      <c r="W340">
        <v>6.92</v>
      </c>
      <c r="X340">
        <v>7.17</v>
      </c>
      <c r="Y340">
        <v>7.17</v>
      </c>
      <c r="Z340">
        <v>7.08</v>
      </c>
      <c r="AA340">
        <v>10</v>
      </c>
      <c r="AB340">
        <v>10</v>
      </c>
      <c r="AC340">
        <v>10</v>
      </c>
      <c r="AD340">
        <v>6.92</v>
      </c>
      <c r="AE340">
        <v>79.25</v>
      </c>
      <c r="AF340">
        <v>0.13</v>
      </c>
      <c r="AG340">
        <v>0</v>
      </c>
      <c r="AH340">
        <v>0</v>
      </c>
      <c r="AI340" t="s">
        <v>55</v>
      </c>
      <c r="AJ340">
        <v>10</v>
      </c>
      <c r="AK340" t="s">
        <v>3054</v>
      </c>
      <c r="AL340" t="s">
        <v>220</v>
      </c>
      <c r="AM340" s="1" t="s">
        <v>223</v>
      </c>
      <c r="AN340" t="s">
        <v>224</v>
      </c>
      <c r="AO340" t="s">
        <v>59</v>
      </c>
      <c r="AP340">
        <v>1000</v>
      </c>
      <c r="AQ340">
        <v>1000</v>
      </c>
      <c r="AR340">
        <v>1000</v>
      </c>
    </row>
    <row r="341" spans="1:44" x14ac:dyDescent="0.25">
      <c r="A341" t="s">
        <v>43</v>
      </c>
      <c r="B341" t="s">
        <v>4199</v>
      </c>
      <c r="C341" t="s">
        <v>216</v>
      </c>
      <c r="D341" t="s">
        <v>4501</v>
      </c>
      <c r="F341" t="s">
        <v>4501</v>
      </c>
      <c r="G341">
        <v>0</v>
      </c>
      <c r="H341" t="s">
        <v>4202</v>
      </c>
      <c r="I341">
        <v>1550</v>
      </c>
      <c r="J341" t="s">
        <v>4203</v>
      </c>
      <c r="K341" t="s">
        <v>4502</v>
      </c>
      <c r="L341">
        <v>10</v>
      </c>
      <c r="M341" t="s">
        <v>137</v>
      </c>
      <c r="N341" t="s">
        <v>220</v>
      </c>
      <c r="O341">
        <v>2012</v>
      </c>
      <c r="Q341" t="s">
        <v>4326</v>
      </c>
      <c r="R341" t="s">
        <v>4205</v>
      </c>
      <c r="S341" t="s">
        <v>616</v>
      </c>
      <c r="T341" t="s">
        <v>54</v>
      </c>
      <c r="U341">
        <v>7.25</v>
      </c>
      <c r="V341">
        <v>7.08</v>
      </c>
      <c r="W341">
        <v>6.92</v>
      </c>
      <c r="X341">
        <v>7.08</v>
      </c>
      <c r="Y341">
        <v>7.17</v>
      </c>
      <c r="Z341">
        <v>7.17</v>
      </c>
      <c r="AA341">
        <v>9.33</v>
      </c>
      <c r="AB341">
        <v>10</v>
      </c>
      <c r="AC341">
        <v>10</v>
      </c>
      <c r="AD341">
        <v>7.17</v>
      </c>
      <c r="AE341">
        <v>79.17</v>
      </c>
      <c r="AF341">
        <v>0.14000000000000001</v>
      </c>
      <c r="AG341">
        <v>0</v>
      </c>
      <c r="AH341">
        <v>0</v>
      </c>
      <c r="AI341" t="s">
        <v>201</v>
      </c>
      <c r="AJ341">
        <v>8</v>
      </c>
      <c r="AK341" t="s">
        <v>2590</v>
      </c>
      <c r="AL341" t="s">
        <v>220</v>
      </c>
      <c r="AM341" s="1" t="s">
        <v>223</v>
      </c>
      <c r="AN341" t="s">
        <v>224</v>
      </c>
      <c r="AO341" t="s">
        <v>59</v>
      </c>
      <c r="AP341">
        <v>1550</v>
      </c>
      <c r="AQ341">
        <v>1550</v>
      </c>
      <c r="AR341">
        <v>1550</v>
      </c>
    </row>
    <row r="342" spans="1:44" x14ac:dyDescent="0.25">
      <c r="A342" t="s">
        <v>43</v>
      </c>
      <c r="B342" t="s">
        <v>4503</v>
      </c>
      <c r="C342" t="s">
        <v>216</v>
      </c>
      <c r="D342" t="s">
        <v>4504</v>
      </c>
      <c r="F342" t="s">
        <v>3615</v>
      </c>
      <c r="G342">
        <v>2728</v>
      </c>
      <c r="I342">
        <v>1450</v>
      </c>
      <c r="J342" t="s">
        <v>3616</v>
      </c>
      <c r="K342" t="s">
        <v>4505</v>
      </c>
      <c r="L342">
        <v>53</v>
      </c>
      <c r="M342" t="s">
        <v>137</v>
      </c>
      <c r="N342" t="s">
        <v>220</v>
      </c>
      <c r="O342">
        <v>2012</v>
      </c>
      <c r="Q342" t="s">
        <v>1919</v>
      </c>
      <c r="R342" t="s">
        <v>4506</v>
      </c>
      <c r="S342" t="s">
        <v>616</v>
      </c>
      <c r="T342" t="s">
        <v>54</v>
      </c>
      <c r="U342">
        <v>7.17</v>
      </c>
      <c r="V342">
        <v>6.92</v>
      </c>
      <c r="W342">
        <v>6.92</v>
      </c>
      <c r="X342">
        <v>7.08</v>
      </c>
      <c r="Y342">
        <v>7.17</v>
      </c>
      <c r="Z342">
        <v>7</v>
      </c>
      <c r="AA342">
        <v>10</v>
      </c>
      <c r="AB342">
        <v>10</v>
      </c>
      <c r="AC342">
        <v>10</v>
      </c>
      <c r="AD342">
        <v>6.92</v>
      </c>
      <c r="AE342">
        <v>79.17</v>
      </c>
      <c r="AF342">
        <v>0.14000000000000001</v>
      </c>
      <c r="AG342">
        <v>0</v>
      </c>
      <c r="AH342">
        <v>0</v>
      </c>
      <c r="AI342" t="s">
        <v>55</v>
      </c>
      <c r="AJ342">
        <v>34</v>
      </c>
      <c r="AK342" t="s">
        <v>1019</v>
      </c>
      <c r="AL342" t="s">
        <v>220</v>
      </c>
      <c r="AM342" s="1" t="s">
        <v>223</v>
      </c>
      <c r="AN342" t="s">
        <v>224</v>
      </c>
      <c r="AO342" t="s">
        <v>59</v>
      </c>
      <c r="AP342">
        <v>1450</v>
      </c>
      <c r="AQ342">
        <v>1450</v>
      </c>
      <c r="AR342">
        <v>1450</v>
      </c>
    </row>
    <row r="343" spans="1:44" x14ac:dyDescent="0.25">
      <c r="A343" t="s">
        <v>43</v>
      </c>
      <c r="B343" t="s">
        <v>4199</v>
      </c>
      <c r="C343" t="s">
        <v>216</v>
      </c>
      <c r="D343" t="s">
        <v>4514</v>
      </c>
      <c r="F343" t="s">
        <v>4201</v>
      </c>
      <c r="G343">
        <v>1405792893</v>
      </c>
      <c r="H343" t="s">
        <v>4202</v>
      </c>
      <c r="I343">
        <v>1500</v>
      </c>
      <c r="J343" t="s">
        <v>4203</v>
      </c>
      <c r="K343" t="s">
        <v>4515</v>
      </c>
      <c r="L343">
        <v>13</v>
      </c>
      <c r="M343" t="s">
        <v>137</v>
      </c>
      <c r="N343" t="s">
        <v>220</v>
      </c>
      <c r="O343">
        <v>2012</v>
      </c>
      <c r="Q343" t="s">
        <v>4326</v>
      </c>
      <c r="R343" t="s">
        <v>4205</v>
      </c>
      <c r="S343" t="s">
        <v>616</v>
      </c>
      <c r="T343" t="s">
        <v>54</v>
      </c>
      <c r="U343">
        <v>7.33</v>
      </c>
      <c r="V343">
        <v>7</v>
      </c>
      <c r="W343">
        <v>6.92</v>
      </c>
      <c r="X343">
        <v>7.25</v>
      </c>
      <c r="Y343">
        <v>7.33</v>
      </c>
      <c r="Z343">
        <v>7.08</v>
      </c>
      <c r="AA343">
        <v>9.33</v>
      </c>
      <c r="AB343">
        <v>10</v>
      </c>
      <c r="AC343">
        <v>10</v>
      </c>
      <c r="AD343">
        <v>6.83</v>
      </c>
      <c r="AE343">
        <v>79.08</v>
      </c>
      <c r="AF343">
        <v>0.16</v>
      </c>
      <c r="AG343">
        <v>0</v>
      </c>
      <c r="AH343">
        <v>0</v>
      </c>
      <c r="AI343" t="s">
        <v>201</v>
      </c>
      <c r="AJ343">
        <v>2</v>
      </c>
      <c r="AK343" t="s">
        <v>2590</v>
      </c>
      <c r="AL343" t="s">
        <v>220</v>
      </c>
      <c r="AM343" s="1" t="s">
        <v>223</v>
      </c>
      <c r="AN343" t="s">
        <v>224</v>
      </c>
      <c r="AO343" t="s">
        <v>59</v>
      </c>
      <c r="AP343">
        <v>1500</v>
      </c>
      <c r="AQ343">
        <v>1500</v>
      </c>
      <c r="AR343">
        <v>1500</v>
      </c>
    </row>
    <row r="344" spans="1:44" x14ac:dyDescent="0.25">
      <c r="A344" t="s">
        <v>43</v>
      </c>
      <c r="B344" t="s">
        <v>4516</v>
      </c>
      <c r="C344" t="s">
        <v>216</v>
      </c>
      <c r="D344" t="s">
        <v>4517</v>
      </c>
      <c r="F344" t="s">
        <v>4518</v>
      </c>
      <c r="G344">
        <v>1207093598</v>
      </c>
      <c r="H344" t="s">
        <v>4519</v>
      </c>
      <c r="I344">
        <v>1100</v>
      </c>
      <c r="J344" t="s">
        <v>4520</v>
      </c>
      <c r="K344" t="s">
        <v>4521</v>
      </c>
      <c r="L344">
        <v>10</v>
      </c>
      <c r="M344" t="s">
        <v>137</v>
      </c>
      <c r="N344" t="s">
        <v>220</v>
      </c>
      <c r="O344">
        <v>2012</v>
      </c>
      <c r="Q344" t="s">
        <v>4522</v>
      </c>
      <c r="R344" t="s">
        <v>4521</v>
      </c>
      <c r="S344" t="s">
        <v>737</v>
      </c>
      <c r="T344" t="s">
        <v>54</v>
      </c>
      <c r="U344">
        <v>7.25</v>
      </c>
      <c r="V344">
        <v>7.08</v>
      </c>
      <c r="W344">
        <v>6.75</v>
      </c>
      <c r="X344">
        <v>7.33</v>
      </c>
      <c r="Y344">
        <v>7.42</v>
      </c>
      <c r="Z344">
        <v>7</v>
      </c>
      <c r="AA344">
        <v>9.33</v>
      </c>
      <c r="AB344">
        <v>10</v>
      </c>
      <c r="AC344">
        <v>10</v>
      </c>
      <c r="AD344">
        <v>6.92</v>
      </c>
      <c r="AE344">
        <v>79.08</v>
      </c>
      <c r="AF344">
        <v>0.11</v>
      </c>
      <c r="AG344">
        <v>0</v>
      </c>
      <c r="AH344">
        <v>0</v>
      </c>
      <c r="AI344" t="s">
        <v>55</v>
      </c>
      <c r="AJ344">
        <v>45</v>
      </c>
      <c r="AK344" t="s">
        <v>4523</v>
      </c>
      <c r="AL344" t="s">
        <v>220</v>
      </c>
      <c r="AM344" s="1" t="s">
        <v>223</v>
      </c>
      <c r="AN344" t="s">
        <v>224</v>
      </c>
      <c r="AO344" t="s">
        <v>59</v>
      </c>
      <c r="AP344">
        <v>1100</v>
      </c>
      <c r="AQ344">
        <v>1100</v>
      </c>
      <c r="AR344">
        <v>1100</v>
      </c>
    </row>
    <row r="345" spans="1:44" x14ac:dyDescent="0.25">
      <c r="A345" t="s">
        <v>43</v>
      </c>
      <c r="B345" t="s">
        <v>3961</v>
      </c>
      <c r="C345" t="s">
        <v>216</v>
      </c>
      <c r="D345" t="s">
        <v>3962</v>
      </c>
      <c r="F345" t="s">
        <v>3962</v>
      </c>
      <c r="G345">
        <v>0</v>
      </c>
      <c r="I345">
        <v>1200</v>
      </c>
      <c r="J345" t="s">
        <v>3963</v>
      </c>
      <c r="K345" t="s">
        <v>2096</v>
      </c>
      <c r="L345">
        <v>10</v>
      </c>
      <c r="M345" t="s">
        <v>137</v>
      </c>
      <c r="N345" t="s">
        <v>220</v>
      </c>
      <c r="O345">
        <v>2012</v>
      </c>
      <c r="Q345" t="s">
        <v>485</v>
      </c>
      <c r="R345" t="s">
        <v>2096</v>
      </c>
      <c r="S345" t="s">
        <v>616</v>
      </c>
      <c r="T345" t="s">
        <v>54</v>
      </c>
      <c r="U345">
        <v>7.17</v>
      </c>
      <c r="V345">
        <v>7.25</v>
      </c>
      <c r="W345">
        <v>7.25</v>
      </c>
      <c r="X345">
        <v>7.17</v>
      </c>
      <c r="Y345">
        <v>7.25</v>
      </c>
      <c r="Z345">
        <v>7.08</v>
      </c>
      <c r="AA345">
        <v>9.33</v>
      </c>
      <c r="AB345">
        <v>9.33</v>
      </c>
      <c r="AC345">
        <v>10</v>
      </c>
      <c r="AD345">
        <v>7.25</v>
      </c>
      <c r="AE345">
        <v>79.08</v>
      </c>
      <c r="AF345">
        <v>0.1</v>
      </c>
      <c r="AG345">
        <v>0</v>
      </c>
      <c r="AH345">
        <v>0</v>
      </c>
      <c r="AI345" t="s">
        <v>89</v>
      </c>
      <c r="AJ345">
        <v>0</v>
      </c>
      <c r="AK345" t="s">
        <v>486</v>
      </c>
      <c r="AL345" t="s">
        <v>220</v>
      </c>
      <c r="AM345" s="1" t="s">
        <v>223</v>
      </c>
      <c r="AN345" t="s">
        <v>224</v>
      </c>
      <c r="AO345" t="s">
        <v>59</v>
      </c>
      <c r="AP345">
        <v>1200</v>
      </c>
      <c r="AQ345">
        <v>1200</v>
      </c>
      <c r="AR345">
        <v>1200</v>
      </c>
    </row>
    <row r="346" spans="1:44" x14ac:dyDescent="0.25">
      <c r="A346" t="s">
        <v>43</v>
      </c>
      <c r="B346" t="s">
        <v>4540</v>
      </c>
      <c r="C346" t="s">
        <v>216</v>
      </c>
      <c r="F346" t="s">
        <v>4541</v>
      </c>
      <c r="G346">
        <v>0</v>
      </c>
      <c r="H346" t="s">
        <v>4542</v>
      </c>
      <c r="I346">
        <v>1300</v>
      </c>
      <c r="J346" t="s">
        <v>4541</v>
      </c>
      <c r="K346" t="s">
        <v>4543</v>
      </c>
      <c r="L346">
        <v>14</v>
      </c>
      <c r="M346" t="s">
        <v>137</v>
      </c>
      <c r="N346" t="s">
        <v>220</v>
      </c>
      <c r="O346">
        <v>2012</v>
      </c>
      <c r="Q346" t="s">
        <v>99</v>
      </c>
      <c r="R346" t="s">
        <v>4543</v>
      </c>
      <c r="S346" t="s">
        <v>737</v>
      </c>
      <c r="T346" t="s">
        <v>81</v>
      </c>
      <c r="U346">
        <v>6.75</v>
      </c>
      <c r="V346">
        <v>7.08</v>
      </c>
      <c r="W346">
        <v>6.67</v>
      </c>
      <c r="X346">
        <v>7.25</v>
      </c>
      <c r="Y346">
        <v>7.17</v>
      </c>
      <c r="Z346">
        <v>7.08</v>
      </c>
      <c r="AA346">
        <v>10</v>
      </c>
      <c r="AB346">
        <v>10</v>
      </c>
      <c r="AC346">
        <v>10</v>
      </c>
      <c r="AD346">
        <v>7</v>
      </c>
      <c r="AE346">
        <v>79</v>
      </c>
      <c r="AF346">
        <v>0.12</v>
      </c>
      <c r="AG346">
        <v>0</v>
      </c>
      <c r="AH346">
        <v>0</v>
      </c>
      <c r="AI346" t="s">
        <v>201</v>
      </c>
      <c r="AJ346">
        <v>12</v>
      </c>
      <c r="AK346" t="s">
        <v>101</v>
      </c>
      <c r="AL346" t="s">
        <v>220</v>
      </c>
      <c r="AM346" s="1" t="s">
        <v>223</v>
      </c>
      <c r="AN346" t="s">
        <v>224</v>
      </c>
      <c r="AO346" t="s">
        <v>59</v>
      </c>
      <c r="AP346">
        <v>1300</v>
      </c>
      <c r="AQ346">
        <v>1300</v>
      </c>
      <c r="AR346">
        <v>1300</v>
      </c>
    </row>
    <row r="347" spans="1:44" x14ac:dyDescent="0.25">
      <c r="A347" t="s">
        <v>43</v>
      </c>
      <c r="B347" t="s">
        <v>4199</v>
      </c>
      <c r="C347" t="s">
        <v>216</v>
      </c>
      <c r="D347" t="s">
        <v>4544</v>
      </c>
      <c r="F347" t="s">
        <v>4201</v>
      </c>
      <c r="G347">
        <v>2074632</v>
      </c>
      <c r="H347" t="s">
        <v>4202</v>
      </c>
      <c r="I347">
        <v>1550</v>
      </c>
      <c r="J347" t="s">
        <v>4203</v>
      </c>
      <c r="K347" t="s">
        <v>4545</v>
      </c>
      <c r="L347">
        <v>16</v>
      </c>
      <c r="M347" t="s">
        <v>137</v>
      </c>
      <c r="N347" t="s">
        <v>220</v>
      </c>
      <c r="O347">
        <v>2012</v>
      </c>
      <c r="Q347" t="s">
        <v>4522</v>
      </c>
      <c r="R347" t="s">
        <v>4205</v>
      </c>
      <c r="S347" t="s">
        <v>616</v>
      </c>
      <c r="T347" t="s">
        <v>373</v>
      </c>
      <c r="U347">
        <v>7.5</v>
      </c>
      <c r="V347">
        <v>7.17</v>
      </c>
      <c r="W347">
        <v>6.92</v>
      </c>
      <c r="X347">
        <v>7.5</v>
      </c>
      <c r="Y347">
        <v>7.25</v>
      </c>
      <c r="Z347">
        <v>7</v>
      </c>
      <c r="AA347">
        <v>8.67</v>
      </c>
      <c r="AB347">
        <v>10</v>
      </c>
      <c r="AC347">
        <v>10</v>
      </c>
      <c r="AD347">
        <v>7</v>
      </c>
      <c r="AE347">
        <v>79</v>
      </c>
      <c r="AF347">
        <v>0.14000000000000001</v>
      </c>
      <c r="AG347">
        <v>3</v>
      </c>
      <c r="AH347">
        <v>0</v>
      </c>
      <c r="AI347" t="s">
        <v>55</v>
      </c>
      <c r="AJ347">
        <v>17</v>
      </c>
      <c r="AK347" t="s">
        <v>4523</v>
      </c>
      <c r="AL347" t="s">
        <v>220</v>
      </c>
      <c r="AM347" s="1" t="s">
        <v>223</v>
      </c>
      <c r="AN347" t="s">
        <v>224</v>
      </c>
      <c r="AO347" t="s">
        <v>59</v>
      </c>
      <c r="AP347">
        <v>1550</v>
      </c>
      <c r="AQ347">
        <v>1550</v>
      </c>
      <c r="AR347">
        <v>1550</v>
      </c>
    </row>
    <row r="348" spans="1:44" x14ac:dyDescent="0.25">
      <c r="A348" t="s">
        <v>43</v>
      </c>
      <c r="B348" t="s">
        <v>4546</v>
      </c>
      <c r="C348" t="s">
        <v>216</v>
      </c>
      <c r="D348" t="s">
        <v>4547</v>
      </c>
      <c r="F348" t="s">
        <v>4548</v>
      </c>
      <c r="G348" t="s">
        <v>4549</v>
      </c>
      <c r="H348" t="s">
        <v>4550</v>
      </c>
      <c r="I348" t="s">
        <v>4551</v>
      </c>
      <c r="J348" t="s">
        <v>3727</v>
      </c>
      <c r="K348" t="s">
        <v>4552</v>
      </c>
      <c r="L348">
        <v>120</v>
      </c>
      <c r="M348" t="s">
        <v>137</v>
      </c>
      <c r="N348" t="s">
        <v>220</v>
      </c>
      <c r="O348">
        <v>2012</v>
      </c>
      <c r="Q348" t="s">
        <v>1919</v>
      </c>
      <c r="R348" t="s">
        <v>4552</v>
      </c>
      <c r="S348" t="s">
        <v>616</v>
      </c>
      <c r="T348" t="s">
        <v>54</v>
      </c>
      <c r="U348">
        <v>7.17</v>
      </c>
      <c r="V348">
        <v>6.83</v>
      </c>
      <c r="W348">
        <v>6.83</v>
      </c>
      <c r="X348">
        <v>7.25</v>
      </c>
      <c r="Y348">
        <v>7.17</v>
      </c>
      <c r="Z348">
        <v>6.92</v>
      </c>
      <c r="AA348">
        <v>10</v>
      </c>
      <c r="AB348">
        <v>10</v>
      </c>
      <c r="AC348">
        <v>10</v>
      </c>
      <c r="AD348">
        <v>6.83</v>
      </c>
      <c r="AE348">
        <v>79</v>
      </c>
      <c r="AF348">
        <v>0.14000000000000001</v>
      </c>
      <c r="AG348">
        <v>7</v>
      </c>
      <c r="AH348">
        <v>0</v>
      </c>
      <c r="AI348" t="s">
        <v>55</v>
      </c>
      <c r="AJ348">
        <v>38</v>
      </c>
      <c r="AK348" t="s">
        <v>1019</v>
      </c>
      <c r="AL348" t="s">
        <v>220</v>
      </c>
      <c r="AM348" s="1" t="s">
        <v>223</v>
      </c>
      <c r="AN348" t="s">
        <v>224</v>
      </c>
      <c r="AO348" t="s">
        <v>59</v>
      </c>
      <c r="AP348">
        <v>12</v>
      </c>
      <c r="AQ348">
        <v>12</v>
      </c>
      <c r="AR348">
        <v>12</v>
      </c>
    </row>
    <row r="349" spans="1:44" x14ac:dyDescent="0.25">
      <c r="A349" t="s">
        <v>43</v>
      </c>
      <c r="B349" t="s">
        <v>4199</v>
      </c>
      <c r="C349" t="s">
        <v>216</v>
      </c>
      <c r="D349" t="s">
        <v>4553</v>
      </c>
      <c r="F349" t="s">
        <v>4201</v>
      </c>
      <c r="G349">
        <v>0</v>
      </c>
      <c r="H349" t="s">
        <v>4202</v>
      </c>
      <c r="I349">
        <v>1400</v>
      </c>
      <c r="J349" t="s">
        <v>4203</v>
      </c>
      <c r="K349" t="s">
        <v>4554</v>
      </c>
      <c r="L349">
        <v>14</v>
      </c>
      <c r="M349" t="s">
        <v>137</v>
      </c>
      <c r="N349" t="s">
        <v>220</v>
      </c>
      <c r="O349">
        <v>2012</v>
      </c>
      <c r="Q349" t="s">
        <v>99</v>
      </c>
      <c r="R349" t="s">
        <v>4205</v>
      </c>
      <c r="S349" t="s">
        <v>616</v>
      </c>
      <c r="T349" t="s">
        <v>54</v>
      </c>
      <c r="U349">
        <v>7.5</v>
      </c>
      <c r="V349">
        <v>7</v>
      </c>
      <c r="W349">
        <v>6.92</v>
      </c>
      <c r="X349">
        <v>7.08</v>
      </c>
      <c r="Y349">
        <v>6.92</v>
      </c>
      <c r="Z349">
        <v>6.75</v>
      </c>
      <c r="AA349">
        <v>10</v>
      </c>
      <c r="AB349">
        <v>10</v>
      </c>
      <c r="AC349">
        <v>10</v>
      </c>
      <c r="AD349">
        <v>6.75</v>
      </c>
      <c r="AE349">
        <v>78.92</v>
      </c>
      <c r="AF349">
        <v>0.16</v>
      </c>
      <c r="AG349">
        <v>0</v>
      </c>
      <c r="AH349">
        <v>0</v>
      </c>
      <c r="AI349" t="s">
        <v>201</v>
      </c>
      <c r="AJ349">
        <v>0</v>
      </c>
      <c r="AK349" t="s">
        <v>101</v>
      </c>
      <c r="AL349" t="s">
        <v>220</v>
      </c>
      <c r="AM349" s="1" t="s">
        <v>223</v>
      </c>
      <c r="AN349" t="s">
        <v>224</v>
      </c>
      <c r="AO349" t="s">
        <v>59</v>
      </c>
      <c r="AP349">
        <v>1400</v>
      </c>
      <c r="AQ349">
        <v>1400</v>
      </c>
      <c r="AR349">
        <v>1400</v>
      </c>
    </row>
    <row r="350" spans="1:44" x14ac:dyDescent="0.25">
      <c r="A350" t="s">
        <v>43</v>
      </c>
      <c r="B350" t="s">
        <v>4563</v>
      </c>
      <c r="C350" t="s">
        <v>216</v>
      </c>
      <c r="D350" t="s">
        <v>4564</v>
      </c>
      <c r="F350" t="s">
        <v>4565</v>
      </c>
      <c r="G350">
        <v>0</v>
      </c>
      <c r="H350" t="s">
        <v>4566</v>
      </c>
      <c r="I350">
        <v>1320</v>
      </c>
      <c r="J350" t="s">
        <v>715</v>
      </c>
      <c r="K350" t="s">
        <v>4567</v>
      </c>
      <c r="L350">
        <v>20</v>
      </c>
      <c r="M350" t="s">
        <v>137</v>
      </c>
      <c r="N350" t="s">
        <v>220</v>
      </c>
      <c r="O350">
        <v>2012</v>
      </c>
      <c r="Q350" t="s">
        <v>2159</v>
      </c>
      <c r="R350" t="s">
        <v>4568</v>
      </c>
      <c r="S350" t="s">
        <v>616</v>
      </c>
      <c r="T350" t="s">
        <v>54</v>
      </c>
      <c r="U350">
        <v>7.25</v>
      </c>
      <c r="V350">
        <v>6.83</v>
      </c>
      <c r="W350">
        <v>6.83</v>
      </c>
      <c r="X350">
        <v>7</v>
      </c>
      <c r="Y350">
        <v>7.17</v>
      </c>
      <c r="Z350">
        <v>7</v>
      </c>
      <c r="AA350">
        <v>10</v>
      </c>
      <c r="AB350">
        <v>10</v>
      </c>
      <c r="AC350">
        <v>10</v>
      </c>
      <c r="AD350">
        <v>6.67</v>
      </c>
      <c r="AE350">
        <v>78.75</v>
      </c>
      <c r="AF350">
        <v>0.14000000000000001</v>
      </c>
      <c r="AG350">
        <v>0</v>
      </c>
      <c r="AH350">
        <v>0</v>
      </c>
      <c r="AI350" t="s">
        <v>55</v>
      </c>
      <c r="AJ350">
        <v>0</v>
      </c>
      <c r="AK350" t="s">
        <v>2160</v>
      </c>
      <c r="AL350" t="s">
        <v>220</v>
      </c>
      <c r="AM350" s="1" t="s">
        <v>223</v>
      </c>
      <c r="AN350" t="s">
        <v>224</v>
      </c>
      <c r="AO350" t="s">
        <v>59</v>
      </c>
      <c r="AP350">
        <v>1320</v>
      </c>
      <c r="AQ350">
        <v>1320</v>
      </c>
      <c r="AR350">
        <v>1320</v>
      </c>
    </row>
    <row r="351" spans="1:44" x14ac:dyDescent="0.25">
      <c r="A351" t="s">
        <v>43</v>
      </c>
      <c r="B351" t="s">
        <v>4569</v>
      </c>
      <c r="C351" t="s">
        <v>216</v>
      </c>
      <c r="D351" t="s">
        <v>4570</v>
      </c>
      <c r="F351" t="s">
        <v>4570</v>
      </c>
      <c r="G351">
        <v>0</v>
      </c>
      <c r="I351">
        <v>1250</v>
      </c>
      <c r="J351" t="s">
        <v>715</v>
      </c>
      <c r="K351" t="s">
        <v>4571</v>
      </c>
      <c r="L351">
        <v>35</v>
      </c>
      <c r="M351" t="s">
        <v>137</v>
      </c>
      <c r="N351" t="s">
        <v>220</v>
      </c>
      <c r="O351">
        <v>2012</v>
      </c>
      <c r="Q351" t="s">
        <v>4572</v>
      </c>
      <c r="R351" t="s">
        <v>4571</v>
      </c>
      <c r="S351" t="s">
        <v>616</v>
      </c>
      <c r="T351" t="s">
        <v>373</v>
      </c>
      <c r="U351">
        <v>7.25</v>
      </c>
      <c r="V351">
        <v>7.33</v>
      </c>
      <c r="W351">
        <v>7.17</v>
      </c>
      <c r="X351">
        <v>7.25</v>
      </c>
      <c r="Y351">
        <v>7.08</v>
      </c>
      <c r="Z351">
        <v>7</v>
      </c>
      <c r="AA351">
        <v>8.67</v>
      </c>
      <c r="AB351">
        <v>10</v>
      </c>
      <c r="AC351">
        <v>10</v>
      </c>
      <c r="AD351">
        <v>7</v>
      </c>
      <c r="AE351">
        <v>78.75</v>
      </c>
      <c r="AF351">
        <v>0.14000000000000001</v>
      </c>
      <c r="AG351">
        <v>0</v>
      </c>
      <c r="AH351">
        <v>0</v>
      </c>
      <c r="AI351" t="s">
        <v>201</v>
      </c>
      <c r="AJ351">
        <v>0</v>
      </c>
      <c r="AK351" t="s">
        <v>2003</v>
      </c>
      <c r="AL351" t="s">
        <v>220</v>
      </c>
      <c r="AM351" s="1" t="s">
        <v>223</v>
      </c>
      <c r="AN351" t="s">
        <v>224</v>
      </c>
      <c r="AO351" t="s">
        <v>59</v>
      </c>
      <c r="AP351">
        <v>1250</v>
      </c>
      <c r="AQ351">
        <v>1250</v>
      </c>
      <c r="AR351">
        <v>1250</v>
      </c>
    </row>
    <row r="352" spans="1:44" x14ac:dyDescent="0.25">
      <c r="A352" t="s">
        <v>43</v>
      </c>
      <c r="B352" t="s">
        <v>4573</v>
      </c>
      <c r="C352" t="s">
        <v>216</v>
      </c>
      <c r="D352" t="s">
        <v>4574</v>
      </c>
      <c r="G352">
        <v>11042707999</v>
      </c>
      <c r="I352">
        <v>1350</v>
      </c>
      <c r="J352" t="s">
        <v>4575</v>
      </c>
      <c r="K352" t="s">
        <v>4576</v>
      </c>
      <c r="L352">
        <v>10</v>
      </c>
      <c r="M352" t="s">
        <v>137</v>
      </c>
      <c r="N352" t="s">
        <v>220</v>
      </c>
      <c r="O352">
        <v>2012</v>
      </c>
      <c r="Q352" t="s">
        <v>1090</v>
      </c>
      <c r="R352" t="s">
        <v>4577</v>
      </c>
      <c r="S352" t="s">
        <v>68</v>
      </c>
      <c r="T352" t="s">
        <v>54</v>
      </c>
      <c r="U352">
        <v>7.67</v>
      </c>
      <c r="V352">
        <v>7.17</v>
      </c>
      <c r="W352">
        <v>6.83</v>
      </c>
      <c r="X352">
        <v>7.33</v>
      </c>
      <c r="Y352">
        <v>7.58</v>
      </c>
      <c r="Z352">
        <v>7.17</v>
      </c>
      <c r="AA352">
        <v>9.33</v>
      </c>
      <c r="AB352">
        <v>10</v>
      </c>
      <c r="AC352">
        <v>8.67</v>
      </c>
      <c r="AD352">
        <v>7</v>
      </c>
      <c r="AE352">
        <v>78.75</v>
      </c>
      <c r="AF352">
        <v>0.12</v>
      </c>
      <c r="AG352">
        <v>0</v>
      </c>
      <c r="AH352">
        <v>0</v>
      </c>
      <c r="AJ352">
        <v>0</v>
      </c>
      <c r="AK352" t="s">
        <v>1092</v>
      </c>
      <c r="AL352" t="s">
        <v>220</v>
      </c>
      <c r="AM352" s="1" t="s">
        <v>223</v>
      </c>
      <c r="AN352" t="s">
        <v>224</v>
      </c>
      <c r="AO352" t="s">
        <v>59</v>
      </c>
      <c r="AP352">
        <v>1350</v>
      </c>
      <c r="AQ352">
        <v>1350</v>
      </c>
      <c r="AR352">
        <v>1350</v>
      </c>
    </row>
    <row r="353" spans="1:44" x14ac:dyDescent="0.25">
      <c r="A353" t="s">
        <v>43</v>
      </c>
      <c r="B353" t="s">
        <v>4582</v>
      </c>
      <c r="C353" t="s">
        <v>216</v>
      </c>
      <c r="D353" t="s">
        <v>4583</v>
      </c>
      <c r="F353" t="s">
        <v>4584</v>
      </c>
      <c r="G353">
        <v>1104374276</v>
      </c>
      <c r="I353">
        <v>1150</v>
      </c>
      <c r="J353" t="s">
        <v>4585</v>
      </c>
      <c r="K353" t="s">
        <v>4586</v>
      </c>
      <c r="L353">
        <v>20</v>
      </c>
      <c r="M353" t="s">
        <v>137</v>
      </c>
      <c r="N353" t="s">
        <v>220</v>
      </c>
      <c r="O353">
        <v>2012</v>
      </c>
      <c r="Q353" t="s">
        <v>99</v>
      </c>
      <c r="R353" t="s">
        <v>4586</v>
      </c>
      <c r="S353" t="s">
        <v>213</v>
      </c>
      <c r="T353" t="s">
        <v>54</v>
      </c>
      <c r="U353">
        <v>6.92</v>
      </c>
      <c r="V353">
        <v>6.92</v>
      </c>
      <c r="W353">
        <v>6.67</v>
      </c>
      <c r="X353">
        <v>7.25</v>
      </c>
      <c r="Y353">
        <v>7.17</v>
      </c>
      <c r="Z353">
        <v>6.92</v>
      </c>
      <c r="AA353">
        <v>10</v>
      </c>
      <c r="AB353">
        <v>10</v>
      </c>
      <c r="AC353">
        <v>10</v>
      </c>
      <c r="AD353">
        <v>6.83</v>
      </c>
      <c r="AE353">
        <v>78.67</v>
      </c>
      <c r="AF353">
        <v>0.13</v>
      </c>
      <c r="AG353">
        <v>0</v>
      </c>
      <c r="AH353">
        <v>0</v>
      </c>
      <c r="AI353" t="s">
        <v>201</v>
      </c>
      <c r="AJ353">
        <v>2</v>
      </c>
      <c r="AK353" t="s">
        <v>101</v>
      </c>
      <c r="AL353" t="s">
        <v>220</v>
      </c>
      <c r="AM353" s="1" t="s">
        <v>223</v>
      </c>
      <c r="AN353" t="s">
        <v>224</v>
      </c>
      <c r="AO353" t="s">
        <v>59</v>
      </c>
      <c r="AP353">
        <v>1150</v>
      </c>
      <c r="AQ353">
        <v>1150</v>
      </c>
      <c r="AR353">
        <v>1150</v>
      </c>
    </row>
    <row r="354" spans="1:44" x14ac:dyDescent="0.25">
      <c r="A354" t="s">
        <v>43</v>
      </c>
      <c r="B354" t="s">
        <v>1084</v>
      </c>
      <c r="C354" t="s">
        <v>216</v>
      </c>
      <c r="D354" t="s">
        <v>4594</v>
      </c>
      <c r="F354" t="s">
        <v>1086</v>
      </c>
      <c r="G354">
        <v>1506502938</v>
      </c>
      <c r="H354" t="s">
        <v>1087</v>
      </c>
      <c r="I354">
        <v>1400</v>
      </c>
      <c r="J354" t="s">
        <v>1150</v>
      </c>
      <c r="K354" t="s">
        <v>4595</v>
      </c>
      <c r="L354">
        <v>250</v>
      </c>
      <c r="M354" t="s">
        <v>137</v>
      </c>
      <c r="N354" t="s">
        <v>220</v>
      </c>
      <c r="O354">
        <v>2012</v>
      </c>
      <c r="Q354" t="s">
        <v>221</v>
      </c>
      <c r="R354" t="s">
        <v>1091</v>
      </c>
      <c r="S354" t="s">
        <v>616</v>
      </c>
      <c r="T354" t="s">
        <v>54</v>
      </c>
      <c r="U354">
        <v>7</v>
      </c>
      <c r="V354">
        <v>7</v>
      </c>
      <c r="W354">
        <v>6.75</v>
      </c>
      <c r="X354">
        <v>7.33</v>
      </c>
      <c r="Y354">
        <v>6.92</v>
      </c>
      <c r="Z354">
        <v>6.92</v>
      </c>
      <c r="AA354">
        <v>10</v>
      </c>
      <c r="AB354">
        <v>10</v>
      </c>
      <c r="AC354">
        <v>10</v>
      </c>
      <c r="AD354">
        <v>6.67</v>
      </c>
      <c r="AE354">
        <v>78.58</v>
      </c>
      <c r="AF354">
        <v>0.13</v>
      </c>
      <c r="AG354">
        <v>0</v>
      </c>
      <c r="AH354">
        <v>0</v>
      </c>
      <c r="AI354" t="s">
        <v>55</v>
      </c>
      <c r="AJ354">
        <v>1</v>
      </c>
      <c r="AK354" t="s">
        <v>222</v>
      </c>
      <c r="AL354" t="s">
        <v>220</v>
      </c>
      <c r="AM354" s="1" t="s">
        <v>223</v>
      </c>
      <c r="AN354" t="s">
        <v>224</v>
      </c>
      <c r="AO354" t="s">
        <v>59</v>
      </c>
      <c r="AP354">
        <v>1400</v>
      </c>
      <c r="AQ354">
        <v>1400</v>
      </c>
      <c r="AR354">
        <v>1400</v>
      </c>
    </row>
    <row r="355" spans="1:44" x14ac:dyDescent="0.25">
      <c r="A355" t="s">
        <v>43</v>
      </c>
      <c r="B355" t="s">
        <v>958</v>
      </c>
      <c r="C355" t="s">
        <v>216</v>
      </c>
      <c r="D355" t="s">
        <v>4596</v>
      </c>
      <c r="F355" t="s">
        <v>4597</v>
      </c>
      <c r="G355" t="s">
        <v>4598</v>
      </c>
      <c r="H355" t="s">
        <v>962</v>
      </c>
      <c r="I355">
        <v>1300</v>
      </c>
      <c r="J355" t="s">
        <v>4599</v>
      </c>
      <c r="K355" t="s">
        <v>4600</v>
      </c>
      <c r="L355">
        <v>50</v>
      </c>
      <c r="M355" t="s">
        <v>137</v>
      </c>
      <c r="N355" t="s">
        <v>220</v>
      </c>
      <c r="O355">
        <v>2012</v>
      </c>
      <c r="Q355" t="s">
        <v>965</v>
      </c>
      <c r="R355" t="s">
        <v>966</v>
      </c>
      <c r="S355" t="s">
        <v>616</v>
      </c>
      <c r="T355" t="s">
        <v>54</v>
      </c>
      <c r="U355">
        <v>7.92</v>
      </c>
      <c r="V355">
        <v>7.58</v>
      </c>
      <c r="W355">
        <v>7.58</v>
      </c>
      <c r="X355">
        <v>7.92</v>
      </c>
      <c r="Y355">
        <v>7.92</v>
      </c>
      <c r="Z355">
        <v>7.5</v>
      </c>
      <c r="AA355">
        <v>8</v>
      </c>
      <c r="AB355">
        <v>6.67</v>
      </c>
      <c r="AC355">
        <v>10</v>
      </c>
      <c r="AD355">
        <v>7.5</v>
      </c>
      <c r="AE355">
        <v>78.58</v>
      </c>
      <c r="AF355">
        <v>0.1</v>
      </c>
      <c r="AG355">
        <v>0</v>
      </c>
      <c r="AH355">
        <v>0</v>
      </c>
      <c r="AJ355">
        <v>1</v>
      </c>
      <c r="AK355" t="s">
        <v>967</v>
      </c>
      <c r="AL355" t="s">
        <v>220</v>
      </c>
      <c r="AM355" s="1" t="s">
        <v>223</v>
      </c>
      <c r="AN355" t="s">
        <v>224</v>
      </c>
      <c r="AO355" t="s">
        <v>59</v>
      </c>
      <c r="AP355">
        <v>1300</v>
      </c>
      <c r="AQ355">
        <v>1300</v>
      </c>
      <c r="AR355">
        <v>1300</v>
      </c>
    </row>
    <row r="356" spans="1:44" x14ac:dyDescent="0.25">
      <c r="A356" t="s">
        <v>43</v>
      </c>
      <c r="B356" t="s">
        <v>4611</v>
      </c>
      <c r="C356" t="s">
        <v>216</v>
      </c>
      <c r="D356" t="s">
        <v>4612</v>
      </c>
      <c r="F356" t="s">
        <v>4613</v>
      </c>
      <c r="G356">
        <v>0</v>
      </c>
      <c r="H356" t="s">
        <v>4614</v>
      </c>
      <c r="I356">
        <v>1400</v>
      </c>
      <c r="J356" t="s">
        <v>4615</v>
      </c>
      <c r="K356" t="s">
        <v>4616</v>
      </c>
      <c r="L356">
        <v>10</v>
      </c>
      <c r="M356" t="s">
        <v>137</v>
      </c>
      <c r="N356" t="s">
        <v>220</v>
      </c>
      <c r="O356">
        <v>2012</v>
      </c>
      <c r="Q356" t="s">
        <v>3948</v>
      </c>
      <c r="R356" t="s">
        <v>4617</v>
      </c>
      <c r="S356" t="s">
        <v>616</v>
      </c>
      <c r="T356" t="s">
        <v>54</v>
      </c>
      <c r="U356">
        <v>7.08</v>
      </c>
      <c r="V356">
        <v>6.83</v>
      </c>
      <c r="W356">
        <v>6.83</v>
      </c>
      <c r="X356">
        <v>7</v>
      </c>
      <c r="Y356">
        <v>7</v>
      </c>
      <c r="Z356">
        <v>6.92</v>
      </c>
      <c r="AA356">
        <v>10</v>
      </c>
      <c r="AB356">
        <v>10</v>
      </c>
      <c r="AC356">
        <v>10</v>
      </c>
      <c r="AD356">
        <v>6.83</v>
      </c>
      <c r="AE356">
        <v>78.5</v>
      </c>
      <c r="AF356">
        <v>0.12</v>
      </c>
      <c r="AG356">
        <v>0</v>
      </c>
      <c r="AH356">
        <v>0</v>
      </c>
      <c r="AI356" t="s">
        <v>201</v>
      </c>
      <c r="AJ356">
        <v>14</v>
      </c>
      <c r="AK356" t="s">
        <v>3950</v>
      </c>
      <c r="AL356" t="s">
        <v>220</v>
      </c>
      <c r="AM356" s="1" t="s">
        <v>223</v>
      </c>
      <c r="AN356" t="s">
        <v>224</v>
      </c>
      <c r="AO356" t="s">
        <v>59</v>
      </c>
      <c r="AP356">
        <v>1400</v>
      </c>
      <c r="AQ356">
        <v>1400</v>
      </c>
      <c r="AR356">
        <v>1400</v>
      </c>
    </row>
    <row r="357" spans="1:44" x14ac:dyDescent="0.25">
      <c r="A357" t="s">
        <v>43</v>
      </c>
      <c r="B357" t="s">
        <v>4618</v>
      </c>
      <c r="C357" t="s">
        <v>216</v>
      </c>
      <c r="D357" t="s">
        <v>4619</v>
      </c>
      <c r="F357" t="s">
        <v>4620</v>
      </c>
      <c r="G357">
        <v>1506868415</v>
      </c>
      <c r="I357">
        <v>1200</v>
      </c>
      <c r="J357" t="s">
        <v>4621</v>
      </c>
      <c r="K357" t="s">
        <v>4622</v>
      </c>
      <c r="L357">
        <v>20</v>
      </c>
      <c r="M357" t="s">
        <v>137</v>
      </c>
      <c r="N357" t="s">
        <v>220</v>
      </c>
      <c r="O357">
        <v>2012</v>
      </c>
      <c r="Q357" t="s">
        <v>221</v>
      </c>
      <c r="R357" t="s">
        <v>4623</v>
      </c>
      <c r="S357" t="s">
        <v>213</v>
      </c>
      <c r="T357" t="s">
        <v>54</v>
      </c>
      <c r="U357">
        <v>7.25</v>
      </c>
      <c r="V357">
        <v>7.17</v>
      </c>
      <c r="W357">
        <v>7</v>
      </c>
      <c r="X357">
        <v>6.83</v>
      </c>
      <c r="Y357">
        <v>7.58</v>
      </c>
      <c r="Z357">
        <v>7.08</v>
      </c>
      <c r="AA357">
        <v>8.67</v>
      </c>
      <c r="AB357">
        <v>10</v>
      </c>
      <c r="AC357">
        <v>10</v>
      </c>
      <c r="AD357">
        <v>6.92</v>
      </c>
      <c r="AE357">
        <v>78.5</v>
      </c>
      <c r="AF357">
        <v>0.13</v>
      </c>
      <c r="AG357">
        <v>1</v>
      </c>
      <c r="AH357">
        <v>0</v>
      </c>
      <c r="AI357" t="s">
        <v>55</v>
      </c>
      <c r="AJ357">
        <v>3</v>
      </c>
      <c r="AK357" t="s">
        <v>222</v>
      </c>
      <c r="AL357" t="s">
        <v>220</v>
      </c>
      <c r="AM357" s="1" t="s">
        <v>223</v>
      </c>
      <c r="AN357" t="s">
        <v>224</v>
      </c>
      <c r="AO357" t="s">
        <v>59</v>
      </c>
      <c r="AP357">
        <v>1200</v>
      </c>
      <c r="AQ357">
        <v>1200</v>
      </c>
      <c r="AR357">
        <v>1200</v>
      </c>
    </row>
    <row r="358" spans="1:44" x14ac:dyDescent="0.25">
      <c r="A358" t="s">
        <v>43</v>
      </c>
      <c r="B358" t="s">
        <v>4199</v>
      </c>
      <c r="C358" t="s">
        <v>216</v>
      </c>
      <c r="D358" t="s">
        <v>4625</v>
      </c>
      <c r="F358" t="s">
        <v>4201</v>
      </c>
      <c r="G358">
        <v>0</v>
      </c>
      <c r="H358" t="s">
        <v>4202</v>
      </c>
      <c r="I358">
        <v>1500</v>
      </c>
      <c r="J358" t="s">
        <v>4203</v>
      </c>
      <c r="K358" t="s">
        <v>4626</v>
      </c>
      <c r="L358">
        <v>10</v>
      </c>
      <c r="M358" t="s">
        <v>137</v>
      </c>
      <c r="N358" t="s">
        <v>220</v>
      </c>
      <c r="O358">
        <v>2012</v>
      </c>
      <c r="Q358" t="s">
        <v>3948</v>
      </c>
      <c r="R358" t="s">
        <v>4205</v>
      </c>
      <c r="S358" t="s">
        <v>616</v>
      </c>
      <c r="T358" t="s">
        <v>54</v>
      </c>
      <c r="U358">
        <v>7.58</v>
      </c>
      <c r="V358">
        <v>7.17</v>
      </c>
      <c r="W358">
        <v>7</v>
      </c>
      <c r="X358">
        <v>7.17</v>
      </c>
      <c r="Y358">
        <v>7.33</v>
      </c>
      <c r="Z358">
        <v>7</v>
      </c>
      <c r="AA358">
        <v>8</v>
      </c>
      <c r="AB358">
        <v>10</v>
      </c>
      <c r="AC358">
        <v>10</v>
      </c>
      <c r="AD358">
        <v>7.17</v>
      </c>
      <c r="AE358">
        <v>78.42</v>
      </c>
      <c r="AF358">
        <v>0.14000000000000001</v>
      </c>
      <c r="AG358">
        <v>0</v>
      </c>
      <c r="AH358">
        <v>0</v>
      </c>
      <c r="AI358" t="s">
        <v>201</v>
      </c>
      <c r="AJ358">
        <v>0</v>
      </c>
      <c r="AK358" t="s">
        <v>3950</v>
      </c>
      <c r="AL358" t="s">
        <v>220</v>
      </c>
      <c r="AM358" s="1" t="s">
        <v>223</v>
      </c>
      <c r="AN358" t="s">
        <v>224</v>
      </c>
      <c r="AO358" t="s">
        <v>59</v>
      </c>
      <c r="AP358">
        <v>1500</v>
      </c>
      <c r="AQ358">
        <v>1500</v>
      </c>
      <c r="AR358">
        <v>1500</v>
      </c>
    </row>
    <row r="359" spans="1:44" x14ac:dyDescent="0.25">
      <c r="A359" t="s">
        <v>43</v>
      </c>
      <c r="B359" t="s">
        <v>432</v>
      </c>
      <c r="C359" t="s">
        <v>62</v>
      </c>
      <c r="D359" t="s">
        <v>1073</v>
      </c>
      <c r="F359" t="s">
        <v>435</v>
      </c>
      <c r="G359" t="s">
        <v>4631</v>
      </c>
      <c r="H359" t="s">
        <v>436</v>
      </c>
      <c r="I359">
        <v>4300</v>
      </c>
      <c r="J359" t="s">
        <v>618</v>
      </c>
      <c r="K359" t="s">
        <v>1075</v>
      </c>
      <c r="L359">
        <v>250</v>
      </c>
      <c r="M359" t="s">
        <v>137</v>
      </c>
      <c r="N359" t="s">
        <v>439</v>
      </c>
      <c r="O359">
        <v>2012</v>
      </c>
      <c r="Q359" t="s">
        <v>3626</v>
      </c>
      <c r="R359" t="s">
        <v>441</v>
      </c>
      <c r="S359" t="s">
        <v>68</v>
      </c>
      <c r="T359" t="s">
        <v>54</v>
      </c>
      <c r="U359">
        <v>7.17</v>
      </c>
      <c r="V359">
        <v>7.17</v>
      </c>
      <c r="W359">
        <v>6.5</v>
      </c>
      <c r="X359">
        <v>7.17</v>
      </c>
      <c r="Y359">
        <v>7</v>
      </c>
      <c r="Z359">
        <v>6.83</v>
      </c>
      <c r="AA359">
        <v>10</v>
      </c>
      <c r="AB359">
        <v>10</v>
      </c>
      <c r="AC359">
        <v>10</v>
      </c>
      <c r="AD359">
        <v>6.5</v>
      </c>
      <c r="AE359">
        <v>78.33</v>
      </c>
      <c r="AF359">
        <v>0.11</v>
      </c>
      <c r="AG359">
        <v>1</v>
      </c>
      <c r="AH359">
        <v>0</v>
      </c>
      <c r="AI359" t="s">
        <v>55</v>
      </c>
      <c r="AJ359">
        <v>4</v>
      </c>
      <c r="AK359" t="s">
        <v>2297</v>
      </c>
      <c r="AL359" t="s">
        <v>439</v>
      </c>
      <c r="AM359" t="s">
        <v>443</v>
      </c>
      <c r="AN359" t="s">
        <v>444</v>
      </c>
      <c r="AO359" t="s">
        <v>153</v>
      </c>
      <c r="AP359">
        <v>1310.6400000000001</v>
      </c>
      <c r="AQ359">
        <v>1310.6400000000001</v>
      </c>
      <c r="AR359">
        <v>1310.6400000000001</v>
      </c>
    </row>
    <row r="360" spans="1:44" x14ac:dyDescent="0.25">
      <c r="A360" t="s">
        <v>43</v>
      </c>
      <c r="B360" t="s">
        <v>4632</v>
      </c>
      <c r="C360" t="s">
        <v>216</v>
      </c>
      <c r="D360" t="s">
        <v>4633</v>
      </c>
      <c r="F360" t="s">
        <v>4634</v>
      </c>
      <c r="G360">
        <v>0</v>
      </c>
      <c r="H360" t="s">
        <v>4635</v>
      </c>
      <c r="I360">
        <v>1300</v>
      </c>
      <c r="J360" t="s">
        <v>4636</v>
      </c>
      <c r="K360" t="s">
        <v>4637</v>
      </c>
      <c r="L360">
        <v>100</v>
      </c>
      <c r="M360" t="s">
        <v>137</v>
      </c>
      <c r="N360" t="s">
        <v>220</v>
      </c>
      <c r="O360">
        <v>2012</v>
      </c>
      <c r="Q360" t="s">
        <v>1269</v>
      </c>
      <c r="R360" t="s">
        <v>4637</v>
      </c>
      <c r="S360" t="s">
        <v>616</v>
      </c>
      <c r="T360" t="s">
        <v>81</v>
      </c>
      <c r="U360">
        <v>7.25</v>
      </c>
      <c r="V360">
        <v>7.25</v>
      </c>
      <c r="W360">
        <v>7</v>
      </c>
      <c r="X360">
        <v>7.5</v>
      </c>
      <c r="Y360">
        <v>7.33</v>
      </c>
      <c r="Z360">
        <v>7.42</v>
      </c>
      <c r="AA360">
        <v>8</v>
      </c>
      <c r="AB360">
        <v>9.33</v>
      </c>
      <c r="AC360">
        <v>10</v>
      </c>
      <c r="AD360">
        <v>7.75</v>
      </c>
      <c r="AE360">
        <v>78.33</v>
      </c>
      <c r="AF360">
        <v>0.13</v>
      </c>
      <c r="AG360">
        <v>31</v>
      </c>
      <c r="AH360">
        <v>0</v>
      </c>
      <c r="AI360" t="s">
        <v>55</v>
      </c>
      <c r="AJ360">
        <v>47</v>
      </c>
      <c r="AK360" t="s">
        <v>1270</v>
      </c>
      <c r="AL360" t="s">
        <v>220</v>
      </c>
      <c r="AM360" t="s">
        <v>4638</v>
      </c>
      <c r="AN360" t="s">
        <v>4639</v>
      </c>
      <c r="AO360" t="s">
        <v>59</v>
      </c>
      <c r="AP360">
        <v>1300</v>
      </c>
      <c r="AQ360">
        <v>1300</v>
      </c>
      <c r="AR360">
        <v>1300</v>
      </c>
    </row>
    <row r="361" spans="1:44" x14ac:dyDescent="0.25">
      <c r="A361" t="s">
        <v>43</v>
      </c>
      <c r="B361" t="s">
        <v>432</v>
      </c>
      <c r="C361" t="s">
        <v>62</v>
      </c>
      <c r="D361" t="s">
        <v>1934</v>
      </c>
      <c r="F361" t="s">
        <v>435</v>
      </c>
      <c r="G361" t="s">
        <v>4640</v>
      </c>
      <c r="H361" t="s">
        <v>436</v>
      </c>
      <c r="J361" t="s">
        <v>618</v>
      </c>
      <c r="K361" t="s">
        <v>4490</v>
      </c>
      <c r="L361">
        <v>250</v>
      </c>
      <c r="M361" t="s">
        <v>137</v>
      </c>
      <c r="N361" t="s">
        <v>439</v>
      </c>
      <c r="O361">
        <v>2012</v>
      </c>
      <c r="Q361" t="s">
        <v>4451</v>
      </c>
      <c r="R361" t="s">
        <v>441</v>
      </c>
      <c r="S361" t="s">
        <v>68</v>
      </c>
      <c r="T361" t="s">
        <v>54</v>
      </c>
      <c r="U361">
        <v>7.17</v>
      </c>
      <c r="V361">
        <v>6.08</v>
      </c>
      <c r="W361">
        <v>6.17</v>
      </c>
      <c r="X361">
        <v>7.25</v>
      </c>
      <c r="Y361">
        <v>7.33</v>
      </c>
      <c r="Z361">
        <v>7.33</v>
      </c>
      <c r="AA361">
        <v>10</v>
      </c>
      <c r="AB361">
        <v>10</v>
      </c>
      <c r="AC361">
        <v>10</v>
      </c>
      <c r="AD361">
        <v>7</v>
      </c>
      <c r="AE361">
        <v>78.33</v>
      </c>
      <c r="AF361">
        <v>0.11</v>
      </c>
      <c r="AG361">
        <v>0</v>
      </c>
      <c r="AH361">
        <v>0</v>
      </c>
      <c r="AI361" t="s">
        <v>55</v>
      </c>
      <c r="AJ361">
        <v>9</v>
      </c>
      <c r="AK361" t="s">
        <v>538</v>
      </c>
      <c r="AL361" t="s">
        <v>439</v>
      </c>
      <c r="AM361" t="s">
        <v>443</v>
      </c>
      <c r="AN361" t="s">
        <v>444</v>
      </c>
      <c r="AO361" t="s">
        <v>59</v>
      </c>
    </row>
    <row r="362" spans="1:44" x14ac:dyDescent="0.25">
      <c r="A362" t="s">
        <v>43</v>
      </c>
      <c r="B362" t="s">
        <v>4647</v>
      </c>
      <c r="C362" t="s">
        <v>216</v>
      </c>
      <c r="F362" t="s">
        <v>4648</v>
      </c>
      <c r="G362">
        <v>1104341113</v>
      </c>
      <c r="I362">
        <v>1050</v>
      </c>
      <c r="J362" t="s">
        <v>4649</v>
      </c>
      <c r="K362" t="s">
        <v>4650</v>
      </c>
      <c r="L362">
        <v>320</v>
      </c>
      <c r="M362" t="s">
        <v>137</v>
      </c>
      <c r="N362" t="s">
        <v>220</v>
      </c>
      <c r="O362">
        <v>2012</v>
      </c>
      <c r="Q362" t="s">
        <v>792</v>
      </c>
      <c r="R362" t="s">
        <v>4651</v>
      </c>
      <c r="S362" t="s">
        <v>616</v>
      </c>
      <c r="T362" t="s">
        <v>54</v>
      </c>
      <c r="U362">
        <v>7.08</v>
      </c>
      <c r="V362">
        <v>6.83</v>
      </c>
      <c r="W362">
        <v>6.67</v>
      </c>
      <c r="X362">
        <v>7.25</v>
      </c>
      <c r="Y362">
        <v>7.25</v>
      </c>
      <c r="Z362">
        <v>6.92</v>
      </c>
      <c r="AA362">
        <v>10</v>
      </c>
      <c r="AB362">
        <v>9.33</v>
      </c>
      <c r="AC362">
        <v>10</v>
      </c>
      <c r="AD362">
        <v>6.75</v>
      </c>
      <c r="AE362">
        <v>78.08</v>
      </c>
      <c r="AF362">
        <v>0.11</v>
      </c>
      <c r="AG362">
        <v>0</v>
      </c>
      <c r="AH362">
        <v>0</v>
      </c>
      <c r="AI362" t="s">
        <v>55</v>
      </c>
      <c r="AJ362">
        <v>3</v>
      </c>
      <c r="AK362" t="s">
        <v>793</v>
      </c>
      <c r="AL362" t="s">
        <v>220</v>
      </c>
      <c r="AM362" s="1" t="s">
        <v>223</v>
      </c>
      <c r="AN362" t="s">
        <v>224</v>
      </c>
      <c r="AO362" t="s">
        <v>59</v>
      </c>
      <c r="AP362">
        <v>1050</v>
      </c>
      <c r="AQ362">
        <v>1050</v>
      </c>
      <c r="AR362">
        <v>1050</v>
      </c>
    </row>
    <row r="363" spans="1:44" x14ac:dyDescent="0.25">
      <c r="A363" t="s">
        <v>43</v>
      </c>
      <c r="B363" t="s">
        <v>3997</v>
      </c>
      <c r="C363" t="s">
        <v>216</v>
      </c>
      <c r="D363" t="s">
        <v>3999</v>
      </c>
      <c r="F363" t="s">
        <v>3999</v>
      </c>
      <c r="G363">
        <v>1506558883</v>
      </c>
      <c r="H363" t="s">
        <v>4000</v>
      </c>
      <c r="I363">
        <v>850</v>
      </c>
      <c r="J363" t="s">
        <v>4001</v>
      </c>
      <c r="K363" t="s">
        <v>4668</v>
      </c>
      <c r="L363">
        <v>10</v>
      </c>
      <c r="M363" t="s">
        <v>137</v>
      </c>
      <c r="N363" t="s">
        <v>220</v>
      </c>
      <c r="O363">
        <v>2012</v>
      </c>
      <c r="Q363" t="s">
        <v>1269</v>
      </c>
      <c r="R363" t="s">
        <v>4003</v>
      </c>
      <c r="S363" t="s">
        <v>60</v>
      </c>
      <c r="T363" t="s">
        <v>54</v>
      </c>
      <c r="U363">
        <v>7.25</v>
      </c>
      <c r="V363">
        <v>7.33</v>
      </c>
      <c r="W363">
        <v>7</v>
      </c>
      <c r="X363">
        <v>7</v>
      </c>
      <c r="Y363">
        <v>7.25</v>
      </c>
      <c r="Z363">
        <v>7.08</v>
      </c>
      <c r="AA363">
        <v>10</v>
      </c>
      <c r="AB363">
        <v>10</v>
      </c>
      <c r="AC363">
        <v>8</v>
      </c>
      <c r="AD363">
        <v>7.08</v>
      </c>
      <c r="AE363">
        <v>78</v>
      </c>
      <c r="AF363">
        <v>0.12</v>
      </c>
      <c r="AG363">
        <v>2</v>
      </c>
      <c r="AH363">
        <v>0</v>
      </c>
      <c r="AI363" t="s">
        <v>55</v>
      </c>
      <c r="AJ363">
        <v>7</v>
      </c>
      <c r="AK363" t="s">
        <v>1270</v>
      </c>
      <c r="AL363" t="s">
        <v>220</v>
      </c>
      <c r="AM363" s="1" t="s">
        <v>223</v>
      </c>
      <c r="AN363" t="s">
        <v>224</v>
      </c>
      <c r="AO363" t="s">
        <v>59</v>
      </c>
      <c r="AP363">
        <v>850</v>
      </c>
      <c r="AQ363">
        <v>850</v>
      </c>
      <c r="AR363">
        <v>850</v>
      </c>
    </row>
    <row r="364" spans="1:44" x14ac:dyDescent="0.25">
      <c r="A364" t="s">
        <v>43</v>
      </c>
      <c r="B364" t="s">
        <v>4675</v>
      </c>
      <c r="C364" t="s">
        <v>216</v>
      </c>
      <c r="D364" t="s">
        <v>4676</v>
      </c>
      <c r="F364" t="s">
        <v>4676</v>
      </c>
      <c r="G364">
        <v>0</v>
      </c>
      <c r="I364">
        <v>1248</v>
      </c>
      <c r="J364" t="s">
        <v>1623</v>
      </c>
      <c r="K364" t="s">
        <v>4677</v>
      </c>
      <c r="L364">
        <v>50</v>
      </c>
      <c r="M364" t="s">
        <v>137</v>
      </c>
      <c r="N364" t="s">
        <v>220</v>
      </c>
      <c r="O364">
        <v>2012</v>
      </c>
      <c r="Q364" t="s">
        <v>221</v>
      </c>
      <c r="R364" t="s">
        <v>4677</v>
      </c>
      <c r="S364" t="s">
        <v>616</v>
      </c>
      <c r="T364" t="s">
        <v>54</v>
      </c>
      <c r="U364">
        <v>7.42</v>
      </c>
      <c r="V364">
        <v>7.25</v>
      </c>
      <c r="W364">
        <v>7</v>
      </c>
      <c r="X364">
        <v>7</v>
      </c>
      <c r="Y364">
        <v>7.25</v>
      </c>
      <c r="Z364">
        <v>7.08</v>
      </c>
      <c r="AA364">
        <v>8</v>
      </c>
      <c r="AB364">
        <v>10</v>
      </c>
      <c r="AC364">
        <v>10</v>
      </c>
      <c r="AD364">
        <v>6.92</v>
      </c>
      <c r="AE364">
        <v>77.92</v>
      </c>
      <c r="AF364">
        <v>0.11</v>
      </c>
      <c r="AG364">
        <v>0</v>
      </c>
      <c r="AH364">
        <v>0</v>
      </c>
      <c r="AI364" t="s">
        <v>55</v>
      </c>
      <c r="AJ364">
        <v>3</v>
      </c>
      <c r="AK364" t="s">
        <v>222</v>
      </c>
      <c r="AL364" t="s">
        <v>220</v>
      </c>
      <c r="AM364" s="1" t="s">
        <v>223</v>
      </c>
      <c r="AN364" t="s">
        <v>224</v>
      </c>
      <c r="AO364" t="s">
        <v>59</v>
      </c>
      <c r="AP364">
        <v>1248</v>
      </c>
      <c r="AQ364">
        <v>1248</v>
      </c>
      <c r="AR364">
        <v>1248</v>
      </c>
    </row>
    <row r="365" spans="1:44" x14ac:dyDescent="0.25">
      <c r="A365" t="s">
        <v>43</v>
      </c>
      <c r="B365" t="s">
        <v>432</v>
      </c>
      <c r="C365" t="s">
        <v>62</v>
      </c>
      <c r="D365" t="s">
        <v>1934</v>
      </c>
      <c r="F365" t="s">
        <v>435</v>
      </c>
      <c r="G365" t="s">
        <v>4678</v>
      </c>
      <c r="H365" t="s">
        <v>436</v>
      </c>
      <c r="J365" t="s">
        <v>618</v>
      </c>
      <c r="K365" t="s">
        <v>4490</v>
      </c>
      <c r="L365">
        <v>250</v>
      </c>
      <c r="M365" t="s">
        <v>137</v>
      </c>
      <c r="N365" t="s">
        <v>439</v>
      </c>
      <c r="O365">
        <v>2012</v>
      </c>
      <c r="Q365" t="s">
        <v>4451</v>
      </c>
      <c r="R365" t="s">
        <v>441</v>
      </c>
      <c r="S365" t="s">
        <v>68</v>
      </c>
      <c r="T365" t="s">
        <v>54</v>
      </c>
      <c r="U365">
        <v>7.17</v>
      </c>
      <c r="V365">
        <v>6.17</v>
      </c>
      <c r="W365">
        <v>6.17</v>
      </c>
      <c r="X365">
        <v>7.08</v>
      </c>
      <c r="Y365">
        <v>7.33</v>
      </c>
      <c r="Z365">
        <v>6.83</v>
      </c>
      <c r="AA365">
        <v>10</v>
      </c>
      <c r="AB365">
        <v>10</v>
      </c>
      <c r="AC365">
        <v>10</v>
      </c>
      <c r="AD365">
        <v>7.17</v>
      </c>
      <c r="AE365">
        <v>77.92</v>
      </c>
      <c r="AF365">
        <v>0.11</v>
      </c>
      <c r="AG365">
        <v>0</v>
      </c>
      <c r="AH365">
        <v>0</v>
      </c>
      <c r="AI365" t="s">
        <v>55</v>
      </c>
      <c r="AJ365">
        <v>7</v>
      </c>
      <c r="AK365" t="s">
        <v>538</v>
      </c>
      <c r="AL365" t="s">
        <v>439</v>
      </c>
      <c r="AM365" t="s">
        <v>443</v>
      </c>
      <c r="AN365" t="s">
        <v>444</v>
      </c>
      <c r="AO365" t="s">
        <v>59</v>
      </c>
    </row>
    <row r="366" spans="1:44" x14ac:dyDescent="0.25">
      <c r="A366" t="s">
        <v>43</v>
      </c>
      <c r="B366" t="s">
        <v>4687</v>
      </c>
      <c r="C366" t="s">
        <v>216</v>
      </c>
      <c r="D366" t="s">
        <v>4688</v>
      </c>
      <c r="F366" t="s">
        <v>4688</v>
      </c>
      <c r="G366">
        <v>110548082</v>
      </c>
      <c r="I366">
        <v>1300</v>
      </c>
      <c r="J366" t="s">
        <v>790</v>
      </c>
      <c r="K366" t="s">
        <v>4689</v>
      </c>
      <c r="L366">
        <v>23</v>
      </c>
      <c r="M366" t="s">
        <v>137</v>
      </c>
      <c r="N366" t="s">
        <v>220</v>
      </c>
      <c r="O366">
        <v>2012</v>
      </c>
      <c r="Q366" t="s">
        <v>99</v>
      </c>
      <c r="R366" t="s">
        <v>4690</v>
      </c>
      <c r="S366" t="s">
        <v>616</v>
      </c>
      <c r="T366" t="s">
        <v>54</v>
      </c>
      <c r="U366">
        <v>7.17</v>
      </c>
      <c r="V366">
        <v>6.75</v>
      </c>
      <c r="W366">
        <v>6.58</v>
      </c>
      <c r="X366">
        <v>6.75</v>
      </c>
      <c r="Y366">
        <v>6.83</v>
      </c>
      <c r="Z366">
        <v>6.75</v>
      </c>
      <c r="AA366">
        <v>10</v>
      </c>
      <c r="AB366">
        <v>10</v>
      </c>
      <c r="AC366">
        <v>10</v>
      </c>
      <c r="AD366">
        <v>6.67</v>
      </c>
      <c r="AE366">
        <v>77.5</v>
      </c>
      <c r="AF366">
        <v>0.13</v>
      </c>
      <c r="AG366">
        <v>0</v>
      </c>
      <c r="AH366">
        <v>0</v>
      </c>
      <c r="AI366" t="s">
        <v>55</v>
      </c>
      <c r="AJ366">
        <v>3</v>
      </c>
      <c r="AK366" t="s">
        <v>101</v>
      </c>
      <c r="AL366" t="s">
        <v>220</v>
      </c>
      <c r="AM366" s="1" t="s">
        <v>223</v>
      </c>
      <c r="AN366" t="s">
        <v>224</v>
      </c>
      <c r="AO366" t="s">
        <v>59</v>
      </c>
      <c r="AP366">
        <v>1300</v>
      </c>
      <c r="AQ366">
        <v>1300</v>
      </c>
      <c r="AR366">
        <v>1300</v>
      </c>
    </row>
    <row r="367" spans="1:44" x14ac:dyDescent="0.25">
      <c r="A367" t="s">
        <v>43</v>
      </c>
      <c r="B367" t="s">
        <v>4199</v>
      </c>
      <c r="C367" t="s">
        <v>216</v>
      </c>
      <c r="D367" t="s">
        <v>4625</v>
      </c>
      <c r="F367" t="s">
        <v>4201</v>
      </c>
      <c r="G367">
        <v>0</v>
      </c>
      <c r="H367" t="s">
        <v>4202</v>
      </c>
      <c r="I367">
        <v>1500</v>
      </c>
      <c r="J367" t="s">
        <v>4203</v>
      </c>
      <c r="K367" t="s">
        <v>4695</v>
      </c>
      <c r="L367">
        <v>10</v>
      </c>
      <c r="M367" t="s">
        <v>137</v>
      </c>
      <c r="N367" t="s">
        <v>220</v>
      </c>
      <c r="O367">
        <v>2012</v>
      </c>
      <c r="Q367" t="s">
        <v>4326</v>
      </c>
      <c r="R367" t="s">
        <v>4205</v>
      </c>
      <c r="S367" t="s">
        <v>616</v>
      </c>
      <c r="T367" t="s">
        <v>54</v>
      </c>
      <c r="U367">
        <v>7.33</v>
      </c>
      <c r="V367">
        <v>7</v>
      </c>
      <c r="W367">
        <v>6.67</v>
      </c>
      <c r="X367">
        <v>7</v>
      </c>
      <c r="Y367">
        <v>6.92</v>
      </c>
      <c r="Z367">
        <v>6.92</v>
      </c>
      <c r="AA367">
        <v>9.33</v>
      </c>
      <c r="AB367">
        <v>9.33</v>
      </c>
      <c r="AC367">
        <v>10</v>
      </c>
      <c r="AD367">
        <v>6.83</v>
      </c>
      <c r="AE367">
        <v>77.33</v>
      </c>
      <c r="AF367">
        <v>0.15</v>
      </c>
      <c r="AG367">
        <v>4</v>
      </c>
      <c r="AH367">
        <v>0</v>
      </c>
      <c r="AI367" t="s">
        <v>201</v>
      </c>
      <c r="AJ367">
        <v>5</v>
      </c>
      <c r="AK367" t="s">
        <v>2590</v>
      </c>
      <c r="AL367" t="s">
        <v>220</v>
      </c>
      <c r="AM367" s="1" t="s">
        <v>223</v>
      </c>
      <c r="AN367" t="s">
        <v>224</v>
      </c>
      <c r="AO367" t="s">
        <v>59</v>
      </c>
      <c r="AP367">
        <v>1500</v>
      </c>
      <c r="AQ367">
        <v>1500</v>
      </c>
      <c r="AR367">
        <v>1500</v>
      </c>
    </row>
    <row r="368" spans="1:44" x14ac:dyDescent="0.25">
      <c r="A368" t="s">
        <v>43</v>
      </c>
      <c r="B368" t="s">
        <v>3997</v>
      </c>
      <c r="C368" t="s">
        <v>216</v>
      </c>
      <c r="D368" t="s">
        <v>4699</v>
      </c>
      <c r="F368" t="s">
        <v>3999</v>
      </c>
      <c r="G368">
        <v>1506558882</v>
      </c>
      <c r="H368" t="s">
        <v>4000</v>
      </c>
      <c r="I368">
        <v>1200</v>
      </c>
      <c r="J368" t="s">
        <v>4001</v>
      </c>
      <c r="K368" t="s">
        <v>4700</v>
      </c>
      <c r="L368">
        <v>10</v>
      </c>
      <c r="M368" t="s">
        <v>137</v>
      </c>
      <c r="N368" t="s">
        <v>220</v>
      </c>
      <c r="O368">
        <v>2012</v>
      </c>
      <c r="Q368" t="s">
        <v>1269</v>
      </c>
      <c r="R368" t="s">
        <v>4003</v>
      </c>
      <c r="S368" t="s">
        <v>60</v>
      </c>
      <c r="T368" t="s">
        <v>54</v>
      </c>
      <c r="U368">
        <v>7.08</v>
      </c>
      <c r="V368">
        <v>7</v>
      </c>
      <c r="W368">
        <v>7</v>
      </c>
      <c r="X368">
        <v>7.25</v>
      </c>
      <c r="Y368">
        <v>7.33</v>
      </c>
      <c r="Z368">
        <v>7.25</v>
      </c>
      <c r="AA368">
        <v>8.67</v>
      </c>
      <c r="AB368">
        <v>8.67</v>
      </c>
      <c r="AC368">
        <v>10</v>
      </c>
      <c r="AD368">
        <v>6.92</v>
      </c>
      <c r="AE368">
        <v>77.17</v>
      </c>
      <c r="AF368">
        <v>0.12</v>
      </c>
      <c r="AG368">
        <v>1</v>
      </c>
      <c r="AH368">
        <v>0</v>
      </c>
      <c r="AI368" t="s">
        <v>55</v>
      </c>
      <c r="AJ368">
        <v>11</v>
      </c>
      <c r="AK368" t="s">
        <v>1270</v>
      </c>
      <c r="AL368" t="s">
        <v>220</v>
      </c>
      <c r="AM368" s="1" t="s">
        <v>223</v>
      </c>
      <c r="AN368" t="s">
        <v>224</v>
      </c>
      <c r="AO368" t="s">
        <v>59</v>
      </c>
      <c r="AP368">
        <v>1200</v>
      </c>
      <c r="AQ368">
        <v>1200</v>
      </c>
      <c r="AR368">
        <v>1200</v>
      </c>
    </row>
    <row r="369" spans="1:44" x14ac:dyDescent="0.25">
      <c r="A369" t="s">
        <v>43</v>
      </c>
      <c r="B369" t="s">
        <v>4714</v>
      </c>
      <c r="C369" t="s">
        <v>216</v>
      </c>
      <c r="F369" t="s">
        <v>4715</v>
      </c>
      <c r="G369">
        <v>0</v>
      </c>
      <c r="H369" t="s">
        <v>4715</v>
      </c>
      <c r="I369">
        <v>1100</v>
      </c>
      <c r="J369" t="s">
        <v>790</v>
      </c>
      <c r="K369" t="s">
        <v>4716</v>
      </c>
      <c r="L369">
        <v>10</v>
      </c>
      <c r="M369" t="s">
        <v>137</v>
      </c>
      <c r="N369" t="s">
        <v>220</v>
      </c>
      <c r="O369">
        <v>2012</v>
      </c>
      <c r="Q369" t="s">
        <v>221</v>
      </c>
      <c r="R369" t="s">
        <v>4717</v>
      </c>
      <c r="S369" t="s">
        <v>616</v>
      </c>
      <c r="T369" t="s">
        <v>54</v>
      </c>
      <c r="U369">
        <v>7.17</v>
      </c>
      <c r="V369">
        <v>6.58</v>
      </c>
      <c r="W369">
        <v>6.58</v>
      </c>
      <c r="X369">
        <v>7</v>
      </c>
      <c r="Y369">
        <v>7.25</v>
      </c>
      <c r="Z369">
        <v>6.58</v>
      </c>
      <c r="AA369">
        <v>9.33</v>
      </c>
      <c r="AB369">
        <v>9.33</v>
      </c>
      <c r="AC369">
        <v>10</v>
      </c>
      <c r="AD369">
        <v>6.58</v>
      </c>
      <c r="AE369">
        <v>76.42</v>
      </c>
      <c r="AF369">
        <v>0.13</v>
      </c>
      <c r="AG369">
        <v>0</v>
      </c>
      <c r="AH369">
        <v>0</v>
      </c>
      <c r="AI369" t="s">
        <v>55</v>
      </c>
      <c r="AJ369">
        <v>14</v>
      </c>
      <c r="AK369" t="s">
        <v>222</v>
      </c>
      <c r="AL369" t="s">
        <v>220</v>
      </c>
      <c r="AM369" s="1" t="s">
        <v>223</v>
      </c>
      <c r="AN369" t="s">
        <v>224</v>
      </c>
      <c r="AO369" t="s">
        <v>59</v>
      </c>
      <c r="AP369">
        <v>1100</v>
      </c>
      <c r="AQ369">
        <v>1100</v>
      </c>
      <c r="AR369">
        <v>1100</v>
      </c>
    </row>
    <row r="370" spans="1:44" x14ac:dyDescent="0.25">
      <c r="A370" t="s">
        <v>43</v>
      </c>
      <c r="B370" t="s">
        <v>4199</v>
      </c>
      <c r="C370" t="s">
        <v>216</v>
      </c>
      <c r="D370" t="s">
        <v>4720</v>
      </c>
      <c r="F370" t="s">
        <v>4201</v>
      </c>
      <c r="G370">
        <v>1405792248</v>
      </c>
      <c r="H370" t="s">
        <v>4202</v>
      </c>
      <c r="I370">
        <v>1400</v>
      </c>
      <c r="J370" t="s">
        <v>4203</v>
      </c>
      <c r="K370" t="s">
        <v>4721</v>
      </c>
      <c r="L370">
        <v>11</v>
      </c>
      <c r="M370" t="s">
        <v>137</v>
      </c>
      <c r="N370" t="s">
        <v>220</v>
      </c>
      <c r="O370">
        <v>2012</v>
      </c>
      <c r="Q370" t="s">
        <v>99</v>
      </c>
      <c r="R370" t="s">
        <v>4205</v>
      </c>
      <c r="S370" t="s">
        <v>616</v>
      </c>
      <c r="T370" t="s">
        <v>54</v>
      </c>
      <c r="U370">
        <v>7.42</v>
      </c>
      <c r="V370">
        <v>7</v>
      </c>
      <c r="W370">
        <v>6.83</v>
      </c>
      <c r="X370">
        <v>7.08</v>
      </c>
      <c r="Y370">
        <v>6.92</v>
      </c>
      <c r="Z370">
        <v>6.83</v>
      </c>
      <c r="AA370">
        <v>7.33</v>
      </c>
      <c r="AB370">
        <v>10</v>
      </c>
      <c r="AC370">
        <v>10</v>
      </c>
      <c r="AD370">
        <v>6.75</v>
      </c>
      <c r="AE370">
        <v>76.17</v>
      </c>
      <c r="AF370">
        <v>0.16</v>
      </c>
      <c r="AG370">
        <v>2</v>
      </c>
      <c r="AH370">
        <v>0</v>
      </c>
      <c r="AI370" t="s">
        <v>201</v>
      </c>
      <c r="AJ370">
        <v>4</v>
      </c>
      <c r="AK370" t="s">
        <v>101</v>
      </c>
      <c r="AL370" t="s">
        <v>220</v>
      </c>
      <c r="AM370" s="1" t="s">
        <v>223</v>
      </c>
      <c r="AN370" t="s">
        <v>224</v>
      </c>
      <c r="AO370" t="s">
        <v>59</v>
      </c>
      <c r="AP370">
        <v>1400</v>
      </c>
      <c r="AQ370">
        <v>1400</v>
      </c>
      <c r="AR370">
        <v>1400</v>
      </c>
    </row>
    <row r="371" spans="1:44" x14ac:dyDescent="0.25">
      <c r="A371" t="s">
        <v>43</v>
      </c>
      <c r="B371" t="s">
        <v>4725</v>
      </c>
      <c r="C371" t="s">
        <v>216</v>
      </c>
      <c r="D371" t="s">
        <v>3557</v>
      </c>
      <c r="F371" t="s">
        <v>3558</v>
      </c>
      <c r="G371">
        <v>1104372556</v>
      </c>
      <c r="H371" t="s">
        <v>4726</v>
      </c>
      <c r="I371">
        <v>1250</v>
      </c>
      <c r="J371" t="s">
        <v>3559</v>
      </c>
      <c r="K371" t="s">
        <v>4727</v>
      </c>
      <c r="L371">
        <v>20</v>
      </c>
      <c r="M371" t="s">
        <v>137</v>
      </c>
      <c r="N371" t="s">
        <v>220</v>
      </c>
      <c r="O371">
        <v>2012</v>
      </c>
      <c r="Q371" t="s">
        <v>3053</v>
      </c>
      <c r="R371" t="s">
        <v>4727</v>
      </c>
      <c r="S371" t="s">
        <v>68</v>
      </c>
      <c r="T371" t="s">
        <v>54</v>
      </c>
      <c r="U371">
        <v>7.08</v>
      </c>
      <c r="V371">
        <v>6.83</v>
      </c>
      <c r="W371">
        <v>6.83</v>
      </c>
      <c r="X371">
        <v>7.17</v>
      </c>
      <c r="Y371">
        <v>7.17</v>
      </c>
      <c r="Z371">
        <v>7.08</v>
      </c>
      <c r="AA371">
        <v>10</v>
      </c>
      <c r="AB371">
        <v>7.33</v>
      </c>
      <c r="AC371">
        <v>10</v>
      </c>
      <c r="AD371">
        <v>6.58</v>
      </c>
      <c r="AE371">
        <v>76.08</v>
      </c>
      <c r="AF371">
        <v>0.12</v>
      </c>
      <c r="AG371">
        <v>0</v>
      </c>
      <c r="AH371">
        <v>0</v>
      </c>
      <c r="AI371" t="s">
        <v>55</v>
      </c>
      <c r="AJ371">
        <v>12</v>
      </c>
      <c r="AK371" t="s">
        <v>3054</v>
      </c>
      <c r="AL371" t="s">
        <v>220</v>
      </c>
      <c r="AM371" s="1" t="s">
        <v>223</v>
      </c>
      <c r="AN371" t="s">
        <v>224</v>
      </c>
      <c r="AO371" t="s">
        <v>59</v>
      </c>
      <c r="AP371">
        <v>1250</v>
      </c>
      <c r="AQ371">
        <v>1250</v>
      </c>
      <c r="AR371">
        <v>1250</v>
      </c>
    </row>
    <row r="372" spans="1:44" x14ac:dyDescent="0.25">
      <c r="A372" t="s">
        <v>43</v>
      </c>
      <c r="B372" t="s">
        <v>432</v>
      </c>
      <c r="C372" t="s">
        <v>62</v>
      </c>
      <c r="D372" t="s">
        <v>952</v>
      </c>
      <c r="F372" t="s">
        <v>435</v>
      </c>
      <c r="G372" t="s">
        <v>4739</v>
      </c>
      <c r="H372" t="s">
        <v>436</v>
      </c>
      <c r="I372">
        <v>4300</v>
      </c>
      <c r="J372" t="s">
        <v>618</v>
      </c>
      <c r="K372" t="s">
        <v>954</v>
      </c>
      <c r="L372">
        <v>250</v>
      </c>
      <c r="M372" t="s">
        <v>137</v>
      </c>
      <c r="N372" t="s">
        <v>439</v>
      </c>
      <c r="O372">
        <v>2012</v>
      </c>
      <c r="Q372" t="s">
        <v>1783</v>
      </c>
      <c r="R372" t="s">
        <v>441</v>
      </c>
      <c r="S372" t="s">
        <v>68</v>
      </c>
      <c r="T372" t="s">
        <v>54</v>
      </c>
      <c r="U372">
        <v>7.92</v>
      </c>
      <c r="V372">
        <v>7.58</v>
      </c>
      <c r="W372">
        <v>7.17</v>
      </c>
      <c r="X372">
        <v>7.58</v>
      </c>
      <c r="Y372">
        <v>7.33</v>
      </c>
      <c r="Z372">
        <v>7.17</v>
      </c>
      <c r="AA372">
        <v>8</v>
      </c>
      <c r="AB372">
        <v>8</v>
      </c>
      <c r="AC372">
        <v>8</v>
      </c>
      <c r="AD372">
        <v>6.83</v>
      </c>
      <c r="AE372">
        <v>75.58</v>
      </c>
      <c r="AF372">
        <v>0.11</v>
      </c>
      <c r="AG372">
        <v>0</v>
      </c>
      <c r="AH372">
        <v>0</v>
      </c>
      <c r="AI372" t="s">
        <v>55</v>
      </c>
      <c r="AJ372">
        <v>15</v>
      </c>
      <c r="AK372" t="s">
        <v>1784</v>
      </c>
      <c r="AL372" t="s">
        <v>439</v>
      </c>
      <c r="AM372" t="s">
        <v>443</v>
      </c>
      <c r="AN372" t="s">
        <v>444</v>
      </c>
      <c r="AO372" t="s">
        <v>153</v>
      </c>
      <c r="AP372">
        <v>1310.6400000000001</v>
      </c>
      <c r="AQ372">
        <v>1310.6400000000001</v>
      </c>
      <c r="AR372">
        <v>1310.6400000000001</v>
      </c>
    </row>
    <row r="373" spans="1:44" x14ac:dyDescent="0.25">
      <c r="A373" t="s">
        <v>43</v>
      </c>
      <c r="B373" t="s">
        <v>432</v>
      </c>
      <c r="C373" t="s">
        <v>62</v>
      </c>
      <c r="D373" t="s">
        <v>1934</v>
      </c>
      <c r="F373" t="s">
        <v>435</v>
      </c>
      <c r="G373" t="s">
        <v>4678</v>
      </c>
      <c r="H373" t="s">
        <v>436</v>
      </c>
      <c r="J373" t="s">
        <v>618</v>
      </c>
      <c r="K373" t="s">
        <v>2343</v>
      </c>
      <c r="L373">
        <v>250</v>
      </c>
      <c r="M373" t="s">
        <v>137</v>
      </c>
      <c r="N373" t="s">
        <v>439</v>
      </c>
      <c r="O373">
        <v>2012</v>
      </c>
      <c r="Q373" t="s">
        <v>4740</v>
      </c>
      <c r="R373" t="s">
        <v>441</v>
      </c>
      <c r="S373" t="s">
        <v>68</v>
      </c>
      <c r="T373" t="s">
        <v>54</v>
      </c>
      <c r="U373">
        <v>6.67</v>
      </c>
      <c r="V373">
        <v>6.5</v>
      </c>
      <c r="W373">
        <v>6.33</v>
      </c>
      <c r="X373">
        <v>7</v>
      </c>
      <c r="Y373">
        <v>7.17</v>
      </c>
      <c r="Z373">
        <v>6.75</v>
      </c>
      <c r="AA373">
        <v>8.67</v>
      </c>
      <c r="AB373">
        <v>10</v>
      </c>
      <c r="AC373">
        <v>10</v>
      </c>
      <c r="AD373">
        <v>6.5</v>
      </c>
      <c r="AE373">
        <v>75.58</v>
      </c>
      <c r="AF373">
        <v>0.12</v>
      </c>
      <c r="AG373">
        <v>0</v>
      </c>
      <c r="AH373">
        <v>0</v>
      </c>
      <c r="AJ373">
        <v>10</v>
      </c>
      <c r="AK373" t="s">
        <v>4741</v>
      </c>
      <c r="AL373" t="s">
        <v>439</v>
      </c>
      <c r="AM373" t="s">
        <v>443</v>
      </c>
      <c r="AN373" t="s">
        <v>444</v>
      </c>
      <c r="AO373" t="s">
        <v>59</v>
      </c>
    </row>
    <row r="374" spans="1:44" x14ac:dyDescent="0.25">
      <c r="A374" t="s">
        <v>43</v>
      </c>
      <c r="B374" t="s">
        <v>4516</v>
      </c>
      <c r="C374" t="s">
        <v>216</v>
      </c>
      <c r="D374" t="s">
        <v>1976</v>
      </c>
      <c r="F374" t="s">
        <v>4518</v>
      </c>
      <c r="G374">
        <v>1207093598</v>
      </c>
      <c r="H374" t="s">
        <v>4519</v>
      </c>
      <c r="I374">
        <v>1100</v>
      </c>
      <c r="J374" t="s">
        <v>4520</v>
      </c>
      <c r="K374" t="s">
        <v>4521</v>
      </c>
      <c r="L374">
        <v>10</v>
      </c>
      <c r="M374" t="s">
        <v>137</v>
      </c>
      <c r="N374" t="s">
        <v>220</v>
      </c>
      <c r="O374">
        <v>2012</v>
      </c>
      <c r="Q374" t="s">
        <v>4522</v>
      </c>
      <c r="R374" t="s">
        <v>4521</v>
      </c>
      <c r="S374" t="s">
        <v>586</v>
      </c>
      <c r="T374" t="s">
        <v>54</v>
      </c>
      <c r="U374">
        <v>7.5</v>
      </c>
      <c r="V374">
        <v>7.25</v>
      </c>
      <c r="W374">
        <v>6.92</v>
      </c>
      <c r="X374">
        <v>7</v>
      </c>
      <c r="Y374">
        <v>7.17</v>
      </c>
      <c r="Z374">
        <v>6.83</v>
      </c>
      <c r="AA374">
        <v>8</v>
      </c>
      <c r="AB374">
        <v>8</v>
      </c>
      <c r="AC374">
        <v>10</v>
      </c>
      <c r="AD374">
        <v>6.83</v>
      </c>
      <c r="AE374">
        <v>75.5</v>
      </c>
      <c r="AF374">
        <v>0.11</v>
      </c>
      <c r="AG374">
        <v>4</v>
      </c>
      <c r="AH374">
        <v>0</v>
      </c>
      <c r="AI374" t="s">
        <v>55</v>
      </c>
      <c r="AJ374">
        <v>20</v>
      </c>
      <c r="AK374" t="s">
        <v>4523</v>
      </c>
      <c r="AL374" t="s">
        <v>220</v>
      </c>
      <c r="AM374" s="1" t="s">
        <v>223</v>
      </c>
      <c r="AN374" t="s">
        <v>224</v>
      </c>
      <c r="AO374" t="s">
        <v>59</v>
      </c>
      <c r="AP374">
        <v>1100</v>
      </c>
      <c r="AQ374">
        <v>1100</v>
      </c>
      <c r="AR374">
        <v>1100</v>
      </c>
    </row>
    <row r="375" spans="1:44" x14ac:dyDescent="0.25">
      <c r="A375" t="s">
        <v>43</v>
      </c>
      <c r="B375" t="s">
        <v>4742</v>
      </c>
      <c r="C375" t="s">
        <v>216</v>
      </c>
      <c r="D375" t="s">
        <v>4743</v>
      </c>
      <c r="F375" t="s">
        <v>4743</v>
      </c>
      <c r="G375">
        <v>2670</v>
      </c>
      <c r="H375" t="s">
        <v>4744</v>
      </c>
      <c r="I375">
        <v>1200</v>
      </c>
      <c r="J375" t="s">
        <v>4745</v>
      </c>
      <c r="K375" t="s">
        <v>4746</v>
      </c>
      <c r="L375">
        <v>100</v>
      </c>
      <c r="M375" t="s">
        <v>137</v>
      </c>
      <c r="N375" t="s">
        <v>220</v>
      </c>
      <c r="O375">
        <v>2012</v>
      </c>
      <c r="Q375" t="s">
        <v>4522</v>
      </c>
      <c r="R375" t="s">
        <v>4747</v>
      </c>
      <c r="S375" t="s">
        <v>737</v>
      </c>
      <c r="T375" t="s">
        <v>54</v>
      </c>
      <c r="U375">
        <v>7.17</v>
      </c>
      <c r="V375">
        <v>6.92</v>
      </c>
      <c r="W375">
        <v>6.67</v>
      </c>
      <c r="X375">
        <v>6.83</v>
      </c>
      <c r="Y375">
        <v>7.25</v>
      </c>
      <c r="Z375">
        <v>7.75</v>
      </c>
      <c r="AA375">
        <v>10</v>
      </c>
      <c r="AB375">
        <v>6</v>
      </c>
      <c r="AC375">
        <v>10</v>
      </c>
      <c r="AD375">
        <v>6.58</v>
      </c>
      <c r="AE375">
        <v>75.17</v>
      </c>
      <c r="AF375">
        <v>0.11</v>
      </c>
      <c r="AG375">
        <v>0</v>
      </c>
      <c r="AH375">
        <v>0</v>
      </c>
      <c r="AI375" t="s">
        <v>55</v>
      </c>
      <c r="AJ375">
        <v>20</v>
      </c>
      <c r="AK375" t="s">
        <v>4523</v>
      </c>
      <c r="AL375" t="s">
        <v>220</v>
      </c>
      <c r="AM375" s="1" t="s">
        <v>223</v>
      </c>
      <c r="AN375" t="s">
        <v>224</v>
      </c>
      <c r="AO375" t="s">
        <v>59</v>
      </c>
      <c r="AP375">
        <v>1200</v>
      </c>
      <c r="AQ375">
        <v>1200</v>
      </c>
      <c r="AR375">
        <v>1200</v>
      </c>
    </row>
    <row r="376" spans="1:44" x14ac:dyDescent="0.25">
      <c r="A376" t="s">
        <v>43</v>
      </c>
      <c r="B376" t="s">
        <v>2856</v>
      </c>
      <c r="C376" t="s">
        <v>216</v>
      </c>
      <c r="D376" t="s">
        <v>2857</v>
      </c>
      <c r="G376" t="s">
        <v>4748</v>
      </c>
      <c r="H376" t="s">
        <v>2858</v>
      </c>
      <c r="I376">
        <v>1100</v>
      </c>
      <c r="K376" t="s">
        <v>4749</v>
      </c>
      <c r="L376">
        <v>36</v>
      </c>
      <c r="M376" t="s">
        <v>137</v>
      </c>
      <c r="N376" t="s">
        <v>220</v>
      </c>
      <c r="O376">
        <v>2012</v>
      </c>
      <c r="Q376" t="s">
        <v>1090</v>
      </c>
      <c r="R376" t="s">
        <v>2860</v>
      </c>
      <c r="S376" t="s">
        <v>60</v>
      </c>
      <c r="T376" t="s">
        <v>54</v>
      </c>
      <c r="U376">
        <v>7.25</v>
      </c>
      <c r="V376">
        <v>6.83</v>
      </c>
      <c r="W376">
        <v>6.67</v>
      </c>
      <c r="X376">
        <v>7.08</v>
      </c>
      <c r="Y376">
        <v>7.17</v>
      </c>
      <c r="Z376">
        <v>6.83</v>
      </c>
      <c r="AA376">
        <v>10</v>
      </c>
      <c r="AB376">
        <v>6.67</v>
      </c>
      <c r="AC376">
        <v>10</v>
      </c>
      <c r="AD376">
        <v>6.67</v>
      </c>
      <c r="AE376">
        <v>75.17</v>
      </c>
      <c r="AF376">
        <v>0.12</v>
      </c>
      <c r="AG376">
        <v>0</v>
      </c>
      <c r="AH376">
        <v>0</v>
      </c>
      <c r="AJ376">
        <v>8</v>
      </c>
      <c r="AK376" t="s">
        <v>1092</v>
      </c>
      <c r="AL376" t="s">
        <v>220</v>
      </c>
      <c r="AM376" s="1" t="s">
        <v>223</v>
      </c>
      <c r="AN376" t="s">
        <v>224</v>
      </c>
      <c r="AO376" t="s">
        <v>59</v>
      </c>
      <c r="AP376">
        <v>1100</v>
      </c>
      <c r="AQ376">
        <v>1100</v>
      </c>
      <c r="AR376">
        <v>1100</v>
      </c>
    </row>
    <row r="377" spans="1:44" x14ac:dyDescent="0.25">
      <c r="A377" t="s">
        <v>43</v>
      </c>
      <c r="B377" t="s">
        <v>4750</v>
      </c>
      <c r="C377" t="s">
        <v>216</v>
      </c>
      <c r="D377" t="s">
        <v>4751</v>
      </c>
      <c r="F377" t="s">
        <v>4751</v>
      </c>
      <c r="G377">
        <v>3</v>
      </c>
      <c r="H377" t="s">
        <v>4752</v>
      </c>
      <c r="I377">
        <v>1280</v>
      </c>
      <c r="J377" t="s">
        <v>4753</v>
      </c>
      <c r="K377" t="s">
        <v>4754</v>
      </c>
      <c r="L377">
        <v>18</v>
      </c>
      <c r="M377" t="s">
        <v>137</v>
      </c>
      <c r="N377" t="s">
        <v>220</v>
      </c>
      <c r="O377">
        <v>2012</v>
      </c>
      <c r="Q377" t="s">
        <v>2617</v>
      </c>
      <c r="R377" t="s">
        <v>4755</v>
      </c>
      <c r="S377" t="s">
        <v>616</v>
      </c>
      <c r="T377" t="s">
        <v>54</v>
      </c>
      <c r="U377">
        <v>7.17</v>
      </c>
      <c r="V377">
        <v>7.17</v>
      </c>
      <c r="W377">
        <v>6.83</v>
      </c>
      <c r="X377">
        <v>7.17</v>
      </c>
      <c r="Y377">
        <v>7.42</v>
      </c>
      <c r="Z377">
        <v>6.67</v>
      </c>
      <c r="AA377">
        <v>8.67</v>
      </c>
      <c r="AB377">
        <v>7.33</v>
      </c>
      <c r="AC377">
        <v>10</v>
      </c>
      <c r="AD377">
        <v>6.75</v>
      </c>
      <c r="AE377">
        <v>75.17</v>
      </c>
      <c r="AF377">
        <v>0.13</v>
      </c>
      <c r="AG377">
        <v>23</v>
      </c>
      <c r="AH377">
        <v>0</v>
      </c>
      <c r="AI377" t="s">
        <v>89</v>
      </c>
      <c r="AJ377">
        <v>29</v>
      </c>
      <c r="AK377" t="s">
        <v>2619</v>
      </c>
      <c r="AL377" t="s">
        <v>220</v>
      </c>
      <c r="AM377" s="1" t="s">
        <v>223</v>
      </c>
      <c r="AN377" t="s">
        <v>224</v>
      </c>
      <c r="AO377" t="s">
        <v>59</v>
      </c>
      <c r="AP377">
        <v>1280</v>
      </c>
      <c r="AQ377">
        <v>1280</v>
      </c>
      <c r="AR377">
        <v>1280</v>
      </c>
    </row>
    <row r="378" spans="1:44" x14ac:dyDescent="0.25">
      <c r="A378" t="s">
        <v>43</v>
      </c>
      <c r="B378" t="s">
        <v>4756</v>
      </c>
      <c r="C378" t="s">
        <v>216</v>
      </c>
      <c r="D378" t="s">
        <v>4757</v>
      </c>
      <c r="F378" t="s">
        <v>4758</v>
      </c>
      <c r="G378">
        <v>0</v>
      </c>
      <c r="H378" t="s">
        <v>4759</v>
      </c>
      <c r="I378">
        <v>850</v>
      </c>
      <c r="J378" t="s">
        <v>2756</v>
      </c>
      <c r="K378" t="s">
        <v>4760</v>
      </c>
      <c r="L378">
        <v>43</v>
      </c>
      <c r="M378" t="s">
        <v>137</v>
      </c>
      <c r="N378" t="s">
        <v>220</v>
      </c>
      <c r="O378">
        <v>2012</v>
      </c>
      <c r="Q378" t="s">
        <v>792</v>
      </c>
      <c r="R378" t="s">
        <v>4761</v>
      </c>
      <c r="S378" t="s">
        <v>616</v>
      </c>
      <c r="T378" t="s">
        <v>54</v>
      </c>
      <c r="U378">
        <v>7</v>
      </c>
      <c r="V378">
        <v>6.92</v>
      </c>
      <c r="W378">
        <v>6.75</v>
      </c>
      <c r="X378">
        <v>6.92</v>
      </c>
      <c r="Y378">
        <v>7.17</v>
      </c>
      <c r="Z378">
        <v>6.83</v>
      </c>
      <c r="AA378">
        <v>10</v>
      </c>
      <c r="AB378">
        <v>6.67</v>
      </c>
      <c r="AC378">
        <v>10</v>
      </c>
      <c r="AD378">
        <v>6.75</v>
      </c>
      <c r="AE378">
        <v>75</v>
      </c>
      <c r="AF378">
        <v>0.14000000000000001</v>
      </c>
      <c r="AG378">
        <v>15</v>
      </c>
      <c r="AH378">
        <v>0</v>
      </c>
      <c r="AI378" t="s">
        <v>55</v>
      </c>
      <c r="AJ378">
        <v>7</v>
      </c>
      <c r="AK378" t="s">
        <v>793</v>
      </c>
      <c r="AL378" t="s">
        <v>220</v>
      </c>
      <c r="AM378" s="1" t="s">
        <v>223</v>
      </c>
      <c r="AN378" t="s">
        <v>224</v>
      </c>
      <c r="AO378" t="s">
        <v>59</v>
      </c>
      <c r="AP378">
        <v>850</v>
      </c>
      <c r="AQ378">
        <v>850</v>
      </c>
      <c r="AR378">
        <v>850</v>
      </c>
    </row>
    <row r="379" spans="1:44" x14ac:dyDescent="0.25">
      <c r="A379" t="s">
        <v>43</v>
      </c>
      <c r="B379" t="s">
        <v>4199</v>
      </c>
      <c r="C379" t="s">
        <v>216</v>
      </c>
      <c r="D379" t="s">
        <v>4762</v>
      </c>
      <c r="F379" t="s">
        <v>4201</v>
      </c>
      <c r="G379">
        <v>0</v>
      </c>
      <c r="H379" t="s">
        <v>4202</v>
      </c>
      <c r="I379">
        <v>1500</v>
      </c>
      <c r="J379" t="s">
        <v>4203</v>
      </c>
      <c r="K379" t="s">
        <v>4763</v>
      </c>
      <c r="L379">
        <v>14</v>
      </c>
      <c r="M379" t="s">
        <v>137</v>
      </c>
      <c r="N379" t="s">
        <v>220</v>
      </c>
      <c r="O379">
        <v>2012</v>
      </c>
      <c r="Q379" t="s">
        <v>4326</v>
      </c>
      <c r="R379" t="s">
        <v>4205</v>
      </c>
      <c r="S379" t="s">
        <v>616</v>
      </c>
      <c r="T379" t="s">
        <v>54</v>
      </c>
      <c r="U379">
        <v>7.08</v>
      </c>
      <c r="V379">
        <v>6.75</v>
      </c>
      <c r="W379">
        <v>6.58</v>
      </c>
      <c r="X379">
        <v>7</v>
      </c>
      <c r="Y379">
        <v>7</v>
      </c>
      <c r="Z379">
        <v>6.75</v>
      </c>
      <c r="AA379">
        <v>8.67</v>
      </c>
      <c r="AB379">
        <v>8.67</v>
      </c>
      <c r="AC379">
        <v>10</v>
      </c>
      <c r="AD379">
        <v>6.42</v>
      </c>
      <c r="AE379">
        <v>74.92</v>
      </c>
      <c r="AF379">
        <v>0.17</v>
      </c>
      <c r="AG379">
        <v>0</v>
      </c>
      <c r="AH379">
        <v>0</v>
      </c>
      <c r="AI379" t="s">
        <v>201</v>
      </c>
      <c r="AJ379">
        <v>6</v>
      </c>
      <c r="AK379" t="s">
        <v>2590</v>
      </c>
      <c r="AL379" t="s">
        <v>220</v>
      </c>
      <c r="AM379" s="1" t="s">
        <v>223</v>
      </c>
      <c r="AN379" t="s">
        <v>224</v>
      </c>
      <c r="AO379" t="s">
        <v>59</v>
      </c>
      <c r="AP379">
        <v>1500</v>
      </c>
      <c r="AQ379">
        <v>1500</v>
      </c>
      <c r="AR379">
        <v>1500</v>
      </c>
    </row>
    <row r="380" spans="1:44" x14ac:dyDescent="0.25">
      <c r="A380" t="s">
        <v>43</v>
      </c>
      <c r="B380" t="s">
        <v>4319</v>
      </c>
      <c r="C380" t="s">
        <v>216</v>
      </c>
      <c r="D380" t="s">
        <v>4764</v>
      </c>
      <c r="F380" t="s">
        <v>4765</v>
      </c>
      <c r="G380">
        <v>1104362940</v>
      </c>
      <c r="I380">
        <v>1250</v>
      </c>
      <c r="J380" t="s">
        <v>790</v>
      </c>
      <c r="K380" t="s">
        <v>4323</v>
      </c>
      <c r="L380">
        <v>20</v>
      </c>
      <c r="M380" t="s">
        <v>137</v>
      </c>
      <c r="N380" t="s">
        <v>220</v>
      </c>
      <c r="O380">
        <v>2012</v>
      </c>
      <c r="Q380" t="s">
        <v>2159</v>
      </c>
      <c r="R380" t="s">
        <v>4323</v>
      </c>
      <c r="S380" t="s">
        <v>616</v>
      </c>
      <c r="T380" t="s">
        <v>54</v>
      </c>
      <c r="U380">
        <v>7.33</v>
      </c>
      <c r="V380">
        <v>6.75</v>
      </c>
      <c r="W380">
        <v>6.67</v>
      </c>
      <c r="X380">
        <v>7.25</v>
      </c>
      <c r="Y380">
        <v>7.5</v>
      </c>
      <c r="Z380">
        <v>7</v>
      </c>
      <c r="AA380">
        <v>10</v>
      </c>
      <c r="AB380">
        <v>5.33</v>
      </c>
      <c r="AC380">
        <v>10</v>
      </c>
      <c r="AD380">
        <v>7</v>
      </c>
      <c r="AE380">
        <v>74.83</v>
      </c>
      <c r="AF380">
        <v>0.12</v>
      </c>
      <c r="AG380">
        <v>0</v>
      </c>
      <c r="AH380">
        <v>0</v>
      </c>
      <c r="AI380" t="s">
        <v>55</v>
      </c>
      <c r="AJ380">
        <v>30</v>
      </c>
      <c r="AK380" t="s">
        <v>2160</v>
      </c>
      <c r="AL380" t="s">
        <v>220</v>
      </c>
      <c r="AM380" s="1" t="s">
        <v>223</v>
      </c>
      <c r="AN380" t="s">
        <v>224</v>
      </c>
      <c r="AO380" t="s">
        <v>59</v>
      </c>
      <c r="AP380">
        <v>1250</v>
      </c>
      <c r="AQ380">
        <v>1250</v>
      </c>
      <c r="AR380">
        <v>1250</v>
      </c>
    </row>
    <row r="381" spans="1:44" x14ac:dyDescent="0.25">
      <c r="A381" t="s">
        <v>43</v>
      </c>
      <c r="B381" t="s">
        <v>432</v>
      </c>
      <c r="C381" t="s">
        <v>62</v>
      </c>
      <c r="D381" t="s">
        <v>1934</v>
      </c>
      <c r="F381" t="s">
        <v>435</v>
      </c>
      <c r="G381" t="s">
        <v>4489</v>
      </c>
      <c r="H381" t="s">
        <v>436</v>
      </c>
      <c r="J381" t="s">
        <v>618</v>
      </c>
      <c r="K381" t="s">
        <v>2343</v>
      </c>
      <c r="L381">
        <v>250</v>
      </c>
      <c r="M381" t="s">
        <v>137</v>
      </c>
      <c r="N381" t="s">
        <v>439</v>
      </c>
      <c r="O381">
        <v>2012</v>
      </c>
      <c r="Q381" t="s">
        <v>4766</v>
      </c>
      <c r="R381" t="s">
        <v>441</v>
      </c>
      <c r="S381" t="s">
        <v>68</v>
      </c>
      <c r="T381" t="s">
        <v>54</v>
      </c>
      <c r="U381">
        <v>6.75</v>
      </c>
      <c r="V381">
        <v>6.5</v>
      </c>
      <c r="W381">
        <v>6.17</v>
      </c>
      <c r="X381">
        <v>7</v>
      </c>
      <c r="Y381">
        <v>7.25</v>
      </c>
      <c r="Z381">
        <v>6.75</v>
      </c>
      <c r="AA381">
        <v>8</v>
      </c>
      <c r="AB381">
        <v>10</v>
      </c>
      <c r="AC381">
        <v>10</v>
      </c>
      <c r="AD381">
        <v>6.33</v>
      </c>
      <c r="AE381">
        <v>74.75</v>
      </c>
      <c r="AF381">
        <v>0.11</v>
      </c>
      <c r="AG381">
        <v>0</v>
      </c>
      <c r="AH381">
        <v>0</v>
      </c>
      <c r="AJ381">
        <v>8</v>
      </c>
      <c r="AK381" t="s">
        <v>4538</v>
      </c>
      <c r="AL381" t="s">
        <v>439</v>
      </c>
      <c r="AM381" t="s">
        <v>443</v>
      </c>
      <c r="AN381" t="s">
        <v>444</v>
      </c>
      <c r="AO381" t="s">
        <v>59</v>
      </c>
    </row>
    <row r="382" spans="1:44" x14ac:dyDescent="0.25">
      <c r="A382" t="s">
        <v>43</v>
      </c>
      <c r="B382" t="s">
        <v>432</v>
      </c>
      <c r="C382" t="s">
        <v>62</v>
      </c>
      <c r="D382" t="s">
        <v>1934</v>
      </c>
      <c r="F382" t="s">
        <v>435</v>
      </c>
      <c r="G382" t="s">
        <v>4640</v>
      </c>
      <c r="H382" t="s">
        <v>436</v>
      </c>
      <c r="J382" t="s">
        <v>618</v>
      </c>
      <c r="K382" t="s">
        <v>3407</v>
      </c>
      <c r="L382">
        <v>250</v>
      </c>
      <c r="M382" t="s">
        <v>137</v>
      </c>
      <c r="N382" t="s">
        <v>439</v>
      </c>
      <c r="O382">
        <v>2012</v>
      </c>
      <c r="Q382" t="s">
        <v>4767</v>
      </c>
      <c r="R382" t="s">
        <v>441</v>
      </c>
      <c r="S382" t="s">
        <v>68</v>
      </c>
      <c r="T382" t="s">
        <v>54</v>
      </c>
      <c r="U382">
        <v>6.75</v>
      </c>
      <c r="V382">
        <v>6.67</v>
      </c>
      <c r="W382">
        <v>6.17</v>
      </c>
      <c r="X382">
        <v>7.17</v>
      </c>
      <c r="Y382">
        <v>7</v>
      </c>
      <c r="Z382">
        <v>6.58</v>
      </c>
      <c r="AA382">
        <v>8</v>
      </c>
      <c r="AB382">
        <v>10</v>
      </c>
      <c r="AC382">
        <v>10</v>
      </c>
      <c r="AD382">
        <v>6.42</v>
      </c>
      <c r="AE382">
        <v>74.75</v>
      </c>
      <c r="AF382">
        <v>0.11</v>
      </c>
      <c r="AG382">
        <v>0</v>
      </c>
      <c r="AH382">
        <v>0</v>
      </c>
      <c r="AJ382">
        <v>10</v>
      </c>
      <c r="AK382" t="s">
        <v>4768</v>
      </c>
      <c r="AL382" t="s">
        <v>439</v>
      </c>
      <c r="AM382" t="s">
        <v>443</v>
      </c>
      <c r="AN382" t="s">
        <v>444</v>
      </c>
      <c r="AO382" t="s">
        <v>59</v>
      </c>
    </row>
    <row r="383" spans="1:44" x14ac:dyDescent="0.25">
      <c r="A383" t="s">
        <v>43</v>
      </c>
      <c r="B383" t="s">
        <v>3388</v>
      </c>
      <c r="C383" t="s">
        <v>216</v>
      </c>
      <c r="D383" t="s">
        <v>4773</v>
      </c>
      <c r="F383" t="s">
        <v>4774</v>
      </c>
      <c r="G383">
        <v>1104355254</v>
      </c>
      <c r="I383">
        <v>1140</v>
      </c>
      <c r="J383" t="s">
        <v>4775</v>
      </c>
      <c r="K383" t="s">
        <v>3391</v>
      </c>
      <c r="L383">
        <v>20</v>
      </c>
      <c r="M383" t="s">
        <v>137</v>
      </c>
      <c r="N383" t="s">
        <v>220</v>
      </c>
      <c r="O383">
        <v>2012</v>
      </c>
      <c r="Q383" t="s">
        <v>3053</v>
      </c>
      <c r="R383" t="s">
        <v>3391</v>
      </c>
      <c r="S383" t="s">
        <v>616</v>
      </c>
      <c r="T383" t="s">
        <v>54</v>
      </c>
      <c r="U383">
        <v>7</v>
      </c>
      <c r="V383">
        <v>6.58</v>
      </c>
      <c r="W383">
        <v>6.67</v>
      </c>
      <c r="X383">
        <v>6.83</v>
      </c>
      <c r="Y383">
        <v>7.08</v>
      </c>
      <c r="Z383">
        <v>6.83</v>
      </c>
      <c r="AA383">
        <v>10</v>
      </c>
      <c r="AB383">
        <v>6.67</v>
      </c>
      <c r="AC383">
        <v>10</v>
      </c>
      <c r="AD383">
        <v>6.67</v>
      </c>
      <c r="AE383">
        <v>74.33</v>
      </c>
      <c r="AF383">
        <v>0.14000000000000001</v>
      </c>
      <c r="AG383">
        <v>3</v>
      </c>
      <c r="AH383">
        <v>0</v>
      </c>
      <c r="AI383" t="s">
        <v>55</v>
      </c>
      <c r="AJ383">
        <v>11</v>
      </c>
      <c r="AK383" t="s">
        <v>3054</v>
      </c>
      <c r="AL383" t="s">
        <v>220</v>
      </c>
      <c r="AM383" s="1" t="s">
        <v>223</v>
      </c>
      <c r="AN383" t="s">
        <v>224</v>
      </c>
      <c r="AO383" t="s">
        <v>59</v>
      </c>
      <c r="AP383">
        <v>1140</v>
      </c>
      <c r="AQ383">
        <v>1140</v>
      </c>
      <c r="AR383">
        <v>1140</v>
      </c>
    </row>
    <row r="384" spans="1:44" x14ac:dyDescent="0.25">
      <c r="A384" t="s">
        <v>43</v>
      </c>
      <c r="B384" t="s">
        <v>4776</v>
      </c>
      <c r="C384" t="s">
        <v>216</v>
      </c>
      <c r="D384" t="s">
        <v>4777</v>
      </c>
      <c r="F384" t="s">
        <v>4778</v>
      </c>
      <c r="G384">
        <v>1104820070</v>
      </c>
      <c r="I384">
        <v>1200</v>
      </c>
      <c r="J384" t="s">
        <v>218</v>
      </c>
      <c r="K384" t="s">
        <v>4779</v>
      </c>
      <c r="L384">
        <v>100</v>
      </c>
      <c r="M384" t="s">
        <v>137</v>
      </c>
      <c r="N384" t="s">
        <v>220</v>
      </c>
      <c r="O384">
        <v>2012</v>
      </c>
      <c r="Q384" t="s">
        <v>99</v>
      </c>
      <c r="R384" t="s">
        <v>4780</v>
      </c>
      <c r="S384" t="s">
        <v>616</v>
      </c>
      <c r="T384" t="s">
        <v>54</v>
      </c>
      <c r="U384">
        <v>6.92</v>
      </c>
      <c r="V384">
        <v>6.42</v>
      </c>
      <c r="W384">
        <v>6.17</v>
      </c>
      <c r="X384">
        <v>7.33</v>
      </c>
      <c r="Y384">
        <v>7.25</v>
      </c>
      <c r="Z384">
        <v>6.75</v>
      </c>
      <c r="AA384">
        <v>10</v>
      </c>
      <c r="AB384">
        <v>6.67</v>
      </c>
      <c r="AC384">
        <v>10</v>
      </c>
      <c r="AD384">
        <v>6.5</v>
      </c>
      <c r="AE384">
        <v>74</v>
      </c>
      <c r="AF384">
        <v>0.13</v>
      </c>
      <c r="AG384">
        <v>0</v>
      </c>
      <c r="AH384">
        <v>0</v>
      </c>
      <c r="AI384" t="s">
        <v>201</v>
      </c>
      <c r="AJ384">
        <v>27</v>
      </c>
      <c r="AK384" t="s">
        <v>101</v>
      </c>
      <c r="AL384" t="s">
        <v>220</v>
      </c>
      <c r="AM384" s="1" t="s">
        <v>223</v>
      </c>
      <c r="AN384" t="s">
        <v>224</v>
      </c>
      <c r="AO384" t="s">
        <v>59</v>
      </c>
      <c r="AP384">
        <v>1200</v>
      </c>
      <c r="AQ384">
        <v>1200</v>
      </c>
      <c r="AR384">
        <v>1200</v>
      </c>
    </row>
    <row r="385" spans="1:44" x14ac:dyDescent="0.25">
      <c r="A385" t="s">
        <v>43</v>
      </c>
      <c r="B385" t="s">
        <v>4781</v>
      </c>
      <c r="C385" t="s">
        <v>216</v>
      </c>
      <c r="D385" t="s">
        <v>4782</v>
      </c>
      <c r="F385" t="s">
        <v>4782</v>
      </c>
      <c r="G385">
        <v>0</v>
      </c>
      <c r="I385">
        <v>1250</v>
      </c>
      <c r="J385" t="s">
        <v>790</v>
      </c>
      <c r="K385" t="s">
        <v>4783</v>
      </c>
      <c r="L385">
        <v>20</v>
      </c>
      <c r="M385" t="s">
        <v>137</v>
      </c>
      <c r="N385" t="s">
        <v>220</v>
      </c>
      <c r="O385">
        <v>2012</v>
      </c>
      <c r="Q385" t="s">
        <v>2159</v>
      </c>
      <c r="R385" t="s">
        <v>4783</v>
      </c>
      <c r="S385" t="s">
        <v>616</v>
      </c>
      <c r="T385" t="s">
        <v>54</v>
      </c>
      <c r="U385">
        <v>7.67</v>
      </c>
      <c r="V385">
        <v>7</v>
      </c>
      <c r="W385">
        <v>7.17</v>
      </c>
      <c r="X385">
        <v>7.58</v>
      </c>
      <c r="Y385">
        <v>7.33</v>
      </c>
      <c r="Z385">
        <v>7.33</v>
      </c>
      <c r="AA385">
        <v>10</v>
      </c>
      <c r="AB385">
        <v>2.67</v>
      </c>
      <c r="AC385">
        <v>10</v>
      </c>
      <c r="AD385">
        <v>7.08</v>
      </c>
      <c r="AE385">
        <v>73.83</v>
      </c>
      <c r="AF385">
        <v>0.12</v>
      </c>
      <c r="AG385">
        <v>0</v>
      </c>
      <c r="AH385">
        <v>0</v>
      </c>
      <c r="AI385" t="s">
        <v>55</v>
      </c>
      <c r="AJ385">
        <v>19</v>
      </c>
      <c r="AK385" t="s">
        <v>2160</v>
      </c>
      <c r="AL385" t="s">
        <v>220</v>
      </c>
      <c r="AM385" s="1" t="s">
        <v>223</v>
      </c>
      <c r="AN385" t="s">
        <v>224</v>
      </c>
      <c r="AO385" t="s">
        <v>59</v>
      </c>
      <c r="AP385">
        <v>1250</v>
      </c>
      <c r="AQ385">
        <v>1250</v>
      </c>
      <c r="AR385">
        <v>1250</v>
      </c>
    </row>
    <row r="386" spans="1:44" x14ac:dyDescent="0.25">
      <c r="A386" t="s">
        <v>43</v>
      </c>
      <c r="B386" t="s">
        <v>4795</v>
      </c>
      <c r="C386" t="s">
        <v>216</v>
      </c>
      <c r="D386" t="s">
        <v>4796</v>
      </c>
      <c r="F386" t="s">
        <v>4797</v>
      </c>
      <c r="G386">
        <v>11111</v>
      </c>
      <c r="H386" t="s">
        <v>4798</v>
      </c>
      <c r="I386">
        <v>800</v>
      </c>
      <c r="J386" t="s">
        <v>4799</v>
      </c>
      <c r="K386" t="s">
        <v>4800</v>
      </c>
      <c r="L386">
        <v>10</v>
      </c>
      <c r="M386" t="s">
        <v>137</v>
      </c>
      <c r="N386" t="s">
        <v>220</v>
      </c>
      <c r="O386">
        <v>2012</v>
      </c>
      <c r="Q386" t="s">
        <v>3053</v>
      </c>
      <c r="R386" t="s">
        <v>4801</v>
      </c>
      <c r="S386" t="s">
        <v>737</v>
      </c>
      <c r="T386" t="s">
        <v>54</v>
      </c>
      <c r="U386">
        <v>6.92</v>
      </c>
      <c r="V386">
        <v>6.92</v>
      </c>
      <c r="W386">
        <v>6.92</v>
      </c>
      <c r="X386">
        <v>6.92</v>
      </c>
      <c r="Y386">
        <v>7.17</v>
      </c>
      <c r="Z386">
        <v>7</v>
      </c>
      <c r="AA386">
        <v>10</v>
      </c>
      <c r="AB386">
        <v>2.67</v>
      </c>
      <c r="AC386">
        <v>10</v>
      </c>
      <c r="AD386">
        <v>6.58</v>
      </c>
      <c r="AE386">
        <v>71.08</v>
      </c>
      <c r="AF386">
        <v>0.12</v>
      </c>
      <c r="AG386">
        <v>4</v>
      </c>
      <c r="AH386">
        <v>0</v>
      </c>
      <c r="AI386" t="s">
        <v>55</v>
      </c>
      <c r="AJ386">
        <v>24</v>
      </c>
      <c r="AK386" t="s">
        <v>3054</v>
      </c>
      <c r="AL386" t="s">
        <v>220</v>
      </c>
      <c r="AM386" s="1" t="s">
        <v>223</v>
      </c>
      <c r="AN386" t="s">
        <v>224</v>
      </c>
      <c r="AO386" t="s">
        <v>59</v>
      </c>
      <c r="AP386">
        <v>800</v>
      </c>
      <c r="AQ386">
        <v>800</v>
      </c>
      <c r="AR386">
        <v>800</v>
      </c>
    </row>
    <row r="387" spans="1:44" x14ac:dyDescent="0.25">
      <c r="A387" t="s">
        <v>43</v>
      </c>
      <c r="B387" t="s">
        <v>4802</v>
      </c>
      <c r="C387" t="s">
        <v>216</v>
      </c>
      <c r="D387" t="s">
        <v>4803</v>
      </c>
      <c r="F387" t="s">
        <v>4804</v>
      </c>
      <c r="G387">
        <v>1104351023</v>
      </c>
      <c r="I387">
        <v>1800</v>
      </c>
      <c r="J387" t="s">
        <v>715</v>
      </c>
      <c r="K387" t="s">
        <v>4805</v>
      </c>
      <c r="L387">
        <v>25</v>
      </c>
      <c r="M387" t="s">
        <v>137</v>
      </c>
      <c r="N387" t="s">
        <v>220</v>
      </c>
      <c r="O387">
        <v>2012</v>
      </c>
      <c r="Q387" t="s">
        <v>792</v>
      </c>
      <c r="R387" t="s">
        <v>4805</v>
      </c>
      <c r="S387" t="s">
        <v>68</v>
      </c>
      <c r="T387" t="s">
        <v>54</v>
      </c>
      <c r="U387">
        <v>6.5</v>
      </c>
      <c r="V387">
        <v>6.67</v>
      </c>
      <c r="W387">
        <v>6.42</v>
      </c>
      <c r="X387">
        <v>7.17</v>
      </c>
      <c r="Y387">
        <v>7.33</v>
      </c>
      <c r="Z387">
        <v>6.5</v>
      </c>
      <c r="AA387">
        <v>8</v>
      </c>
      <c r="AB387">
        <v>6</v>
      </c>
      <c r="AC387">
        <v>10</v>
      </c>
      <c r="AD387">
        <v>6.42</v>
      </c>
      <c r="AE387">
        <v>71</v>
      </c>
      <c r="AF387">
        <v>0.11</v>
      </c>
      <c r="AG387">
        <v>0</v>
      </c>
      <c r="AH387">
        <v>0</v>
      </c>
      <c r="AI387" t="s">
        <v>55</v>
      </c>
      <c r="AJ387">
        <v>0</v>
      </c>
      <c r="AK387" t="s">
        <v>793</v>
      </c>
      <c r="AL387" t="s">
        <v>220</v>
      </c>
      <c r="AM387" s="1" t="s">
        <v>223</v>
      </c>
      <c r="AN387" t="s">
        <v>224</v>
      </c>
      <c r="AO387" t="s">
        <v>59</v>
      </c>
      <c r="AP387">
        <v>1800</v>
      </c>
      <c r="AQ387">
        <v>1800</v>
      </c>
      <c r="AR387">
        <v>1800</v>
      </c>
    </row>
    <row r="388" spans="1:44" x14ac:dyDescent="0.25">
      <c r="A388" t="s">
        <v>43</v>
      </c>
      <c r="B388" t="s">
        <v>4811</v>
      </c>
      <c r="C388" t="s">
        <v>216</v>
      </c>
      <c r="D388" t="s">
        <v>4812</v>
      </c>
      <c r="F388" t="s">
        <v>4813</v>
      </c>
      <c r="G388">
        <v>1104328663</v>
      </c>
      <c r="H388" t="s">
        <v>4814</v>
      </c>
      <c r="I388">
        <v>900</v>
      </c>
      <c r="J388" t="s">
        <v>4815</v>
      </c>
      <c r="K388" t="s">
        <v>4816</v>
      </c>
      <c r="L388">
        <v>12</v>
      </c>
      <c r="M388" t="s">
        <v>137</v>
      </c>
      <c r="N388" t="s">
        <v>220</v>
      </c>
      <c r="O388">
        <v>2012</v>
      </c>
      <c r="Q388" t="s">
        <v>99</v>
      </c>
      <c r="R388" t="s">
        <v>4817</v>
      </c>
      <c r="S388" t="s">
        <v>68</v>
      </c>
      <c r="T388" t="s">
        <v>54</v>
      </c>
      <c r="U388">
        <v>7.08</v>
      </c>
      <c r="V388">
        <v>6.83</v>
      </c>
      <c r="W388">
        <v>6.25</v>
      </c>
      <c r="X388">
        <v>7.42</v>
      </c>
      <c r="Y388">
        <v>7.25</v>
      </c>
      <c r="Z388">
        <v>6.75</v>
      </c>
      <c r="AA388">
        <v>10</v>
      </c>
      <c r="AB388">
        <v>0</v>
      </c>
      <c r="AC388">
        <v>10</v>
      </c>
      <c r="AD388">
        <v>6.75</v>
      </c>
      <c r="AE388">
        <v>68.33</v>
      </c>
      <c r="AF388">
        <v>0.11</v>
      </c>
      <c r="AG388">
        <v>0</v>
      </c>
      <c r="AH388">
        <v>0</v>
      </c>
      <c r="AI388" t="s">
        <v>201</v>
      </c>
      <c r="AJ388">
        <v>20</v>
      </c>
      <c r="AK388" t="s">
        <v>101</v>
      </c>
      <c r="AL388" t="s">
        <v>220</v>
      </c>
      <c r="AM388" s="1" t="s">
        <v>223</v>
      </c>
      <c r="AN388" t="s">
        <v>224</v>
      </c>
      <c r="AO388" t="s">
        <v>59</v>
      </c>
      <c r="AP388">
        <v>900</v>
      </c>
      <c r="AQ388">
        <v>900</v>
      </c>
      <c r="AR388">
        <v>900</v>
      </c>
    </row>
    <row r="389" spans="1:44" x14ac:dyDescent="0.25">
      <c r="A389" t="s">
        <v>43</v>
      </c>
      <c r="B389" t="s">
        <v>432</v>
      </c>
      <c r="C389" t="s">
        <v>62</v>
      </c>
      <c r="D389" t="s">
        <v>487</v>
      </c>
      <c r="F389" t="s">
        <v>488</v>
      </c>
      <c r="G389" t="s">
        <v>4824</v>
      </c>
      <c r="H389" t="s">
        <v>490</v>
      </c>
      <c r="I389">
        <v>4650</v>
      </c>
      <c r="J389" t="s">
        <v>437</v>
      </c>
      <c r="K389" t="s">
        <v>491</v>
      </c>
      <c r="L389">
        <v>275</v>
      </c>
      <c r="M389" t="s">
        <v>137</v>
      </c>
      <c r="N389" t="s">
        <v>439</v>
      </c>
      <c r="O389">
        <v>2012</v>
      </c>
      <c r="Q389" t="s">
        <v>1710</v>
      </c>
      <c r="R389" t="s">
        <v>441</v>
      </c>
      <c r="S389" t="s">
        <v>493</v>
      </c>
      <c r="T389" t="s">
        <v>54</v>
      </c>
      <c r="U389">
        <v>7.5</v>
      </c>
      <c r="V389">
        <v>6.67</v>
      </c>
      <c r="W389">
        <v>6.67</v>
      </c>
      <c r="X389">
        <v>7.67</v>
      </c>
      <c r="Y389">
        <v>7.33</v>
      </c>
      <c r="Z389">
        <v>6.67</v>
      </c>
      <c r="AA389">
        <v>8</v>
      </c>
      <c r="AB389">
        <v>1.33</v>
      </c>
      <c r="AC389">
        <v>1.33</v>
      </c>
      <c r="AD389">
        <v>6.67</v>
      </c>
      <c r="AE389">
        <v>59.83</v>
      </c>
      <c r="AF389">
        <v>0.1</v>
      </c>
      <c r="AG389">
        <v>0</v>
      </c>
      <c r="AH389">
        <v>0</v>
      </c>
      <c r="AI389" t="s">
        <v>55</v>
      </c>
      <c r="AJ389">
        <v>4</v>
      </c>
      <c r="AK389" t="s">
        <v>1711</v>
      </c>
      <c r="AL389" t="s">
        <v>439</v>
      </c>
      <c r="AM389" t="s">
        <v>443</v>
      </c>
      <c r="AN389" t="s">
        <v>444</v>
      </c>
      <c r="AO389" t="s">
        <v>153</v>
      </c>
      <c r="AP389">
        <v>1417.32</v>
      </c>
      <c r="AQ389">
        <v>1417.32</v>
      </c>
      <c r="AR389">
        <v>1417.32</v>
      </c>
    </row>
    <row r="390" spans="1:44" x14ac:dyDescent="0.25">
      <c r="A390" t="s">
        <v>4825</v>
      </c>
      <c r="B390" t="s">
        <v>4845</v>
      </c>
      <c r="C390" t="s">
        <v>4704</v>
      </c>
      <c r="F390" t="s">
        <v>4858</v>
      </c>
      <c r="H390" t="s">
        <v>4859</v>
      </c>
      <c r="I390" t="s">
        <v>4860</v>
      </c>
      <c r="J390" t="s">
        <v>4846</v>
      </c>
      <c r="K390" t="s">
        <v>4861</v>
      </c>
      <c r="L390">
        <v>200</v>
      </c>
      <c r="M390" t="s">
        <v>137</v>
      </c>
      <c r="N390" t="s">
        <v>65</v>
      </c>
      <c r="O390">
        <v>2012</v>
      </c>
      <c r="Q390" t="s">
        <v>736</v>
      </c>
      <c r="R390" t="s">
        <v>4847</v>
      </c>
      <c r="U390">
        <v>8</v>
      </c>
      <c r="V390">
        <v>7.92</v>
      </c>
      <c r="W390">
        <v>7.67</v>
      </c>
      <c r="X390">
        <v>8</v>
      </c>
      <c r="Y390">
        <v>7.75</v>
      </c>
      <c r="Z390">
        <v>7.92</v>
      </c>
      <c r="AA390">
        <v>10</v>
      </c>
      <c r="AB390">
        <v>10</v>
      </c>
      <c r="AC390">
        <v>7.75</v>
      </c>
      <c r="AD390">
        <v>7.75</v>
      </c>
      <c r="AE390">
        <v>82.75</v>
      </c>
      <c r="AF390">
        <v>0</v>
      </c>
      <c r="AG390">
        <v>0</v>
      </c>
      <c r="AH390">
        <v>0</v>
      </c>
      <c r="AI390" t="s">
        <v>55</v>
      </c>
      <c r="AJ390">
        <v>0</v>
      </c>
      <c r="AK390" t="s">
        <v>738</v>
      </c>
      <c r="AL390" t="s">
        <v>65</v>
      </c>
      <c r="AM390" t="s">
        <v>4843</v>
      </c>
      <c r="AN390" t="s">
        <v>4844</v>
      </c>
      <c r="AO390" t="s">
        <v>59</v>
      </c>
      <c r="AP390">
        <v>3000</v>
      </c>
      <c r="AQ390">
        <v>3000</v>
      </c>
      <c r="AR390">
        <v>3000</v>
      </c>
    </row>
    <row r="391" spans="1:44" x14ac:dyDescent="0.25">
      <c r="A391" t="s">
        <v>4825</v>
      </c>
      <c r="B391" t="s">
        <v>4845</v>
      </c>
      <c r="C391" t="s">
        <v>130</v>
      </c>
      <c r="D391" t="s">
        <v>4862</v>
      </c>
      <c r="F391" t="s">
        <v>4862</v>
      </c>
      <c r="H391" t="s">
        <v>4859</v>
      </c>
      <c r="I391" t="s">
        <v>4860</v>
      </c>
      <c r="J391" t="s">
        <v>4846</v>
      </c>
      <c r="K391" t="s">
        <v>4861</v>
      </c>
      <c r="L391">
        <v>100</v>
      </c>
      <c r="M391" t="s">
        <v>137</v>
      </c>
      <c r="N391" t="s">
        <v>65</v>
      </c>
      <c r="O391">
        <v>2012</v>
      </c>
      <c r="Q391" t="s">
        <v>736</v>
      </c>
      <c r="R391" t="s">
        <v>4847</v>
      </c>
      <c r="S391" t="s">
        <v>2484</v>
      </c>
      <c r="T391" t="s">
        <v>81</v>
      </c>
      <c r="U391">
        <v>7.92</v>
      </c>
      <c r="V391">
        <v>7.5</v>
      </c>
      <c r="W391">
        <v>7.42</v>
      </c>
      <c r="X391">
        <v>7.42</v>
      </c>
      <c r="Y391">
        <v>7.42</v>
      </c>
      <c r="Z391">
        <v>7.42</v>
      </c>
      <c r="AA391">
        <v>9.33</v>
      </c>
      <c r="AB391">
        <v>10</v>
      </c>
      <c r="AC391">
        <v>7.58</v>
      </c>
      <c r="AD391">
        <v>7.33</v>
      </c>
      <c r="AE391">
        <v>79.33</v>
      </c>
      <c r="AF391">
        <v>0</v>
      </c>
      <c r="AG391">
        <v>0</v>
      </c>
      <c r="AH391">
        <v>0</v>
      </c>
      <c r="AI391" t="s">
        <v>55</v>
      </c>
      <c r="AJ391">
        <v>0</v>
      </c>
      <c r="AK391" t="s">
        <v>738</v>
      </c>
      <c r="AL391" t="s">
        <v>65</v>
      </c>
      <c r="AM391" t="s">
        <v>4843</v>
      </c>
      <c r="AN391" t="s">
        <v>4844</v>
      </c>
      <c r="AO391" t="s">
        <v>59</v>
      </c>
      <c r="AP391">
        <v>3000</v>
      </c>
      <c r="AQ391">
        <v>3000</v>
      </c>
      <c r="AR391">
        <v>3000</v>
      </c>
    </row>
    <row r="392" spans="1:44" x14ac:dyDescent="0.25">
      <c r="A392" t="s">
        <v>43</v>
      </c>
      <c r="B392" t="s">
        <v>669</v>
      </c>
      <c r="C392" t="s">
        <v>147</v>
      </c>
      <c r="G392" t="s">
        <v>2774</v>
      </c>
      <c r="H392" t="s">
        <v>329</v>
      </c>
      <c r="J392" t="s">
        <v>150</v>
      </c>
      <c r="L392">
        <v>10</v>
      </c>
      <c r="M392" t="s">
        <v>2775</v>
      </c>
      <c r="N392" t="s">
        <v>65</v>
      </c>
      <c r="O392">
        <v>2013</v>
      </c>
      <c r="Q392" t="s">
        <v>1681</v>
      </c>
      <c r="R392" t="s">
        <v>672</v>
      </c>
      <c r="S392" t="s">
        <v>333</v>
      </c>
      <c r="T392" t="s">
        <v>81</v>
      </c>
      <c r="U392">
        <v>7.67</v>
      </c>
      <c r="V392">
        <v>7.58</v>
      </c>
      <c r="W392">
        <v>7.42</v>
      </c>
      <c r="X392">
        <v>7.83</v>
      </c>
      <c r="Y392">
        <v>7.33</v>
      </c>
      <c r="Z392">
        <v>7.5</v>
      </c>
      <c r="AA392">
        <v>10</v>
      </c>
      <c r="AB392">
        <v>10</v>
      </c>
      <c r="AC392">
        <v>10</v>
      </c>
      <c r="AD392">
        <v>7.42</v>
      </c>
      <c r="AE392">
        <v>82.75</v>
      </c>
      <c r="AF392">
        <v>0.1</v>
      </c>
      <c r="AG392">
        <v>6</v>
      </c>
      <c r="AH392">
        <v>0</v>
      </c>
      <c r="AI392" t="s">
        <v>304</v>
      </c>
      <c r="AJ392">
        <v>0</v>
      </c>
      <c r="AK392" t="s">
        <v>1682</v>
      </c>
      <c r="AL392" t="s">
        <v>65</v>
      </c>
      <c r="AM392" t="s">
        <v>70</v>
      </c>
      <c r="AN392" t="s">
        <v>71</v>
      </c>
      <c r="AO392" t="s">
        <v>153</v>
      </c>
    </row>
    <row r="393" spans="1:44" x14ac:dyDescent="0.25">
      <c r="A393" t="s">
        <v>43</v>
      </c>
      <c r="B393" t="s">
        <v>453</v>
      </c>
      <c r="C393" t="s">
        <v>396</v>
      </c>
      <c r="F393" t="s">
        <v>454</v>
      </c>
      <c r="G393" t="s">
        <v>455</v>
      </c>
      <c r="H393" t="s">
        <v>453</v>
      </c>
      <c r="I393" t="s">
        <v>456</v>
      </c>
      <c r="J393" t="s">
        <v>457</v>
      </c>
      <c r="L393">
        <v>275</v>
      </c>
      <c r="M393" t="s">
        <v>458</v>
      </c>
      <c r="N393" t="s">
        <v>138</v>
      </c>
      <c r="O393">
        <v>2013</v>
      </c>
      <c r="Q393" t="s">
        <v>222</v>
      </c>
      <c r="R393" t="s">
        <v>459</v>
      </c>
      <c r="S393" t="s">
        <v>213</v>
      </c>
      <c r="T393" t="s">
        <v>54</v>
      </c>
      <c r="U393">
        <v>8</v>
      </c>
      <c r="V393">
        <v>8</v>
      </c>
      <c r="W393">
        <v>8</v>
      </c>
      <c r="X393">
        <v>8.17</v>
      </c>
      <c r="Y393">
        <v>7.83</v>
      </c>
      <c r="Z393">
        <v>8</v>
      </c>
      <c r="AA393">
        <v>10</v>
      </c>
      <c r="AB393">
        <v>10</v>
      </c>
      <c r="AC393">
        <v>10</v>
      </c>
      <c r="AD393">
        <v>7.92</v>
      </c>
      <c r="AE393">
        <v>85.92</v>
      </c>
      <c r="AF393">
        <v>0</v>
      </c>
      <c r="AG393">
        <v>1</v>
      </c>
      <c r="AH393">
        <v>0</v>
      </c>
      <c r="AI393" t="s">
        <v>304</v>
      </c>
      <c r="AJ393">
        <v>0</v>
      </c>
      <c r="AK393" t="s">
        <v>460</v>
      </c>
      <c r="AL393" t="s">
        <v>138</v>
      </c>
      <c r="AM393" t="s">
        <v>142</v>
      </c>
      <c r="AN393" t="s">
        <v>143</v>
      </c>
      <c r="AO393" t="s">
        <v>59</v>
      </c>
      <c r="AP393">
        <v>1800</v>
      </c>
      <c r="AQ393">
        <v>1800</v>
      </c>
      <c r="AR393">
        <v>1800</v>
      </c>
    </row>
    <row r="394" spans="1:44" x14ac:dyDescent="0.25">
      <c r="A394" t="s">
        <v>43</v>
      </c>
      <c r="B394" t="s">
        <v>628</v>
      </c>
      <c r="C394" t="s">
        <v>396</v>
      </c>
      <c r="F394" t="s">
        <v>622</v>
      </c>
      <c r="G394" t="s">
        <v>943</v>
      </c>
      <c r="H394" t="s">
        <v>630</v>
      </c>
      <c r="I394">
        <v>1550</v>
      </c>
      <c r="J394" t="s">
        <v>625</v>
      </c>
      <c r="L394">
        <v>250</v>
      </c>
      <c r="M394" t="s">
        <v>458</v>
      </c>
      <c r="N394" t="s">
        <v>138</v>
      </c>
      <c r="O394">
        <v>2013</v>
      </c>
      <c r="Q394" t="s">
        <v>944</v>
      </c>
      <c r="R394" t="s">
        <v>632</v>
      </c>
      <c r="S394" t="s">
        <v>213</v>
      </c>
      <c r="T394" t="s">
        <v>54</v>
      </c>
      <c r="U394">
        <v>7.75</v>
      </c>
      <c r="V394">
        <v>7.83</v>
      </c>
      <c r="W394">
        <v>7.75</v>
      </c>
      <c r="X394">
        <v>7.83</v>
      </c>
      <c r="Y394">
        <v>7.75</v>
      </c>
      <c r="Z394">
        <v>7.83</v>
      </c>
      <c r="AA394">
        <v>10</v>
      </c>
      <c r="AB394">
        <v>10</v>
      </c>
      <c r="AC394">
        <v>10</v>
      </c>
      <c r="AD394">
        <v>7.92</v>
      </c>
      <c r="AE394">
        <v>84.67</v>
      </c>
      <c r="AF394">
        <v>0</v>
      </c>
      <c r="AG394">
        <v>0</v>
      </c>
      <c r="AH394">
        <v>0</v>
      </c>
      <c r="AI394" t="s">
        <v>55</v>
      </c>
      <c r="AJ394">
        <v>0</v>
      </c>
      <c r="AK394" t="s">
        <v>945</v>
      </c>
      <c r="AL394" t="s">
        <v>138</v>
      </c>
      <c r="AM394" t="s">
        <v>142</v>
      </c>
      <c r="AN394" t="s">
        <v>143</v>
      </c>
      <c r="AO394" t="s">
        <v>59</v>
      </c>
      <c r="AP394">
        <v>1550</v>
      </c>
      <c r="AQ394">
        <v>1550</v>
      </c>
      <c r="AR394">
        <v>1550</v>
      </c>
    </row>
    <row r="395" spans="1:44" x14ac:dyDescent="0.25">
      <c r="A395" t="s">
        <v>43</v>
      </c>
      <c r="B395" t="s">
        <v>628</v>
      </c>
      <c r="C395" t="s">
        <v>396</v>
      </c>
      <c r="F395" t="s">
        <v>622</v>
      </c>
      <c r="G395" t="s">
        <v>1010</v>
      </c>
      <c r="H395" t="s">
        <v>630</v>
      </c>
      <c r="I395">
        <v>1550</v>
      </c>
      <c r="J395" t="s">
        <v>625</v>
      </c>
      <c r="L395">
        <v>250</v>
      </c>
      <c r="M395" t="s">
        <v>458</v>
      </c>
      <c r="N395" t="s">
        <v>138</v>
      </c>
      <c r="O395">
        <v>2013</v>
      </c>
      <c r="Q395" t="s">
        <v>944</v>
      </c>
      <c r="R395" t="s">
        <v>632</v>
      </c>
      <c r="S395" t="s">
        <v>213</v>
      </c>
      <c r="T395" t="s">
        <v>54</v>
      </c>
      <c r="U395">
        <v>7.67</v>
      </c>
      <c r="V395">
        <v>7.67</v>
      </c>
      <c r="W395">
        <v>7.58</v>
      </c>
      <c r="X395">
        <v>7.75</v>
      </c>
      <c r="Y395">
        <v>7.58</v>
      </c>
      <c r="Z395">
        <v>8.5</v>
      </c>
      <c r="AA395">
        <v>10</v>
      </c>
      <c r="AB395">
        <v>10</v>
      </c>
      <c r="AC395">
        <v>10</v>
      </c>
      <c r="AD395">
        <v>7.83</v>
      </c>
      <c r="AE395">
        <v>84.58</v>
      </c>
      <c r="AF395">
        <v>0</v>
      </c>
      <c r="AG395">
        <v>0</v>
      </c>
      <c r="AH395">
        <v>0</v>
      </c>
      <c r="AJ395">
        <v>0</v>
      </c>
      <c r="AK395" t="s">
        <v>945</v>
      </c>
      <c r="AL395" t="s">
        <v>138</v>
      </c>
      <c r="AM395" t="s">
        <v>142</v>
      </c>
      <c r="AN395" t="s">
        <v>143</v>
      </c>
      <c r="AO395" t="s">
        <v>59</v>
      </c>
      <c r="AP395">
        <v>1550</v>
      </c>
      <c r="AQ395">
        <v>1550</v>
      </c>
      <c r="AR395">
        <v>1550</v>
      </c>
    </row>
    <row r="396" spans="1:44" x14ac:dyDescent="0.25">
      <c r="A396" t="s">
        <v>43</v>
      </c>
      <c r="B396" t="s">
        <v>693</v>
      </c>
      <c r="C396" t="s">
        <v>396</v>
      </c>
      <c r="G396" t="s">
        <v>1011</v>
      </c>
      <c r="H396" t="s">
        <v>693</v>
      </c>
      <c r="I396" t="s">
        <v>1012</v>
      </c>
      <c r="J396" t="s">
        <v>457</v>
      </c>
      <c r="K396" t="s">
        <v>696</v>
      </c>
      <c r="L396">
        <v>75</v>
      </c>
      <c r="M396" t="s">
        <v>458</v>
      </c>
      <c r="N396" t="s">
        <v>138</v>
      </c>
      <c r="O396">
        <v>2013</v>
      </c>
      <c r="Q396" t="s">
        <v>1013</v>
      </c>
      <c r="R396" t="s">
        <v>698</v>
      </c>
      <c r="S396" t="s">
        <v>213</v>
      </c>
      <c r="T396" t="s">
        <v>54</v>
      </c>
      <c r="U396">
        <v>7.75</v>
      </c>
      <c r="V396">
        <v>7.75</v>
      </c>
      <c r="W396">
        <v>7.83</v>
      </c>
      <c r="X396">
        <v>7.75</v>
      </c>
      <c r="Y396">
        <v>7.58</v>
      </c>
      <c r="Z396">
        <v>8</v>
      </c>
      <c r="AA396">
        <v>10</v>
      </c>
      <c r="AB396">
        <v>10</v>
      </c>
      <c r="AC396">
        <v>10</v>
      </c>
      <c r="AD396">
        <v>7.92</v>
      </c>
      <c r="AE396">
        <v>84.58</v>
      </c>
      <c r="AF396">
        <v>0</v>
      </c>
      <c r="AG396">
        <v>0</v>
      </c>
      <c r="AH396">
        <v>0</v>
      </c>
      <c r="AJ396">
        <v>5</v>
      </c>
      <c r="AK396" t="s">
        <v>1014</v>
      </c>
      <c r="AL396" t="s">
        <v>138</v>
      </c>
      <c r="AM396" t="s">
        <v>142</v>
      </c>
      <c r="AN396" t="s">
        <v>143</v>
      </c>
      <c r="AO396" t="s">
        <v>59</v>
      </c>
      <c r="AP396">
        <v>1600</v>
      </c>
      <c r="AQ396">
        <v>1900</v>
      </c>
      <c r="AR396">
        <v>1750</v>
      </c>
    </row>
    <row r="397" spans="1:44" x14ac:dyDescent="0.25">
      <c r="A397" t="s">
        <v>43</v>
      </c>
      <c r="B397" t="s">
        <v>453</v>
      </c>
      <c r="C397" t="s">
        <v>396</v>
      </c>
      <c r="F397" t="s">
        <v>454</v>
      </c>
      <c r="G397" t="s">
        <v>1184</v>
      </c>
      <c r="H397" t="s">
        <v>453</v>
      </c>
      <c r="I397">
        <v>1800</v>
      </c>
      <c r="J397" t="s">
        <v>457</v>
      </c>
      <c r="L397">
        <v>275</v>
      </c>
      <c r="M397" t="s">
        <v>458</v>
      </c>
      <c r="N397" t="s">
        <v>138</v>
      </c>
      <c r="O397">
        <v>2013</v>
      </c>
      <c r="Q397" t="s">
        <v>1185</v>
      </c>
      <c r="R397" t="s">
        <v>459</v>
      </c>
      <c r="S397" t="s">
        <v>213</v>
      </c>
      <c r="T397" t="s">
        <v>54</v>
      </c>
      <c r="U397">
        <v>7.75</v>
      </c>
      <c r="V397">
        <v>7.58</v>
      </c>
      <c r="W397">
        <v>7.33</v>
      </c>
      <c r="X397">
        <v>7.83</v>
      </c>
      <c r="Y397">
        <v>7.58</v>
      </c>
      <c r="Z397">
        <v>8.08</v>
      </c>
      <c r="AA397">
        <v>10</v>
      </c>
      <c r="AB397">
        <v>10</v>
      </c>
      <c r="AC397">
        <v>10</v>
      </c>
      <c r="AD397">
        <v>8.17</v>
      </c>
      <c r="AE397">
        <v>84.33</v>
      </c>
      <c r="AF397">
        <v>0</v>
      </c>
      <c r="AG397">
        <v>0</v>
      </c>
      <c r="AH397">
        <v>0</v>
      </c>
      <c r="AI397" t="s">
        <v>55</v>
      </c>
      <c r="AJ397">
        <v>0</v>
      </c>
      <c r="AK397" t="s">
        <v>1186</v>
      </c>
      <c r="AL397" t="s">
        <v>138</v>
      </c>
      <c r="AM397" t="s">
        <v>142</v>
      </c>
      <c r="AN397" t="s">
        <v>143</v>
      </c>
      <c r="AO397" t="s">
        <v>59</v>
      </c>
      <c r="AP397">
        <v>1800</v>
      </c>
      <c r="AQ397">
        <v>1800</v>
      </c>
      <c r="AR397">
        <v>1800</v>
      </c>
    </row>
    <row r="398" spans="1:44" x14ac:dyDescent="0.25">
      <c r="A398" t="s">
        <v>43</v>
      </c>
      <c r="B398" t="s">
        <v>453</v>
      </c>
      <c r="C398" t="s">
        <v>396</v>
      </c>
      <c r="F398" t="s">
        <v>454</v>
      </c>
      <c r="G398" t="s">
        <v>1260</v>
      </c>
      <c r="H398" t="s">
        <v>453</v>
      </c>
      <c r="I398">
        <v>1700</v>
      </c>
      <c r="J398" t="s">
        <v>1062</v>
      </c>
      <c r="L398">
        <v>250</v>
      </c>
      <c r="M398" t="s">
        <v>458</v>
      </c>
      <c r="N398" t="s">
        <v>138</v>
      </c>
      <c r="O398">
        <v>2013</v>
      </c>
      <c r="Q398" t="s">
        <v>1261</v>
      </c>
      <c r="R398" t="s">
        <v>459</v>
      </c>
      <c r="S398" t="s">
        <v>213</v>
      </c>
      <c r="T398" t="s">
        <v>54</v>
      </c>
      <c r="U398">
        <v>7.58</v>
      </c>
      <c r="V398">
        <v>7.5</v>
      </c>
      <c r="W398">
        <v>7.75</v>
      </c>
      <c r="X398">
        <v>7.83</v>
      </c>
      <c r="Y398">
        <v>7.92</v>
      </c>
      <c r="Z398">
        <v>7.83</v>
      </c>
      <c r="AA398">
        <v>10</v>
      </c>
      <c r="AB398">
        <v>10</v>
      </c>
      <c r="AC398">
        <v>10</v>
      </c>
      <c r="AD398">
        <v>7.83</v>
      </c>
      <c r="AE398">
        <v>84.25</v>
      </c>
      <c r="AF398">
        <v>0.11</v>
      </c>
      <c r="AG398">
        <v>0</v>
      </c>
      <c r="AH398">
        <v>0</v>
      </c>
      <c r="AI398" t="s">
        <v>55</v>
      </c>
      <c r="AJ398">
        <v>2</v>
      </c>
      <c r="AK398" t="s">
        <v>392</v>
      </c>
      <c r="AL398" t="s">
        <v>138</v>
      </c>
      <c r="AM398" t="s">
        <v>142</v>
      </c>
      <c r="AN398" t="s">
        <v>143</v>
      </c>
      <c r="AO398" t="s">
        <v>59</v>
      </c>
      <c r="AP398">
        <v>1700</v>
      </c>
      <c r="AQ398">
        <v>1700</v>
      </c>
      <c r="AR398">
        <v>1700</v>
      </c>
    </row>
    <row r="399" spans="1:44" x14ac:dyDescent="0.25">
      <c r="A399" t="s">
        <v>43</v>
      </c>
      <c r="B399" t="s">
        <v>453</v>
      </c>
      <c r="C399" t="s">
        <v>396</v>
      </c>
      <c r="F399" t="s">
        <v>454</v>
      </c>
      <c r="G399" t="s">
        <v>1478</v>
      </c>
      <c r="H399" t="s">
        <v>453</v>
      </c>
      <c r="I399" t="s">
        <v>1479</v>
      </c>
      <c r="J399" t="s">
        <v>1062</v>
      </c>
      <c r="L399">
        <v>270</v>
      </c>
      <c r="M399" t="s">
        <v>458</v>
      </c>
      <c r="N399" t="s">
        <v>138</v>
      </c>
      <c r="O399">
        <v>2013</v>
      </c>
      <c r="Q399" t="s">
        <v>1480</v>
      </c>
      <c r="R399" t="s">
        <v>459</v>
      </c>
      <c r="S399" t="s">
        <v>213</v>
      </c>
      <c r="T399" t="s">
        <v>54</v>
      </c>
      <c r="U399">
        <v>7.67</v>
      </c>
      <c r="V399">
        <v>7.83</v>
      </c>
      <c r="W399">
        <v>7.67</v>
      </c>
      <c r="X399">
        <v>7.75</v>
      </c>
      <c r="Y399">
        <v>7.67</v>
      </c>
      <c r="Z399">
        <v>7.75</v>
      </c>
      <c r="AA399">
        <v>10</v>
      </c>
      <c r="AB399">
        <v>10</v>
      </c>
      <c r="AC399">
        <v>10</v>
      </c>
      <c r="AD399">
        <v>7.67</v>
      </c>
      <c r="AE399">
        <v>84</v>
      </c>
      <c r="AF399">
        <v>0.11</v>
      </c>
      <c r="AG399">
        <v>0</v>
      </c>
      <c r="AH399">
        <v>0</v>
      </c>
      <c r="AI399" t="s">
        <v>55</v>
      </c>
      <c r="AJ399">
        <v>1</v>
      </c>
      <c r="AK399" t="s">
        <v>1481</v>
      </c>
      <c r="AL399" t="s">
        <v>138</v>
      </c>
      <c r="AM399" t="s">
        <v>142</v>
      </c>
      <c r="AN399" t="s">
        <v>143</v>
      </c>
      <c r="AO399" t="s">
        <v>59</v>
      </c>
      <c r="AP399">
        <v>1700</v>
      </c>
      <c r="AQ399">
        <v>1700</v>
      </c>
      <c r="AR399">
        <v>1700</v>
      </c>
    </row>
    <row r="400" spans="1:44" x14ac:dyDescent="0.25">
      <c r="A400" t="s">
        <v>43</v>
      </c>
      <c r="B400" t="s">
        <v>453</v>
      </c>
      <c r="C400" t="s">
        <v>396</v>
      </c>
      <c r="F400" t="s">
        <v>454</v>
      </c>
      <c r="G400" t="s">
        <v>1615</v>
      </c>
      <c r="H400" t="s">
        <v>453</v>
      </c>
      <c r="I400" t="s">
        <v>1023</v>
      </c>
      <c r="J400" t="s">
        <v>457</v>
      </c>
      <c r="L400">
        <v>250</v>
      </c>
      <c r="M400" t="s">
        <v>458</v>
      </c>
      <c r="N400" t="s">
        <v>138</v>
      </c>
      <c r="O400">
        <v>2013</v>
      </c>
      <c r="Q400" t="s">
        <v>87</v>
      </c>
      <c r="R400" t="s">
        <v>459</v>
      </c>
      <c r="S400" t="s">
        <v>213</v>
      </c>
      <c r="T400" t="s">
        <v>54</v>
      </c>
      <c r="U400">
        <v>7.67</v>
      </c>
      <c r="V400">
        <v>7.58</v>
      </c>
      <c r="W400">
        <v>7.58</v>
      </c>
      <c r="X400">
        <v>7.83</v>
      </c>
      <c r="Y400">
        <v>7.58</v>
      </c>
      <c r="Z400">
        <v>7.67</v>
      </c>
      <c r="AA400">
        <v>10</v>
      </c>
      <c r="AB400">
        <v>10</v>
      </c>
      <c r="AC400">
        <v>10</v>
      </c>
      <c r="AD400">
        <v>7.92</v>
      </c>
      <c r="AE400">
        <v>83.83</v>
      </c>
      <c r="AF400">
        <v>0.11</v>
      </c>
      <c r="AG400">
        <v>0</v>
      </c>
      <c r="AH400">
        <v>0</v>
      </c>
      <c r="AI400" t="s">
        <v>55</v>
      </c>
      <c r="AJ400">
        <v>1</v>
      </c>
      <c r="AK400" t="s">
        <v>90</v>
      </c>
      <c r="AL400" t="s">
        <v>138</v>
      </c>
      <c r="AM400" t="s">
        <v>142</v>
      </c>
      <c r="AN400" t="s">
        <v>143</v>
      </c>
      <c r="AO400" t="s">
        <v>59</v>
      </c>
      <c r="AP400">
        <v>1750</v>
      </c>
      <c r="AQ400">
        <v>1750</v>
      </c>
      <c r="AR400">
        <v>1750</v>
      </c>
    </row>
    <row r="401" spans="1:44" x14ac:dyDescent="0.25">
      <c r="A401" t="s">
        <v>43</v>
      </c>
      <c r="B401" t="s">
        <v>453</v>
      </c>
      <c r="C401" t="s">
        <v>396</v>
      </c>
      <c r="F401" t="s">
        <v>1686</v>
      </c>
      <c r="G401" t="s">
        <v>1687</v>
      </c>
      <c r="H401" t="s">
        <v>453</v>
      </c>
      <c r="I401" t="s">
        <v>1023</v>
      </c>
      <c r="J401" t="s">
        <v>457</v>
      </c>
      <c r="L401">
        <v>250</v>
      </c>
      <c r="M401" t="s">
        <v>458</v>
      </c>
      <c r="N401" t="s">
        <v>138</v>
      </c>
      <c r="O401">
        <v>2013</v>
      </c>
      <c r="Q401" t="s">
        <v>1688</v>
      </c>
      <c r="R401" t="s">
        <v>459</v>
      </c>
      <c r="S401" t="s">
        <v>213</v>
      </c>
      <c r="T401" t="s">
        <v>54</v>
      </c>
      <c r="U401">
        <v>7.58</v>
      </c>
      <c r="V401">
        <v>7.67</v>
      </c>
      <c r="W401">
        <v>7.75</v>
      </c>
      <c r="X401">
        <v>7.67</v>
      </c>
      <c r="Y401">
        <v>7.67</v>
      </c>
      <c r="Z401">
        <v>7.67</v>
      </c>
      <c r="AA401">
        <v>10</v>
      </c>
      <c r="AB401">
        <v>10</v>
      </c>
      <c r="AC401">
        <v>10</v>
      </c>
      <c r="AD401">
        <v>7.75</v>
      </c>
      <c r="AE401">
        <v>83.75</v>
      </c>
      <c r="AF401">
        <v>0</v>
      </c>
      <c r="AG401">
        <v>0</v>
      </c>
      <c r="AH401">
        <v>0</v>
      </c>
      <c r="AI401" t="s">
        <v>304</v>
      </c>
      <c r="AJ401">
        <v>1</v>
      </c>
      <c r="AK401" t="s">
        <v>1689</v>
      </c>
      <c r="AL401" t="s">
        <v>138</v>
      </c>
      <c r="AM401" t="s">
        <v>142</v>
      </c>
      <c r="AN401" t="s">
        <v>143</v>
      </c>
      <c r="AO401" t="s">
        <v>59</v>
      </c>
      <c r="AP401">
        <v>1750</v>
      </c>
      <c r="AQ401">
        <v>1750</v>
      </c>
      <c r="AR401">
        <v>1750</v>
      </c>
    </row>
    <row r="402" spans="1:44" x14ac:dyDescent="0.25">
      <c r="A402" t="s">
        <v>43</v>
      </c>
      <c r="B402" t="s">
        <v>453</v>
      </c>
      <c r="C402" t="s">
        <v>396</v>
      </c>
      <c r="F402" t="s">
        <v>454</v>
      </c>
      <c r="G402" t="s">
        <v>1690</v>
      </c>
      <c r="H402" t="s">
        <v>453</v>
      </c>
      <c r="I402">
        <v>1750</v>
      </c>
      <c r="J402" t="s">
        <v>457</v>
      </c>
      <c r="L402">
        <v>275</v>
      </c>
      <c r="M402" t="s">
        <v>458</v>
      </c>
      <c r="N402" t="s">
        <v>138</v>
      </c>
      <c r="O402">
        <v>2013</v>
      </c>
      <c r="Q402" t="s">
        <v>1691</v>
      </c>
      <c r="R402" t="s">
        <v>459</v>
      </c>
      <c r="S402" t="s">
        <v>213</v>
      </c>
      <c r="T402" t="s">
        <v>54</v>
      </c>
      <c r="U402">
        <v>7.75</v>
      </c>
      <c r="V402">
        <v>7.67</v>
      </c>
      <c r="W402">
        <v>7.75</v>
      </c>
      <c r="X402">
        <v>7.58</v>
      </c>
      <c r="Y402">
        <v>7.42</v>
      </c>
      <c r="Z402">
        <v>8</v>
      </c>
      <c r="AA402">
        <v>10</v>
      </c>
      <c r="AB402">
        <v>10</v>
      </c>
      <c r="AC402">
        <v>10</v>
      </c>
      <c r="AD402">
        <v>7.58</v>
      </c>
      <c r="AE402">
        <v>83.75</v>
      </c>
      <c r="AF402">
        <v>0.11</v>
      </c>
      <c r="AG402">
        <v>0</v>
      </c>
      <c r="AH402">
        <v>0</v>
      </c>
      <c r="AI402" t="s">
        <v>55</v>
      </c>
      <c r="AJ402">
        <v>3</v>
      </c>
      <c r="AK402" t="s">
        <v>1692</v>
      </c>
      <c r="AL402" t="s">
        <v>138</v>
      </c>
      <c r="AM402" t="s">
        <v>142</v>
      </c>
      <c r="AN402" t="s">
        <v>143</v>
      </c>
      <c r="AO402" t="s">
        <v>59</v>
      </c>
      <c r="AP402">
        <v>1750</v>
      </c>
      <c r="AQ402">
        <v>1750</v>
      </c>
      <c r="AR402">
        <v>1750</v>
      </c>
    </row>
    <row r="403" spans="1:44" x14ac:dyDescent="0.25">
      <c r="A403" t="s">
        <v>43</v>
      </c>
      <c r="B403" t="s">
        <v>453</v>
      </c>
      <c r="C403" t="s">
        <v>396</v>
      </c>
      <c r="D403" t="s">
        <v>621</v>
      </c>
      <c r="F403" t="s">
        <v>454</v>
      </c>
      <c r="G403" t="s">
        <v>1763</v>
      </c>
      <c r="H403" t="s">
        <v>453</v>
      </c>
      <c r="I403" t="s">
        <v>1023</v>
      </c>
      <c r="J403" t="s">
        <v>1764</v>
      </c>
      <c r="L403">
        <v>250</v>
      </c>
      <c r="M403" t="s">
        <v>458</v>
      </c>
      <c r="N403" t="s">
        <v>138</v>
      </c>
      <c r="O403">
        <v>2013</v>
      </c>
      <c r="Q403" t="s">
        <v>1765</v>
      </c>
      <c r="R403" t="s">
        <v>459</v>
      </c>
      <c r="S403" t="s">
        <v>213</v>
      </c>
      <c r="T403" t="s">
        <v>54</v>
      </c>
      <c r="U403">
        <v>7.83</v>
      </c>
      <c r="V403">
        <v>7.75</v>
      </c>
      <c r="W403">
        <v>7.67</v>
      </c>
      <c r="X403">
        <v>7.58</v>
      </c>
      <c r="Y403">
        <v>7.58</v>
      </c>
      <c r="Z403">
        <v>7.67</v>
      </c>
      <c r="AA403">
        <v>10</v>
      </c>
      <c r="AB403">
        <v>10</v>
      </c>
      <c r="AC403">
        <v>10</v>
      </c>
      <c r="AD403">
        <v>7.58</v>
      </c>
      <c r="AE403">
        <v>83.67</v>
      </c>
      <c r="AF403">
        <v>0</v>
      </c>
      <c r="AG403">
        <v>0</v>
      </c>
      <c r="AH403">
        <v>0</v>
      </c>
      <c r="AI403" t="s">
        <v>55</v>
      </c>
      <c r="AJ403">
        <v>3</v>
      </c>
      <c r="AK403" t="s">
        <v>1766</v>
      </c>
      <c r="AL403" t="s">
        <v>138</v>
      </c>
      <c r="AM403" t="s">
        <v>142</v>
      </c>
      <c r="AN403" t="s">
        <v>143</v>
      </c>
      <c r="AO403" t="s">
        <v>59</v>
      </c>
      <c r="AP403">
        <v>1750</v>
      </c>
      <c r="AQ403">
        <v>1750</v>
      </c>
      <c r="AR403">
        <v>1750</v>
      </c>
    </row>
    <row r="404" spans="1:44" x14ac:dyDescent="0.25">
      <c r="A404" t="s">
        <v>43</v>
      </c>
      <c r="B404" t="s">
        <v>693</v>
      </c>
      <c r="C404" t="s">
        <v>396</v>
      </c>
      <c r="G404" t="s">
        <v>1767</v>
      </c>
      <c r="H404" t="s">
        <v>693</v>
      </c>
      <c r="I404" t="s">
        <v>1768</v>
      </c>
      <c r="J404" t="s">
        <v>457</v>
      </c>
      <c r="K404" t="s">
        <v>1769</v>
      </c>
      <c r="L404">
        <v>250</v>
      </c>
      <c r="M404" t="s">
        <v>458</v>
      </c>
      <c r="N404" t="s">
        <v>138</v>
      </c>
      <c r="O404">
        <v>2013</v>
      </c>
      <c r="Q404" t="s">
        <v>1770</v>
      </c>
      <c r="R404" t="s">
        <v>698</v>
      </c>
      <c r="S404" t="s">
        <v>213</v>
      </c>
      <c r="T404" t="s">
        <v>54</v>
      </c>
      <c r="U404">
        <v>7.67</v>
      </c>
      <c r="V404">
        <v>7.67</v>
      </c>
      <c r="W404">
        <v>7.67</v>
      </c>
      <c r="X404">
        <v>7.67</v>
      </c>
      <c r="Y404">
        <v>7.33</v>
      </c>
      <c r="Z404">
        <v>7.75</v>
      </c>
      <c r="AA404">
        <v>10</v>
      </c>
      <c r="AB404">
        <v>10</v>
      </c>
      <c r="AC404">
        <v>10</v>
      </c>
      <c r="AD404">
        <v>7.92</v>
      </c>
      <c r="AE404">
        <v>83.67</v>
      </c>
      <c r="AF404">
        <v>0</v>
      </c>
      <c r="AG404">
        <v>0</v>
      </c>
      <c r="AH404">
        <v>0</v>
      </c>
      <c r="AI404" t="s">
        <v>55</v>
      </c>
      <c r="AJ404">
        <v>1</v>
      </c>
      <c r="AK404" t="s">
        <v>1771</v>
      </c>
      <c r="AL404" t="s">
        <v>138</v>
      </c>
      <c r="AM404" t="s">
        <v>142</v>
      </c>
      <c r="AN404" t="s">
        <v>143</v>
      </c>
      <c r="AO404" t="s">
        <v>59</v>
      </c>
      <c r="AP404">
        <v>1800</v>
      </c>
      <c r="AQ404">
        <v>2000</v>
      </c>
      <c r="AR404">
        <v>1900</v>
      </c>
    </row>
    <row r="405" spans="1:44" x14ac:dyDescent="0.25">
      <c r="A405" t="s">
        <v>43</v>
      </c>
      <c r="B405" t="s">
        <v>453</v>
      </c>
      <c r="C405" t="s">
        <v>396</v>
      </c>
      <c r="F405" t="s">
        <v>454</v>
      </c>
      <c r="G405" t="s">
        <v>1910</v>
      </c>
      <c r="H405" t="s">
        <v>453</v>
      </c>
      <c r="I405" t="s">
        <v>1023</v>
      </c>
      <c r="J405" t="s">
        <v>457</v>
      </c>
      <c r="L405">
        <v>250</v>
      </c>
      <c r="M405" t="s">
        <v>458</v>
      </c>
      <c r="N405" t="s">
        <v>138</v>
      </c>
      <c r="O405">
        <v>2013</v>
      </c>
      <c r="Q405" t="s">
        <v>1618</v>
      </c>
      <c r="R405" t="s">
        <v>459</v>
      </c>
      <c r="S405" t="s">
        <v>213</v>
      </c>
      <c r="T405" t="s">
        <v>54</v>
      </c>
      <c r="U405">
        <v>7.58</v>
      </c>
      <c r="V405">
        <v>7.75</v>
      </c>
      <c r="W405">
        <v>7.42</v>
      </c>
      <c r="X405">
        <v>7.67</v>
      </c>
      <c r="Y405">
        <v>7.75</v>
      </c>
      <c r="Z405">
        <v>7.67</v>
      </c>
      <c r="AA405">
        <v>10</v>
      </c>
      <c r="AB405">
        <v>10</v>
      </c>
      <c r="AC405">
        <v>10</v>
      </c>
      <c r="AD405">
        <v>7.67</v>
      </c>
      <c r="AE405">
        <v>83.5</v>
      </c>
      <c r="AF405">
        <v>0</v>
      </c>
      <c r="AG405">
        <v>1</v>
      </c>
      <c r="AH405">
        <v>0</v>
      </c>
      <c r="AI405" t="s">
        <v>55</v>
      </c>
      <c r="AJ405">
        <v>1</v>
      </c>
      <c r="AK405" t="s">
        <v>1619</v>
      </c>
      <c r="AL405" t="s">
        <v>138</v>
      </c>
      <c r="AM405" t="s">
        <v>142</v>
      </c>
      <c r="AN405" t="s">
        <v>143</v>
      </c>
      <c r="AO405" t="s">
        <v>59</v>
      </c>
      <c r="AP405">
        <v>1750</v>
      </c>
      <c r="AQ405">
        <v>1750</v>
      </c>
      <c r="AR405">
        <v>1750</v>
      </c>
    </row>
    <row r="406" spans="1:44" x14ac:dyDescent="0.25">
      <c r="A406" t="s">
        <v>43</v>
      </c>
      <c r="B406" t="s">
        <v>453</v>
      </c>
      <c r="C406" t="s">
        <v>396</v>
      </c>
      <c r="F406" t="s">
        <v>454</v>
      </c>
      <c r="G406" t="s">
        <v>1911</v>
      </c>
      <c r="H406" t="s">
        <v>453</v>
      </c>
      <c r="I406" t="s">
        <v>1023</v>
      </c>
      <c r="J406" t="s">
        <v>457</v>
      </c>
      <c r="L406">
        <v>250</v>
      </c>
      <c r="M406" t="s">
        <v>458</v>
      </c>
      <c r="N406" t="s">
        <v>138</v>
      </c>
      <c r="O406">
        <v>2013</v>
      </c>
      <c r="Q406" t="s">
        <v>1711</v>
      </c>
      <c r="R406" t="s">
        <v>459</v>
      </c>
      <c r="S406" t="s">
        <v>213</v>
      </c>
      <c r="T406" t="s">
        <v>54</v>
      </c>
      <c r="U406">
        <v>7.58</v>
      </c>
      <c r="V406">
        <v>7.67</v>
      </c>
      <c r="W406">
        <v>7.58</v>
      </c>
      <c r="X406">
        <v>7.75</v>
      </c>
      <c r="Y406">
        <v>7.58</v>
      </c>
      <c r="Z406">
        <v>7.75</v>
      </c>
      <c r="AA406">
        <v>10</v>
      </c>
      <c r="AB406">
        <v>10</v>
      </c>
      <c r="AC406">
        <v>10</v>
      </c>
      <c r="AD406">
        <v>7.58</v>
      </c>
      <c r="AE406">
        <v>83.5</v>
      </c>
      <c r="AF406">
        <v>0.11</v>
      </c>
      <c r="AG406">
        <v>0</v>
      </c>
      <c r="AI406" t="s">
        <v>55</v>
      </c>
      <c r="AJ406">
        <v>2</v>
      </c>
      <c r="AK406" t="s">
        <v>1912</v>
      </c>
      <c r="AL406" t="s">
        <v>138</v>
      </c>
      <c r="AM406" t="s">
        <v>142</v>
      </c>
      <c r="AN406" t="s">
        <v>143</v>
      </c>
      <c r="AO406" t="s">
        <v>59</v>
      </c>
      <c r="AP406">
        <v>1750</v>
      </c>
      <c r="AQ406">
        <v>1750</v>
      </c>
      <c r="AR406">
        <v>1750</v>
      </c>
    </row>
    <row r="407" spans="1:44" x14ac:dyDescent="0.25">
      <c r="A407" t="s">
        <v>43</v>
      </c>
      <c r="B407" t="s">
        <v>652</v>
      </c>
      <c r="C407" t="s">
        <v>396</v>
      </c>
      <c r="F407" t="s">
        <v>1129</v>
      </c>
      <c r="G407" t="s">
        <v>2076</v>
      </c>
      <c r="H407" t="s">
        <v>655</v>
      </c>
      <c r="I407" t="s">
        <v>2077</v>
      </c>
      <c r="J407" t="s">
        <v>1130</v>
      </c>
      <c r="K407" t="s">
        <v>2078</v>
      </c>
      <c r="L407">
        <v>250</v>
      </c>
      <c r="M407" t="s">
        <v>458</v>
      </c>
      <c r="N407" t="s">
        <v>138</v>
      </c>
      <c r="O407">
        <v>2013</v>
      </c>
      <c r="Q407" t="s">
        <v>1618</v>
      </c>
      <c r="R407" t="s">
        <v>659</v>
      </c>
      <c r="S407" t="s">
        <v>213</v>
      </c>
      <c r="T407" t="s">
        <v>81</v>
      </c>
      <c r="U407">
        <v>7.67</v>
      </c>
      <c r="V407">
        <v>7.67</v>
      </c>
      <c r="W407">
        <v>7.5</v>
      </c>
      <c r="X407">
        <v>7.67</v>
      </c>
      <c r="Y407">
        <v>7.92</v>
      </c>
      <c r="Z407">
        <v>7.42</v>
      </c>
      <c r="AA407">
        <v>10</v>
      </c>
      <c r="AB407">
        <v>10</v>
      </c>
      <c r="AC407">
        <v>10</v>
      </c>
      <c r="AD407">
        <v>7.5</v>
      </c>
      <c r="AE407">
        <v>83.33</v>
      </c>
      <c r="AF407">
        <v>0.11</v>
      </c>
      <c r="AG407">
        <v>0</v>
      </c>
      <c r="AH407">
        <v>0</v>
      </c>
      <c r="AI407" t="s">
        <v>55</v>
      </c>
      <c r="AJ407">
        <v>1</v>
      </c>
      <c r="AK407" t="s">
        <v>1619</v>
      </c>
      <c r="AL407" t="s">
        <v>138</v>
      </c>
      <c r="AM407" t="s">
        <v>142</v>
      </c>
      <c r="AN407" t="s">
        <v>143</v>
      </c>
      <c r="AO407" t="s">
        <v>59</v>
      </c>
      <c r="AP407">
        <v>1000</v>
      </c>
      <c r="AQ407">
        <v>1000</v>
      </c>
      <c r="AR407">
        <v>1000</v>
      </c>
    </row>
    <row r="408" spans="1:44" x14ac:dyDescent="0.25">
      <c r="A408" t="s">
        <v>43</v>
      </c>
      <c r="B408" t="s">
        <v>453</v>
      </c>
      <c r="C408" t="s">
        <v>396</v>
      </c>
      <c r="F408" t="s">
        <v>454</v>
      </c>
      <c r="G408" t="s">
        <v>455</v>
      </c>
      <c r="H408" t="s">
        <v>453</v>
      </c>
      <c r="I408" t="s">
        <v>1023</v>
      </c>
      <c r="J408" t="s">
        <v>457</v>
      </c>
      <c r="L408">
        <v>275</v>
      </c>
      <c r="M408" t="s">
        <v>458</v>
      </c>
      <c r="N408" t="s">
        <v>138</v>
      </c>
      <c r="O408">
        <v>2013</v>
      </c>
      <c r="Q408" t="s">
        <v>2144</v>
      </c>
      <c r="R408" t="s">
        <v>459</v>
      </c>
      <c r="S408" t="s">
        <v>213</v>
      </c>
      <c r="T408" t="s">
        <v>54</v>
      </c>
      <c r="U408">
        <v>7.83</v>
      </c>
      <c r="V408">
        <v>7.5</v>
      </c>
      <c r="W408">
        <v>7.67</v>
      </c>
      <c r="X408">
        <v>7.33</v>
      </c>
      <c r="Y408">
        <v>7.67</v>
      </c>
      <c r="Z408">
        <v>7.67</v>
      </c>
      <c r="AA408">
        <v>10</v>
      </c>
      <c r="AB408">
        <v>10</v>
      </c>
      <c r="AC408">
        <v>10</v>
      </c>
      <c r="AD408">
        <v>7.58</v>
      </c>
      <c r="AE408">
        <v>83.25</v>
      </c>
      <c r="AF408">
        <v>0.11</v>
      </c>
      <c r="AG408">
        <v>0</v>
      </c>
      <c r="AH408">
        <v>0</v>
      </c>
      <c r="AI408" t="s">
        <v>55</v>
      </c>
      <c r="AJ408">
        <v>1</v>
      </c>
      <c r="AK408" t="s">
        <v>2145</v>
      </c>
      <c r="AL408" t="s">
        <v>138</v>
      </c>
      <c r="AM408" t="s">
        <v>142</v>
      </c>
      <c r="AN408" t="s">
        <v>143</v>
      </c>
      <c r="AO408" t="s">
        <v>59</v>
      </c>
      <c r="AP408">
        <v>1750</v>
      </c>
      <c r="AQ408">
        <v>1750</v>
      </c>
      <c r="AR408">
        <v>1750</v>
      </c>
    </row>
    <row r="409" spans="1:44" x14ac:dyDescent="0.25">
      <c r="A409" t="s">
        <v>43</v>
      </c>
      <c r="B409" t="s">
        <v>693</v>
      </c>
      <c r="C409" t="s">
        <v>396</v>
      </c>
      <c r="G409" t="s">
        <v>2458</v>
      </c>
      <c r="H409" t="s">
        <v>693</v>
      </c>
      <c r="I409" t="s">
        <v>2459</v>
      </c>
      <c r="J409" t="s">
        <v>457</v>
      </c>
      <c r="K409" t="s">
        <v>696</v>
      </c>
      <c r="L409">
        <v>120</v>
      </c>
      <c r="M409" t="s">
        <v>458</v>
      </c>
      <c r="N409" t="s">
        <v>138</v>
      </c>
      <c r="O409">
        <v>2013</v>
      </c>
      <c r="Q409" t="s">
        <v>1378</v>
      </c>
      <c r="R409" t="s">
        <v>698</v>
      </c>
      <c r="S409" t="s">
        <v>213</v>
      </c>
      <c r="T409" t="s">
        <v>54</v>
      </c>
      <c r="U409">
        <v>7.75</v>
      </c>
      <c r="V409">
        <v>7.42</v>
      </c>
      <c r="W409">
        <v>7.33</v>
      </c>
      <c r="X409">
        <v>7.5</v>
      </c>
      <c r="Y409">
        <v>7.58</v>
      </c>
      <c r="Z409">
        <v>7.17</v>
      </c>
      <c r="AA409">
        <v>10</v>
      </c>
      <c r="AB409">
        <v>10</v>
      </c>
      <c r="AC409">
        <v>10</v>
      </c>
      <c r="AD409">
        <v>8.25</v>
      </c>
      <c r="AE409">
        <v>83</v>
      </c>
      <c r="AF409">
        <v>0.11</v>
      </c>
      <c r="AG409">
        <v>1</v>
      </c>
      <c r="AH409">
        <v>0</v>
      </c>
      <c r="AI409" t="s">
        <v>55</v>
      </c>
      <c r="AJ409">
        <v>1</v>
      </c>
      <c r="AK409" t="s">
        <v>1380</v>
      </c>
      <c r="AL409" t="s">
        <v>138</v>
      </c>
      <c r="AM409" t="s">
        <v>142</v>
      </c>
      <c r="AN409" t="s">
        <v>143</v>
      </c>
      <c r="AO409" t="s">
        <v>59</v>
      </c>
      <c r="AP409">
        <v>1600</v>
      </c>
      <c r="AQ409">
        <v>1950</v>
      </c>
      <c r="AR409">
        <v>1775</v>
      </c>
    </row>
    <row r="410" spans="1:44" x14ac:dyDescent="0.25">
      <c r="A410" t="s">
        <v>43</v>
      </c>
      <c r="B410" t="s">
        <v>453</v>
      </c>
      <c r="C410" t="s">
        <v>396</v>
      </c>
      <c r="F410" t="s">
        <v>454</v>
      </c>
      <c r="G410" t="s">
        <v>2460</v>
      </c>
      <c r="H410" t="s">
        <v>453</v>
      </c>
      <c r="I410" t="s">
        <v>1023</v>
      </c>
      <c r="J410" t="s">
        <v>457</v>
      </c>
      <c r="L410">
        <v>250</v>
      </c>
      <c r="M410" t="s">
        <v>458</v>
      </c>
      <c r="N410" t="s">
        <v>138</v>
      </c>
      <c r="O410">
        <v>2013</v>
      </c>
      <c r="Q410" t="s">
        <v>2144</v>
      </c>
      <c r="R410" t="s">
        <v>459</v>
      </c>
      <c r="S410" t="s">
        <v>213</v>
      </c>
      <c r="T410" t="s">
        <v>54</v>
      </c>
      <c r="U410">
        <v>7.83</v>
      </c>
      <c r="V410">
        <v>7.5</v>
      </c>
      <c r="W410">
        <v>7.58</v>
      </c>
      <c r="X410">
        <v>7.33</v>
      </c>
      <c r="Y410">
        <v>7.5</v>
      </c>
      <c r="Z410">
        <v>7.67</v>
      </c>
      <c r="AA410">
        <v>10</v>
      </c>
      <c r="AB410">
        <v>10</v>
      </c>
      <c r="AC410">
        <v>10</v>
      </c>
      <c r="AD410">
        <v>7.58</v>
      </c>
      <c r="AE410">
        <v>83</v>
      </c>
      <c r="AF410">
        <v>0</v>
      </c>
      <c r="AG410">
        <v>0</v>
      </c>
      <c r="AH410">
        <v>0</v>
      </c>
      <c r="AI410" t="s">
        <v>55</v>
      </c>
      <c r="AJ410">
        <v>0</v>
      </c>
      <c r="AK410" t="s">
        <v>2145</v>
      </c>
      <c r="AL410" t="s">
        <v>138</v>
      </c>
      <c r="AM410" t="s">
        <v>142</v>
      </c>
      <c r="AN410" t="s">
        <v>143</v>
      </c>
      <c r="AO410" t="s">
        <v>59</v>
      </c>
      <c r="AP410">
        <v>1750</v>
      </c>
      <c r="AQ410">
        <v>1750</v>
      </c>
      <c r="AR410">
        <v>1750</v>
      </c>
    </row>
    <row r="411" spans="1:44" x14ac:dyDescent="0.25">
      <c r="A411" t="s">
        <v>43</v>
      </c>
      <c r="B411" t="s">
        <v>652</v>
      </c>
      <c r="C411" t="s">
        <v>396</v>
      </c>
      <c r="F411" t="s">
        <v>1129</v>
      </c>
      <c r="G411" t="s">
        <v>2461</v>
      </c>
      <c r="H411" t="s">
        <v>655</v>
      </c>
      <c r="I411" t="s">
        <v>2077</v>
      </c>
      <c r="J411" t="s">
        <v>1130</v>
      </c>
      <c r="K411" t="s">
        <v>2462</v>
      </c>
      <c r="L411">
        <v>250</v>
      </c>
      <c r="M411" t="s">
        <v>458</v>
      </c>
      <c r="N411" t="s">
        <v>138</v>
      </c>
      <c r="O411">
        <v>2013</v>
      </c>
      <c r="Q411" t="s">
        <v>2463</v>
      </c>
      <c r="R411" t="s">
        <v>659</v>
      </c>
      <c r="S411" t="s">
        <v>213</v>
      </c>
      <c r="T411" t="s">
        <v>81</v>
      </c>
      <c r="U411">
        <v>7.33</v>
      </c>
      <c r="V411">
        <v>7.67</v>
      </c>
      <c r="W411">
        <v>7.75</v>
      </c>
      <c r="X411">
        <v>7.42</v>
      </c>
      <c r="Y411">
        <v>7.75</v>
      </c>
      <c r="Z411">
        <v>7.58</v>
      </c>
      <c r="AA411">
        <v>10</v>
      </c>
      <c r="AB411">
        <v>10</v>
      </c>
      <c r="AC411">
        <v>10</v>
      </c>
      <c r="AD411">
        <v>7.5</v>
      </c>
      <c r="AE411">
        <v>83</v>
      </c>
      <c r="AF411">
        <v>0.11</v>
      </c>
      <c r="AG411">
        <v>0</v>
      </c>
      <c r="AH411">
        <v>0</v>
      </c>
      <c r="AI411" t="s">
        <v>55</v>
      </c>
      <c r="AJ411">
        <v>1</v>
      </c>
      <c r="AK411" t="s">
        <v>2464</v>
      </c>
      <c r="AL411" t="s">
        <v>138</v>
      </c>
      <c r="AM411" t="s">
        <v>142</v>
      </c>
      <c r="AN411" t="s">
        <v>143</v>
      </c>
      <c r="AO411" t="s">
        <v>59</v>
      </c>
      <c r="AP411">
        <v>1000</v>
      </c>
      <c r="AQ411">
        <v>1000</v>
      </c>
      <c r="AR411">
        <v>1000</v>
      </c>
    </row>
    <row r="412" spans="1:44" x14ac:dyDescent="0.25">
      <c r="A412" t="s">
        <v>43</v>
      </c>
      <c r="B412" t="s">
        <v>652</v>
      </c>
      <c r="C412" t="s">
        <v>396</v>
      </c>
      <c r="F412" t="s">
        <v>1129</v>
      </c>
      <c r="G412" t="s">
        <v>2465</v>
      </c>
      <c r="H412" t="s">
        <v>655</v>
      </c>
      <c r="I412" t="s">
        <v>2077</v>
      </c>
      <c r="J412" t="s">
        <v>1130</v>
      </c>
      <c r="K412" t="s">
        <v>2466</v>
      </c>
      <c r="L412">
        <v>250</v>
      </c>
      <c r="M412" t="s">
        <v>458</v>
      </c>
      <c r="N412" t="s">
        <v>138</v>
      </c>
      <c r="O412">
        <v>2013</v>
      </c>
      <c r="Q412" t="s">
        <v>1618</v>
      </c>
      <c r="R412" t="s">
        <v>659</v>
      </c>
      <c r="S412" t="s">
        <v>213</v>
      </c>
      <c r="T412" t="s">
        <v>81</v>
      </c>
      <c r="U412">
        <v>7.58</v>
      </c>
      <c r="V412">
        <v>7.75</v>
      </c>
      <c r="W412">
        <v>7.42</v>
      </c>
      <c r="X412">
        <v>7.67</v>
      </c>
      <c r="Y412">
        <v>7.58</v>
      </c>
      <c r="Z412">
        <v>7.42</v>
      </c>
      <c r="AA412">
        <v>10</v>
      </c>
      <c r="AB412">
        <v>10</v>
      </c>
      <c r="AC412">
        <v>10</v>
      </c>
      <c r="AD412">
        <v>7.58</v>
      </c>
      <c r="AE412">
        <v>83</v>
      </c>
      <c r="AF412">
        <v>0</v>
      </c>
      <c r="AG412">
        <v>0</v>
      </c>
      <c r="AH412">
        <v>0</v>
      </c>
      <c r="AI412" t="s">
        <v>55</v>
      </c>
      <c r="AJ412">
        <v>2</v>
      </c>
      <c r="AK412" t="s">
        <v>1619</v>
      </c>
      <c r="AL412" t="s">
        <v>138</v>
      </c>
      <c r="AM412" t="s">
        <v>142</v>
      </c>
      <c r="AN412" t="s">
        <v>143</v>
      </c>
      <c r="AO412" t="s">
        <v>59</v>
      </c>
      <c r="AP412">
        <v>1000</v>
      </c>
      <c r="AQ412">
        <v>1000</v>
      </c>
      <c r="AR412">
        <v>1000</v>
      </c>
    </row>
    <row r="413" spans="1:44" x14ac:dyDescent="0.25">
      <c r="A413" t="s">
        <v>43</v>
      </c>
      <c r="B413" t="s">
        <v>693</v>
      </c>
      <c r="C413" t="s">
        <v>396</v>
      </c>
      <c r="G413" t="s">
        <v>2589</v>
      </c>
      <c r="H413" t="s">
        <v>693</v>
      </c>
      <c r="I413" t="s">
        <v>1768</v>
      </c>
      <c r="J413" t="s">
        <v>457</v>
      </c>
      <c r="L413">
        <v>250</v>
      </c>
      <c r="M413" t="s">
        <v>458</v>
      </c>
      <c r="N413" t="s">
        <v>138</v>
      </c>
      <c r="O413">
        <v>2013</v>
      </c>
      <c r="Q413" t="s">
        <v>2590</v>
      </c>
      <c r="R413" t="s">
        <v>698</v>
      </c>
      <c r="S413" t="s">
        <v>213</v>
      </c>
      <c r="T413" t="s">
        <v>54</v>
      </c>
      <c r="U413">
        <v>7.58</v>
      </c>
      <c r="V413">
        <v>7.5</v>
      </c>
      <c r="W413">
        <v>7.75</v>
      </c>
      <c r="X413">
        <v>7.33</v>
      </c>
      <c r="Y413">
        <v>7.58</v>
      </c>
      <c r="Z413">
        <v>7.58</v>
      </c>
      <c r="AA413">
        <v>10</v>
      </c>
      <c r="AB413">
        <v>10</v>
      </c>
      <c r="AC413">
        <v>10</v>
      </c>
      <c r="AD413">
        <v>7.58</v>
      </c>
      <c r="AE413">
        <v>82.92</v>
      </c>
      <c r="AF413">
        <v>0.11</v>
      </c>
      <c r="AG413">
        <v>0</v>
      </c>
      <c r="AH413">
        <v>0</v>
      </c>
      <c r="AI413" t="s">
        <v>55</v>
      </c>
      <c r="AJ413">
        <v>2</v>
      </c>
      <c r="AK413" t="s">
        <v>2591</v>
      </c>
      <c r="AL413" t="s">
        <v>138</v>
      </c>
      <c r="AM413" t="s">
        <v>142</v>
      </c>
      <c r="AN413" t="s">
        <v>143</v>
      </c>
      <c r="AO413" t="s">
        <v>59</v>
      </c>
      <c r="AP413">
        <v>1800</v>
      </c>
      <c r="AQ413">
        <v>2000</v>
      </c>
      <c r="AR413">
        <v>1900</v>
      </c>
    </row>
    <row r="414" spans="1:44" x14ac:dyDescent="0.25">
      <c r="A414" t="s">
        <v>43</v>
      </c>
      <c r="B414" t="s">
        <v>453</v>
      </c>
      <c r="C414" t="s">
        <v>396</v>
      </c>
      <c r="F414" t="s">
        <v>454</v>
      </c>
      <c r="G414" t="s">
        <v>2592</v>
      </c>
      <c r="H414" t="s">
        <v>453</v>
      </c>
      <c r="I414" t="s">
        <v>1023</v>
      </c>
      <c r="J414" t="s">
        <v>457</v>
      </c>
      <c r="L414">
        <v>250</v>
      </c>
      <c r="M414" t="s">
        <v>458</v>
      </c>
      <c r="N414" t="s">
        <v>138</v>
      </c>
      <c r="O414">
        <v>2013</v>
      </c>
      <c r="Q414" t="s">
        <v>2593</v>
      </c>
      <c r="R414" t="s">
        <v>459</v>
      </c>
      <c r="S414" t="s">
        <v>213</v>
      </c>
      <c r="T414" t="s">
        <v>81</v>
      </c>
      <c r="U414">
        <v>7.75</v>
      </c>
      <c r="V414">
        <v>7.5</v>
      </c>
      <c r="W414">
        <v>7.25</v>
      </c>
      <c r="X414">
        <v>7.5</v>
      </c>
      <c r="Y414">
        <v>7.75</v>
      </c>
      <c r="Z414">
        <v>7.5</v>
      </c>
      <c r="AA414">
        <v>10</v>
      </c>
      <c r="AB414">
        <v>10</v>
      </c>
      <c r="AC414">
        <v>10</v>
      </c>
      <c r="AD414">
        <v>7.67</v>
      </c>
      <c r="AE414">
        <v>82.92</v>
      </c>
      <c r="AF414">
        <v>0</v>
      </c>
      <c r="AG414">
        <v>0</v>
      </c>
      <c r="AH414">
        <v>0</v>
      </c>
      <c r="AI414" t="s">
        <v>89</v>
      </c>
      <c r="AJ414">
        <v>0</v>
      </c>
      <c r="AK414" t="s">
        <v>403</v>
      </c>
      <c r="AL414" t="s">
        <v>138</v>
      </c>
      <c r="AM414" t="s">
        <v>142</v>
      </c>
      <c r="AN414" t="s">
        <v>143</v>
      </c>
      <c r="AO414" t="s">
        <v>59</v>
      </c>
      <c r="AP414">
        <v>1750</v>
      </c>
      <c r="AQ414">
        <v>1750</v>
      </c>
      <c r="AR414">
        <v>1750</v>
      </c>
    </row>
    <row r="415" spans="1:44" x14ac:dyDescent="0.25">
      <c r="A415" t="s">
        <v>43</v>
      </c>
      <c r="B415" t="s">
        <v>1361</v>
      </c>
      <c r="C415" t="s">
        <v>396</v>
      </c>
      <c r="F415" t="s">
        <v>2598</v>
      </c>
      <c r="G415" t="s">
        <v>2599</v>
      </c>
      <c r="H415" t="s">
        <v>1363</v>
      </c>
      <c r="I415">
        <v>1450</v>
      </c>
      <c r="J415" t="s">
        <v>135</v>
      </c>
      <c r="L415">
        <v>250</v>
      </c>
      <c r="M415" t="s">
        <v>458</v>
      </c>
      <c r="N415" t="s">
        <v>138</v>
      </c>
      <c r="O415">
        <v>2013</v>
      </c>
      <c r="Q415" t="s">
        <v>1855</v>
      </c>
      <c r="R415" t="s">
        <v>1365</v>
      </c>
      <c r="S415" t="s">
        <v>60</v>
      </c>
      <c r="T415" t="s">
        <v>54</v>
      </c>
      <c r="U415">
        <v>7.83</v>
      </c>
      <c r="V415">
        <v>7.67</v>
      </c>
      <c r="W415">
        <v>7.42</v>
      </c>
      <c r="X415">
        <v>7.42</v>
      </c>
      <c r="Y415">
        <v>7.5</v>
      </c>
      <c r="Z415">
        <v>7.58</v>
      </c>
      <c r="AA415">
        <v>10</v>
      </c>
      <c r="AB415">
        <v>10</v>
      </c>
      <c r="AC415">
        <v>10</v>
      </c>
      <c r="AD415">
        <v>7.5</v>
      </c>
      <c r="AE415">
        <v>82.92</v>
      </c>
      <c r="AF415">
        <v>0.11</v>
      </c>
      <c r="AG415">
        <v>3</v>
      </c>
      <c r="AH415">
        <v>0</v>
      </c>
      <c r="AI415" t="s">
        <v>55</v>
      </c>
      <c r="AJ415">
        <v>5</v>
      </c>
      <c r="AK415" t="s">
        <v>508</v>
      </c>
      <c r="AL415" t="s">
        <v>138</v>
      </c>
      <c r="AM415" t="s">
        <v>142</v>
      </c>
      <c r="AN415" t="s">
        <v>143</v>
      </c>
      <c r="AO415" t="s">
        <v>59</v>
      </c>
      <c r="AP415">
        <v>1450</v>
      </c>
      <c r="AQ415">
        <v>1450</v>
      </c>
      <c r="AR415">
        <v>1450</v>
      </c>
    </row>
    <row r="416" spans="1:44" x14ac:dyDescent="0.25">
      <c r="A416" t="s">
        <v>43</v>
      </c>
      <c r="B416" t="s">
        <v>693</v>
      </c>
      <c r="C416" t="s">
        <v>396</v>
      </c>
      <c r="G416" t="s">
        <v>2684</v>
      </c>
      <c r="H416" t="s">
        <v>693</v>
      </c>
      <c r="I416" t="s">
        <v>765</v>
      </c>
      <c r="J416" t="s">
        <v>457</v>
      </c>
      <c r="K416" t="s">
        <v>696</v>
      </c>
      <c r="L416">
        <v>125</v>
      </c>
      <c r="M416" t="s">
        <v>458</v>
      </c>
      <c r="N416" t="s">
        <v>138</v>
      </c>
      <c r="O416">
        <v>2013</v>
      </c>
      <c r="Q416" t="s">
        <v>2685</v>
      </c>
      <c r="R416" t="s">
        <v>698</v>
      </c>
      <c r="S416" t="s">
        <v>213</v>
      </c>
      <c r="T416" t="s">
        <v>54</v>
      </c>
      <c r="U416">
        <v>7.83</v>
      </c>
      <c r="V416">
        <v>7.5</v>
      </c>
      <c r="W416">
        <v>7.5</v>
      </c>
      <c r="X416">
        <v>7.42</v>
      </c>
      <c r="Y416">
        <v>7.5</v>
      </c>
      <c r="Z416">
        <v>7.5</v>
      </c>
      <c r="AA416">
        <v>10</v>
      </c>
      <c r="AB416">
        <v>10</v>
      </c>
      <c r="AC416">
        <v>10</v>
      </c>
      <c r="AD416">
        <v>7.58</v>
      </c>
      <c r="AE416">
        <v>82.83</v>
      </c>
      <c r="AF416">
        <v>0.11</v>
      </c>
      <c r="AG416">
        <v>0</v>
      </c>
      <c r="AH416">
        <v>0</v>
      </c>
      <c r="AI416" t="s">
        <v>55</v>
      </c>
      <c r="AJ416">
        <v>3</v>
      </c>
      <c r="AK416" t="s">
        <v>2686</v>
      </c>
      <c r="AL416" t="s">
        <v>138</v>
      </c>
      <c r="AM416" t="s">
        <v>142</v>
      </c>
      <c r="AN416" t="s">
        <v>143</v>
      </c>
      <c r="AO416" t="s">
        <v>59</v>
      </c>
      <c r="AP416">
        <v>1600</v>
      </c>
      <c r="AQ416">
        <v>1950</v>
      </c>
      <c r="AR416">
        <v>1775</v>
      </c>
    </row>
    <row r="417" spans="1:44" x14ac:dyDescent="0.25">
      <c r="A417" t="s">
        <v>43</v>
      </c>
      <c r="B417" t="s">
        <v>453</v>
      </c>
      <c r="C417" t="s">
        <v>396</v>
      </c>
      <c r="D417" t="s">
        <v>621</v>
      </c>
      <c r="F417" t="s">
        <v>454</v>
      </c>
      <c r="G417" t="s">
        <v>2929</v>
      </c>
      <c r="H417" t="s">
        <v>453</v>
      </c>
      <c r="I417" t="s">
        <v>1023</v>
      </c>
      <c r="J417" t="s">
        <v>457</v>
      </c>
      <c r="K417" t="s">
        <v>626</v>
      </c>
      <c r="L417">
        <v>250</v>
      </c>
      <c r="M417" t="s">
        <v>458</v>
      </c>
      <c r="N417" t="s">
        <v>138</v>
      </c>
      <c r="O417">
        <v>2013</v>
      </c>
      <c r="Q417" t="s">
        <v>2930</v>
      </c>
      <c r="R417" t="s">
        <v>459</v>
      </c>
      <c r="S417" t="s">
        <v>213</v>
      </c>
      <c r="T417" t="s">
        <v>54</v>
      </c>
      <c r="U417">
        <v>7.75</v>
      </c>
      <c r="V417">
        <v>7.25</v>
      </c>
      <c r="W417">
        <v>7.33</v>
      </c>
      <c r="X417">
        <v>7.42</v>
      </c>
      <c r="Y417">
        <v>7.5</v>
      </c>
      <c r="Z417">
        <v>7.83</v>
      </c>
      <c r="AA417">
        <v>10</v>
      </c>
      <c r="AB417">
        <v>10</v>
      </c>
      <c r="AC417">
        <v>10</v>
      </c>
      <c r="AD417">
        <v>7.5</v>
      </c>
      <c r="AE417">
        <v>82.58</v>
      </c>
      <c r="AF417">
        <v>0.11</v>
      </c>
      <c r="AG417">
        <v>0</v>
      </c>
      <c r="AH417">
        <v>0</v>
      </c>
      <c r="AI417" t="s">
        <v>304</v>
      </c>
      <c r="AJ417">
        <v>3</v>
      </c>
      <c r="AK417" t="s">
        <v>2931</v>
      </c>
      <c r="AL417" t="s">
        <v>138</v>
      </c>
      <c r="AM417" t="s">
        <v>142</v>
      </c>
      <c r="AN417" t="s">
        <v>143</v>
      </c>
      <c r="AO417" t="s">
        <v>59</v>
      </c>
      <c r="AP417">
        <v>1750</v>
      </c>
      <c r="AQ417">
        <v>1750</v>
      </c>
      <c r="AR417">
        <v>1750</v>
      </c>
    </row>
    <row r="418" spans="1:44" x14ac:dyDescent="0.25">
      <c r="A418" t="s">
        <v>43</v>
      </c>
      <c r="B418" t="s">
        <v>453</v>
      </c>
      <c r="C418" t="s">
        <v>396</v>
      </c>
      <c r="F418" t="s">
        <v>454</v>
      </c>
      <c r="G418" t="s">
        <v>2324</v>
      </c>
      <c r="H418" t="s">
        <v>453</v>
      </c>
      <c r="I418" t="s">
        <v>1023</v>
      </c>
      <c r="J418" t="s">
        <v>457</v>
      </c>
      <c r="L418">
        <v>250</v>
      </c>
      <c r="M418" t="s">
        <v>458</v>
      </c>
      <c r="N418" t="s">
        <v>138</v>
      </c>
      <c r="O418">
        <v>2013</v>
      </c>
      <c r="Q418" t="s">
        <v>2933</v>
      </c>
      <c r="R418" t="s">
        <v>459</v>
      </c>
      <c r="S418" t="s">
        <v>213</v>
      </c>
      <c r="T418" t="s">
        <v>54</v>
      </c>
      <c r="U418">
        <v>7.58</v>
      </c>
      <c r="V418">
        <v>7.5</v>
      </c>
      <c r="W418">
        <v>7.42</v>
      </c>
      <c r="X418">
        <v>7.58</v>
      </c>
      <c r="Y418">
        <v>7.67</v>
      </c>
      <c r="Z418">
        <v>7.42</v>
      </c>
      <c r="AA418">
        <v>10</v>
      </c>
      <c r="AB418">
        <v>10</v>
      </c>
      <c r="AC418">
        <v>10</v>
      </c>
      <c r="AD418">
        <v>7.42</v>
      </c>
      <c r="AE418">
        <v>82.58</v>
      </c>
      <c r="AF418">
        <v>0.11</v>
      </c>
      <c r="AG418">
        <v>0</v>
      </c>
      <c r="AH418">
        <v>0</v>
      </c>
      <c r="AI418" t="s">
        <v>55</v>
      </c>
      <c r="AJ418">
        <v>0</v>
      </c>
      <c r="AK418" t="s">
        <v>1761</v>
      </c>
      <c r="AL418" t="s">
        <v>138</v>
      </c>
      <c r="AM418" t="s">
        <v>142</v>
      </c>
      <c r="AN418" t="s">
        <v>143</v>
      </c>
      <c r="AO418" t="s">
        <v>59</v>
      </c>
      <c r="AP418">
        <v>1750</v>
      </c>
      <c r="AQ418">
        <v>1750</v>
      </c>
      <c r="AR418">
        <v>1750</v>
      </c>
    </row>
    <row r="419" spans="1:44" x14ac:dyDescent="0.25">
      <c r="A419" t="s">
        <v>43</v>
      </c>
      <c r="B419" t="s">
        <v>453</v>
      </c>
      <c r="C419" t="s">
        <v>396</v>
      </c>
      <c r="F419" t="s">
        <v>454</v>
      </c>
      <c r="G419" t="s">
        <v>2977</v>
      </c>
      <c r="H419" t="s">
        <v>453</v>
      </c>
      <c r="I419" t="s">
        <v>1023</v>
      </c>
      <c r="J419" t="s">
        <v>457</v>
      </c>
      <c r="L419">
        <v>250</v>
      </c>
      <c r="M419" t="s">
        <v>458</v>
      </c>
      <c r="N419" t="s">
        <v>138</v>
      </c>
      <c r="O419">
        <v>2013</v>
      </c>
      <c r="Q419" t="s">
        <v>2978</v>
      </c>
      <c r="R419" t="s">
        <v>459</v>
      </c>
      <c r="S419" t="s">
        <v>213</v>
      </c>
      <c r="T419" t="s">
        <v>54</v>
      </c>
      <c r="U419">
        <v>7.5</v>
      </c>
      <c r="V419">
        <v>7.5</v>
      </c>
      <c r="W419">
        <v>7.42</v>
      </c>
      <c r="X419">
        <v>7.42</v>
      </c>
      <c r="Y419">
        <v>7.58</v>
      </c>
      <c r="Z419">
        <v>7.58</v>
      </c>
      <c r="AA419">
        <v>10</v>
      </c>
      <c r="AB419">
        <v>10</v>
      </c>
      <c r="AC419">
        <v>10</v>
      </c>
      <c r="AD419">
        <v>7.5</v>
      </c>
      <c r="AE419">
        <v>82.5</v>
      </c>
      <c r="AF419">
        <v>0.11</v>
      </c>
      <c r="AG419">
        <v>0</v>
      </c>
      <c r="AH419">
        <v>0</v>
      </c>
      <c r="AI419" t="s">
        <v>55</v>
      </c>
      <c r="AJ419">
        <v>1</v>
      </c>
      <c r="AK419" t="s">
        <v>2979</v>
      </c>
      <c r="AL419" t="s">
        <v>138</v>
      </c>
      <c r="AM419" t="s">
        <v>142</v>
      </c>
      <c r="AN419" t="s">
        <v>143</v>
      </c>
      <c r="AO419" t="s">
        <v>59</v>
      </c>
      <c r="AP419">
        <v>1750</v>
      </c>
      <c r="AQ419">
        <v>1750</v>
      </c>
      <c r="AR419">
        <v>1750</v>
      </c>
    </row>
    <row r="420" spans="1:44" x14ac:dyDescent="0.25">
      <c r="A420" t="s">
        <v>43</v>
      </c>
      <c r="B420" t="s">
        <v>693</v>
      </c>
      <c r="C420" t="s">
        <v>396</v>
      </c>
      <c r="G420" t="s">
        <v>3046</v>
      </c>
      <c r="H420" t="s">
        <v>693</v>
      </c>
      <c r="I420" t="s">
        <v>765</v>
      </c>
      <c r="J420" t="s">
        <v>457</v>
      </c>
      <c r="L420">
        <v>250</v>
      </c>
      <c r="M420" t="s">
        <v>458</v>
      </c>
      <c r="N420" t="s">
        <v>138</v>
      </c>
      <c r="O420">
        <v>2013</v>
      </c>
      <c r="Q420" t="s">
        <v>1492</v>
      </c>
      <c r="R420" t="s">
        <v>698</v>
      </c>
      <c r="S420" t="s">
        <v>213</v>
      </c>
      <c r="T420" t="s">
        <v>54</v>
      </c>
      <c r="U420">
        <v>7.67</v>
      </c>
      <c r="V420">
        <v>7.42</v>
      </c>
      <c r="W420">
        <v>7.33</v>
      </c>
      <c r="X420">
        <v>7.5</v>
      </c>
      <c r="Y420">
        <v>7.58</v>
      </c>
      <c r="Z420">
        <v>7.5</v>
      </c>
      <c r="AA420">
        <v>10</v>
      </c>
      <c r="AB420">
        <v>10</v>
      </c>
      <c r="AC420">
        <v>10</v>
      </c>
      <c r="AD420">
        <v>7.42</v>
      </c>
      <c r="AE420">
        <v>82.42</v>
      </c>
      <c r="AF420">
        <v>0.11</v>
      </c>
      <c r="AG420">
        <v>0</v>
      </c>
      <c r="AH420">
        <v>0</v>
      </c>
      <c r="AI420" t="s">
        <v>55</v>
      </c>
      <c r="AJ420">
        <v>9</v>
      </c>
      <c r="AK420" t="s">
        <v>3047</v>
      </c>
      <c r="AL420" t="s">
        <v>138</v>
      </c>
      <c r="AM420" t="s">
        <v>142</v>
      </c>
      <c r="AN420" t="s">
        <v>143</v>
      </c>
      <c r="AO420" t="s">
        <v>59</v>
      </c>
      <c r="AP420">
        <v>1600</v>
      </c>
      <c r="AQ420">
        <v>1950</v>
      </c>
      <c r="AR420">
        <v>1775</v>
      </c>
    </row>
    <row r="421" spans="1:44" x14ac:dyDescent="0.25">
      <c r="A421" t="s">
        <v>43</v>
      </c>
      <c r="B421" t="s">
        <v>453</v>
      </c>
      <c r="C421" t="s">
        <v>396</v>
      </c>
      <c r="F421" t="s">
        <v>454</v>
      </c>
      <c r="G421" t="s">
        <v>3142</v>
      </c>
      <c r="H421" t="s">
        <v>453</v>
      </c>
      <c r="I421" t="s">
        <v>1023</v>
      </c>
      <c r="J421" t="s">
        <v>457</v>
      </c>
      <c r="L421">
        <v>250</v>
      </c>
      <c r="M421" t="s">
        <v>458</v>
      </c>
      <c r="N421" t="s">
        <v>138</v>
      </c>
      <c r="O421">
        <v>2013</v>
      </c>
      <c r="Q421" t="s">
        <v>1480</v>
      </c>
      <c r="R421" t="s">
        <v>459</v>
      </c>
      <c r="S421" t="s">
        <v>213</v>
      </c>
      <c r="T421" t="s">
        <v>54</v>
      </c>
      <c r="U421">
        <v>7.5</v>
      </c>
      <c r="V421">
        <v>7.42</v>
      </c>
      <c r="W421">
        <v>7.5</v>
      </c>
      <c r="X421">
        <v>7.5</v>
      </c>
      <c r="Y421">
        <v>7.5</v>
      </c>
      <c r="Z421">
        <v>7.58</v>
      </c>
      <c r="AA421">
        <v>10</v>
      </c>
      <c r="AB421">
        <v>10</v>
      </c>
      <c r="AC421">
        <v>10</v>
      </c>
      <c r="AD421">
        <v>7.33</v>
      </c>
      <c r="AE421">
        <v>82.33</v>
      </c>
      <c r="AF421">
        <v>0</v>
      </c>
      <c r="AG421">
        <v>0</v>
      </c>
      <c r="AH421">
        <v>0</v>
      </c>
      <c r="AI421" t="s">
        <v>55</v>
      </c>
      <c r="AJ421">
        <v>1</v>
      </c>
      <c r="AK421" t="s">
        <v>1481</v>
      </c>
      <c r="AL421" t="s">
        <v>138</v>
      </c>
      <c r="AM421" t="s">
        <v>142</v>
      </c>
      <c r="AN421" t="s">
        <v>143</v>
      </c>
      <c r="AO421" t="s">
        <v>59</v>
      </c>
      <c r="AP421">
        <v>1750</v>
      </c>
      <c r="AQ421">
        <v>1750</v>
      </c>
      <c r="AR421">
        <v>1750</v>
      </c>
    </row>
    <row r="422" spans="1:44" x14ac:dyDescent="0.25">
      <c r="A422" t="s">
        <v>43</v>
      </c>
      <c r="B422" t="s">
        <v>453</v>
      </c>
      <c r="C422" t="s">
        <v>396</v>
      </c>
      <c r="F422" t="s">
        <v>3275</v>
      </c>
      <c r="G422" t="s">
        <v>3276</v>
      </c>
      <c r="H422" t="s">
        <v>453</v>
      </c>
      <c r="I422" t="s">
        <v>1023</v>
      </c>
      <c r="J422" t="s">
        <v>457</v>
      </c>
      <c r="L422">
        <v>250</v>
      </c>
      <c r="M422" t="s">
        <v>458</v>
      </c>
      <c r="N422" t="s">
        <v>138</v>
      </c>
      <c r="O422">
        <v>2013</v>
      </c>
      <c r="Q422" t="s">
        <v>2593</v>
      </c>
      <c r="R422" t="s">
        <v>459</v>
      </c>
      <c r="S422" t="s">
        <v>213</v>
      </c>
      <c r="T422" t="s">
        <v>54</v>
      </c>
      <c r="U422">
        <v>7.33</v>
      </c>
      <c r="V422">
        <v>7.25</v>
      </c>
      <c r="W422">
        <v>7.25</v>
      </c>
      <c r="X422">
        <v>7.58</v>
      </c>
      <c r="Y422">
        <v>7.75</v>
      </c>
      <c r="Z422">
        <v>7.5</v>
      </c>
      <c r="AA422">
        <v>10</v>
      </c>
      <c r="AB422">
        <v>10</v>
      </c>
      <c r="AC422">
        <v>10</v>
      </c>
      <c r="AD422">
        <v>7.5</v>
      </c>
      <c r="AE422">
        <v>82.17</v>
      </c>
      <c r="AF422">
        <v>0</v>
      </c>
      <c r="AG422">
        <v>0</v>
      </c>
      <c r="AH422">
        <v>0</v>
      </c>
      <c r="AI422" t="s">
        <v>89</v>
      </c>
      <c r="AJ422">
        <v>1</v>
      </c>
      <c r="AK422" t="s">
        <v>403</v>
      </c>
      <c r="AL422" t="s">
        <v>138</v>
      </c>
      <c r="AM422" t="s">
        <v>142</v>
      </c>
      <c r="AN422" t="s">
        <v>143</v>
      </c>
      <c r="AO422" t="s">
        <v>59</v>
      </c>
      <c r="AP422">
        <v>1750</v>
      </c>
      <c r="AQ422">
        <v>1750</v>
      </c>
      <c r="AR422">
        <v>1750</v>
      </c>
    </row>
    <row r="423" spans="1:44" x14ac:dyDescent="0.25">
      <c r="A423" t="s">
        <v>43</v>
      </c>
      <c r="B423" t="s">
        <v>693</v>
      </c>
      <c r="C423" t="s">
        <v>396</v>
      </c>
      <c r="G423" t="s">
        <v>3379</v>
      </c>
      <c r="H423" t="s">
        <v>693</v>
      </c>
      <c r="I423" t="s">
        <v>1768</v>
      </c>
      <c r="J423" t="s">
        <v>457</v>
      </c>
      <c r="L423">
        <v>250</v>
      </c>
      <c r="M423" t="s">
        <v>458</v>
      </c>
      <c r="N423" t="s">
        <v>138</v>
      </c>
      <c r="O423">
        <v>2013</v>
      </c>
      <c r="Q423" t="s">
        <v>2590</v>
      </c>
      <c r="R423" t="s">
        <v>698</v>
      </c>
      <c r="S423" t="s">
        <v>213</v>
      </c>
      <c r="T423" t="s">
        <v>54</v>
      </c>
      <c r="U423">
        <v>7.33</v>
      </c>
      <c r="V423">
        <v>7.33</v>
      </c>
      <c r="W423">
        <v>7.58</v>
      </c>
      <c r="X423">
        <v>7.5</v>
      </c>
      <c r="Y423">
        <v>7.5</v>
      </c>
      <c r="Z423">
        <v>7.58</v>
      </c>
      <c r="AA423">
        <v>10</v>
      </c>
      <c r="AB423">
        <v>10</v>
      </c>
      <c r="AC423">
        <v>10</v>
      </c>
      <c r="AD423">
        <v>7.17</v>
      </c>
      <c r="AE423">
        <v>82</v>
      </c>
      <c r="AF423">
        <v>0.11</v>
      </c>
      <c r="AG423">
        <v>0</v>
      </c>
      <c r="AH423">
        <v>0</v>
      </c>
      <c r="AI423" t="s">
        <v>55</v>
      </c>
      <c r="AJ423">
        <v>1</v>
      </c>
      <c r="AK423" t="s">
        <v>2591</v>
      </c>
      <c r="AL423" t="s">
        <v>138</v>
      </c>
      <c r="AM423" t="s">
        <v>142</v>
      </c>
      <c r="AN423" t="s">
        <v>143</v>
      </c>
      <c r="AO423" t="s">
        <v>59</v>
      </c>
      <c r="AP423">
        <v>1800</v>
      </c>
      <c r="AQ423">
        <v>2000</v>
      </c>
      <c r="AR423">
        <v>1900</v>
      </c>
    </row>
    <row r="424" spans="1:44" x14ac:dyDescent="0.25">
      <c r="A424" t="s">
        <v>43</v>
      </c>
      <c r="B424" t="s">
        <v>693</v>
      </c>
      <c r="C424" t="s">
        <v>396</v>
      </c>
      <c r="G424" t="s">
        <v>3515</v>
      </c>
      <c r="H424" t="s">
        <v>693</v>
      </c>
      <c r="I424" t="s">
        <v>3516</v>
      </c>
      <c r="J424" t="s">
        <v>457</v>
      </c>
      <c r="K424" t="s">
        <v>784</v>
      </c>
      <c r="L424">
        <v>50</v>
      </c>
      <c r="M424" t="s">
        <v>458</v>
      </c>
      <c r="N424" t="s">
        <v>138</v>
      </c>
      <c r="O424">
        <v>2013</v>
      </c>
      <c r="Q424" t="s">
        <v>1185</v>
      </c>
      <c r="R424" t="s">
        <v>698</v>
      </c>
      <c r="S424" t="s">
        <v>213</v>
      </c>
      <c r="T424" t="s">
        <v>54</v>
      </c>
      <c r="U424">
        <v>7.5</v>
      </c>
      <c r="V424">
        <v>7.5</v>
      </c>
      <c r="W424">
        <v>7</v>
      </c>
      <c r="X424">
        <v>7.42</v>
      </c>
      <c r="Y424">
        <v>7.5</v>
      </c>
      <c r="Z424">
        <v>7.58</v>
      </c>
      <c r="AA424">
        <v>10</v>
      </c>
      <c r="AB424">
        <v>10</v>
      </c>
      <c r="AC424">
        <v>10</v>
      </c>
      <c r="AD424">
        <v>7.33</v>
      </c>
      <c r="AE424">
        <v>81.83</v>
      </c>
      <c r="AF424">
        <v>0</v>
      </c>
      <c r="AG424">
        <v>2</v>
      </c>
      <c r="AH424">
        <v>0</v>
      </c>
      <c r="AI424" t="s">
        <v>89</v>
      </c>
      <c r="AJ424">
        <v>0</v>
      </c>
      <c r="AK424" t="s">
        <v>1186</v>
      </c>
      <c r="AL424" t="s">
        <v>138</v>
      </c>
      <c r="AM424" t="s">
        <v>142</v>
      </c>
      <c r="AN424" t="s">
        <v>143</v>
      </c>
      <c r="AO424" t="s">
        <v>59</v>
      </c>
      <c r="AP424">
        <v>1600</v>
      </c>
      <c r="AQ424">
        <v>1950</v>
      </c>
      <c r="AR424">
        <v>1775</v>
      </c>
    </row>
    <row r="425" spans="1:44" x14ac:dyDescent="0.25">
      <c r="A425" t="s">
        <v>43</v>
      </c>
      <c r="B425" t="s">
        <v>453</v>
      </c>
      <c r="C425" t="s">
        <v>396</v>
      </c>
      <c r="F425" t="s">
        <v>454</v>
      </c>
      <c r="G425" t="s">
        <v>4457</v>
      </c>
      <c r="H425" t="s">
        <v>453</v>
      </c>
      <c r="I425" t="s">
        <v>624</v>
      </c>
      <c r="J425" t="s">
        <v>676</v>
      </c>
      <c r="L425">
        <v>250</v>
      </c>
      <c r="M425" t="s">
        <v>458</v>
      </c>
      <c r="N425" t="s">
        <v>138</v>
      </c>
      <c r="O425">
        <v>2013</v>
      </c>
      <c r="Q425" t="s">
        <v>1480</v>
      </c>
      <c r="R425" t="s">
        <v>459</v>
      </c>
      <c r="S425" t="s">
        <v>213</v>
      </c>
      <c r="T425" t="s">
        <v>54</v>
      </c>
      <c r="U425">
        <v>7.83</v>
      </c>
      <c r="V425">
        <v>7.5</v>
      </c>
      <c r="W425">
        <v>7.42</v>
      </c>
      <c r="X425">
        <v>7.42</v>
      </c>
      <c r="Y425">
        <v>7.67</v>
      </c>
      <c r="Z425">
        <v>7.5</v>
      </c>
      <c r="AA425">
        <v>10</v>
      </c>
      <c r="AB425">
        <v>6.67</v>
      </c>
      <c r="AC425">
        <v>10</v>
      </c>
      <c r="AD425">
        <v>7.5</v>
      </c>
      <c r="AE425">
        <v>79.5</v>
      </c>
      <c r="AF425">
        <v>0</v>
      </c>
      <c r="AG425">
        <v>0</v>
      </c>
      <c r="AH425">
        <v>0</v>
      </c>
      <c r="AI425" t="s">
        <v>55</v>
      </c>
      <c r="AJ425">
        <v>2</v>
      </c>
      <c r="AK425" t="s">
        <v>1481</v>
      </c>
      <c r="AL425" t="s">
        <v>138</v>
      </c>
      <c r="AM425" t="s">
        <v>142</v>
      </c>
      <c r="AN425" t="s">
        <v>143</v>
      </c>
      <c r="AO425" t="s">
        <v>59</v>
      </c>
      <c r="AP425">
        <v>1550</v>
      </c>
      <c r="AQ425">
        <v>1550</v>
      </c>
      <c r="AR425">
        <v>1550</v>
      </c>
    </row>
    <row r="426" spans="1:44" x14ac:dyDescent="0.25">
      <c r="A426" t="s">
        <v>43</v>
      </c>
      <c r="B426" t="s">
        <v>432</v>
      </c>
      <c r="C426" t="s">
        <v>62</v>
      </c>
      <c r="D426" t="s">
        <v>557</v>
      </c>
      <c r="F426" t="s">
        <v>558</v>
      </c>
      <c r="G426" t="s">
        <v>559</v>
      </c>
      <c r="H426" t="s">
        <v>560</v>
      </c>
      <c r="I426" t="s">
        <v>561</v>
      </c>
      <c r="J426" t="s">
        <v>562</v>
      </c>
      <c r="K426" t="s">
        <v>563</v>
      </c>
      <c r="L426">
        <v>250</v>
      </c>
      <c r="M426" t="s">
        <v>98</v>
      </c>
      <c r="N426" t="s">
        <v>439</v>
      </c>
      <c r="O426">
        <v>2013</v>
      </c>
      <c r="Q426" t="s">
        <v>564</v>
      </c>
      <c r="R426" t="s">
        <v>441</v>
      </c>
      <c r="S426" t="s">
        <v>68</v>
      </c>
      <c r="T426" t="s">
        <v>54</v>
      </c>
      <c r="U426">
        <v>8</v>
      </c>
      <c r="V426">
        <v>7.83</v>
      </c>
      <c r="W426">
        <v>7.67</v>
      </c>
      <c r="X426">
        <v>8.33</v>
      </c>
      <c r="Y426">
        <v>7.83</v>
      </c>
      <c r="Z426">
        <v>8</v>
      </c>
      <c r="AA426">
        <v>10</v>
      </c>
      <c r="AB426">
        <v>10</v>
      </c>
      <c r="AC426">
        <v>10</v>
      </c>
      <c r="AD426">
        <v>7.83</v>
      </c>
      <c r="AE426">
        <v>85.5</v>
      </c>
      <c r="AF426">
        <v>0.11</v>
      </c>
      <c r="AG426">
        <v>0</v>
      </c>
      <c r="AH426">
        <v>0</v>
      </c>
      <c r="AI426" t="s">
        <v>55</v>
      </c>
      <c r="AJ426">
        <v>1</v>
      </c>
      <c r="AK426" t="s">
        <v>565</v>
      </c>
      <c r="AL426" t="s">
        <v>439</v>
      </c>
      <c r="AM426" t="s">
        <v>443</v>
      </c>
      <c r="AN426" t="s">
        <v>444</v>
      </c>
      <c r="AO426" t="s">
        <v>153</v>
      </c>
      <c r="AP426">
        <v>1706.88</v>
      </c>
      <c r="AQ426">
        <v>1755.6479999999999</v>
      </c>
      <c r="AR426">
        <v>1731.2639999999999</v>
      </c>
    </row>
    <row r="427" spans="1:44" x14ac:dyDescent="0.25">
      <c r="A427" t="s">
        <v>43</v>
      </c>
      <c r="B427" t="s">
        <v>432</v>
      </c>
      <c r="C427" t="s">
        <v>62</v>
      </c>
      <c r="D427" t="s">
        <v>1073</v>
      </c>
      <c r="F427" t="s">
        <v>435</v>
      </c>
      <c r="G427" t="s">
        <v>1074</v>
      </c>
      <c r="H427" t="s">
        <v>436</v>
      </c>
      <c r="I427">
        <v>4300</v>
      </c>
      <c r="J427" t="s">
        <v>618</v>
      </c>
      <c r="K427" t="s">
        <v>1075</v>
      </c>
      <c r="L427">
        <v>250</v>
      </c>
      <c r="M427" t="s">
        <v>98</v>
      </c>
      <c r="N427" t="s">
        <v>439</v>
      </c>
      <c r="O427">
        <v>2013</v>
      </c>
      <c r="Q427" t="s">
        <v>564</v>
      </c>
      <c r="R427" t="s">
        <v>441</v>
      </c>
      <c r="S427" t="s">
        <v>68</v>
      </c>
      <c r="T427" t="s">
        <v>54</v>
      </c>
      <c r="U427">
        <v>8.17</v>
      </c>
      <c r="V427">
        <v>7.83</v>
      </c>
      <c r="W427">
        <v>7.67</v>
      </c>
      <c r="X427">
        <v>7.83</v>
      </c>
      <c r="Y427">
        <v>7.67</v>
      </c>
      <c r="Z427">
        <v>7.83</v>
      </c>
      <c r="AA427">
        <v>10</v>
      </c>
      <c r="AB427">
        <v>10</v>
      </c>
      <c r="AC427">
        <v>10</v>
      </c>
      <c r="AD427">
        <v>7.5</v>
      </c>
      <c r="AE427">
        <v>84.5</v>
      </c>
      <c r="AF427">
        <v>0.11</v>
      </c>
      <c r="AG427">
        <v>0</v>
      </c>
      <c r="AH427">
        <v>0</v>
      </c>
      <c r="AI427" t="s">
        <v>55</v>
      </c>
      <c r="AJ427">
        <v>2</v>
      </c>
      <c r="AK427" t="s">
        <v>565</v>
      </c>
      <c r="AL427" t="s">
        <v>439</v>
      </c>
      <c r="AM427" t="s">
        <v>443</v>
      </c>
      <c r="AN427" t="s">
        <v>444</v>
      </c>
      <c r="AO427" t="s">
        <v>153</v>
      </c>
      <c r="AP427">
        <v>1310.6400000000001</v>
      </c>
      <c r="AQ427">
        <v>1310.6400000000001</v>
      </c>
      <c r="AR427">
        <v>1310.6400000000001</v>
      </c>
    </row>
    <row r="428" spans="1:44" x14ac:dyDescent="0.25">
      <c r="A428" t="s">
        <v>43</v>
      </c>
      <c r="B428" t="s">
        <v>432</v>
      </c>
      <c r="C428" t="s">
        <v>62</v>
      </c>
      <c r="D428" t="s">
        <v>1390</v>
      </c>
      <c r="F428" t="s">
        <v>435</v>
      </c>
      <c r="G428" t="s">
        <v>1391</v>
      </c>
      <c r="H428" t="s">
        <v>436</v>
      </c>
      <c r="I428">
        <v>4300</v>
      </c>
      <c r="J428" t="s">
        <v>618</v>
      </c>
      <c r="K428" t="s">
        <v>1392</v>
      </c>
      <c r="L428">
        <v>250</v>
      </c>
      <c r="M428" t="s">
        <v>98</v>
      </c>
      <c r="N428" t="s">
        <v>439</v>
      </c>
      <c r="O428">
        <v>2013</v>
      </c>
      <c r="Q428" t="s">
        <v>1393</v>
      </c>
      <c r="R428" t="s">
        <v>441</v>
      </c>
      <c r="S428" t="s">
        <v>68</v>
      </c>
      <c r="T428" t="s">
        <v>54</v>
      </c>
      <c r="U428">
        <v>7.92</v>
      </c>
      <c r="V428">
        <v>7.75</v>
      </c>
      <c r="W428">
        <v>7.67</v>
      </c>
      <c r="X428">
        <v>7.67</v>
      </c>
      <c r="Y428">
        <v>7.83</v>
      </c>
      <c r="Z428">
        <v>7.92</v>
      </c>
      <c r="AA428">
        <v>10</v>
      </c>
      <c r="AB428">
        <v>10</v>
      </c>
      <c r="AC428">
        <v>10</v>
      </c>
      <c r="AD428">
        <v>7.42</v>
      </c>
      <c r="AE428">
        <v>84.17</v>
      </c>
      <c r="AF428">
        <v>0.11</v>
      </c>
      <c r="AG428">
        <v>0</v>
      </c>
      <c r="AH428">
        <v>0</v>
      </c>
      <c r="AI428" t="s">
        <v>55</v>
      </c>
      <c r="AJ428">
        <v>4</v>
      </c>
      <c r="AK428" t="s">
        <v>1394</v>
      </c>
      <c r="AL428" t="s">
        <v>439</v>
      </c>
      <c r="AM428" t="s">
        <v>443</v>
      </c>
      <c r="AN428" t="s">
        <v>444</v>
      </c>
      <c r="AO428" t="s">
        <v>153</v>
      </c>
      <c r="AP428">
        <v>1310.6400000000001</v>
      </c>
      <c r="AQ428">
        <v>1310.6400000000001</v>
      </c>
      <c r="AR428">
        <v>1310.6400000000001</v>
      </c>
    </row>
    <row r="429" spans="1:44" x14ac:dyDescent="0.25">
      <c r="A429" t="s">
        <v>43</v>
      </c>
      <c r="B429" t="s">
        <v>432</v>
      </c>
      <c r="C429" t="s">
        <v>62</v>
      </c>
      <c r="D429" t="s">
        <v>1616</v>
      </c>
      <c r="F429" t="s">
        <v>435</v>
      </c>
      <c r="G429" t="s">
        <v>1617</v>
      </c>
      <c r="H429" t="s">
        <v>436</v>
      </c>
      <c r="I429">
        <v>4300</v>
      </c>
      <c r="J429" t="s">
        <v>618</v>
      </c>
      <c r="K429" t="s">
        <v>1000</v>
      </c>
      <c r="L429">
        <v>250</v>
      </c>
      <c r="M429" t="s">
        <v>98</v>
      </c>
      <c r="N429" t="s">
        <v>439</v>
      </c>
      <c r="O429">
        <v>2013</v>
      </c>
      <c r="Q429" t="s">
        <v>1618</v>
      </c>
      <c r="R429" t="s">
        <v>441</v>
      </c>
      <c r="S429" t="s">
        <v>68</v>
      </c>
      <c r="T429" t="s">
        <v>54</v>
      </c>
      <c r="U429">
        <v>7.5</v>
      </c>
      <c r="V429">
        <v>7.83</v>
      </c>
      <c r="W429">
        <v>7.5</v>
      </c>
      <c r="X429">
        <v>7.83</v>
      </c>
      <c r="Y429">
        <v>7.83</v>
      </c>
      <c r="Z429">
        <v>7.67</v>
      </c>
      <c r="AA429">
        <v>10</v>
      </c>
      <c r="AB429">
        <v>10</v>
      </c>
      <c r="AC429">
        <v>10</v>
      </c>
      <c r="AD429">
        <v>7.67</v>
      </c>
      <c r="AE429">
        <v>83.83</v>
      </c>
      <c r="AF429">
        <v>0.11</v>
      </c>
      <c r="AG429">
        <v>0</v>
      </c>
      <c r="AH429">
        <v>0</v>
      </c>
      <c r="AI429" t="s">
        <v>55</v>
      </c>
      <c r="AJ429">
        <v>3</v>
      </c>
      <c r="AK429" t="s">
        <v>1619</v>
      </c>
      <c r="AL429" t="s">
        <v>439</v>
      </c>
      <c r="AM429" t="s">
        <v>443</v>
      </c>
      <c r="AN429" t="s">
        <v>444</v>
      </c>
      <c r="AO429" t="s">
        <v>153</v>
      </c>
      <c r="AP429">
        <v>1310.6400000000001</v>
      </c>
      <c r="AQ429">
        <v>1310.6400000000001</v>
      </c>
      <c r="AR429">
        <v>1310.6400000000001</v>
      </c>
    </row>
    <row r="430" spans="1:44" x14ac:dyDescent="0.25">
      <c r="A430" t="s">
        <v>43</v>
      </c>
      <c r="B430" t="s">
        <v>432</v>
      </c>
      <c r="C430" t="s">
        <v>62</v>
      </c>
      <c r="D430" t="s">
        <v>1390</v>
      </c>
      <c r="F430" t="s">
        <v>435</v>
      </c>
      <c r="G430" t="s">
        <v>1772</v>
      </c>
      <c r="H430" t="s">
        <v>436</v>
      </c>
      <c r="I430">
        <v>4300</v>
      </c>
      <c r="J430" t="s">
        <v>618</v>
      </c>
      <c r="K430" t="s">
        <v>1392</v>
      </c>
      <c r="L430">
        <v>250</v>
      </c>
      <c r="M430" t="s">
        <v>98</v>
      </c>
      <c r="N430" t="s">
        <v>439</v>
      </c>
      <c r="O430">
        <v>2013</v>
      </c>
      <c r="Q430" t="s">
        <v>1773</v>
      </c>
      <c r="R430" t="s">
        <v>441</v>
      </c>
      <c r="S430" t="s">
        <v>68</v>
      </c>
      <c r="T430" t="s">
        <v>54</v>
      </c>
      <c r="U430">
        <v>7.67</v>
      </c>
      <c r="V430">
        <v>7.67</v>
      </c>
      <c r="W430">
        <v>7.42</v>
      </c>
      <c r="X430">
        <v>7.67</v>
      </c>
      <c r="Y430">
        <v>8</v>
      </c>
      <c r="Z430">
        <v>7.75</v>
      </c>
      <c r="AA430">
        <v>10</v>
      </c>
      <c r="AB430">
        <v>10</v>
      </c>
      <c r="AC430">
        <v>10</v>
      </c>
      <c r="AD430">
        <v>7.5</v>
      </c>
      <c r="AE430">
        <v>83.67</v>
      </c>
      <c r="AF430">
        <v>0.12</v>
      </c>
      <c r="AG430">
        <v>1</v>
      </c>
      <c r="AH430">
        <v>0</v>
      </c>
      <c r="AI430" t="s">
        <v>55</v>
      </c>
      <c r="AJ430">
        <v>3</v>
      </c>
      <c r="AK430" t="s">
        <v>323</v>
      </c>
      <c r="AL430" t="s">
        <v>439</v>
      </c>
      <c r="AM430" t="s">
        <v>443</v>
      </c>
      <c r="AN430" t="s">
        <v>444</v>
      </c>
      <c r="AO430" t="s">
        <v>153</v>
      </c>
      <c r="AP430">
        <v>1310.6400000000001</v>
      </c>
      <c r="AQ430">
        <v>1310.6400000000001</v>
      </c>
      <c r="AR430">
        <v>1310.6400000000001</v>
      </c>
    </row>
    <row r="431" spans="1:44" x14ac:dyDescent="0.25">
      <c r="A431" t="s">
        <v>43</v>
      </c>
      <c r="B431" t="s">
        <v>432</v>
      </c>
      <c r="C431" t="s">
        <v>62</v>
      </c>
      <c r="D431" t="s">
        <v>1073</v>
      </c>
      <c r="F431" t="s">
        <v>435</v>
      </c>
      <c r="G431" t="s">
        <v>1774</v>
      </c>
      <c r="H431" t="s">
        <v>436</v>
      </c>
      <c r="I431">
        <v>4300</v>
      </c>
      <c r="J431" t="s">
        <v>618</v>
      </c>
      <c r="K431" t="s">
        <v>1075</v>
      </c>
      <c r="L431">
        <v>250</v>
      </c>
      <c r="M431" t="s">
        <v>98</v>
      </c>
      <c r="N431" t="s">
        <v>439</v>
      </c>
      <c r="O431">
        <v>2013</v>
      </c>
      <c r="Q431" t="s">
        <v>564</v>
      </c>
      <c r="R431" t="s">
        <v>441</v>
      </c>
      <c r="S431" t="s">
        <v>68</v>
      </c>
      <c r="T431" t="s">
        <v>54</v>
      </c>
      <c r="U431">
        <v>7.83</v>
      </c>
      <c r="V431">
        <v>7.67</v>
      </c>
      <c r="W431">
        <v>7.33</v>
      </c>
      <c r="X431">
        <v>7.67</v>
      </c>
      <c r="Y431">
        <v>7.67</v>
      </c>
      <c r="Z431">
        <v>7.83</v>
      </c>
      <c r="AA431">
        <v>10</v>
      </c>
      <c r="AB431">
        <v>10</v>
      </c>
      <c r="AC431">
        <v>10</v>
      </c>
      <c r="AD431">
        <v>7.67</v>
      </c>
      <c r="AE431">
        <v>83.67</v>
      </c>
      <c r="AF431">
        <v>0.11</v>
      </c>
      <c r="AG431">
        <v>0</v>
      </c>
      <c r="AH431">
        <v>0</v>
      </c>
      <c r="AI431" t="s">
        <v>55</v>
      </c>
      <c r="AJ431">
        <v>2</v>
      </c>
      <c r="AK431" t="s">
        <v>565</v>
      </c>
      <c r="AL431" t="s">
        <v>439</v>
      </c>
      <c r="AM431" t="s">
        <v>443</v>
      </c>
      <c r="AN431" t="s">
        <v>444</v>
      </c>
      <c r="AO431" t="s">
        <v>153</v>
      </c>
      <c r="AP431">
        <v>1310.6400000000001</v>
      </c>
      <c r="AQ431">
        <v>1310.6400000000001</v>
      </c>
      <c r="AR431">
        <v>1310.6400000000001</v>
      </c>
    </row>
    <row r="432" spans="1:44" x14ac:dyDescent="0.25">
      <c r="A432" t="s">
        <v>43</v>
      </c>
      <c r="B432" t="s">
        <v>432</v>
      </c>
      <c r="C432" t="s">
        <v>62</v>
      </c>
      <c r="D432" t="s">
        <v>1004</v>
      </c>
      <c r="F432" t="s">
        <v>435</v>
      </c>
      <c r="G432" t="s">
        <v>1996</v>
      </c>
      <c r="H432" t="s">
        <v>436</v>
      </c>
      <c r="I432" t="s">
        <v>1257</v>
      </c>
      <c r="J432" t="s">
        <v>618</v>
      </c>
      <c r="K432" t="s">
        <v>1007</v>
      </c>
      <c r="L432">
        <v>250</v>
      </c>
      <c r="M432" t="s">
        <v>98</v>
      </c>
      <c r="N432" t="s">
        <v>439</v>
      </c>
      <c r="O432">
        <v>2013</v>
      </c>
      <c r="Q432" t="s">
        <v>1258</v>
      </c>
      <c r="R432" t="s">
        <v>441</v>
      </c>
      <c r="S432" t="s">
        <v>68</v>
      </c>
      <c r="T432" t="s">
        <v>81</v>
      </c>
      <c r="U432">
        <v>7.75</v>
      </c>
      <c r="V432">
        <v>7.83</v>
      </c>
      <c r="W432">
        <v>7.33</v>
      </c>
      <c r="X432">
        <v>7.83</v>
      </c>
      <c r="Y432">
        <v>7.5</v>
      </c>
      <c r="Z432">
        <v>7.67</v>
      </c>
      <c r="AA432">
        <v>10</v>
      </c>
      <c r="AB432">
        <v>10</v>
      </c>
      <c r="AC432">
        <v>10</v>
      </c>
      <c r="AD432">
        <v>7.5</v>
      </c>
      <c r="AE432">
        <v>83.42</v>
      </c>
      <c r="AF432">
        <v>0.1</v>
      </c>
      <c r="AG432">
        <v>0</v>
      </c>
      <c r="AH432">
        <v>0</v>
      </c>
      <c r="AI432" t="s">
        <v>55</v>
      </c>
      <c r="AJ432">
        <v>1</v>
      </c>
      <c r="AK432" t="s">
        <v>1259</v>
      </c>
      <c r="AL432" t="s">
        <v>439</v>
      </c>
      <c r="AM432" t="s">
        <v>443</v>
      </c>
      <c r="AN432" t="s">
        <v>444</v>
      </c>
      <c r="AO432" t="s">
        <v>153</v>
      </c>
      <c r="AP432">
        <v>1219.2</v>
      </c>
      <c r="AQ432">
        <v>1219.2</v>
      </c>
      <c r="AR432">
        <v>1219.2</v>
      </c>
    </row>
    <row r="433" spans="1:44" x14ac:dyDescent="0.25">
      <c r="A433" t="s">
        <v>43</v>
      </c>
      <c r="B433" t="s">
        <v>432</v>
      </c>
      <c r="C433" t="s">
        <v>62</v>
      </c>
      <c r="D433" t="s">
        <v>995</v>
      </c>
      <c r="F433" t="s">
        <v>435</v>
      </c>
      <c r="G433" t="s">
        <v>2002</v>
      </c>
      <c r="H433" t="s">
        <v>436</v>
      </c>
      <c r="I433">
        <v>4300</v>
      </c>
      <c r="J433" t="s">
        <v>618</v>
      </c>
      <c r="K433" t="s">
        <v>1000</v>
      </c>
      <c r="L433">
        <v>250</v>
      </c>
      <c r="M433" t="s">
        <v>98</v>
      </c>
      <c r="N433" t="s">
        <v>439</v>
      </c>
      <c r="O433">
        <v>2013</v>
      </c>
      <c r="Q433" t="s">
        <v>2003</v>
      </c>
      <c r="R433" t="s">
        <v>441</v>
      </c>
      <c r="S433" t="s">
        <v>68</v>
      </c>
      <c r="T433" t="s">
        <v>54</v>
      </c>
      <c r="U433">
        <v>7.67</v>
      </c>
      <c r="V433">
        <v>7.5</v>
      </c>
      <c r="W433">
        <v>7.75</v>
      </c>
      <c r="X433">
        <v>7.42</v>
      </c>
      <c r="Y433">
        <v>7.75</v>
      </c>
      <c r="Z433">
        <v>7.75</v>
      </c>
      <c r="AA433">
        <v>10</v>
      </c>
      <c r="AB433">
        <v>10</v>
      </c>
      <c r="AC433">
        <v>10</v>
      </c>
      <c r="AD433">
        <v>7.58</v>
      </c>
      <c r="AE433">
        <v>83.42</v>
      </c>
      <c r="AF433">
        <v>0.11</v>
      </c>
      <c r="AG433">
        <v>0</v>
      </c>
      <c r="AH433">
        <v>0</v>
      </c>
      <c r="AI433" t="s">
        <v>55</v>
      </c>
      <c r="AJ433">
        <v>0</v>
      </c>
      <c r="AK433" t="s">
        <v>1370</v>
      </c>
      <c r="AL433" t="s">
        <v>439</v>
      </c>
      <c r="AM433" t="s">
        <v>443</v>
      </c>
      <c r="AN433" t="s">
        <v>444</v>
      </c>
      <c r="AO433" t="s">
        <v>153</v>
      </c>
      <c r="AP433">
        <v>1310.6400000000001</v>
      </c>
      <c r="AQ433">
        <v>1310.6400000000001</v>
      </c>
      <c r="AR433">
        <v>1310.6400000000001</v>
      </c>
    </row>
    <row r="434" spans="1:44" x14ac:dyDescent="0.25">
      <c r="A434" t="s">
        <v>43</v>
      </c>
      <c r="B434" t="s">
        <v>432</v>
      </c>
      <c r="C434" t="s">
        <v>62</v>
      </c>
      <c r="D434" t="s">
        <v>1073</v>
      </c>
      <c r="F434" t="s">
        <v>435</v>
      </c>
      <c r="G434" t="s">
        <v>2079</v>
      </c>
      <c r="H434" t="s">
        <v>436</v>
      </c>
      <c r="I434">
        <v>4300</v>
      </c>
      <c r="J434" t="s">
        <v>618</v>
      </c>
      <c r="K434" t="s">
        <v>1075</v>
      </c>
      <c r="L434">
        <v>250</v>
      </c>
      <c r="M434" t="s">
        <v>98</v>
      </c>
      <c r="N434" t="s">
        <v>439</v>
      </c>
      <c r="O434">
        <v>2013</v>
      </c>
      <c r="Q434" t="s">
        <v>564</v>
      </c>
      <c r="R434" t="s">
        <v>441</v>
      </c>
      <c r="S434" t="s">
        <v>68</v>
      </c>
      <c r="T434" t="s">
        <v>54</v>
      </c>
      <c r="U434">
        <v>7.83</v>
      </c>
      <c r="V434">
        <v>7.67</v>
      </c>
      <c r="W434">
        <v>7.17</v>
      </c>
      <c r="X434">
        <v>7.67</v>
      </c>
      <c r="Y434">
        <v>7.67</v>
      </c>
      <c r="Z434">
        <v>7.67</v>
      </c>
      <c r="AA434">
        <v>10</v>
      </c>
      <c r="AB434">
        <v>10</v>
      </c>
      <c r="AC434">
        <v>10</v>
      </c>
      <c r="AD434">
        <v>7.67</v>
      </c>
      <c r="AE434">
        <v>83.33</v>
      </c>
      <c r="AF434">
        <v>0.11</v>
      </c>
      <c r="AG434">
        <v>0</v>
      </c>
      <c r="AH434">
        <v>0</v>
      </c>
      <c r="AI434" t="s">
        <v>55</v>
      </c>
      <c r="AJ434">
        <v>3</v>
      </c>
      <c r="AK434" t="s">
        <v>565</v>
      </c>
      <c r="AL434" t="s">
        <v>439</v>
      </c>
      <c r="AM434" t="s">
        <v>443</v>
      </c>
      <c r="AN434" t="s">
        <v>444</v>
      </c>
      <c r="AO434" t="s">
        <v>153</v>
      </c>
      <c r="AP434">
        <v>1310.6400000000001</v>
      </c>
      <c r="AQ434">
        <v>1310.6400000000001</v>
      </c>
      <c r="AR434">
        <v>1310.6400000000001</v>
      </c>
    </row>
    <row r="435" spans="1:44" x14ac:dyDescent="0.25">
      <c r="A435" t="s">
        <v>43</v>
      </c>
      <c r="B435" t="s">
        <v>432</v>
      </c>
      <c r="C435" t="s">
        <v>62</v>
      </c>
      <c r="D435" t="s">
        <v>1616</v>
      </c>
      <c r="F435" t="s">
        <v>435</v>
      </c>
      <c r="G435" t="s">
        <v>1463</v>
      </c>
      <c r="H435" t="s">
        <v>436</v>
      </c>
      <c r="I435">
        <v>4300</v>
      </c>
      <c r="J435" t="s">
        <v>618</v>
      </c>
      <c r="K435" t="s">
        <v>1000</v>
      </c>
      <c r="L435">
        <v>250</v>
      </c>
      <c r="M435" t="s">
        <v>98</v>
      </c>
      <c r="N435" t="s">
        <v>439</v>
      </c>
      <c r="O435">
        <v>2013</v>
      </c>
      <c r="Q435" t="s">
        <v>1618</v>
      </c>
      <c r="R435" t="s">
        <v>441</v>
      </c>
      <c r="S435" t="s">
        <v>68</v>
      </c>
      <c r="T435" t="s">
        <v>54</v>
      </c>
      <c r="U435">
        <v>7.67</v>
      </c>
      <c r="V435">
        <v>7.83</v>
      </c>
      <c r="W435">
        <v>7.33</v>
      </c>
      <c r="X435">
        <v>7.67</v>
      </c>
      <c r="Y435">
        <v>7.5</v>
      </c>
      <c r="Z435">
        <v>7.67</v>
      </c>
      <c r="AA435">
        <v>10</v>
      </c>
      <c r="AB435">
        <v>10</v>
      </c>
      <c r="AC435">
        <v>10</v>
      </c>
      <c r="AD435">
        <v>7.5</v>
      </c>
      <c r="AE435">
        <v>83.17</v>
      </c>
      <c r="AF435">
        <v>0.11</v>
      </c>
      <c r="AG435">
        <v>0</v>
      </c>
      <c r="AH435">
        <v>0</v>
      </c>
      <c r="AI435" t="s">
        <v>55</v>
      </c>
      <c r="AJ435">
        <v>2</v>
      </c>
      <c r="AK435" t="s">
        <v>1619</v>
      </c>
      <c r="AL435" t="s">
        <v>439</v>
      </c>
      <c r="AM435" t="s">
        <v>443</v>
      </c>
      <c r="AN435" t="s">
        <v>444</v>
      </c>
      <c r="AO435" t="s">
        <v>153</v>
      </c>
      <c r="AP435">
        <v>1310.6400000000001</v>
      </c>
      <c r="AQ435">
        <v>1310.6400000000001</v>
      </c>
      <c r="AR435">
        <v>1310.6400000000001</v>
      </c>
    </row>
    <row r="436" spans="1:44" x14ac:dyDescent="0.25">
      <c r="A436" t="s">
        <v>43</v>
      </c>
      <c r="B436" t="s">
        <v>432</v>
      </c>
      <c r="C436" t="s">
        <v>62</v>
      </c>
      <c r="D436" t="s">
        <v>1454</v>
      </c>
      <c r="F436" t="s">
        <v>558</v>
      </c>
      <c r="G436" t="s">
        <v>559</v>
      </c>
      <c r="H436" t="s">
        <v>560</v>
      </c>
      <c r="I436" t="s">
        <v>2594</v>
      </c>
      <c r="J436" t="s">
        <v>562</v>
      </c>
      <c r="K436" t="s">
        <v>2595</v>
      </c>
      <c r="L436">
        <v>250</v>
      </c>
      <c r="M436" t="s">
        <v>98</v>
      </c>
      <c r="N436" t="s">
        <v>439</v>
      </c>
      <c r="O436">
        <v>2013</v>
      </c>
      <c r="Q436" t="s">
        <v>2596</v>
      </c>
      <c r="R436" t="s">
        <v>441</v>
      </c>
      <c r="S436" t="s">
        <v>68</v>
      </c>
      <c r="T436" t="s">
        <v>54</v>
      </c>
      <c r="U436">
        <v>7.83</v>
      </c>
      <c r="V436">
        <v>7.75</v>
      </c>
      <c r="W436">
        <v>7.25</v>
      </c>
      <c r="X436">
        <v>7.92</v>
      </c>
      <c r="Y436">
        <v>7.5</v>
      </c>
      <c r="Z436">
        <v>7.17</v>
      </c>
      <c r="AA436">
        <v>10</v>
      </c>
      <c r="AB436">
        <v>10</v>
      </c>
      <c r="AC436">
        <v>10</v>
      </c>
      <c r="AD436">
        <v>7.5</v>
      </c>
      <c r="AE436">
        <v>82.92</v>
      </c>
      <c r="AF436">
        <v>0.11</v>
      </c>
      <c r="AG436">
        <v>0</v>
      </c>
      <c r="AH436">
        <v>0</v>
      </c>
      <c r="AI436" t="s">
        <v>55</v>
      </c>
      <c r="AJ436">
        <v>2</v>
      </c>
      <c r="AK436" t="s">
        <v>2597</v>
      </c>
      <c r="AL436" t="s">
        <v>439</v>
      </c>
      <c r="AM436" t="s">
        <v>443</v>
      </c>
      <c r="AN436" t="s">
        <v>444</v>
      </c>
      <c r="AO436" t="s">
        <v>153</v>
      </c>
      <c r="AP436">
        <v>1658.1120000000001</v>
      </c>
      <c r="AQ436">
        <v>1755.6479999999999</v>
      </c>
      <c r="AR436">
        <v>1706.88</v>
      </c>
    </row>
    <row r="437" spans="1:44" x14ac:dyDescent="0.25">
      <c r="A437" t="s">
        <v>43</v>
      </c>
      <c r="B437" t="s">
        <v>432</v>
      </c>
      <c r="C437" t="s">
        <v>62</v>
      </c>
      <c r="D437" t="s">
        <v>1390</v>
      </c>
      <c r="F437" t="s">
        <v>435</v>
      </c>
      <c r="G437" t="s">
        <v>2976</v>
      </c>
      <c r="H437" t="s">
        <v>436</v>
      </c>
      <c r="I437">
        <v>4300</v>
      </c>
      <c r="J437" t="s">
        <v>618</v>
      </c>
      <c r="K437" t="s">
        <v>1392</v>
      </c>
      <c r="L437">
        <v>250</v>
      </c>
      <c r="M437" t="s">
        <v>98</v>
      </c>
      <c r="N437" t="s">
        <v>439</v>
      </c>
      <c r="O437">
        <v>2013</v>
      </c>
      <c r="Q437" t="s">
        <v>1773</v>
      </c>
      <c r="R437" t="s">
        <v>441</v>
      </c>
      <c r="S437" t="s">
        <v>68</v>
      </c>
      <c r="T437" t="s">
        <v>54</v>
      </c>
      <c r="U437">
        <v>7.83</v>
      </c>
      <c r="V437">
        <v>7.42</v>
      </c>
      <c r="W437">
        <v>7.33</v>
      </c>
      <c r="X437">
        <v>7.67</v>
      </c>
      <c r="Y437">
        <v>7.42</v>
      </c>
      <c r="Z437">
        <v>7.5</v>
      </c>
      <c r="AA437">
        <v>10</v>
      </c>
      <c r="AB437">
        <v>10</v>
      </c>
      <c r="AC437">
        <v>10</v>
      </c>
      <c r="AD437">
        <v>7.33</v>
      </c>
      <c r="AE437">
        <v>82.5</v>
      </c>
      <c r="AF437">
        <v>0.12</v>
      </c>
      <c r="AG437">
        <v>0</v>
      </c>
      <c r="AH437">
        <v>0</v>
      </c>
      <c r="AI437" t="s">
        <v>55</v>
      </c>
      <c r="AJ437">
        <v>4</v>
      </c>
      <c r="AK437" t="s">
        <v>323</v>
      </c>
      <c r="AL437" t="s">
        <v>439</v>
      </c>
      <c r="AM437" t="s">
        <v>443</v>
      </c>
      <c r="AN437" t="s">
        <v>444</v>
      </c>
      <c r="AO437" t="s">
        <v>153</v>
      </c>
      <c r="AP437">
        <v>1310.6400000000001</v>
      </c>
      <c r="AQ437">
        <v>1310.6400000000001</v>
      </c>
      <c r="AR437">
        <v>1310.6400000000001</v>
      </c>
    </row>
    <row r="438" spans="1:44" x14ac:dyDescent="0.25">
      <c r="A438" t="s">
        <v>43</v>
      </c>
      <c r="B438" t="s">
        <v>432</v>
      </c>
      <c r="C438" t="s">
        <v>62</v>
      </c>
      <c r="D438" t="s">
        <v>433</v>
      </c>
      <c r="F438" t="s">
        <v>435</v>
      </c>
      <c r="G438" t="s">
        <v>2980</v>
      </c>
      <c r="H438" t="s">
        <v>436</v>
      </c>
      <c r="I438">
        <v>4300</v>
      </c>
      <c r="J438" t="s">
        <v>618</v>
      </c>
      <c r="K438" t="s">
        <v>2981</v>
      </c>
      <c r="L438">
        <v>250</v>
      </c>
      <c r="M438" t="s">
        <v>98</v>
      </c>
      <c r="N438" t="s">
        <v>439</v>
      </c>
      <c r="O438">
        <v>2013</v>
      </c>
      <c r="Q438" t="s">
        <v>564</v>
      </c>
      <c r="R438" t="s">
        <v>441</v>
      </c>
      <c r="S438" t="s">
        <v>68</v>
      </c>
      <c r="T438" t="s">
        <v>54</v>
      </c>
      <c r="U438">
        <v>7.83</v>
      </c>
      <c r="V438">
        <v>7.67</v>
      </c>
      <c r="W438">
        <v>7.17</v>
      </c>
      <c r="X438">
        <v>7.33</v>
      </c>
      <c r="Y438">
        <v>7.5</v>
      </c>
      <c r="Z438">
        <v>7.67</v>
      </c>
      <c r="AA438">
        <v>10</v>
      </c>
      <c r="AB438">
        <v>10</v>
      </c>
      <c r="AC438">
        <v>10</v>
      </c>
      <c r="AD438">
        <v>7.33</v>
      </c>
      <c r="AE438">
        <v>82.5</v>
      </c>
      <c r="AF438">
        <v>0.11</v>
      </c>
      <c r="AG438">
        <v>0</v>
      </c>
      <c r="AH438">
        <v>0</v>
      </c>
      <c r="AI438" t="s">
        <v>55</v>
      </c>
      <c r="AJ438">
        <v>0</v>
      </c>
      <c r="AK438" t="s">
        <v>565</v>
      </c>
      <c r="AL438" t="s">
        <v>439</v>
      </c>
      <c r="AM438" t="s">
        <v>443</v>
      </c>
      <c r="AN438" t="s">
        <v>444</v>
      </c>
      <c r="AO438" t="s">
        <v>153</v>
      </c>
      <c r="AP438">
        <v>1310.6400000000001</v>
      </c>
      <c r="AQ438">
        <v>1310.6400000000001</v>
      </c>
      <c r="AR438">
        <v>1310.6400000000001</v>
      </c>
    </row>
    <row r="439" spans="1:44" x14ac:dyDescent="0.25">
      <c r="A439" t="s">
        <v>43</v>
      </c>
      <c r="B439" t="s">
        <v>432</v>
      </c>
      <c r="C439" t="s">
        <v>62</v>
      </c>
      <c r="D439" t="s">
        <v>995</v>
      </c>
      <c r="F439" t="s">
        <v>435</v>
      </c>
      <c r="G439" t="s">
        <v>3141</v>
      </c>
      <c r="H439" t="s">
        <v>436</v>
      </c>
      <c r="I439">
        <v>4300</v>
      </c>
      <c r="J439" t="s">
        <v>618</v>
      </c>
      <c r="K439" t="s">
        <v>1000</v>
      </c>
      <c r="L439">
        <v>250</v>
      </c>
      <c r="M439" t="s">
        <v>98</v>
      </c>
      <c r="N439" t="s">
        <v>439</v>
      </c>
      <c r="O439">
        <v>2013</v>
      </c>
      <c r="Q439" t="s">
        <v>2003</v>
      </c>
      <c r="R439" t="s">
        <v>441</v>
      </c>
      <c r="S439" t="s">
        <v>68</v>
      </c>
      <c r="T439" t="s">
        <v>54</v>
      </c>
      <c r="U439">
        <v>7.5</v>
      </c>
      <c r="V439">
        <v>7.42</v>
      </c>
      <c r="W439">
        <v>7.58</v>
      </c>
      <c r="X439">
        <v>7.5</v>
      </c>
      <c r="Y439">
        <v>7.5</v>
      </c>
      <c r="Z439">
        <v>7.58</v>
      </c>
      <c r="AA439">
        <v>10</v>
      </c>
      <c r="AB439">
        <v>10</v>
      </c>
      <c r="AC439">
        <v>10</v>
      </c>
      <c r="AD439">
        <v>7.25</v>
      </c>
      <c r="AE439">
        <v>82.33</v>
      </c>
      <c r="AF439">
        <v>0.12</v>
      </c>
      <c r="AG439">
        <v>2</v>
      </c>
      <c r="AH439">
        <v>0</v>
      </c>
      <c r="AI439" t="s">
        <v>55</v>
      </c>
      <c r="AJ439">
        <v>1</v>
      </c>
      <c r="AK439" t="s">
        <v>1370</v>
      </c>
      <c r="AL439" t="s">
        <v>439</v>
      </c>
      <c r="AM439" t="s">
        <v>443</v>
      </c>
      <c r="AN439" t="s">
        <v>444</v>
      </c>
      <c r="AO439" t="s">
        <v>153</v>
      </c>
      <c r="AP439">
        <v>1310.6400000000001</v>
      </c>
      <c r="AQ439">
        <v>1310.6400000000001</v>
      </c>
      <c r="AR439">
        <v>1310.6400000000001</v>
      </c>
    </row>
    <row r="440" spans="1:44" x14ac:dyDescent="0.25">
      <c r="A440" t="s">
        <v>43</v>
      </c>
      <c r="B440" t="s">
        <v>1338</v>
      </c>
      <c r="C440" t="s">
        <v>203</v>
      </c>
      <c r="D440" t="s">
        <v>3316</v>
      </c>
      <c r="F440" t="s">
        <v>3316</v>
      </c>
      <c r="G440" t="s">
        <v>3317</v>
      </c>
      <c r="H440" t="s">
        <v>1342</v>
      </c>
      <c r="I440">
        <v>1.3</v>
      </c>
      <c r="J440" t="s">
        <v>3318</v>
      </c>
      <c r="K440" t="s">
        <v>3319</v>
      </c>
      <c r="L440">
        <v>150</v>
      </c>
      <c r="M440" t="s">
        <v>98</v>
      </c>
      <c r="N440" t="s">
        <v>300</v>
      </c>
      <c r="O440">
        <v>2013</v>
      </c>
      <c r="Q440" t="s">
        <v>1839</v>
      </c>
      <c r="R440" t="s">
        <v>1571</v>
      </c>
      <c r="S440" t="s">
        <v>213</v>
      </c>
      <c r="T440" t="s">
        <v>54</v>
      </c>
      <c r="U440">
        <v>7.58</v>
      </c>
      <c r="V440">
        <v>7.33</v>
      </c>
      <c r="W440">
        <v>7.33</v>
      </c>
      <c r="X440">
        <v>7.33</v>
      </c>
      <c r="Y440">
        <v>7.5</v>
      </c>
      <c r="Z440">
        <v>7.67</v>
      </c>
      <c r="AA440">
        <v>10</v>
      </c>
      <c r="AB440">
        <v>10</v>
      </c>
      <c r="AC440">
        <v>10</v>
      </c>
      <c r="AD440">
        <v>7.33</v>
      </c>
      <c r="AE440">
        <v>82.08</v>
      </c>
      <c r="AF440">
        <v>0.11</v>
      </c>
      <c r="AG440">
        <v>0</v>
      </c>
      <c r="AH440">
        <v>0</v>
      </c>
      <c r="AI440" t="s">
        <v>55</v>
      </c>
      <c r="AJ440">
        <v>2</v>
      </c>
      <c r="AK440" t="s">
        <v>1840</v>
      </c>
      <c r="AL440" t="s">
        <v>300</v>
      </c>
      <c r="AM440" t="s">
        <v>306</v>
      </c>
      <c r="AN440" t="s">
        <v>307</v>
      </c>
      <c r="AO440" t="s">
        <v>59</v>
      </c>
      <c r="AP440">
        <v>13</v>
      </c>
      <c r="AQ440">
        <v>13</v>
      </c>
      <c r="AR440">
        <v>13</v>
      </c>
    </row>
    <row r="441" spans="1:44" x14ac:dyDescent="0.25">
      <c r="A441" t="s">
        <v>43</v>
      </c>
      <c r="B441" t="s">
        <v>432</v>
      </c>
      <c r="C441" t="s">
        <v>62</v>
      </c>
      <c r="D441" t="s">
        <v>1073</v>
      </c>
      <c r="F441" t="s">
        <v>435</v>
      </c>
      <c r="G441" t="s">
        <v>3524</v>
      </c>
      <c r="H441" t="s">
        <v>436</v>
      </c>
      <c r="I441">
        <v>4300</v>
      </c>
      <c r="J441" t="s">
        <v>618</v>
      </c>
      <c r="K441" t="s">
        <v>1075</v>
      </c>
      <c r="L441">
        <v>250</v>
      </c>
      <c r="M441" t="s">
        <v>98</v>
      </c>
      <c r="N441" t="s">
        <v>439</v>
      </c>
      <c r="O441">
        <v>2013</v>
      </c>
      <c r="Q441" t="s">
        <v>564</v>
      </c>
      <c r="R441" t="s">
        <v>441</v>
      </c>
      <c r="S441" t="s">
        <v>68</v>
      </c>
      <c r="T441" t="s">
        <v>54</v>
      </c>
      <c r="U441">
        <v>7.83</v>
      </c>
      <c r="V441">
        <v>7.67</v>
      </c>
      <c r="W441">
        <v>7.33</v>
      </c>
      <c r="X441">
        <v>7.33</v>
      </c>
      <c r="Y441">
        <v>7.67</v>
      </c>
      <c r="Z441">
        <v>7.83</v>
      </c>
      <c r="AA441">
        <v>9.33</v>
      </c>
      <c r="AB441">
        <v>10</v>
      </c>
      <c r="AC441">
        <v>9.33</v>
      </c>
      <c r="AD441">
        <v>7.5</v>
      </c>
      <c r="AE441">
        <v>81.83</v>
      </c>
      <c r="AF441">
        <v>0.11</v>
      </c>
      <c r="AG441">
        <v>0</v>
      </c>
      <c r="AH441">
        <v>0</v>
      </c>
      <c r="AI441" t="s">
        <v>55</v>
      </c>
      <c r="AJ441">
        <v>1</v>
      </c>
      <c r="AK441" t="s">
        <v>565</v>
      </c>
      <c r="AL441" t="s">
        <v>439</v>
      </c>
      <c r="AM441" t="s">
        <v>443</v>
      </c>
      <c r="AN441" t="s">
        <v>444</v>
      </c>
      <c r="AO441" t="s">
        <v>153</v>
      </c>
      <c r="AP441">
        <v>1310.6400000000001</v>
      </c>
      <c r="AQ441">
        <v>1310.6400000000001</v>
      </c>
      <c r="AR441">
        <v>1310.6400000000001</v>
      </c>
    </row>
    <row r="442" spans="1:44" x14ac:dyDescent="0.25">
      <c r="A442" t="s">
        <v>43</v>
      </c>
      <c r="B442" t="s">
        <v>1338</v>
      </c>
      <c r="C442" t="s">
        <v>203</v>
      </c>
      <c r="D442" t="s">
        <v>1339</v>
      </c>
      <c r="F442" t="s">
        <v>1340</v>
      </c>
      <c r="G442" t="s">
        <v>3595</v>
      </c>
      <c r="H442" t="s">
        <v>1342</v>
      </c>
      <c r="I442">
        <v>1850</v>
      </c>
      <c r="J442" t="s">
        <v>705</v>
      </c>
      <c r="K442" t="s">
        <v>1343</v>
      </c>
      <c r="L442">
        <v>275</v>
      </c>
      <c r="M442" t="s">
        <v>98</v>
      </c>
      <c r="N442" t="s">
        <v>300</v>
      </c>
      <c r="O442">
        <v>2013</v>
      </c>
      <c r="Q442" t="s">
        <v>1619</v>
      </c>
      <c r="R442" t="s">
        <v>1571</v>
      </c>
      <c r="S442" t="s">
        <v>213</v>
      </c>
      <c r="T442" t="s">
        <v>54</v>
      </c>
      <c r="U442">
        <v>7.5</v>
      </c>
      <c r="V442">
        <v>7.17</v>
      </c>
      <c r="W442">
        <v>7.17</v>
      </c>
      <c r="X442">
        <v>7.17</v>
      </c>
      <c r="Y442">
        <v>7.5</v>
      </c>
      <c r="Z442">
        <v>7.08</v>
      </c>
      <c r="AA442">
        <v>10</v>
      </c>
      <c r="AB442">
        <v>10</v>
      </c>
      <c r="AC442">
        <v>10</v>
      </c>
      <c r="AD442">
        <v>8.08</v>
      </c>
      <c r="AE442">
        <v>81.67</v>
      </c>
      <c r="AF442">
        <v>0.11</v>
      </c>
      <c r="AG442">
        <v>0</v>
      </c>
      <c r="AH442">
        <v>0</v>
      </c>
      <c r="AI442" t="s">
        <v>55</v>
      </c>
      <c r="AJ442">
        <v>3</v>
      </c>
      <c r="AK442" t="s">
        <v>3514</v>
      </c>
      <c r="AL442" t="s">
        <v>300</v>
      </c>
      <c r="AM442" t="s">
        <v>306</v>
      </c>
      <c r="AN442" t="s">
        <v>307</v>
      </c>
      <c r="AO442" t="s">
        <v>59</v>
      </c>
      <c r="AP442">
        <v>1850</v>
      </c>
      <c r="AQ442">
        <v>1850</v>
      </c>
      <c r="AR442">
        <v>1850</v>
      </c>
    </row>
    <row r="443" spans="1:44" x14ac:dyDescent="0.25">
      <c r="A443" t="s">
        <v>43</v>
      </c>
      <c r="B443" t="s">
        <v>432</v>
      </c>
      <c r="C443" t="s">
        <v>62</v>
      </c>
      <c r="D443" t="s">
        <v>995</v>
      </c>
      <c r="F443" t="s">
        <v>435</v>
      </c>
      <c r="G443" t="s">
        <v>3653</v>
      </c>
      <c r="H443" t="s">
        <v>436</v>
      </c>
      <c r="I443">
        <v>4300</v>
      </c>
      <c r="J443" t="s">
        <v>618</v>
      </c>
      <c r="K443" t="s">
        <v>1000</v>
      </c>
      <c r="L443">
        <v>250</v>
      </c>
      <c r="M443" t="s">
        <v>98</v>
      </c>
      <c r="N443" t="s">
        <v>439</v>
      </c>
      <c r="O443">
        <v>2013</v>
      </c>
      <c r="Q443" t="s">
        <v>2003</v>
      </c>
      <c r="R443" t="s">
        <v>441</v>
      </c>
      <c r="S443" t="s">
        <v>68</v>
      </c>
      <c r="T443" t="s">
        <v>54</v>
      </c>
      <c r="U443">
        <v>7.42</v>
      </c>
      <c r="V443">
        <v>7.33</v>
      </c>
      <c r="W443">
        <v>7.17</v>
      </c>
      <c r="X443">
        <v>7.58</v>
      </c>
      <c r="Y443">
        <v>7.42</v>
      </c>
      <c r="Z443">
        <v>7.5</v>
      </c>
      <c r="AA443">
        <v>10</v>
      </c>
      <c r="AB443">
        <v>10</v>
      </c>
      <c r="AC443">
        <v>10</v>
      </c>
      <c r="AD443">
        <v>7.17</v>
      </c>
      <c r="AE443">
        <v>81.58</v>
      </c>
      <c r="AF443">
        <v>0.12</v>
      </c>
      <c r="AG443">
        <v>0</v>
      </c>
      <c r="AH443">
        <v>0</v>
      </c>
      <c r="AI443" t="s">
        <v>55</v>
      </c>
      <c r="AJ443">
        <v>1</v>
      </c>
      <c r="AK443" t="s">
        <v>1370</v>
      </c>
      <c r="AL443" t="s">
        <v>439</v>
      </c>
      <c r="AM443" t="s">
        <v>443</v>
      </c>
      <c r="AN443" t="s">
        <v>444</v>
      </c>
      <c r="AO443" t="s">
        <v>153</v>
      </c>
      <c r="AP443">
        <v>1310.6400000000001</v>
      </c>
      <c r="AQ443">
        <v>1310.6400000000001</v>
      </c>
      <c r="AR443">
        <v>1310.6400000000001</v>
      </c>
    </row>
    <row r="444" spans="1:44" x14ac:dyDescent="0.25">
      <c r="A444" t="s">
        <v>43</v>
      </c>
      <c r="B444" t="s">
        <v>432</v>
      </c>
      <c r="C444" t="s">
        <v>62</v>
      </c>
      <c r="D444" t="s">
        <v>1390</v>
      </c>
      <c r="F444" t="s">
        <v>435</v>
      </c>
      <c r="G444" t="s">
        <v>3782</v>
      </c>
      <c r="H444" t="s">
        <v>436</v>
      </c>
      <c r="I444">
        <v>4300</v>
      </c>
      <c r="J444" t="s">
        <v>618</v>
      </c>
      <c r="K444" t="s">
        <v>2718</v>
      </c>
      <c r="L444">
        <v>250</v>
      </c>
      <c r="M444" t="s">
        <v>98</v>
      </c>
      <c r="N444" t="s">
        <v>439</v>
      </c>
      <c r="O444">
        <v>2013</v>
      </c>
      <c r="Q444" t="s">
        <v>3783</v>
      </c>
      <c r="R444" t="s">
        <v>441</v>
      </c>
      <c r="S444" t="s">
        <v>68</v>
      </c>
      <c r="T444" t="s">
        <v>54</v>
      </c>
      <c r="U444">
        <v>7.42</v>
      </c>
      <c r="V444">
        <v>7.33</v>
      </c>
      <c r="W444">
        <v>7.25</v>
      </c>
      <c r="X444">
        <v>7.42</v>
      </c>
      <c r="Y444">
        <v>7.42</v>
      </c>
      <c r="Z444">
        <v>7.5</v>
      </c>
      <c r="AA444">
        <v>10</v>
      </c>
      <c r="AB444">
        <v>10</v>
      </c>
      <c r="AC444">
        <v>10</v>
      </c>
      <c r="AD444">
        <v>7.08</v>
      </c>
      <c r="AE444">
        <v>81.42</v>
      </c>
      <c r="AF444">
        <v>0.12</v>
      </c>
      <c r="AG444">
        <v>0</v>
      </c>
      <c r="AH444">
        <v>0</v>
      </c>
      <c r="AI444" t="s">
        <v>55</v>
      </c>
      <c r="AJ444">
        <v>4</v>
      </c>
      <c r="AK444" t="s">
        <v>666</v>
      </c>
      <c r="AL444" t="s">
        <v>439</v>
      </c>
      <c r="AM444" t="s">
        <v>443</v>
      </c>
      <c r="AN444" t="s">
        <v>444</v>
      </c>
      <c r="AO444" t="s">
        <v>153</v>
      </c>
      <c r="AP444">
        <v>1310.6400000000001</v>
      </c>
      <c r="AQ444">
        <v>1310.6400000000001</v>
      </c>
      <c r="AR444">
        <v>1310.6400000000001</v>
      </c>
    </row>
    <row r="445" spans="1:44" x14ac:dyDescent="0.25">
      <c r="A445" t="s">
        <v>43</v>
      </c>
      <c r="B445" t="s">
        <v>432</v>
      </c>
      <c r="C445" t="s">
        <v>62</v>
      </c>
      <c r="D445" t="s">
        <v>1228</v>
      </c>
      <c r="F445" t="s">
        <v>1798</v>
      </c>
      <c r="G445" t="s">
        <v>1799</v>
      </c>
      <c r="H445" t="s">
        <v>1231</v>
      </c>
      <c r="I445" t="s">
        <v>3859</v>
      </c>
      <c r="J445" t="s">
        <v>1800</v>
      </c>
      <c r="K445" t="s">
        <v>2582</v>
      </c>
      <c r="L445">
        <v>250</v>
      </c>
      <c r="M445" t="s">
        <v>98</v>
      </c>
      <c r="N445" t="s">
        <v>439</v>
      </c>
      <c r="O445">
        <v>2013</v>
      </c>
      <c r="Q445" t="s">
        <v>3860</v>
      </c>
      <c r="R445" t="s">
        <v>441</v>
      </c>
      <c r="S445" t="s">
        <v>213</v>
      </c>
      <c r="T445" t="s">
        <v>54</v>
      </c>
      <c r="U445">
        <v>7.5</v>
      </c>
      <c r="V445">
        <v>7.33</v>
      </c>
      <c r="W445">
        <v>7.5</v>
      </c>
      <c r="X445">
        <v>7.58</v>
      </c>
      <c r="Y445">
        <v>7</v>
      </c>
      <c r="Z445">
        <v>7.25</v>
      </c>
      <c r="AA445">
        <v>10</v>
      </c>
      <c r="AB445">
        <v>10</v>
      </c>
      <c r="AC445">
        <v>10</v>
      </c>
      <c r="AD445">
        <v>7.08</v>
      </c>
      <c r="AE445">
        <v>81.25</v>
      </c>
      <c r="AF445">
        <v>0.11</v>
      </c>
      <c r="AG445">
        <v>0</v>
      </c>
      <c r="AH445">
        <v>0</v>
      </c>
      <c r="AI445" t="s">
        <v>55</v>
      </c>
      <c r="AJ445">
        <v>4</v>
      </c>
      <c r="AK445" t="s">
        <v>3861</v>
      </c>
      <c r="AL445" t="s">
        <v>439</v>
      </c>
      <c r="AM445" t="s">
        <v>443</v>
      </c>
      <c r="AN445" t="s">
        <v>444</v>
      </c>
      <c r="AO445" t="s">
        <v>153</v>
      </c>
      <c r="AP445">
        <v>1524</v>
      </c>
      <c r="AQ445">
        <v>1524</v>
      </c>
      <c r="AR445">
        <v>1524</v>
      </c>
    </row>
    <row r="446" spans="1:44" x14ac:dyDescent="0.25">
      <c r="A446" t="s">
        <v>43</v>
      </c>
      <c r="B446" t="s">
        <v>432</v>
      </c>
      <c r="C446" t="s">
        <v>62</v>
      </c>
      <c r="D446" t="s">
        <v>1304</v>
      </c>
      <c r="F446" t="s">
        <v>3772</v>
      </c>
      <c r="G446" t="s">
        <v>1928</v>
      </c>
      <c r="H446" t="s">
        <v>4126</v>
      </c>
      <c r="I446">
        <v>1550</v>
      </c>
      <c r="J446" t="s">
        <v>3774</v>
      </c>
      <c r="K446" t="s">
        <v>4127</v>
      </c>
      <c r="L446">
        <v>250</v>
      </c>
      <c r="M446" t="s">
        <v>98</v>
      </c>
      <c r="N446" t="s">
        <v>439</v>
      </c>
      <c r="O446">
        <v>2013</v>
      </c>
      <c r="Q446" t="s">
        <v>494</v>
      </c>
      <c r="R446" t="s">
        <v>441</v>
      </c>
      <c r="S446" t="s">
        <v>68</v>
      </c>
      <c r="T446" t="s">
        <v>54</v>
      </c>
      <c r="U446">
        <v>7.67</v>
      </c>
      <c r="V446">
        <v>7.17</v>
      </c>
      <c r="W446">
        <v>7</v>
      </c>
      <c r="X446">
        <v>7.5</v>
      </c>
      <c r="Y446">
        <v>7</v>
      </c>
      <c r="Z446">
        <v>7</v>
      </c>
      <c r="AA446">
        <v>10</v>
      </c>
      <c r="AB446">
        <v>10</v>
      </c>
      <c r="AC446">
        <v>10</v>
      </c>
      <c r="AD446">
        <v>7.33</v>
      </c>
      <c r="AE446">
        <v>80.67</v>
      </c>
      <c r="AF446">
        <v>0.12</v>
      </c>
      <c r="AG446">
        <v>0</v>
      </c>
      <c r="AH446">
        <v>0</v>
      </c>
      <c r="AI446" t="s">
        <v>55</v>
      </c>
      <c r="AJ446">
        <v>5</v>
      </c>
      <c r="AK446" t="s">
        <v>4128</v>
      </c>
      <c r="AL446" t="s">
        <v>439</v>
      </c>
      <c r="AM446" t="s">
        <v>443</v>
      </c>
      <c r="AN446" t="s">
        <v>444</v>
      </c>
      <c r="AO446" t="s">
        <v>59</v>
      </c>
      <c r="AP446">
        <v>1550</v>
      </c>
      <c r="AQ446">
        <v>1550</v>
      </c>
      <c r="AR446">
        <v>1550</v>
      </c>
    </row>
    <row r="447" spans="1:44" x14ac:dyDescent="0.25">
      <c r="A447" t="s">
        <v>43</v>
      </c>
      <c r="B447" t="s">
        <v>432</v>
      </c>
      <c r="C447" t="s">
        <v>62</v>
      </c>
      <c r="D447" t="s">
        <v>4248</v>
      </c>
      <c r="F447" t="s">
        <v>435</v>
      </c>
      <c r="G447" t="s">
        <v>4249</v>
      </c>
      <c r="H447" t="s">
        <v>436</v>
      </c>
      <c r="I447">
        <v>4300</v>
      </c>
      <c r="J447" t="s">
        <v>618</v>
      </c>
      <c r="K447" t="s">
        <v>4250</v>
      </c>
      <c r="L447">
        <v>250</v>
      </c>
      <c r="M447" t="s">
        <v>98</v>
      </c>
      <c r="N447" t="s">
        <v>439</v>
      </c>
      <c r="O447">
        <v>2013</v>
      </c>
      <c r="Q447" t="s">
        <v>1092</v>
      </c>
      <c r="R447" t="s">
        <v>441</v>
      </c>
      <c r="S447" t="s">
        <v>68</v>
      </c>
      <c r="T447" t="s">
        <v>54</v>
      </c>
      <c r="U447">
        <v>7.33</v>
      </c>
      <c r="V447">
        <v>7.33</v>
      </c>
      <c r="W447">
        <v>6.83</v>
      </c>
      <c r="X447">
        <v>7.5</v>
      </c>
      <c r="Y447">
        <v>7</v>
      </c>
      <c r="Z447">
        <v>7.17</v>
      </c>
      <c r="AA447">
        <v>10</v>
      </c>
      <c r="AB447">
        <v>10</v>
      </c>
      <c r="AC447">
        <v>10</v>
      </c>
      <c r="AD447">
        <v>7.17</v>
      </c>
      <c r="AE447">
        <v>80.33</v>
      </c>
      <c r="AF447">
        <v>0.11</v>
      </c>
      <c r="AG447">
        <v>1</v>
      </c>
      <c r="AH447">
        <v>0</v>
      </c>
      <c r="AI447" t="s">
        <v>55</v>
      </c>
      <c r="AJ447">
        <v>4</v>
      </c>
      <c r="AK447" t="s">
        <v>4251</v>
      </c>
      <c r="AL447" t="s">
        <v>439</v>
      </c>
      <c r="AM447" t="s">
        <v>443</v>
      </c>
      <c r="AN447" t="s">
        <v>444</v>
      </c>
      <c r="AO447" t="s">
        <v>153</v>
      </c>
      <c r="AP447">
        <v>1310.6400000000001</v>
      </c>
      <c r="AQ447">
        <v>1310.6400000000001</v>
      </c>
      <c r="AR447">
        <v>1310.6400000000001</v>
      </c>
    </row>
    <row r="448" spans="1:44" x14ac:dyDescent="0.25">
      <c r="A448" t="s">
        <v>43</v>
      </c>
      <c r="B448" t="s">
        <v>432</v>
      </c>
      <c r="C448" t="s">
        <v>62</v>
      </c>
      <c r="D448" t="s">
        <v>995</v>
      </c>
      <c r="F448" t="s">
        <v>435</v>
      </c>
      <c r="G448" t="s">
        <v>4316</v>
      </c>
      <c r="H448" t="s">
        <v>436</v>
      </c>
      <c r="I448">
        <v>4300</v>
      </c>
      <c r="J448" t="s">
        <v>618</v>
      </c>
      <c r="K448" t="s">
        <v>1000</v>
      </c>
      <c r="L448">
        <v>250</v>
      </c>
      <c r="M448" t="s">
        <v>98</v>
      </c>
      <c r="N448" t="s">
        <v>439</v>
      </c>
      <c r="O448">
        <v>2013</v>
      </c>
      <c r="Q448" t="s">
        <v>4317</v>
      </c>
      <c r="R448" t="s">
        <v>441</v>
      </c>
      <c r="S448" t="s">
        <v>68</v>
      </c>
      <c r="T448" t="s">
        <v>54</v>
      </c>
      <c r="U448">
        <v>7.33</v>
      </c>
      <c r="V448">
        <v>7.33</v>
      </c>
      <c r="W448">
        <v>7</v>
      </c>
      <c r="X448">
        <v>7.17</v>
      </c>
      <c r="Y448">
        <v>7.17</v>
      </c>
      <c r="Z448">
        <v>7.17</v>
      </c>
      <c r="AA448">
        <v>10</v>
      </c>
      <c r="AB448">
        <v>10</v>
      </c>
      <c r="AC448">
        <v>10</v>
      </c>
      <c r="AD448">
        <v>7</v>
      </c>
      <c r="AE448">
        <v>80.17</v>
      </c>
      <c r="AF448">
        <v>0.11</v>
      </c>
      <c r="AG448">
        <v>0</v>
      </c>
      <c r="AH448">
        <v>0</v>
      </c>
      <c r="AI448" t="s">
        <v>55</v>
      </c>
      <c r="AJ448">
        <v>2</v>
      </c>
      <c r="AK448" t="s">
        <v>4318</v>
      </c>
      <c r="AL448" t="s">
        <v>439</v>
      </c>
      <c r="AM448" t="s">
        <v>443</v>
      </c>
      <c r="AN448" t="s">
        <v>444</v>
      </c>
      <c r="AO448" t="s">
        <v>153</v>
      </c>
      <c r="AP448">
        <v>1310.6400000000001</v>
      </c>
      <c r="AQ448">
        <v>1310.6400000000001</v>
      </c>
      <c r="AR448">
        <v>1310.6400000000001</v>
      </c>
    </row>
    <row r="449" spans="1:44" x14ac:dyDescent="0.25">
      <c r="A449" t="s">
        <v>43</v>
      </c>
      <c r="B449" t="s">
        <v>432</v>
      </c>
      <c r="C449" t="s">
        <v>62</v>
      </c>
      <c r="D449" t="s">
        <v>4248</v>
      </c>
      <c r="F449" t="s">
        <v>435</v>
      </c>
      <c r="G449" t="s">
        <v>4436</v>
      </c>
      <c r="H449" t="s">
        <v>436</v>
      </c>
      <c r="I449">
        <v>4300</v>
      </c>
      <c r="J449" t="s">
        <v>618</v>
      </c>
      <c r="K449" t="s">
        <v>4250</v>
      </c>
      <c r="L449">
        <v>250</v>
      </c>
      <c r="M449" t="s">
        <v>98</v>
      </c>
      <c r="N449" t="s">
        <v>439</v>
      </c>
      <c r="O449">
        <v>2013</v>
      </c>
      <c r="Q449" t="s">
        <v>4437</v>
      </c>
      <c r="R449" t="s">
        <v>441</v>
      </c>
      <c r="S449" t="s">
        <v>68</v>
      </c>
      <c r="T449" t="s">
        <v>54</v>
      </c>
      <c r="U449">
        <v>7.5</v>
      </c>
      <c r="V449">
        <v>7</v>
      </c>
      <c r="W449">
        <v>6.83</v>
      </c>
      <c r="X449">
        <v>7.08</v>
      </c>
      <c r="Y449">
        <v>7.08</v>
      </c>
      <c r="Z449">
        <v>7.17</v>
      </c>
      <c r="AA449">
        <v>10</v>
      </c>
      <c r="AB449">
        <v>10</v>
      </c>
      <c r="AC449">
        <v>10</v>
      </c>
      <c r="AD449">
        <v>7</v>
      </c>
      <c r="AE449">
        <v>79.67</v>
      </c>
      <c r="AF449">
        <v>0.11</v>
      </c>
      <c r="AG449">
        <v>0</v>
      </c>
      <c r="AH449">
        <v>0</v>
      </c>
      <c r="AI449" t="s">
        <v>55</v>
      </c>
      <c r="AJ449">
        <v>6</v>
      </c>
      <c r="AK449" t="s">
        <v>1464</v>
      </c>
      <c r="AL449" t="s">
        <v>439</v>
      </c>
      <c r="AM449" t="s">
        <v>443</v>
      </c>
      <c r="AN449" t="s">
        <v>444</v>
      </c>
      <c r="AO449" t="s">
        <v>153</v>
      </c>
      <c r="AP449">
        <v>1310.6400000000001</v>
      </c>
      <c r="AQ449">
        <v>1310.6400000000001</v>
      </c>
      <c r="AR449">
        <v>1310.6400000000001</v>
      </c>
    </row>
    <row r="450" spans="1:44" x14ac:dyDescent="0.25">
      <c r="A450" t="s">
        <v>43</v>
      </c>
      <c r="B450" t="s">
        <v>432</v>
      </c>
      <c r="C450" t="s">
        <v>62</v>
      </c>
      <c r="D450" t="s">
        <v>1004</v>
      </c>
      <c r="F450" t="s">
        <v>435</v>
      </c>
      <c r="G450" t="s">
        <v>4462</v>
      </c>
      <c r="H450" t="s">
        <v>436</v>
      </c>
      <c r="I450" t="s">
        <v>4188</v>
      </c>
      <c r="J450" t="s">
        <v>618</v>
      </c>
      <c r="K450" t="s">
        <v>1007</v>
      </c>
      <c r="L450">
        <v>250</v>
      </c>
      <c r="M450" t="s">
        <v>98</v>
      </c>
      <c r="N450" t="s">
        <v>439</v>
      </c>
      <c r="O450">
        <v>2013</v>
      </c>
      <c r="Q450" t="s">
        <v>4463</v>
      </c>
      <c r="R450" t="s">
        <v>441</v>
      </c>
      <c r="S450" t="s">
        <v>68</v>
      </c>
      <c r="T450" t="s">
        <v>54</v>
      </c>
      <c r="U450">
        <v>7.08</v>
      </c>
      <c r="V450">
        <v>7.33</v>
      </c>
      <c r="W450">
        <v>7.25</v>
      </c>
      <c r="X450">
        <v>7.58</v>
      </c>
      <c r="Y450">
        <v>7.33</v>
      </c>
      <c r="Z450">
        <v>7.42</v>
      </c>
      <c r="AA450">
        <v>9.33</v>
      </c>
      <c r="AB450">
        <v>9.33</v>
      </c>
      <c r="AC450">
        <v>9.33</v>
      </c>
      <c r="AD450">
        <v>7.42</v>
      </c>
      <c r="AE450">
        <v>79.42</v>
      </c>
      <c r="AF450">
        <v>0.1</v>
      </c>
      <c r="AG450">
        <v>0</v>
      </c>
      <c r="AH450">
        <v>0</v>
      </c>
      <c r="AI450" t="s">
        <v>55</v>
      </c>
      <c r="AJ450">
        <v>2</v>
      </c>
      <c r="AK450" t="s">
        <v>4464</v>
      </c>
      <c r="AL450" t="s">
        <v>439</v>
      </c>
      <c r="AM450" t="s">
        <v>443</v>
      </c>
      <c r="AN450" t="s">
        <v>444</v>
      </c>
      <c r="AO450" t="s">
        <v>153</v>
      </c>
      <c r="AP450">
        <v>1219.2</v>
      </c>
      <c r="AQ450">
        <v>1219.2</v>
      </c>
      <c r="AR450">
        <v>1219.2</v>
      </c>
    </row>
    <row r="451" spans="1:44" x14ac:dyDescent="0.25">
      <c r="A451" t="s">
        <v>43</v>
      </c>
      <c r="B451" t="s">
        <v>432</v>
      </c>
      <c r="C451" t="s">
        <v>62</v>
      </c>
      <c r="D451" t="s">
        <v>4248</v>
      </c>
      <c r="F451" t="s">
        <v>435</v>
      </c>
      <c r="G451" t="s">
        <v>4560</v>
      </c>
      <c r="H451" t="s">
        <v>436</v>
      </c>
      <c r="I451">
        <v>4300</v>
      </c>
      <c r="J451" t="s">
        <v>618</v>
      </c>
      <c r="K451" t="s">
        <v>4250</v>
      </c>
      <c r="L451">
        <v>250</v>
      </c>
      <c r="M451" t="s">
        <v>98</v>
      </c>
      <c r="N451" t="s">
        <v>439</v>
      </c>
      <c r="O451">
        <v>2013</v>
      </c>
      <c r="Q451" t="s">
        <v>4561</v>
      </c>
      <c r="R451" t="s">
        <v>441</v>
      </c>
      <c r="S451" t="s">
        <v>68</v>
      </c>
      <c r="T451" t="s">
        <v>54</v>
      </c>
      <c r="U451">
        <v>7.33</v>
      </c>
      <c r="V451">
        <v>7.08</v>
      </c>
      <c r="W451">
        <v>6.33</v>
      </c>
      <c r="X451">
        <v>7.25</v>
      </c>
      <c r="Y451">
        <v>7</v>
      </c>
      <c r="Z451">
        <v>7</v>
      </c>
      <c r="AA451">
        <v>10</v>
      </c>
      <c r="AB451">
        <v>10</v>
      </c>
      <c r="AC451">
        <v>10</v>
      </c>
      <c r="AD451">
        <v>6.75</v>
      </c>
      <c r="AE451">
        <v>78.75</v>
      </c>
      <c r="AF451">
        <v>0.12</v>
      </c>
      <c r="AG451">
        <v>1</v>
      </c>
      <c r="AH451">
        <v>0</v>
      </c>
      <c r="AI451" t="s">
        <v>55</v>
      </c>
      <c r="AJ451">
        <v>8</v>
      </c>
      <c r="AK451" t="s">
        <v>4562</v>
      </c>
      <c r="AL451" t="s">
        <v>439</v>
      </c>
      <c r="AM451" t="s">
        <v>443</v>
      </c>
      <c r="AN451" t="s">
        <v>444</v>
      </c>
      <c r="AO451" t="s">
        <v>153</v>
      </c>
      <c r="AP451">
        <v>1310.6400000000001</v>
      </c>
      <c r="AQ451">
        <v>1310.6400000000001</v>
      </c>
      <c r="AR451">
        <v>1310.6400000000001</v>
      </c>
    </row>
    <row r="452" spans="1:44" x14ac:dyDescent="0.25">
      <c r="A452" t="s">
        <v>43</v>
      </c>
      <c r="B452" t="s">
        <v>432</v>
      </c>
      <c r="C452" t="s">
        <v>62</v>
      </c>
      <c r="D452" t="s">
        <v>1390</v>
      </c>
      <c r="F452" t="s">
        <v>435</v>
      </c>
      <c r="G452" t="s">
        <v>3782</v>
      </c>
      <c r="H452" t="s">
        <v>436</v>
      </c>
      <c r="I452">
        <v>4300</v>
      </c>
      <c r="J452" t="s">
        <v>618</v>
      </c>
      <c r="K452" t="s">
        <v>1392</v>
      </c>
      <c r="L452">
        <v>250</v>
      </c>
      <c r="M452" t="s">
        <v>98</v>
      </c>
      <c r="N452" t="s">
        <v>439</v>
      </c>
      <c r="O452">
        <v>2013</v>
      </c>
      <c r="Q452" t="s">
        <v>4666</v>
      </c>
      <c r="R452" t="s">
        <v>441</v>
      </c>
      <c r="S452" t="s">
        <v>68</v>
      </c>
      <c r="T452" t="s">
        <v>54</v>
      </c>
      <c r="U452">
        <v>7</v>
      </c>
      <c r="V452">
        <v>6.83</v>
      </c>
      <c r="W452">
        <v>6.83</v>
      </c>
      <c r="X452">
        <v>7.17</v>
      </c>
      <c r="Y452">
        <v>6.67</v>
      </c>
      <c r="Z452">
        <v>6.83</v>
      </c>
      <c r="AA452">
        <v>10</v>
      </c>
      <c r="AB452">
        <v>10</v>
      </c>
      <c r="AC452">
        <v>10</v>
      </c>
      <c r="AD452">
        <v>6.67</v>
      </c>
      <c r="AE452">
        <v>78</v>
      </c>
      <c r="AF452">
        <v>0.11</v>
      </c>
      <c r="AG452">
        <v>3</v>
      </c>
      <c r="AH452">
        <v>0</v>
      </c>
      <c r="AI452" t="s">
        <v>55</v>
      </c>
      <c r="AJ452">
        <v>9</v>
      </c>
      <c r="AK452" t="s">
        <v>4667</v>
      </c>
      <c r="AL452" t="s">
        <v>439</v>
      </c>
      <c r="AM452" t="s">
        <v>443</v>
      </c>
      <c r="AN452" t="s">
        <v>444</v>
      </c>
      <c r="AO452" t="s">
        <v>153</v>
      </c>
      <c r="AP452">
        <v>1310.6400000000001</v>
      </c>
      <c r="AQ452">
        <v>1310.6400000000001</v>
      </c>
      <c r="AR452">
        <v>1310.6400000000001</v>
      </c>
    </row>
    <row r="453" spans="1:44" x14ac:dyDescent="0.25">
      <c r="A453" t="s">
        <v>43</v>
      </c>
      <c r="B453" t="s">
        <v>432</v>
      </c>
      <c r="C453" t="s">
        <v>62</v>
      </c>
      <c r="D453" t="s">
        <v>4248</v>
      </c>
      <c r="F453" t="s">
        <v>435</v>
      </c>
      <c r="G453" t="s">
        <v>4772</v>
      </c>
      <c r="H453" t="s">
        <v>436</v>
      </c>
      <c r="I453">
        <v>4300</v>
      </c>
      <c r="J453" t="s">
        <v>618</v>
      </c>
      <c r="K453" t="s">
        <v>4250</v>
      </c>
      <c r="L453">
        <v>250</v>
      </c>
      <c r="M453" t="s">
        <v>98</v>
      </c>
      <c r="N453" t="s">
        <v>439</v>
      </c>
      <c r="O453">
        <v>2013</v>
      </c>
      <c r="Q453" t="s">
        <v>1092</v>
      </c>
      <c r="R453" t="s">
        <v>441</v>
      </c>
      <c r="S453" t="s">
        <v>68</v>
      </c>
      <c r="T453" t="s">
        <v>54</v>
      </c>
      <c r="U453">
        <v>6.5</v>
      </c>
      <c r="V453">
        <v>6.33</v>
      </c>
      <c r="W453">
        <v>6.5</v>
      </c>
      <c r="X453">
        <v>7.5</v>
      </c>
      <c r="Y453">
        <v>7.33</v>
      </c>
      <c r="Z453">
        <v>6.83</v>
      </c>
      <c r="AA453">
        <v>8.67</v>
      </c>
      <c r="AB453">
        <v>10</v>
      </c>
      <c r="AC453">
        <v>8.67</v>
      </c>
      <c r="AD453">
        <v>6</v>
      </c>
      <c r="AE453">
        <v>74.33</v>
      </c>
      <c r="AF453">
        <v>0.11</v>
      </c>
      <c r="AG453">
        <v>1</v>
      </c>
      <c r="AH453">
        <v>0</v>
      </c>
      <c r="AI453" t="s">
        <v>55</v>
      </c>
      <c r="AJ453">
        <v>1</v>
      </c>
      <c r="AK453" t="s">
        <v>4251</v>
      </c>
      <c r="AL453" t="s">
        <v>439</v>
      </c>
      <c r="AM453" t="s">
        <v>443</v>
      </c>
      <c r="AN453" t="s">
        <v>444</v>
      </c>
      <c r="AO453" t="s">
        <v>153</v>
      </c>
      <c r="AP453">
        <v>1310.6400000000001</v>
      </c>
      <c r="AQ453">
        <v>1310.6400000000001</v>
      </c>
      <c r="AR453">
        <v>1310.6400000000001</v>
      </c>
    </row>
    <row r="454" spans="1:44" x14ac:dyDescent="0.25">
      <c r="A454" t="s">
        <v>43</v>
      </c>
      <c r="B454" t="s">
        <v>1015</v>
      </c>
      <c r="C454" t="s">
        <v>316</v>
      </c>
      <c r="H454" t="s">
        <v>1016</v>
      </c>
      <c r="K454" t="s">
        <v>1017</v>
      </c>
      <c r="L454">
        <v>11</v>
      </c>
      <c r="M454" t="s">
        <v>1018</v>
      </c>
      <c r="N454" t="s">
        <v>322</v>
      </c>
      <c r="O454">
        <v>2013</v>
      </c>
      <c r="Q454" t="s">
        <v>1019</v>
      </c>
      <c r="R454" t="s">
        <v>1020</v>
      </c>
      <c r="S454" t="s">
        <v>383</v>
      </c>
      <c r="T454" t="s">
        <v>54</v>
      </c>
      <c r="U454">
        <v>7.75</v>
      </c>
      <c r="V454">
        <v>7.75</v>
      </c>
      <c r="W454">
        <v>7.75</v>
      </c>
      <c r="X454">
        <v>8.08</v>
      </c>
      <c r="Y454">
        <v>7.75</v>
      </c>
      <c r="Z454">
        <v>7.75</v>
      </c>
      <c r="AA454">
        <v>10</v>
      </c>
      <c r="AB454">
        <v>10</v>
      </c>
      <c r="AC454">
        <v>10</v>
      </c>
      <c r="AD454">
        <v>7.75</v>
      </c>
      <c r="AE454">
        <v>84.58</v>
      </c>
      <c r="AF454">
        <v>0</v>
      </c>
      <c r="AG454">
        <v>0</v>
      </c>
      <c r="AH454">
        <v>0</v>
      </c>
      <c r="AI454" t="s">
        <v>55</v>
      </c>
      <c r="AJ454">
        <v>0</v>
      </c>
      <c r="AK454" t="s">
        <v>1021</v>
      </c>
      <c r="AL454" t="s">
        <v>322</v>
      </c>
      <c r="AM454" t="s">
        <v>327</v>
      </c>
      <c r="AN454" t="s">
        <v>328</v>
      </c>
      <c r="AO454" t="s">
        <v>59</v>
      </c>
    </row>
    <row r="455" spans="1:44" x14ac:dyDescent="0.25">
      <c r="A455" t="s">
        <v>43</v>
      </c>
      <c r="B455" t="s">
        <v>83</v>
      </c>
      <c r="C455" t="s">
        <v>45</v>
      </c>
      <c r="J455" t="s">
        <v>228</v>
      </c>
      <c r="L455">
        <v>100</v>
      </c>
      <c r="M455" t="s">
        <v>51</v>
      </c>
      <c r="N455" t="s">
        <v>86</v>
      </c>
      <c r="O455">
        <v>2013</v>
      </c>
      <c r="Q455" t="s">
        <v>87</v>
      </c>
      <c r="R455" t="s">
        <v>88</v>
      </c>
      <c r="T455" t="s">
        <v>81</v>
      </c>
      <c r="U455">
        <v>8.42</v>
      </c>
      <c r="V455">
        <v>8.17</v>
      </c>
      <c r="W455">
        <v>7.92</v>
      </c>
      <c r="X455">
        <v>8.17</v>
      </c>
      <c r="Y455">
        <v>8.33</v>
      </c>
      <c r="Z455">
        <v>8</v>
      </c>
      <c r="AA455">
        <v>10</v>
      </c>
      <c r="AB455">
        <v>10</v>
      </c>
      <c r="AC455">
        <v>10</v>
      </c>
      <c r="AD455">
        <v>8.08</v>
      </c>
      <c r="AE455">
        <v>87.08</v>
      </c>
      <c r="AF455">
        <v>0.11</v>
      </c>
      <c r="AG455">
        <v>0</v>
      </c>
      <c r="AH455">
        <v>0</v>
      </c>
      <c r="AI455" t="s">
        <v>89</v>
      </c>
      <c r="AJ455">
        <v>1</v>
      </c>
      <c r="AK455" t="s">
        <v>90</v>
      </c>
      <c r="AL455" t="s">
        <v>86</v>
      </c>
      <c r="AM455" s="1" t="s">
        <v>91</v>
      </c>
      <c r="AN455" t="s">
        <v>92</v>
      </c>
      <c r="AO455" t="s">
        <v>59</v>
      </c>
    </row>
    <row r="456" spans="1:44" x14ac:dyDescent="0.25">
      <c r="A456" t="s">
        <v>43</v>
      </c>
      <c r="B456" t="s">
        <v>241</v>
      </c>
      <c r="C456" t="s">
        <v>242</v>
      </c>
      <c r="D456" t="s">
        <v>243</v>
      </c>
      <c r="F456" t="s">
        <v>241</v>
      </c>
      <c r="G456">
        <v>0</v>
      </c>
      <c r="H456" t="s">
        <v>241</v>
      </c>
      <c r="I456">
        <v>1950</v>
      </c>
      <c r="J456" t="s">
        <v>244</v>
      </c>
      <c r="K456" t="s">
        <v>245</v>
      </c>
      <c r="L456">
        <v>100</v>
      </c>
      <c r="M456" t="s">
        <v>51</v>
      </c>
      <c r="N456" t="s">
        <v>246</v>
      </c>
      <c r="O456">
        <v>2013</v>
      </c>
      <c r="Q456" t="s">
        <v>247</v>
      </c>
      <c r="R456" t="s">
        <v>248</v>
      </c>
      <c r="S456" t="s">
        <v>249</v>
      </c>
      <c r="T456" t="s">
        <v>54</v>
      </c>
      <c r="U456">
        <v>8.42</v>
      </c>
      <c r="V456">
        <v>8.17</v>
      </c>
      <c r="W456">
        <v>8.17</v>
      </c>
      <c r="X456">
        <v>8.17</v>
      </c>
      <c r="Y456">
        <v>7.83</v>
      </c>
      <c r="Z456">
        <v>7.92</v>
      </c>
      <c r="AA456">
        <v>10</v>
      </c>
      <c r="AB456">
        <v>10</v>
      </c>
      <c r="AC456">
        <v>10</v>
      </c>
      <c r="AD456">
        <v>8.17</v>
      </c>
      <c r="AE456">
        <v>86.83</v>
      </c>
      <c r="AF456">
        <v>0.12</v>
      </c>
      <c r="AG456">
        <v>0</v>
      </c>
      <c r="AH456">
        <v>0</v>
      </c>
      <c r="AI456" t="s">
        <v>55</v>
      </c>
      <c r="AJ456">
        <v>1</v>
      </c>
      <c r="AK456" t="s">
        <v>250</v>
      </c>
      <c r="AL456" t="s">
        <v>246</v>
      </c>
      <c r="AM456" t="s">
        <v>251</v>
      </c>
      <c r="AN456" t="s">
        <v>252</v>
      </c>
      <c r="AO456" t="s">
        <v>59</v>
      </c>
      <c r="AP456">
        <v>1950</v>
      </c>
      <c r="AQ456">
        <v>1950</v>
      </c>
      <c r="AR456">
        <v>1950</v>
      </c>
    </row>
    <row r="457" spans="1:44" x14ac:dyDescent="0.25">
      <c r="A457" t="s">
        <v>43</v>
      </c>
      <c r="B457" t="s">
        <v>413</v>
      </c>
      <c r="C457" t="s">
        <v>242</v>
      </c>
      <c r="D457" t="s">
        <v>445</v>
      </c>
      <c r="F457" t="s">
        <v>446</v>
      </c>
      <c r="G457">
        <v>0</v>
      </c>
      <c r="H457" t="s">
        <v>413</v>
      </c>
      <c r="I457" t="s">
        <v>447</v>
      </c>
      <c r="J457" t="s">
        <v>448</v>
      </c>
      <c r="K457" t="s">
        <v>449</v>
      </c>
      <c r="L457">
        <v>1</v>
      </c>
      <c r="M457" t="s">
        <v>51</v>
      </c>
      <c r="N457" t="s">
        <v>246</v>
      </c>
      <c r="O457">
        <v>2013</v>
      </c>
      <c r="Q457" t="s">
        <v>450</v>
      </c>
      <c r="R457" t="s">
        <v>451</v>
      </c>
      <c r="S457" t="s">
        <v>249</v>
      </c>
      <c r="T457" t="s">
        <v>81</v>
      </c>
      <c r="U457">
        <v>8.17</v>
      </c>
      <c r="V457">
        <v>8.17</v>
      </c>
      <c r="W457">
        <v>7.92</v>
      </c>
      <c r="X457">
        <v>8.08</v>
      </c>
      <c r="Y457">
        <v>7.83</v>
      </c>
      <c r="Z457">
        <v>7.75</v>
      </c>
      <c r="AA457">
        <v>10</v>
      </c>
      <c r="AB457">
        <v>10</v>
      </c>
      <c r="AC457">
        <v>10</v>
      </c>
      <c r="AD457">
        <v>8</v>
      </c>
      <c r="AE457">
        <v>85.92</v>
      </c>
      <c r="AF457">
        <v>0.12</v>
      </c>
      <c r="AG457">
        <v>0</v>
      </c>
      <c r="AH457">
        <v>0</v>
      </c>
      <c r="AI457" t="s">
        <v>55</v>
      </c>
      <c r="AJ457">
        <v>0</v>
      </c>
      <c r="AK457" t="s">
        <v>452</v>
      </c>
      <c r="AL457" t="s">
        <v>246</v>
      </c>
      <c r="AM457" t="s">
        <v>251</v>
      </c>
      <c r="AN457" t="s">
        <v>252</v>
      </c>
      <c r="AO457" t="s">
        <v>59</v>
      </c>
      <c r="AP457">
        <v>1400</v>
      </c>
      <c r="AQ457">
        <v>1900</v>
      </c>
      <c r="AR457">
        <v>1650</v>
      </c>
    </row>
    <row r="458" spans="1:44" x14ac:dyDescent="0.25">
      <c r="A458" t="s">
        <v>43</v>
      </c>
      <c r="B458" t="s">
        <v>551</v>
      </c>
      <c r="C458" t="s">
        <v>242</v>
      </c>
      <c r="D458" t="s">
        <v>552</v>
      </c>
      <c r="F458" t="s">
        <v>553</v>
      </c>
      <c r="G458">
        <v>0</v>
      </c>
      <c r="H458" t="s">
        <v>553</v>
      </c>
      <c r="I458">
        <v>1600</v>
      </c>
      <c r="J458" t="s">
        <v>554</v>
      </c>
      <c r="K458" t="s">
        <v>555</v>
      </c>
      <c r="L458">
        <v>320</v>
      </c>
      <c r="M458" t="s">
        <v>51</v>
      </c>
      <c r="N458" t="s">
        <v>246</v>
      </c>
      <c r="O458">
        <v>2013</v>
      </c>
      <c r="Q458" t="s">
        <v>247</v>
      </c>
      <c r="R458" t="s">
        <v>556</v>
      </c>
      <c r="S458" t="s">
        <v>249</v>
      </c>
      <c r="T458" t="s">
        <v>54</v>
      </c>
      <c r="U458">
        <v>8.33</v>
      </c>
      <c r="V458">
        <v>7.92</v>
      </c>
      <c r="W458">
        <v>7.67</v>
      </c>
      <c r="X458">
        <v>7.92</v>
      </c>
      <c r="Y458">
        <v>7.67</v>
      </c>
      <c r="Z458">
        <v>7.92</v>
      </c>
      <c r="AA458">
        <v>10</v>
      </c>
      <c r="AB458">
        <v>10</v>
      </c>
      <c r="AC458">
        <v>10</v>
      </c>
      <c r="AD458">
        <v>8.08</v>
      </c>
      <c r="AE458">
        <v>85.5</v>
      </c>
      <c r="AF458">
        <v>0.12</v>
      </c>
      <c r="AG458">
        <v>0</v>
      </c>
      <c r="AH458">
        <v>0</v>
      </c>
      <c r="AI458" t="s">
        <v>55</v>
      </c>
      <c r="AJ458">
        <v>1</v>
      </c>
      <c r="AK458" t="s">
        <v>250</v>
      </c>
      <c r="AL458" t="s">
        <v>246</v>
      </c>
      <c r="AM458" t="s">
        <v>251</v>
      </c>
      <c r="AN458" t="s">
        <v>252</v>
      </c>
      <c r="AO458" t="s">
        <v>59</v>
      </c>
      <c r="AP458">
        <v>1600</v>
      </c>
      <c r="AQ458">
        <v>1600</v>
      </c>
      <c r="AR458">
        <v>1600</v>
      </c>
    </row>
    <row r="459" spans="1:44" x14ac:dyDescent="0.25">
      <c r="A459" t="s">
        <v>43</v>
      </c>
      <c r="B459" t="s">
        <v>386</v>
      </c>
      <c r="C459" t="s">
        <v>242</v>
      </c>
      <c r="D459" t="s">
        <v>566</v>
      </c>
      <c r="F459" t="s">
        <v>388</v>
      </c>
      <c r="G459">
        <v>0</v>
      </c>
      <c r="H459" t="s">
        <v>388</v>
      </c>
      <c r="I459">
        <v>1950</v>
      </c>
      <c r="J459" t="s">
        <v>567</v>
      </c>
      <c r="K459" t="s">
        <v>568</v>
      </c>
      <c r="L459">
        <v>150</v>
      </c>
      <c r="M459" t="s">
        <v>51</v>
      </c>
      <c r="N459" t="s">
        <v>246</v>
      </c>
      <c r="O459">
        <v>2013</v>
      </c>
      <c r="Q459" t="s">
        <v>247</v>
      </c>
      <c r="R459" t="s">
        <v>393</v>
      </c>
      <c r="S459" t="s">
        <v>249</v>
      </c>
      <c r="T459" t="s">
        <v>54</v>
      </c>
      <c r="U459">
        <v>8.08</v>
      </c>
      <c r="V459">
        <v>8</v>
      </c>
      <c r="W459">
        <v>7.83</v>
      </c>
      <c r="X459">
        <v>7.67</v>
      </c>
      <c r="Y459">
        <v>8</v>
      </c>
      <c r="Z459">
        <v>7.83</v>
      </c>
      <c r="AA459">
        <v>10</v>
      </c>
      <c r="AB459">
        <v>10</v>
      </c>
      <c r="AC459">
        <v>10</v>
      </c>
      <c r="AD459">
        <v>8</v>
      </c>
      <c r="AE459">
        <v>85.42</v>
      </c>
      <c r="AF459">
        <v>0.12</v>
      </c>
      <c r="AG459">
        <v>0</v>
      </c>
      <c r="AH459">
        <v>0</v>
      </c>
      <c r="AI459" t="s">
        <v>55</v>
      </c>
      <c r="AJ459">
        <v>5</v>
      </c>
      <c r="AK459" t="s">
        <v>250</v>
      </c>
      <c r="AL459" t="s">
        <v>246</v>
      </c>
      <c r="AM459" t="s">
        <v>251</v>
      </c>
      <c r="AN459" t="s">
        <v>252</v>
      </c>
      <c r="AO459" t="s">
        <v>59</v>
      </c>
      <c r="AP459">
        <v>1950</v>
      </c>
      <c r="AQ459">
        <v>1950</v>
      </c>
      <c r="AR459">
        <v>1950</v>
      </c>
    </row>
    <row r="460" spans="1:44" x14ac:dyDescent="0.25">
      <c r="A460" t="s">
        <v>43</v>
      </c>
      <c r="B460" t="s">
        <v>413</v>
      </c>
      <c r="C460" t="s">
        <v>242</v>
      </c>
      <c r="D460" t="s">
        <v>814</v>
      </c>
      <c r="F460" t="s">
        <v>446</v>
      </c>
      <c r="G460">
        <v>0</v>
      </c>
      <c r="H460" t="s">
        <v>413</v>
      </c>
      <c r="I460" t="s">
        <v>447</v>
      </c>
      <c r="J460" t="s">
        <v>448</v>
      </c>
      <c r="K460" t="s">
        <v>815</v>
      </c>
      <c r="L460">
        <v>1</v>
      </c>
      <c r="M460" t="s">
        <v>51</v>
      </c>
      <c r="N460" t="s">
        <v>246</v>
      </c>
      <c r="O460">
        <v>2013</v>
      </c>
      <c r="Q460" t="s">
        <v>450</v>
      </c>
      <c r="R460" t="s">
        <v>451</v>
      </c>
      <c r="S460" t="s">
        <v>249</v>
      </c>
      <c r="T460" t="s">
        <v>81</v>
      </c>
      <c r="U460">
        <v>7.75</v>
      </c>
      <c r="V460">
        <v>7.92</v>
      </c>
      <c r="W460">
        <v>7.67</v>
      </c>
      <c r="X460">
        <v>7.67</v>
      </c>
      <c r="Y460">
        <v>8.25</v>
      </c>
      <c r="Z460">
        <v>7.75</v>
      </c>
      <c r="AA460">
        <v>10</v>
      </c>
      <c r="AB460">
        <v>10</v>
      </c>
      <c r="AC460">
        <v>10</v>
      </c>
      <c r="AD460">
        <v>7.83</v>
      </c>
      <c r="AE460">
        <v>84.83</v>
      </c>
      <c r="AF460">
        <v>0.12</v>
      </c>
      <c r="AG460">
        <v>0</v>
      </c>
      <c r="AH460">
        <v>0</v>
      </c>
      <c r="AI460" t="s">
        <v>55</v>
      </c>
      <c r="AJ460">
        <v>1</v>
      </c>
      <c r="AK460" t="s">
        <v>452</v>
      </c>
      <c r="AL460" t="s">
        <v>246</v>
      </c>
      <c r="AM460" t="s">
        <v>251</v>
      </c>
      <c r="AN460" t="s">
        <v>252</v>
      </c>
      <c r="AO460" t="s">
        <v>59</v>
      </c>
      <c r="AP460">
        <v>1400</v>
      </c>
      <c r="AQ460">
        <v>1900</v>
      </c>
      <c r="AR460">
        <v>1650</v>
      </c>
    </row>
    <row r="461" spans="1:44" x14ac:dyDescent="0.25">
      <c r="A461" t="s">
        <v>43</v>
      </c>
      <c r="B461" t="s">
        <v>315</v>
      </c>
      <c r="C461" t="s">
        <v>316</v>
      </c>
      <c r="D461" t="s">
        <v>989</v>
      </c>
      <c r="F461" t="s">
        <v>828</v>
      </c>
      <c r="G461" t="s">
        <v>990</v>
      </c>
      <c r="H461" t="s">
        <v>319</v>
      </c>
      <c r="I461">
        <v>1800</v>
      </c>
      <c r="J461" t="s">
        <v>379</v>
      </c>
      <c r="K461" t="s">
        <v>991</v>
      </c>
      <c r="L461">
        <v>100</v>
      </c>
      <c r="M461" t="s">
        <v>51</v>
      </c>
      <c r="N461" t="s">
        <v>322</v>
      </c>
      <c r="O461">
        <v>2013</v>
      </c>
      <c r="Q461" t="s">
        <v>992</v>
      </c>
      <c r="R461" t="s">
        <v>324</v>
      </c>
      <c r="S461" t="s">
        <v>993</v>
      </c>
      <c r="T461" t="s">
        <v>54</v>
      </c>
      <c r="U461">
        <v>7.83</v>
      </c>
      <c r="V461">
        <v>7.83</v>
      </c>
      <c r="W461">
        <v>7.83</v>
      </c>
      <c r="X461">
        <v>7.75</v>
      </c>
      <c r="Y461">
        <v>7.58</v>
      </c>
      <c r="Z461">
        <v>7.83</v>
      </c>
      <c r="AA461">
        <v>10</v>
      </c>
      <c r="AB461">
        <v>10</v>
      </c>
      <c r="AC461">
        <v>10</v>
      </c>
      <c r="AD461">
        <v>7.92</v>
      </c>
      <c r="AE461">
        <v>84.58</v>
      </c>
      <c r="AF461">
        <v>0.1</v>
      </c>
      <c r="AG461">
        <v>0</v>
      </c>
      <c r="AH461">
        <v>0</v>
      </c>
      <c r="AI461" t="s">
        <v>89</v>
      </c>
      <c r="AJ461">
        <v>2</v>
      </c>
      <c r="AK461" t="s">
        <v>994</v>
      </c>
      <c r="AL461" t="s">
        <v>322</v>
      </c>
      <c r="AM461" t="s">
        <v>327</v>
      </c>
      <c r="AN461" t="s">
        <v>328</v>
      </c>
      <c r="AO461" t="s">
        <v>59</v>
      </c>
      <c r="AP461">
        <v>1800</v>
      </c>
      <c r="AQ461">
        <v>1800</v>
      </c>
      <c r="AR461">
        <v>1800</v>
      </c>
    </row>
    <row r="462" spans="1:44" x14ac:dyDescent="0.25">
      <c r="A462" t="s">
        <v>43</v>
      </c>
      <c r="B462" t="s">
        <v>395</v>
      </c>
      <c r="C462" t="s">
        <v>45</v>
      </c>
      <c r="G462" t="s">
        <v>201</v>
      </c>
      <c r="H462" t="s">
        <v>399</v>
      </c>
      <c r="I462" t="s">
        <v>1471</v>
      </c>
      <c r="J462" t="s">
        <v>228</v>
      </c>
      <c r="L462">
        <v>50</v>
      </c>
      <c r="M462" t="s">
        <v>51</v>
      </c>
      <c r="N462" t="s">
        <v>65</v>
      </c>
      <c r="O462">
        <v>2013</v>
      </c>
      <c r="Q462" t="s">
        <v>631</v>
      </c>
      <c r="R462" t="s">
        <v>404</v>
      </c>
      <c r="S462" t="s">
        <v>60</v>
      </c>
      <c r="T462" t="s">
        <v>81</v>
      </c>
      <c r="U462">
        <v>7.75</v>
      </c>
      <c r="V462">
        <v>7.75</v>
      </c>
      <c r="W462">
        <v>7.5</v>
      </c>
      <c r="X462">
        <v>7.58</v>
      </c>
      <c r="Y462">
        <v>7.67</v>
      </c>
      <c r="Z462">
        <v>7.92</v>
      </c>
      <c r="AA462">
        <v>10</v>
      </c>
      <c r="AB462">
        <v>10</v>
      </c>
      <c r="AC462">
        <v>10</v>
      </c>
      <c r="AD462">
        <v>7.83</v>
      </c>
      <c r="AE462">
        <v>84</v>
      </c>
      <c r="AF462">
        <v>0.09</v>
      </c>
      <c r="AG462">
        <v>4</v>
      </c>
      <c r="AH462">
        <v>0</v>
      </c>
      <c r="AI462" t="s">
        <v>55</v>
      </c>
      <c r="AJ462">
        <v>40</v>
      </c>
      <c r="AK462" t="s">
        <v>633</v>
      </c>
      <c r="AL462" t="s">
        <v>65</v>
      </c>
      <c r="AM462" t="s">
        <v>70</v>
      </c>
      <c r="AN462" t="s">
        <v>71</v>
      </c>
      <c r="AO462" t="s">
        <v>59</v>
      </c>
      <c r="AP462">
        <v>1550</v>
      </c>
      <c r="AQ462">
        <v>1550</v>
      </c>
      <c r="AR462">
        <v>1550</v>
      </c>
    </row>
    <row r="463" spans="1:44" x14ac:dyDescent="0.25">
      <c r="A463" t="s">
        <v>43</v>
      </c>
      <c r="B463" t="s">
        <v>1666</v>
      </c>
      <c r="C463" t="s">
        <v>242</v>
      </c>
      <c r="D463" t="s">
        <v>1667</v>
      </c>
      <c r="F463" t="s">
        <v>1666</v>
      </c>
      <c r="G463">
        <v>0</v>
      </c>
      <c r="H463" t="s">
        <v>1668</v>
      </c>
      <c r="I463">
        <v>1400</v>
      </c>
      <c r="J463" t="s">
        <v>1669</v>
      </c>
      <c r="K463" t="s">
        <v>1670</v>
      </c>
      <c r="L463">
        <v>320</v>
      </c>
      <c r="M463" t="s">
        <v>51</v>
      </c>
      <c r="N463" t="s">
        <v>246</v>
      </c>
      <c r="O463">
        <v>2013</v>
      </c>
      <c r="Q463" t="s">
        <v>450</v>
      </c>
      <c r="R463" t="s">
        <v>1670</v>
      </c>
      <c r="S463" t="s">
        <v>68</v>
      </c>
      <c r="T463" t="s">
        <v>81</v>
      </c>
      <c r="U463">
        <v>8</v>
      </c>
      <c r="V463">
        <v>7.92</v>
      </c>
      <c r="W463">
        <v>7.58</v>
      </c>
      <c r="X463">
        <v>7.75</v>
      </c>
      <c r="Y463">
        <v>7.33</v>
      </c>
      <c r="Z463">
        <v>7.5</v>
      </c>
      <c r="AA463">
        <v>10</v>
      </c>
      <c r="AB463">
        <v>10</v>
      </c>
      <c r="AC463">
        <v>10</v>
      </c>
      <c r="AD463">
        <v>7.67</v>
      </c>
      <c r="AE463">
        <v>83.75</v>
      </c>
      <c r="AF463">
        <v>0.12</v>
      </c>
      <c r="AG463">
        <v>0</v>
      </c>
      <c r="AH463">
        <v>0</v>
      </c>
      <c r="AI463" t="s">
        <v>55</v>
      </c>
      <c r="AJ463">
        <v>0</v>
      </c>
      <c r="AK463" t="s">
        <v>452</v>
      </c>
      <c r="AL463" t="s">
        <v>246</v>
      </c>
      <c r="AM463" t="s">
        <v>251</v>
      </c>
      <c r="AN463" t="s">
        <v>252</v>
      </c>
      <c r="AO463" t="s">
        <v>59</v>
      </c>
      <c r="AP463">
        <v>1400</v>
      </c>
      <c r="AQ463">
        <v>1400</v>
      </c>
      <c r="AR463">
        <v>1400</v>
      </c>
    </row>
    <row r="464" spans="1:44" x14ac:dyDescent="0.25">
      <c r="A464" t="s">
        <v>43</v>
      </c>
      <c r="B464" t="s">
        <v>1830</v>
      </c>
      <c r="C464" t="s">
        <v>242</v>
      </c>
      <c r="D464" t="s">
        <v>1831</v>
      </c>
      <c r="F464" t="s">
        <v>1831</v>
      </c>
      <c r="G464">
        <v>0</v>
      </c>
      <c r="H464" t="s">
        <v>1830</v>
      </c>
      <c r="I464">
        <v>1800</v>
      </c>
      <c r="J464" t="s">
        <v>448</v>
      </c>
      <c r="K464" t="s">
        <v>1832</v>
      </c>
      <c r="L464">
        <v>100</v>
      </c>
      <c r="M464" t="s">
        <v>51</v>
      </c>
      <c r="N464" t="s">
        <v>246</v>
      </c>
      <c r="O464">
        <v>2013</v>
      </c>
      <c r="Q464" t="s">
        <v>1464</v>
      </c>
      <c r="R464" t="s">
        <v>1832</v>
      </c>
      <c r="S464" t="s">
        <v>249</v>
      </c>
      <c r="T464" t="s">
        <v>54</v>
      </c>
      <c r="U464">
        <v>7.67</v>
      </c>
      <c r="V464">
        <v>7.67</v>
      </c>
      <c r="W464">
        <v>7.42</v>
      </c>
      <c r="X464">
        <v>7.75</v>
      </c>
      <c r="Y464">
        <v>7.75</v>
      </c>
      <c r="Z464">
        <v>7.67</v>
      </c>
      <c r="AA464">
        <v>10</v>
      </c>
      <c r="AB464">
        <v>10</v>
      </c>
      <c r="AC464">
        <v>10</v>
      </c>
      <c r="AD464">
        <v>7.67</v>
      </c>
      <c r="AE464">
        <v>83.58</v>
      </c>
      <c r="AF464">
        <v>0.12</v>
      </c>
      <c r="AG464">
        <v>0</v>
      </c>
      <c r="AH464">
        <v>0</v>
      </c>
      <c r="AI464" t="s">
        <v>55</v>
      </c>
      <c r="AJ464">
        <v>5</v>
      </c>
      <c r="AK464" t="s">
        <v>1465</v>
      </c>
      <c r="AL464" t="s">
        <v>246</v>
      </c>
      <c r="AM464" t="s">
        <v>251</v>
      </c>
      <c r="AN464" t="s">
        <v>252</v>
      </c>
      <c r="AO464" t="s">
        <v>59</v>
      </c>
      <c r="AP464">
        <v>1800</v>
      </c>
      <c r="AQ464">
        <v>1800</v>
      </c>
      <c r="AR464">
        <v>1800</v>
      </c>
    </row>
    <row r="465" spans="1:44" x14ac:dyDescent="0.25">
      <c r="A465" t="s">
        <v>43</v>
      </c>
      <c r="B465" t="s">
        <v>2445</v>
      </c>
      <c r="C465" t="s">
        <v>242</v>
      </c>
      <c r="D465" t="s">
        <v>2446</v>
      </c>
      <c r="F465" t="s">
        <v>2447</v>
      </c>
      <c r="G465">
        <v>0</v>
      </c>
      <c r="H465" t="s">
        <v>2445</v>
      </c>
      <c r="I465">
        <v>1800</v>
      </c>
      <c r="J465" t="s">
        <v>567</v>
      </c>
      <c r="K465" t="s">
        <v>2448</v>
      </c>
      <c r="L465">
        <v>300</v>
      </c>
      <c r="M465" t="s">
        <v>51</v>
      </c>
      <c r="N465" t="s">
        <v>246</v>
      </c>
      <c r="O465">
        <v>2013</v>
      </c>
      <c r="Q465" t="s">
        <v>247</v>
      </c>
      <c r="R465" t="s">
        <v>2449</v>
      </c>
      <c r="S465" t="s">
        <v>249</v>
      </c>
      <c r="T465" t="s">
        <v>54</v>
      </c>
      <c r="U465">
        <v>7.83</v>
      </c>
      <c r="V465">
        <v>7.58</v>
      </c>
      <c r="W465">
        <v>7.5</v>
      </c>
      <c r="X465">
        <v>7.5</v>
      </c>
      <c r="Y465">
        <v>7.58</v>
      </c>
      <c r="Z465">
        <v>7.5</v>
      </c>
      <c r="AA465">
        <v>10</v>
      </c>
      <c r="AB465">
        <v>10</v>
      </c>
      <c r="AC465">
        <v>10</v>
      </c>
      <c r="AD465">
        <v>7.5</v>
      </c>
      <c r="AE465">
        <v>83</v>
      </c>
      <c r="AF465">
        <v>0.12</v>
      </c>
      <c r="AG465">
        <v>0</v>
      </c>
      <c r="AH465">
        <v>0</v>
      </c>
      <c r="AI465" t="s">
        <v>55</v>
      </c>
      <c r="AJ465">
        <v>0</v>
      </c>
      <c r="AK465" t="s">
        <v>250</v>
      </c>
      <c r="AL465" t="s">
        <v>246</v>
      </c>
      <c r="AM465" t="s">
        <v>251</v>
      </c>
      <c r="AN465" t="s">
        <v>252</v>
      </c>
      <c r="AO465" t="s">
        <v>59</v>
      </c>
      <c r="AP465">
        <v>1800</v>
      </c>
      <c r="AQ465">
        <v>1800</v>
      </c>
      <c r="AR465">
        <v>1800</v>
      </c>
    </row>
    <row r="466" spans="1:44" x14ac:dyDescent="0.25">
      <c r="A466" t="s">
        <v>43</v>
      </c>
      <c r="B466" t="s">
        <v>413</v>
      </c>
      <c r="C466" t="s">
        <v>242</v>
      </c>
      <c r="D466" t="s">
        <v>445</v>
      </c>
      <c r="F466" t="s">
        <v>446</v>
      </c>
      <c r="G466">
        <v>0</v>
      </c>
      <c r="H466" t="s">
        <v>413</v>
      </c>
      <c r="I466" t="s">
        <v>447</v>
      </c>
      <c r="J466" t="s">
        <v>448</v>
      </c>
      <c r="K466" t="s">
        <v>815</v>
      </c>
      <c r="L466">
        <v>1</v>
      </c>
      <c r="M466" t="s">
        <v>51</v>
      </c>
      <c r="N466" t="s">
        <v>246</v>
      </c>
      <c r="O466">
        <v>2013</v>
      </c>
      <c r="Q466" t="s">
        <v>1464</v>
      </c>
      <c r="R466" t="s">
        <v>451</v>
      </c>
      <c r="S466" t="s">
        <v>249</v>
      </c>
      <c r="T466" t="s">
        <v>54</v>
      </c>
      <c r="U466">
        <v>8</v>
      </c>
      <c r="V466">
        <v>7.5</v>
      </c>
      <c r="W466">
        <v>7.5</v>
      </c>
      <c r="X466">
        <v>7.58</v>
      </c>
      <c r="Y466">
        <v>7.33</v>
      </c>
      <c r="Z466">
        <v>7.42</v>
      </c>
      <c r="AA466">
        <v>10</v>
      </c>
      <c r="AB466">
        <v>10</v>
      </c>
      <c r="AC466">
        <v>10</v>
      </c>
      <c r="AD466">
        <v>7.58</v>
      </c>
      <c r="AE466">
        <v>82.92</v>
      </c>
      <c r="AF466">
        <v>0.12</v>
      </c>
      <c r="AG466">
        <v>0</v>
      </c>
      <c r="AH466">
        <v>0</v>
      </c>
      <c r="AI466" t="s">
        <v>55</v>
      </c>
      <c r="AJ466">
        <v>0</v>
      </c>
      <c r="AK466" t="s">
        <v>1465</v>
      </c>
      <c r="AL466" t="s">
        <v>246</v>
      </c>
      <c r="AM466" t="s">
        <v>251</v>
      </c>
      <c r="AN466" t="s">
        <v>252</v>
      </c>
      <c r="AO466" t="s">
        <v>59</v>
      </c>
      <c r="AP466">
        <v>1400</v>
      </c>
      <c r="AQ466">
        <v>1900</v>
      </c>
      <c r="AR466">
        <v>1650</v>
      </c>
    </row>
    <row r="467" spans="1:44" x14ac:dyDescent="0.25">
      <c r="A467" t="s">
        <v>43</v>
      </c>
      <c r="B467" t="s">
        <v>2577</v>
      </c>
      <c r="C467" t="s">
        <v>242</v>
      </c>
      <c r="D467" t="s">
        <v>2578</v>
      </c>
      <c r="F467" t="s">
        <v>2579</v>
      </c>
      <c r="G467">
        <v>0</v>
      </c>
      <c r="H467" t="s">
        <v>2577</v>
      </c>
      <c r="I467">
        <v>1400</v>
      </c>
      <c r="J467" t="s">
        <v>1669</v>
      </c>
      <c r="K467" t="s">
        <v>2580</v>
      </c>
      <c r="L467">
        <v>1</v>
      </c>
      <c r="M467" t="s">
        <v>51</v>
      </c>
      <c r="N467" t="s">
        <v>246</v>
      </c>
      <c r="O467">
        <v>2013</v>
      </c>
      <c r="Q467" t="s">
        <v>1464</v>
      </c>
      <c r="R467" t="s">
        <v>2580</v>
      </c>
      <c r="S467" t="s">
        <v>249</v>
      </c>
      <c r="T467" t="s">
        <v>54</v>
      </c>
      <c r="U467">
        <v>7.75</v>
      </c>
      <c r="V467">
        <v>7.58</v>
      </c>
      <c r="W467">
        <v>7.58</v>
      </c>
      <c r="X467">
        <v>7.5</v>
      </c>
      <c r="Y467">
        <v>7.5</v>
      </c>
      <c r="Z467">
        <v>7.5</v>
      </c>
      <c r="AA467">
        <v>10</v>
      </c>
      <c r="AB467">
        <v>10</v>
      </c>
      <c r="AC467">
        <v>10</v>
      </c>
      <c r="AD467">
        <v>7.5</v>
      </c>
      <c r="AE467">
        <v>82.92</v>
      </c>
      <c r="AF467">
        <v>0.12</v>
      </c>
      <c r="AG467">
        <v>0</v>
      </c>
      <c r="AH467">
        <v>0</v>
      </c>
      <c r="AI467" t="s">
        <v>55</v>
      </c>
      <c r="AJ467">
        <v>4</v>
      </c>
      <c r="AK467" t="s">
        <v>1465</v>
      </c>
      <c r="AL467" t="s">
        <v>246</v>
      </c>
      <c r="AM467" t="s">
        <v>251</v>
      </c>
      <c r="AN467" t="s">
        <v>252</v>
      </c>
      <c r="AO467" t="s">
        <v>59</v>
      </c>
      <c r="AP467">
        <v>1400</v>
      </c>
      <c r="AQ467">
        <v>1400</v>
      </c>
      <c r="AR467">
        <v>1400</v>
      </c>
    </row>
    <row r="468" spans="1:44" x14ac:dyDescent="0.25">
      <c r="A468" t="s">
        <v>43</v>
      </c>
      <c r="B468" t="s">
        <v>413</v>
      </c>
      <c r="C468" t="s">
        <v>242</v>
      </c>
      <c r="D468" t="s">
        <v>2840</v>
      </c>
      <c r="F468" t="s">
        <v>446</v>
      </c>
      <c r="G468">
        <v>793</v>
      </c>
      <c r="H468" t="s">
        <v>411</v>
      </c>
      <c r="I468" t="s">
        <v>2841</v>
      </c>
      <c r="J468" t="s">
        <v>2842</v>
      </c>
      <c r="K468" t="s">
        <v>1052</v>
      </c>
      <c r="L468">
        <v>1</v>
      </c>
      <c r="M468" t="s">
        <v>51</v>
      </c>
      <c r="N468" t="s">
        <v>246</v>
      </c>
      <c r="O468">
        <v>2013</v>
      </c>
      <c r="Q468" t="s">
        <v>2843</v>
      </c>
      <c r="R468" t="s">
        <v>451</v>
      </c>
      <c r="S468" t="s">
        <v>249</v>
      </c>
      <c r="T468" t="s">
        <v>54</v>
      </c>
      <c r="U468">
        <v>7.67</v>
      </c>
      <c r="V468">
        <v>7.5</v>
      </c>
      <c r="W468">
        <v>7.33</v>
      </c>
      <c r="X468">
        <v>7.67</v>
      </c>
      <c r="Y468">
        <v>7.5</v>
      </c>
      <c r="Z468">
        <v>7.5</v>
      </c>
      <c r="AA468">
        <v>10</v>
      </c>
      <c r="AB468">
        <v>10</v>
      </c>
      <c r="AC468">
        <v>10</v>
      </c>
      <c r="AD468">
        <v>7.5</v>
      </c>
      <c r="AE468">
        <v>82.67</v>
      </c>
      <c r="AF468">
        <v>0.12</v>
      </c>
      <c r="AG468">
        <v>0</v>
      </c>
      <c r="AH468">
        <v>0</v>
      </c>
      <c r="AI468" t="s">
        <v>55</v>
      </c>
      <c r="AJ468">
        <v>0</v>
      </c>
      <c r="AK468" t="s">
        <v>2844</v>
      </c>
      <c r="AL468" t="s">
        <v>246</v>
      </c>
      <c r="AM468" t="s">
        <v>251</v>
      </c>
      <c r="AN468" t="s">
        <v>252</v>
      </c>
      <c r="AO468" t="s">
        <v>59</v>
      </c>
      <c r="AP468">
        <v>1400</v>
      </c>
      <c r="AQ468">
        <v>1900</v>
      </c>
      <c r="AR468">
        <v>1650</v>
      </c>
    </row>
    <row r="469" spans="1:44" x14ac:dyDescent="0.25">
      <c r="A469" t="s">
        <v>43</v>
      </c>
      <c r="B469" t="s">
        <v>818</v>
      </c>
      <c r="C469" t="s">
        <v>348</v>
      </c>
      <c r="D469" t="s">
        <v>2848</v>
      </c>
      <c r="F469" t="s">
        <v>2848</v>
      </c>
      <c r="H469" t="s">
        <v>2849</v>
      </c>
      <c r="I469">
        <v>1500</v>
      </c>
      <c r="J469" t="s">
        <v>2850</v>
      </c>
      <c r="K469" t="s">
        <v>2851</v>
      </c>
      <c r="L469">
        <v>300</v>
      </c>
      <c r="M469" t="s">
        <v>51</v>
      </c>
      <c r="N469" t="s">
        <v>86</v>
      </c>
      <c r="O469">
        <v>2013</v>
      </c>
      <c r="Q469" t="s">
        <v>87</v>
      </c>
      <c r="R469" t="s">
        <v>824</v>
      </c>
      <c r="S469" t="s">
        <v>213</v>
      </c>
      <c r="T469" t="s">
        <v>54</v>
      </c>
      <c r="U469">
        <v>7.42</v>
      </c>
      <c r="V469">
        <v>7.5</v>
      </c>
      <c r="W469">
        <v>7.5</v>
      </c>
      <c r="X469">
        <v>7.67</v>
      </c>
      <c r="Y469">
        <v>7.58</v>
      </c>
      <c r="Z469">
        <v>7.5</v>
      </c>
      <c r="AA469">
        <v>10</v>
      </c>
      <c r="AB469">
        <v>10</v>
      </c>
      <c r="AC469">
        <v>10</v>
      </c>
      <c r="AD469">
        <v>7.5</v>
      </c>
      <c r="AE469">
        <v>82.67</v>
      </c>
      <c r="AF469">
        <v>0.11</v>
      </c>
      <c r="AG469">
        <v>0</v>
      </c>
      <c r="AH469">
        <v>0</v>
      </c>
      <c r="AI469" t="s">
        <v>89</v>
      </c>
      <c r="AJ469">
        <v>0</v>
      </c>
      <c r="AK469" t="s">
        <v>90</v>
      </c>
      <c r="AL469" t="s">
        <v>86</v>
      </c>
      <c r="AM469" s="1" t="s">
        <v>91</v>
      </c>
      <c r="AN469" t="s">
        <v>92</v>
      </c>
      <c r="AO469" t="s">
        <v>59</v>
      </c>
      <c r="AP469">
        <v>1500</v>
      </c>
      <c r="AQ469">
        <v>1500</v>
      </c>
      <c r="AR469">
        <v>1500</v>
      </c>
    </row>
    <row r="470" spans="1:44" x14ac:dyDescent="0.25">
      <c r="A470" t="s">
        <v>43</v>
      </c>
      <c r="B470" t="s">
        <v>413</v>
      </c>
      <c r="C470" t="s">
        <v>242</v>
      </c>
      <c r="D470" t="s">
        <v>2917</v>
      </c>
      <c r="F470" t="s">
        <v>446</v>
      </c>
      <c r="G470">
        <v>0</v>
      </c>
      <c r="H470" t="s">
        <v>413</v>
      </c>
      <c r="I470" t="s">
        <v>447</v>
      </c>
      <c r="J470" t="s">
        <v>448</v>
      </c>
      <c r="K470" t="s">
        <v>815</v>
      </c>
      <c r="L470">
        <v>1</v>
      </c>
      <c r="M470" t="s">
        <v>51</v>
      </c>
      <c r="N470" t="s">
        <v>246</v>
      </c>
      <c r="O470">
        <v>2013</v>
      </c>
      <c r="Q470" t="s">
        <v>450</v>
      </c>
      <c r="R470" t="s">
        <v>451</v>
      </c>
      <c r="S470" t="s">
        <v>249</v>
      </c>
      <c r="T470" t="s">
        <v>81</v>
      </c>
      <c r="U470">
        <v>7.83</v>
      </c>
      <c r="V470">
        <v>7.5</v>
      </c>
      <c r="W470">
        <v>7.42</v>
      </c>
      <c r="X470">
        <v>7.58</v>
      </c>
      <c r="Y470">
        <v>7.42</v>
      </c>
      <c r="Z470">
        <v>7.42</v>
      </c>
      <c r="AA470">
        <v>10</v>
      </c>
      <c r="AB470">
        <v>10</v>
      </c>
      <c r="AC470">
        <v>10</v>
      </c>
      <c r="AD470">
        <v>7.42</v>
      </c>
      <c r="AE470">
        <v>82.58</v>
      </c>
      <c r="AF470">
        <v>0.12</v>
      </c>
      <c r="AG470">
        <v>0</v>
      </c>
      <c r="AH470">
        <v>0</v>
      </c>
      <c r="AI470" t="s">
        <v>55</v>
      </c>
      <c r="AJ470">
        <v>0</v>
      </c>
      <c r="AK470" t="s">
        <v>452</v>
      </c>
      <c r="AL470" t="s">
        <v>246</v>
      </c>
      <c r="AM470" t="s">
        <v>251</v>
      </c>
      <c r="AN470" t="s">
        <v>252</v>
      </c>
      <c r="AO470" t="s">
        <v>59</v>
      </c>
      <c r="AP470">
        <v>1400</v>
      </c>
      <c r="AQ470">
        <v>1900</v>
      </c>
      <c r="AR470">
        <v>1650</v>
      </c>
    </row>
    <row r="471" spans="1:44" x14ac:dyDescent="0.25">
      <c r="A471" t="s">
        <v>43</v>
      </c>
      <c r="B471" t="s">
        <v>1248</v>
      </c>
      <c r="C471" t="s">
        <v>287</v>
      </c>
      <c r="D471" t="s">
        <v>3588</v>
      </c>
      <c r="F471" t="s">
        <v>1248</v>
      </c>
      <c r="G471" t="s">
        <v>3589</v>
      </c>
      <c r="H471" t="s">
        <v>1248</v>
      </c>
      <c r="I471">
        <v>1700</v>
      </c>
      <c r="J471" t="s">
        <v>3265</v>
      </c>
      <c r="K471" t="s">
        <v>1252</v>
      </c>
      <c r="L471">
        <v>10</v>
      </c>
      <c r="M471" t="s">
        <v>51</v>
      </c>
      <c r="N471" t="s">
        <v>417</v>
      </c>
      <c r="O471">
        <v>2013</v>
      </c>
      <c r="Q471" t="s">
        <v>2833</v>
      </c>
      <c r="R471" t="s">
        <v>1252</v>
      </c>
      <c r="S471" t="s">
        <v>60</v>
      </c>
      <c r="T471" t="s">
        <v>54</v>
      </c>
      <c r="U471">
        <v>7.33</v>
      </c>
      <c r="V471">
        <v>7.33</v>
      </c>
      <c r="W471">
        <v>7.5</v>
      </c>
      <c r="X471">
        <v>7.25</v>
      </c>
      <c r="Y471">
        <v>7.42</v>
      </c>
      <c r="Z471">
        <v>7.33</v>
      </c>
      <c r="AA471">
        <v>10</v>
      </c>
      <c r="AB471">
        <v>10</v>
      </c>
      <c r="AC471">
        <v>10</v>
      </c>
      <c r="AD471">
        <v>7.5</v>
      </c>
      <c r="AE471">
        <v>81.67</v>
      </c>
      <c r="AF471">
        <v>0.12</v>
      </c>
      <c r="AG471">
        <v>0</v>
      </c>
      <c r="AH471">
        <v>0</v>
      </c>
      <c r="AI471" t="s">
        <v>55</v>
      </c>
      <c r="AJ471">
        <v>7</v>
      </c>
      <c r="AK471" t="s">
        <v>2834</v>
      </c>
      <c r="AL471" t="s">
        <v>417</v>
      </c>
      <c r="AM471" t="s">
        <v>421</v>
      </c>
      <c r="AN471" t="s">
        <v>422</v>
      </c>
      <c r="AO471" t="s">
        <v>59</v>
      </c>
      <c r="AP471">
        <v>1700</v>
      </c>
      <c r="AQ471">
        <v>1700</v>
      </c>
      <c r="AR471">
        <v>1700</v>
      </c>
    </row>
    <row r="472" spans="1:44" x14ac:dyDescent="0.25">
      <c r="A472" t="s">
        <v>43</v>
      </c>
      <c r="B472" t="s">
        <v>551</v>
      </c>
      <c r="C472" t="s">
        <v>242</v>
      </c>
      <c r="D472" t="s">
        <v>567</v>
      </c>
      <c r="F472" t="s">
        <v>553</v>
      </c>
      <c r="G472">
        <v>0</v>
      </c>
      <c r="H472" t="s">
        <v>553</v>
      </c>
      <c r="I472">
        <v>1700</v>
      </c>
      <c r="J472" t="s">
        <v>448</v>
      </c>
      <c r="K472" t="s">
        <v>555</v>
      </c>
      <c r="L472">
        <v>320</v>
      </c>
      <c r="M472" t="s">
        <v>51</v>
      </c>
      <c r="N472" t="s">
        <v>246</v>
      </c>
      <c r="O472">
        <v>2013</v>
      </c>
      <c r="Q472" t="s">
        <v>450</v>
      </c>
      <c r="R472" t="s">
        <v>556</v>
      </c>
      <c r="S472" t="s">
        <v>249</v>
      </c>
      <c r="T472" t="s">
        <v>81</v>
      </c>
      <c r="U472">
        <v>7.33</v>
      </c>
      <c r="V472">
        <v>6.92</v>
      </c>
      <c r="W472">
        <v>7.17</v>
      </c>
      <c r="X472">
        <v>7.33</v>
      </c>
      <c r="Y472">
        <v>7.42</v>
      </c>
      <c r="Z472">
        <v>7.42</v>
      </c>
      <c r="AA472">
        <v>10</v>
      </c>
      <c r="AB472">
        <v>10</v>
      </c>
      <c r="AC472">
        <v>10</v>
      </c>
      <c r="AD472">
        <v>7.42</v>
      </c>
      <c r="AE472">
        <v>81</v>
      </c>
      <c r="AF472">
        <v>0.12</v>
      </c>
      <c r="AG472">
        <v>0</v>
      </c>
      <c r="AH472">
        <v>0</v>
      </c>
      <c r="AI472" t="s">
        <v>55</v>
      </c>
      <c r="AJ472">
        <v>3</v>
      </c>
      <c r="AK472" t="s">
        <v>452</v>
      </c>
      <c r="AL472" t="s">
        <v>246</v>
      </c>
      <c r="AM472" t="s">
        <v>251</v>
      </c>
      <c r="AN472" t="s">
        <v>252</v>
      </c>
      <c r="AO472" t="s">
        <v>59</v>
      </c>
      <c r="AP472">
        <v>1700</v>
      </c>
      <c r="AQ472">
        <v>1700</v>
      </c>
      <c r="AR472">
        <v>1700</v>
      </c>
    </row>
    <row r="473" spans="1:44" x14ac:dyDescent="0.25">
      <c r="A473" t="s">
        <v>43</v>
      </c>
      <c r="B473" t="s">
        <v>357</v>
      </c>
      <c r="C473" t="s">
        <v>84</v>
      </c>
      <c r="D473" t="s">
        <v>358</v>
      </c>
      <c r="F473" t="s">
        <v>3712</v>
      </c>
      <c r="G473" t="s">
        <v>4190</v>
      </c>
      <c r="H473" t="s">
        <v>1627</v>
      </c>
      <c r="I473">
        <v>1250</v>
      </c>
      <c r="J473" t="s">
        <v>3810</v>
      </c>
      <c r="K473" t="s">
        <v>3714</v>
      </c>
      <c r="L473">
        <v>300</v>
      </c>
      <c r="M473" t="s">
        <v>51</v>
      </c>
      <c r="N473" t="s">
        <v>65</v>
      </c>
      <c r="O473">
        <v>2013</v>
      </c>
      <c r="Q473" t="s">
        <v>4191</v>
      </c>
      <c r="R473" t="s">
        <v>364</v>
      </c>
      <c r="S473" t="s">
        <v>365</v>
      </c>
      <c r="T473" t="s">
        <v>373</v>
      </c>
      <c r="U473">
        <v>7.42</v>
      </c>
      <c r="V473">
        <v>7.42</v>
      </c>
      <c r="W473">
        <v>7.08</v>
      </c>
      <c r="X473">
        <v>7.33</v>
      </c>
      <c r="Y473">
        <v>7.67</v>
      </c>
      <c r="Z473">
        <v>7.5</v>
      </c>
      <c r="AA473">
        <v>9.33</v>
      </c>
      <c r="AB473">
        <v>9.33</v>
      </c>
      <c r="AC473">
        <v>10</v>
      </c>
      <c r="AD473">
        <v>7.42</v>
      </c>
      <c r="AE473">
        <v>80.5</v>
      </c>
      <c r="AF473">
        <v>0.1</v>
      </c>
      <c r="AG473">
        <v>0</v>
      </c>
      <c r="AH473">
        <v>0</v>
      </c>
      <c r="AI473" t="s">
        <v>201</v>
      </c>
      <c r="AJ473">
        <v>10</v>
      </c>
      <c r="AK473" t="s">
        <v>4192</v>
      </c>
      <c r="AL473" t="s">
        <v>65</v>
      </c>
      <c r="AM473" t="s">
        <v>70</v>
      </c>
      <c r="AN473" t="s">
        <v>71</v>
      </c>
      <c r="AO473" t="s">
        <v>59</v>
      </c>
      <c r="AP473">
        <v>1250</v>
      </c>
      <c r="AQ473">
        <v>1250</v>
      </c>
      <c r="AR473">
        <v>1250</v>
      </c>
    </row>
    <row r="474" spans="1:44" x14ac:dyDescent="0.25">
      <c r="A474" t="s">
        <v>4825</v>
      </c>
      <c r="B474" t="s">
        <v>4826</v>
      </c>
      <c r="C474" t="s">
        <v>242</v>
      </c>
      <c r="D474" t="s">
        <v>4827</v>
      </c>
      <c r="F474" t="s">
        <v>4828</v>
      </c>
      <c r="G474">
        <v>0</v>
      </c>
      <c r="H474" t="s">
        <v>4826</v>
      </c>
      <c r="I474">
        <v>1488</v>
      </c>
      <c r="J474" t="s">
        <v>4829</v>
      </c>
      <c r="K474" t="s">
        <v>4830</v>
      </c>
      <c r="L474">
        <v>300</v>
      </c>
      <c r="M474" t="s">
        <v>51</v>
      </c>
      <c r="N474" t="s">
        <v>246</v>
      </c>
      <c r="O474">
        <v>2013</v>
      </c>
      <c r="Q474" t="s">
        <v>247</v>
      </c>
      <c r="R474" t="s">
        <v>4830</v>
      </c>
      <c r="U474">
        <v>7.83</v>
      </c>
      <c r="V474">
        <v>8.08</v>
      </c>
      <c r="W474">
        <v>7.75</v>
      </c>
      <c r="X474">
        <v>7.92</v>
      </c>
      <c r="Y474">
        <v>8.25</v>
      </c>
      <c r="Z474">
        <v>7.92</v>
      </c>
      <c r="AA474">
        <v>10</v>
      </c>
      <c r="AB474">
        <v>10</v>
      </c>
      <c r="AC474">
        <v>8</v>
      </c>
      <c r="AD474">
        <v>8</v>
      </c>
      <c r="AE474">
        <v>83.75</v>
      </c>
      <c r="AF474">
        <v>0.12</v>
      </c>
      <c r="AG474">
        <v>0</v>
      </c>
      <c r="AH474">
        <v>0</v>
      </c>
      <c r="AI474" t="s">
        <v>55</v>
      </c>
      <c r="AJ474">
        <v>2</v>
      </c>
      <c r="AK474" t="s">
        <v>250</v>
      </c>
      <c r="AL474" t="s">
        <v>246</v>
      </c>
      <c r="AM474" t="s">
        <v>4831</v>
      </c>
      <c r="AN474" t="s">
        <v>4832</v>
      </c>
      <c r="AO474" t="s">
        <v>59</v>
      </c>
      <c r="AP474">
        <v>1488</v>
      </c>
      <c r="AQ474">
        <v>1488</v>
      </c>
      <c r="AR474">
        <v>1488</v>
      </c>
    </row>
    <row r="475" spans="1:44" x14ac:dyDescent="0.25">
      <c r="A475" t="s">
        <v>4825</v>
      </c>
      <c r="B475" t="s">
        <v>968</v>
      </c>
      <c r="C475" t="s">
        <v>242</v>
      </c>
      <c r="D475" t="s">
        <v>4848</v>
      </c>
      <c r="F475" t="s">
        <v>968</v>
      </c>
      <c r="G475">
        <v>0</v>
      </c>
      <c r="H475" t="s">
        <v>969</v>
      </c>
      <c r="I475">
        <v>1212</v>
      </c>
      <c r="J475" t="s">
        <v>4849</v>
      </c>
      <c r="K475" t="s">
        <v>4850</v>
      </c>
      <c r="L475">
        <v>320</v>
      </c>
      <c r="M475" t="s">
        <v>51</v>
      </c>
      <c r="N475" t="s">
        <v>246</v>
      </c>
      <c r="O475">
        <v>2013</v>
      </c>
      <c r="Q475" t="s">
        <v>4851</v>
      </c>
      <c r="R475" t="s">
        <v>4850</v>
      </c>
      <c r="U475">
        <v>8</v>
      </c>
      <c r="V475">
        <v>7.92</v>
      </c>
      <c r="W475">
        <v>7.92</v>
      </c>
      <c r="X475">
        <v>7.75</v>
      </c>
      <c r="Y475">
        <v>7.83</v>
      </c>
      <c r="Z475">
        <v>7.75</v>
      </c>
      <c r="AA475">
        <v>10</v>
      </c>
      <c r="AB475">
        <v>10</v>
      </c>
      <c r="AC475">
        <v>7.75</v>
      </c>
      <c r="AD475">
        <v>8.08</v>
      </c>
      <c r="AE475">
        <v>83</v>
      </c>
      <c r="AF475">
        <v>0.12</v>
      </c>
      <c r="AG475">
        <v>0</v>
      </c>
      <c r="AH475">
        <v>0</v>
      </c>
      <c r="AI475" t="s">
        <v>55</v>
      </c>
      <c r="AJ475">
        <v>7</v>
      </c>
      <c r="AK475" t="s">
        <v>2037</v>
      </c>
      <c r="AL475" t="s">
        <v>246</v>
      </c>
      <c r="AM475" t="s">
        <v>4831</v>
      </c>
      <c r="AN475" t="s">
        <v>4832</v>
      </c>
      <c r="AO475" t="s">
        <v>59</v>
      </c>
      <c r="AP475">
        <v>1212</v>
      </c>
      <c r="AQ475">
        <v>1212</v>
      </c>
      <c r="AR475">
        <v>1212</v>
      </c>
    </row>
    <row r="476" spans="1:44" x14ac:dyDescent="0.25">
      <c r="A476" t="s">
        <v>4825</v>
      </c>
      <c r="B476" t="s">
        <v>4852</v>
      </c>
      <c r="C476" t="s">
        <v>242</v>
      </c>
      <c r="D476" t="s">
        <v>4853</v>
      </c>
      <c r="F476" t="s">
        <v>4854</v>
      </c>
      <c r="G476">
        <v>0</v>
      </c>
      <c r="H476" t="s">
        <v>4852</v>
      </c>
      <c r="I476" t="s">
        <v>4855</v>
      </c>
      <c r="J476" t="s">
        <v>4856</v>
      </c>
      <c r="K476" t="s">
        <v>4857</v>
      </c>
      <c r="L476">
        <v>1</v>
      </c>
      <c r="M476" t="s">
        <v>51</v>
      </c>
      <c r="N476" t="s">
        <v>246</v>
      </c>
      <c r="O476">
        <v>2013</v>
      </c>
      <c r="Q476" t="s">
        <v>247</v>
      </c>
      <c r="R476" t="s">
        <v>4857</v>
      </c>
      <c r="U476">
        <v>8.33</v>
      </c>
      <c r="V476">
        <v>7.83</v>
      </c>
      <c r="W476">
        <v>7.83</v>
      </c>
      <c r="X476">
        <v>7.75</v>
      </c>
      <c r="Y476">
        <v>8.25</v>
      </c>
      <c r="Z476">
        <v>7.75</v>
      </c>
      <c r="AA476">
        <v>10</v>
      </c>
      <c r="AB476">
        <v>10</v>
      </c>
      <c r="AC476">
        <v>7.58</v>
      </c>
      <c r="AD476">
        <v>7.67</v>
      </c>
      <c r="AE476">
        <v>83</v>
      </c>
      <c r="AF476">
        <v>0.12</v>
      </c>
      <c r="AG476">
        <v>0</v>
      </c>
      <c r="AH476">
        <v>0</v>
      </c>
      <c r="AI476" t="s">
        <v>55</v>
      </c>
      <c r="AJ476">
        <v>3</v>
      </c>
      <c r="AK476" t="s">
        <v>250</v>
      </c>
      <c r="AL476" t="s">
        <v>246</v>
      </c>
      <c r="AM476" t="s">
        <v>4831</v>
      </c>
      <c r="AN476" t="s">
        <v>4832</v>
      </c>
      <c r="AO476" t="s">
        <v>59</v>
      </c>
      <c r="AP476">
        <v>1200</v>
      </c>
      <c r="AQ476">
        <v>1300</v>
      </c>
      <c r="AR476">
        <v>1250</v>
      </c>
    </row>
    <row r="477" spans="1:44" x14ac:dyDescent="0.25">
      <c r="A477" t="s">
        <v>4825</v>
      </c>
      <c r="B477" t="s">
        <v>4887</v>
      </c>
      <c r="C477" t="s">
        <v>242</v>
      </c>
      <c r="D477" t="s">
        <v>4888</v>
      </c>
      <c r="G477">
        <v>0</v>
      </c>
      <c r="H477" t="s">
        <v>4887</v>
      </c>
      <c r="I477">
        <v>1367</v>
      </c>
      <c r="J477" t="s">
        <v>448</v>
      </c>
      <c r="K477" t="s">
        <v>4889</v>
      </c>
      <c r="L477">
        <v>1</v>
      </c>
      <c r="M477" t="s">
        <v>51</v>
      </c>
      <c r="N477" t="s">
        <v>246</v>
      </c>
      <c r="O477">
        <v>2013</v>
      </c>
      <c r="Q477" t="s">
        <v>4851</v>
      </c>
      <c r="R477" t="s">
        <v>4890</v>
      </c>
      <c r="U477">
        <v>8</v>
      </c>
      <c r="V477">
        <v>7.75</v>
      </c>
      <c r="W477">
        <v>7.75</v>
      </c>
      <c r="X477">
        <v>7.58</v>
      </c>
      <c r="Y477">
        <v>7.67</v>
      </c>
      <c r="Z477">
        <v>7.5</v>
      </c>
      <c r="AA477">
        <v>10</v>
      </c>
      <c r="AB477">
        <v>10</v>
      </c>
      <c r="AC477">
        <v>7.58</v>
      </c>
      <c r="AD477">
        <v>7.67</v>
      </c>
      <c r="AE477">
        <v>81.5</v>
      </c>
      <c r="AF477">
        <v>0.11</v>
      </c>
      <c r="AG477">
        <v>0</v>
      </c>
      <c r="AH477">
        <v>0</v>
      </c>
      <c r="AI477" t="s">
        <v>55</v>
      </c>
      <c r="AJ477">
        <v>7</v>
      </c>
      <c r="AK477" t="s">
        <v>2037</v>
      </c>
      <c r="AL477" t="s">
        <v>246</v>
      </c>
      <c r="AM477" t="s">
        <v>4831</v>
      </c>
      <c r="AN477" t="s">
        <v>4832</v>
      </c>
      <c r="AO477" t="s">
        <v>59</v>
      </c>
      <c r="AP477">
        <v>1367</v>
      </c>
      <c r="AQ477">
        <v>1367</v>
      </c>
      <c r="AR477">
        <v>1367</v>
      </c>
    </row>
    <row r="478" spans="1:44" x14ac:dyDescent="0.25">
      <c r="A478" t="s">
        <v>4825</v>
      </c>
      <c r="B478" t="s">
        <v>413</v>
      </c>
      <c r="C478" t="s">
        <v>242</v>
      </c>
      <c r="D478" t="s">
        <v>4896</v>
      </c>
      <c r="F478" t="s">
        <v>446</v>
      </c>
      <c r="G478">
        <v>0</v>
      </c>
      <c r="H478" t="s">
        <v>413</v>
      </c>
      <c r="I478">
        <v>1600</v>
      </c>
      <c r="J478" t="s">
        <v>4877</v>
      </c>
      <c r="K478" t="s">
        <v>4897</v>
      </c>
      <c r="L478">
        <v>1</v>
      </c>
      <c r="M478" t="s">
        <v>51</v>
      </c>
      <c r="N478" t="s">
        <v>246</v>
      </c>
      <c r="O478">
        <v>2013</v>
      </c>
      <c r="Q478" t="s">
        <v>1464</v>
      </c>
      <c r="R478" t="s">
        <v>451</v>
      </c>
      <c r="U478">
        <v>7.33</v>
      </c>
      <c r="V478">
        <v>7.58</v>
      </c>
      <c r="W478">
        <v>7.5</v>
      </c>
      <c r="X478">
        <v>7.75</v>
      </c>
      <c r="Y478">
        <v>7.75</v>
      </c>
      <c r="Z478">
        <v>7.67</v>
      </c>
      <c r="AA478">
        <v>10</v>
      </c>
      <c r="AB478">
        <v>10</v>
      </c>
      <c r="AC478">
        <v>7.75</v>
      </c>
      <c r="AD478">
        <v>7.58</v>
      </c>
      <c r="AE478">
        <v>80.92</v>
      </c>
      <c r="AF478">
        <v>0.12</v>
      </c>
      <c r="AG478">
        <v>0</v>
      </c>
      <c r="AH478">
        <v>0</v>
      </c>
      <c r="AI478" t="s">
        <v>55</v>
      </c>
      <c r="AJ478">
        <v>1</v>
      </c>
      <c r="AK478" t="s">
        <v>1465</v>
      </c>
      <c r="AL478" t="s">
        <v>246</v>
      </c>
      <c r="AM478" t="s">
        <v>4831</v>
      </c>
      <c r="AN478" t="s">
        <v>4832</v>
      </c>
      <c r="AO478" t="s">
        <v>59</v>
      </c>
      <c r="AP478">
        <v>1600</v>
      </c>
      <c r="AQ478">
        <v>1600</v>
      </c>
      <c r="AR478">
        <v>1600</v>
      </c>
    </row>
    <row r="479" spans="1:44" x14ac:dyDescent="0.25">
      <c r="A479" t="s">
        <v>4825</v>
      </c>
      <c r="B479" t="s">
        <v>4898</v>
      </c>
      <c r="C479" t="s">
        <v>242</v>
      </c>
      <c r="D479" t="s">
        <v>4899</v>
      </c>
      <c r="F479" t="s">
        <v>4900</v>
      </c>
      <c r="G479">
        <v>0</v>
      </c>
      <c r="H479" t="s">
        <v>4898</v>
      </c>
      <c r="I479">
        <v>1745</v>
      </c>
      <c r="J479" t="s">
        <v>4877</v>
      </c>
      <c r="K479" t="s">
        <v>4901</v>
      </c>
      <c r="L479">
        <v>20</v>
      </c>
      <c r="M479" t="s">
        <v>51</v>
      </c>
      <c r="N479" t="s">
        <v>246</v>
      </c>
      <c r="O479">
        <v>2013</v>
      </c>
      <c r="Q479" t="s">
        <v>1464</v>
      </c>
      <c r="R479" t="s">
        <v>4902</v>
      </c>
      <c r="U479">
        <v>7.83</v>
      </c>
      <c r="V479">
        <v>7.58</v>
      </c>
      <c r="W479">
        <v>7.33</v>
      </c>
      <c r="X479">
        <v>7.67</v>
      </c>
      <c r="Y479">
        <v>7.5</v>
      </c>
      <c r="Z479">
        <v>7.5</v>
      </c>
      <c r="AA479">
        <v>10</v>
      </c>
      <c r="AB479">
        <v>10</v>
      </c>
      <c r="AC479">
        <v>7.75</v>
      </c>
      <c r="AD479">
        <v>7.42</v>
      </c>
      <c r="AE479">
        <v>80.58</v>
      </c>
      <c r="AF479">
        <v>0.12</v>
      </c>
      <c r="AG479">
        <v>0</v>
      </c>
      <c r="AH479">
        <v>0</v>
      </c>
      <c r="AI479" t="s">
        <v>55</v>
      </c>
      <c r="AJ479">
        <v>2</v>
      </c>
      <c r="AK479" t="s">
        <v>1465</v>
      </c>
      <c r="AL479" t="s">
        <v>246</v>
      </c>
      <c r="AM479" t="s">
        <v>4831</v>
      </c>
      <c r="AN479" t="s">
        <v>4832</v>
      </c>
      <c r="AO479" t="s">
        <v>59</v>
      </c>
      <c r="AP479">
        <v>1745</v>
      </c>
      <c r="AQ479">
        <v>1745</v>
      </c>
      <c r="AR479">
        <v>1745</v>
      </c>
    </row>
    <row r="480" spans="1:44" x14ac:dyDescent="0.25">
      <c r="A480" t="s">
        <v>4825</v>
      </c>
      <c r="B480" t="s">
        <v>4903</v>
      </c>
      <c r="C480" t="s">
        <v>242</v>
      </c>
      <c r="D480" t="s">
        <v>4903</v>
      </c>
      <c r="F480" t="s">
        <v>4903</v>
      </c>
      <c r="G480">
        <v>0</v>
      </c>
      <c r="H480" t="s">
        <v>4903</v>
      </c>
      <c r="I480">
        <v>1200</v>
      </c>
      <c r="J480" t="s">
        <v>4904</v>
      </c>
      <c r="K480" t="s">
        <v>4905</v>
      </c>
      <c r="L480">
        <v>6</v>
      </c>
      <c r="M480" t="s">
        <v>51</v>
      </c>
      <c r="N480" t="s">
        <v>246</v>
      </c>
      <c r="O480">
        <v>2013</v>
      </c>
      <c r="Q480" t="s">
        <v>1464</v>
      </c>
      <c r="R480" t="s">
        <v>4905</v>
      </c>
      <c r="U480">
        <v>7.75</v>
      </c>
      <c r="V480">
        <v>7.42</v>
      </c>
      <c r="W480">
        <v>7.33</v>
      </c>
      <c r="X480">
        <v>7.58</v>
      </c>
      <c r="Y480">
        <v>7.67</v>
      </c>
      <c r="Z480">
        <v>7.58</v>
      </c>
      <c r="AA480">
        <v>10</v>
      </c>
      <c r="AB480">
        <v>10</v>
      </c>
      <c r="AC480">
        <v>7.67</v>
      </c>
      <c r="AD480">
        <v>7.5</v>
      </c>
      <c r="AE480">
        <v>80.5</v>
      </c>
      <c r="AF480">
        <v>0.12</v>
      </c>
      <c r="AG480">
        <v>0</v>
      </c>
      <c r="AH480">
        <v>0</v>
      </c>
      <c r="AI480" t="s">
        <v>55</v>
      </c>
      <c r="AJ480">
        <v>1</v>
      </c>
      <c r="AK480" t="s">
        <v>1465</v>
      </c>
      <c r="AL480" t="s">
        <v>246</v>
      </c>
      <c r="AM480" t="s">
        <v>4831</v>
      </c>
      <c r="AN480" t="s">
        <v>4832</v>
      </c>
      <c r="AO480" t="s">
        <v>59</v>
      </c>
      <c r="AP480">
        <v>1200</v>
      </c>
      <c r="AQ480">
        <v>1200</v>
      </c>
      <c r="AR480">
        <v>1200</v>
      </c>
    </row>
    <row r="481" spans="1:44" x14ac:dyDescent="0.25">
      <c r="A481" t="s">
        <v>43</v>
      </c>
      <c r="B481" t="s">
        <v>503</v>
      </c>
      <c r="C481" t="s">
        <v>94</v>
      </c>
      <c r="G481" t="s">
        <v>504</v>
      </c>
      <c r="H481" t="s">
        <v>505</v>
      </c>
      <c r="J481" t="s">
        <v>506</v>
      </c>
      <c r="L481">
        <v>280</v>
      </c>
      <c r="M481" t="s">
        <v>507</v>
      </c>
      <c r="N481" t="s">
        <v>65</v>
      </c>
      <c r="O481">
        <v>2013</v>
      </c>
      <c r="Q481" t="s">
        <v>508</v>
      </c>
      <c r="R481" t="s">
        <v>509</v>
      </c>
      <c r="T481" t="s">
        <v>54</v>
      </c>
      <c r="U481">
        <v>8</v>
      </c>
      <c r="V481">
        <v>8</v>
      </c>
      <c r="W481">
        <v>8</v>
      </c>
      <c r="X481">
        <v>8.08</v>
      </c>
      <c r="Y481">
        <v>7.92</v>
      </c>
      <c r="Z481">
        <v>7.75</v>
      </c>
      <c r="AA481">
        <v>10</v>
      </c>
      <c r="AB481">
        <v>10</v>
      </c>
      <c r="AC481">
        <v>10</v>
      </c>
      <c r="AD481">
        <v>8</v>
      </c>
      <c r="AE481">
        <v>85.75</v>
      </c>
      <c r="AF481">
        <v>0.1</v>
      </c>
      <c r="AG481">
        <v>4</v>
      </c>
      <c r="AH481">
        <v>0</v>
      </c>
      <c r="AI481" t="s">
        <v>55</v>
      </c>
      <c r="AJ481">
        <v>6</v>
      </c>
      <c r="AK481" t="s">
        <v>510</v>
      </c>
      <c r="AL481" t="s">
        <v>65</v>
      </c>
      <c r="AM481" t="s">
        <v>70</v>
      </c>
      <c r="AN481" t="s">
        <v>71</v>
      </c>
      <c r="AO481" t="s">
        <v>59</v>
      </c>
    </row>
    <row r="482" spans="1:44" x14ac:dyDescent="0.25">
      <c r="A482" t="s">
        <v>43</v>
      </c>
      <c r="B482" t="s">
        <v>1367</v>
      </c>
      <c r="C482" t="s">
        <v>62</v>
      </c>
      <c r="G482" t="s">
        <v>1368</v>
      </c>
      <c r="H482" t="s">
        <v>1369</v>
      </c>
      <c r="L482">
        <v>275</v>
      </c>
      <c r="M482" t="s">
        <v>507</v>
      </c>
      <c r="N482" t="s">
        <v>65</v>
      </c>
      <c r="O482">
        <v>2013</v>
      </c>
      <c r="Q482" t="s">
        <v>1370</v>
      </c>
      <c r="R482" t="s">
        <v>1371</v>
      </c>
      <c r="T482" t="s">
        <v>54</v>
      </c>
      <c r="U482">
        <v>7.67</v>
      </c>
      <c r="V482">
        <v>7.75</v>
      </c>
      <c r="W482">
        <v>7.67</v>
      </c>
      <c r="X482">
        <v>7.75</v>
      </c>
      <c r="Y482">
        <v>7.75</v>
      </c>
      <c r="Z482">
        <v>7.75</v>
      </c>
      <c r="AA482">
        <v>10</v>
      </c>
      <c r="AB482">
        <v>10</v>
      </c>
      <c r="AC482">
        <v>10</v>
      </c>
      <c r="AD482">
        <v>7.83</v>
      </c>
      <c r="AE482">
        <v>84.17</v>
      </c>
      <c r="AF482">
        <v>0.11</v>
      </c>
      <c r="AG482">
        <v>0</v>
      </c>
      <c r="AH482">
        <v>0</v>
      </c>
      <c r="AI482" t="s">
        <v>89</v>
      </c>
      <c r="AJ482">
        <v>0</v>
      </c>
      <c r="AK482" t="s">
        <v>1372</v>
      </c>
      <c r="AL482" t="s">
        <v>65</v>
      </c>
      <c r="AM482" t="s">
        <v>70</v>
      </c>
      <c r="AN482" t="s">
        <v>71</v>
      </c>
      <c r="AO482" t="s">
        <v>59</v>
      </c>
    </row>
    <row r="483" spans="1:44" x14ac:dyDescent="0.25">
      <c r="A483" t="s">
        <v>43</v>
      </c>
      <c r="B483" t="s">
        <v>1606</v>
      </c>
      <c r="C483" t="s">
        <v>1607</v>
      </c>
      <c r="D483" t="s">
        <v>1608</v>
      </c>
      <c r="G483">
        <v>0</v>
      </c>
      <c r="H483" t="s">
        <v>1609</v>
      </c>
      <c r="I483" t="s">
        <v>1610</v>
      </c>
      <c r="J483" t="s">
        <v>1611</v>
      </c>
      <c r="L483">
        <v>1</v>
      </c>
      <c r="M483" t="s">
        <v>507</v>
      </c>
      <c r="N483" t="s">
        <v>65</v>
      </c>
      <c r="O483">
        <v>2013</v>
      </c>
      <c r="Q483" t="s">
        <v>1612</v>
      </c>
      <c r="R483" t="s">
        <v>1613</v>
      </c>
      <c r="T483" t="s">
        <v>81</v>
      </c>
      <c r="U483">
        <v>7.5</v>
      </c>
      <c r="V483">
        <v>7.67</v>
      </c>
      <c r="W483">
        <v>7.58</v>
      </c>
      <c r="X483">
        <v>7.75</v>
      </c>
      <c r="Y483">
        <v>7.83</v>
      </c>
      <c r="Z483">
        <v>7.83</v>
      </c>
      <c r="AA483">
        <v>10</v>
      </c>
      <c r="AB483">
        <v>10</v>
      </c>
      <c r="AC483">
        <v>10</v>
      </c>
      <c r="AD483">
        <v>7.67</v>
      </c>
      <c r="AE483">
        <v>83.83</v>
      </c>
      <c r="AF483">
        <v>0.09</v>
      </c>
      <c r="AG483">
        <v>0</v>
      </c>
      <c r="AH483">
        <v>0</v>
      </c>
      <c r="AI483" t="s">
        <v>89</v>
      </c>
      <c r="AJ483">
        <v>0</v>
      </c>
      <c r="AK483" t="s">
        <v>1614</v>
      </c>
      <c r="AL483" t="s">
        <v>65</v>
      </c>
      <c r="AM483" t="s">
        <v>70</v>
      </c>
      <c r="AN483" t="s">
        <v>71</v>
      </c>
      <c r="AO483" t="s">
        <v>59</v>
      </c>
      <c r="AP483">
        <v>800</v>
      </c>
      <c r="AQ483">
        <v>800</v>
      </c>
      <c r="AR483">
        <v>800</v>
      </c>
    </row>
    <row r="484" spans="1:44" x14ac:dyDescent="0.25">
      <c r="A484" t="s">
        <v>43</v>
      </c>
      <c r="B484" t="s">
        <v>1671</v>
      </c>
      <c r="C484" t="s">
        <v>1672</v>
      </c>
      <c r="D484" t="s">
        <v>1673</v>
      </c>
      <c r="F484" t="s">
        <v>1674</v>
      </c>
      <c r="H484" t="s">
        <v>1675</v>
      </c>
      <c r="I484" t="s">
        <v>1676</v>
      </c>
      <c r="J484" t="s">
        <v>1677</v>
      </c>
      <c r="K484" t="s">
        <v>1678</v>
      </c>
      <c r="L484">
        <v>18</v>
      </c>
      <c r="M484" t="s">
        <v>507</v>
      </c>
      <c r="N484" t="s">
        <v>65</v>
      </c>
      <c r="O484">
        <v>2013</v>
      </c>
      <c r="Q484" t="s">
        <v>1602</v>
      </c>
      <c r="R484" t="s">
        <v>1679</v>
      </c>
      <c r="S484" t="s">
        <v>60</v>
      </c>
      <c r="T484" t="s">
        <v>54</v>
      </c>
      <c r="U484">
        <v>7.83</v>
      </c>
      <c r="V484">
        <v>7.83</v>
      </c>
      <c r="W484">
        <v>7.83</v>
      </c>
      <c r="X484">
        <v>7.67</v>
      </c>
      <c r="Y484">
        <v>8</v>
      </c>
      <c r="Z484">
        <v>8.17</v>
      </c>
      <c r="AA484">
        <v>9.33</v>
      </c>
      <c r="AB484">
        <v>9.33</v>
      </c>
      <c r="AC484">
        <v>10</v>
      </c>
      <c r="AD484">
        <v>7.75</v>
      </c>
      <c r="AE484">
        <v>83.75</v>
      </c>
      <c r="AF484">
        <v>0.12</v>
      </c>
      <c r="AG484">
        <v>0</v>
      </c>
      <c r="AH484">
        <v>0</v>
      </c>
      <c r="AI484" t="s">
        <v>55</v>
      </c>
      <c r="AJ484">
        <v>1</v>
      </c>
      <c r="AK484" t="s">
        <v>772</v>
      </c>
      <c r="AL484" t="s">
        <v>65</v>
      </c>
      <c r="AM484" t="s">
        <v>70</v>
      </c>
      <c r="AN484" t="s">
        <v>71</v>
      </c>
      <c r="AO484" t="s">
        <v>153</v>
      </c>
      <c r="AP484">
        <v>853.44</v>
      </c>
      <c r="AQ484">
        <v>853.44</v>
      </c>
      <c r="AR484">
        <v>853.44</v>
      </c>
    </row>
    <row r="485" spans="1:44" x14ac:dyDescent="0.25">
      <c r="A485" t="s">
        <v>43</v>
      </c>
      <c r="B485" t="s">
        <v>503</v>
      </c>
      <c r="C485" t="s">
        <v>94</v>
      </c>
      <c r="G485" t="s">
        <v>2063</v>
      </c>
      <c r="H485" t="s">
        <v>505</v>
      </c>
      <c r="L485">
        <v>280</v>
      </c>
      <c r="M485" t="s">
        <v>507</v>
      </c>
      <c r="N485" t="s">
        <v>65</v>
      </c>
      <c r="O485">
        <v>2013</v>
      </c>
      <c r="Q485" t="s">
        <v>1146</v>
      </c>
      <c r="R485" t="s">
        <v>509</v>
      </c>
      <c r="T485" t="s">
        <v>54</v>
      </c>
      <c r="U485">
        <v>7.83</v>
      </c>
      <c r="V485">
        <v>7.75</v>
      </c>
      <c r="W485">
        <v>7.58</v>
      </c>
      <c r="X485">
        <v>7.83</v>
      </c>
      <c r="Y485">
        <v>7.92</v>
      </c>
      <c r="Z485">
        <v>7.58</v>
      </c>
      <c r="AA485">
        <v>9.33</v>
      </c>
      <c r="AB485">
        <v>10</v>
      </c>
      <c r="AC485">
        <v>10</v>
      </c>
      <c r="AD485">
        <v>7.5</v>
      </c>
      <c r="AE485">
        <v>83.33</v>
      </c>
      <c r="AF485">
        <v>0.12</v>
      </c>
      <c r="AG485">
        <v>0</v>
      </c>
      <c r="AH485">
        <v>0</v>
      </c>
      <c r="AI485" t="s">
        <v>55</v>
      </c>
      <c r="AJ485">
        <v>5</v>
      </c>
      <c r="AK485" t="s">
        <v>2064</v>
      </c>
      <c r="AL485" t="s">
        <v>65</v>
      </c>
      <c r="AM485" t="s">
        <v>70</v>
      </c>
      <c r="AN485" t="s">
        <v>71</v>
      </c>
      <c r="AO485" t="s">
        <v>59</v>
      </c>
    </row>
    <row r="486" spans="1:44" x14ac:dyDescent="0.25">
      <c r="A486" t="s">
        <v>43</v>
      </c>
      <c r="B486" t="s">
        <v>1671</v>
      </c>
      <c r="C486" t="s">
        <v>1672</v>
      </c>
      <c r="D486" t="s">
        <v>1673</v>
      </c>
      <c r="F486" t="s">
        <v>1674</v>
      </c>
      <c r="H486" t="s">
        <v>1675</v>
      </c>
      <c r="I486" t="s">
        <v>1676</v>
      </c>
      <c r="J486" t="s">
        <v>1677</v>
      </c>
      <c r="K486" t="s">
        <v>1678</v>
      </c>
      <c r="L486">
        <v>17</v>
      </c>
      <c r="M486" t="s">
        <v>507</v>
      </c>
      <c r="N486" t="s">
        <v>65</v>
      </c>
      <c r="O486">
        <v>2013</v>
      </c>
      <c r="Q486" t="s">
        <v>1602</v>
      </c>
      <c r="R486" t="s">
        <v>1679</v>
      </c>
      <c r="S486" t="s">
        <v>60</v>
      </c>
      <c r="T486" t="s">
        <v>54</v>
      </c>
      <c r="U486">
        <v>7.67</v>
      </c>
      <c r="V486">
        <v>7.5</v>
      </c>
      <c r="W486">
        <v>7.67</v>
      </c>
      <c r="X486">
        <v>7.83</v>
      </c>
      <c r="Y486">
        <v>7.75</v>
      </c>
      <c r="Z486">
        <v>7.83</v>
      </c>
      <c r="AA486">
        <v>10</v>
      </c>
      <c r="AB486">
        <v>10</v>
      </c>
      <c r="AC486">
        <v>9.33</v>
      </c>
      <c r="AD486">
        <v>7.42</v>
      </c>
      <c r="AE486">
        <v>83</v>
      </c>
      <c r="AF486">
        <v>0</v>
      </c>
      <c r="AG486">
        <v>0</v>
      </c>
      <c r="AH486">
        <v>0</v>
      </c>
      <c r="AI486" t="s">
        <v>89</v>
      </c>
      <c r="AJ486">
        <v>0</v>
      </c>
      <c r="AK486" t="s">
        <v>772</v>
      </c>
      <c r="AL486" t="s">
        <v>65</v>
      </c>
      <c r="AM486" t="s">
        <v>70</v>
      </c>
      <c r="AN486" t="s">
        <v>71</v>
      </c>
      <c r="AO486" t="s">
        <v>153</v>
      </c>
      <c r="AP486">
        <v>853.44</v>
      </c>
      <c r="AQ486">
        <v>853.44</v>
      </c>
      <c r="AR486">
        <v>853.44</v>
      </c>
    </row>
    <row r="487" spans="1:44" x14ac:dyDescent="0.25">
      <c r="A487" t="s">
        <v>43</v>
      </c>
      <c r="B487" t="s">
        <v>503</v>
      </c>
      <c r="C487" t="s">
        <v>94</v>
      </c>
      <c r="G487" t="s">
        <v>3040</v>
      </c>
      <c r="H487" t="s">
        <v>505</v>
      </c>
      <c r="I487" t="s">
        <v>3041</v>
      </c>
      <c r="J487" t="s">
        <v>3042</v>
      </c>
      <c r="L487">
        <v>320</v>
      </c>
      <c r="M487" t="s">
        <v>507</v>
      </c>
      <c r="N487" t="s">
        <v>65</v>
      </c>
      <c r="O487">
        <v>2013</v>
      </c>
      <c r="Q487" t="s">
        <v>1146</v>
      </c>
      <c r="R487" t="s">
        <v>509</v>
      </c>
      <c r="T487" t="s">
        <v>54</v>
      </c>
      <c r="U487">
        <v>7.58</v>
      </c>
      <c r="V487">
        <v>7.58</v>
      </c>
      <c r="W487">
        <v>7.58</v>
      </c>
      <c r="X487">
        <v>7.75</v>
      </c>
      <c r="Y487">
        <v>7.5</v>
      </c>
      <c r="Z487">
        <v>7.58</v>
      </c>
      <c r="AA487">
        <v>9.33</v>
      </c>
      <c r="AB487">
        <v>10</v>
      </c>
      <c r="AC487">
        <v>10</v>
      </c>
      <c r="AD487">
        <v>7.5</v>
      </c>
      <c r="AE487">
        <v>82.42</v>
      </c>
      <c r="AF487">
        <v>0</v>
      </c>
      <c r="AG487">
        <v>0</v>
      </c>
      <c r="AH487">
        <v>0</v>
      </c>
      <c r="AI487" t="s">
        <v>55</v>
      </c>
      <c r="AJ487">
        <v>3</v>
      </c>
      <c r="AK487" t="s">
        <v>2064</v>
      </c>
      <c r="AL487" t="s">
        <v>65</v>
      </c>
      <c r="AM487" t="s">
        <v>70</v>
      </c>
      <c r="AN487" t="s">
        <v>71</v>
      </c>
      <c r="AO487" t="s">
        <v>59</v>
      </c>
    </row>
    <row r="488" spans="1:44" x14ac:dyDescent="0.25">
      <c r="A488" t="s">
        <v>43</v>
      </c>
      <c r="B488" t="s">
        <v>2274</v>
      </c>
      <c r="C488" t="s">
        <v>396</v>
      </c>
      <c r="G488" t="s">
        <v>3313</v>
      </c>
      <c r="H488" t="s">
        <v>2274</v>
      </c>
      <c r="L488">
        <v>1</v>
      </c>
      <c r="M488" t="s">
        <v>507</v>
      </c>
      <c r="N488" t="s">
        <v>65</v>
      </c>
      <c r="O488">
        <v>2013</v>
      </c>
      <c r="Q488" t="s">
        <v>3314</v>
      </c>
      <c r="R488" t="s">
        <v>2278</v>
      </c>
      <c r="T488" t="s">
        <v>54</v>
      </c>
      <c r="U488">
        <v>7.5</v>
      </c>
      <c r="V488">
        <v>7.42</v>
      </c>
      <c r="W488">
        <v>7.42</v>
      </c>
      <c r="X488">
        <v>7.42</v>
      </c>
      <c r="Y488">
        <v>7.67</v>
      </c>
      <c r="Z488">
        <v>7.42</v>
      </c>
      <c r="AA488">
        <v>10</v>
      </c>
      <c r="AB488">
        <v>10</v>
      </c>
      <c r="AC488">
        <v>10</v>
      </c>
      <c r="AD488">
        <v>7.25</v>
      </c>
      <c r="AE488">
        <v>82.08</v>
      </c>
      <c r="AF488">
        <v>0.11</v>
      </c>
      <c r="AG488">
        <v>1</v>
      </c>
      <c r="AH488">
        <v>0</v>
      </c>
      <c r="AI488" t="s">
        <v>55</v>
      </c>
      <c r="AJ488">
        <v>0</v>
      </c>
      <c r="AK488" t="s">
        <v>3315</v>
      </c>
      <c r="AL488" t="s">
        <v>65</v>
      </c>
      <c r="AM488" t="s">
        <v>70</v>
      </c>
      <c r="AN488" t="s">
        <v>71</v>
      </c>
      <c r="AO488" t="s">
        <v>59</v>
      </c>
    </row>
    <row r="489" spans="1:44" x14ac:dyDescent="0.25">
      <c r="A489" t="s">
        <v>43</v>
      </c>
      <c r="B489" t="s">
        <v>1367</v>
      </c>
      <c r="C489" t="s">
        <v>280</v>
      </c>
      <c r="G489" t="s">
        <v>3434</v>
      </c>
      <c r="H489" t="s">
        <v>1369</v>
      </c>
      <c r="L489">
        <v>275</v>
      </c>
      <c r="M489" t="s">
        <v>507</v>
      </c>
      <c r="N489" t="s">
        <v>65</v>
      </c>
      <c r="O489">
        <v>2013</v>
      </c>
      <c r="Q489" t="s">
        <v>3435</v>
      </c>
      <c r="R489" t="s">
        <v>1371</v>
      </c>
      <c r="T489" t="s">
        <v>54</v>
      </c>
      <c r="U489">
        <v>7.58</v>
      </c>
      <c r="V489">
        <v>7.42</v>
      </c>
      <c r="W489">
        <v>7.25</v>
      </c>
      <c r="X489">
        <v>7.17</v>
      </c>
      <c r="Y489">
        <v>7.5</v>
      </c>
      <c r="Z489">
        <v>7.67</v>
      </c>
      <c r="AA489">
        <v>10</v>
      </c>
      <c r="AB489">
        <v>10</v>
      </c>
      <c r="AC489">
        <v>10</v>
      </c>
      <c r="AD489">
        <v>7.33</v>
      </c>
      <c r="AE489">
        <v>81.92</v>
      </c>
      <c r="AF489">
        <v>0.12</v>
      </c>
      <c r="AG489">
        <v>3</v>
      </c>
      <c r="AH489">
        <v>0</v>
      </c>
      <c r="AI489" t="s">
        <v>55</v>
      </c>
      <c r="AJ489">
        <v>4</v>
      </c>
      <c r="AK489" t="s">
        <v>3436</v>
      </c>
      <c r="AL489" t="s">
        <v>65</v>
      </c>
      <c r="AM489" t="s">
        <v>70</v>
      </c>
      <c r="AN489" t="s">
        <v>71</v>
      </c>
      <c r="AO489" t="s">
        <v>59</v>
      </c>
    </row>
    <row r="490" spans="1:44" x14ac:dyDescent="0.25">
      <c r="A490" t="s">
        <v>43</v>
      </c>
      <c r="B490" t="s">
        <v>2274</v>
      </c>
      <c r="C490" t="s">
        <v>84</v>
      </c>
      <c r="G490" t="s">
        <v>3551</v>
      </c>
      <c r="H490" t="s">
        <v>2274</v>
      </c>
      <c r="L490">
        <v>1</v>
      </c>
      <c r="M490" t="s">
        <v>507</v>
      </c>
      <c r="N490" t="s">
        <v>65</v>
      </c>
      <c r="O490">
        <v>2013</v>
      </c>
      <c r="Q490" t="s">
        <v>2277</v>
      </c>
      <c r="R490" t="s">
        <v>2278</v>
      </c>
      <c r="T490" t="s">
        <v>81</v>
      </c>
      <c r="U490">
        <v>7.17</v>
      </c>
      <c r="V490">
        <v>7.25</v>
      </c>
      <c r="W490">
        <v>7.17</v>
      </c>
      <c r="X490">
        <v>7.25</v>
      </c>
      <c r="Y490">
        <v>7.42</v>
      </c>
      <c r="Z490">
        <v>8.25</v>
      </c>
      <c r="AA490">
        <v>10</v>
      </c>
      <c r="AB490">
        <v>10</v>
      </c>
      <c r="AC490">
        <v>10</v>
      </c>
      <c r="AD490">
        <v>7.25</v>
      </c>
      <c r="AE490">
        <v>81.75</v>
      </c>
      <c r="AF490">
        <v>0.1</v>
      </c>
      <c r="AG490">
        <v>0</v>
      </c>
      <c r="AH490">
        <v>0</v>
      </c>
      <c r="AI490" t="s">
        <v>89</v>
      </c>
      <c r="AJ490">
        <v>1</v>
      </c>
      <c r="AK490" t="s">
        <v>2279</v>
      </c>
      <c r="AL490" t="s">
        <v>65</v>
      </c>
      <c r="AM490" t="s">
        <v>70</v>
      </c>
      <c r="AN490" t="s">
        <v>71</v>
      </c>
      <c r="AO490" t="s">
        <v>59</v>
      </c>
    </row>
    <row r="491" spans="1:44" x14ac:dyDescent="0.25">
      <c r="A491" t="s">
        <v>43</v>
      </c>
      <c r="B491" t="s">
        <v>503</v>
      </c>
      <c r="C491" t="s">
        <v>94</v>
      </c>
      <c r="G491" t="s">
        <v>3780</v>
      </c>
      <c r="H491" t="s">
        <v>505</v>
      </c>
      <c r="J491" t="s">
        <v>3781</v>
      </c>
      <c r="L491">
        <v>280</v>
      </c>
      <c r="M491" t="s">
        <v>507</v>
      </c>
      <c r="N491" t="s">
        <v>65</v>
      </c>
      <c r="O491">
        <v>2013</v>
      </c>
      <c r="Q491" t="s">
        <v>1761</v>
      </c>
      <c r="R491" t="s">
        <v>509</v>
      </c>
      <c r="T491" t="s">
        <v>54</v>
      </c>
      <c r="U491">
        <v>7.42</v>
      </c>
      <c r="V491">
        <v>7.42</v>
      </c>
      <c r="W491">
        <v>7.17</v>
      </c>
      <c r="X491">
        <v>7.33</v>
      </c>
      <c r="Y491">
        <v>7.42</v>
      </c>
      <c r="Z491">
        <v>7.42</v>
      </c>
      <c r="AA491">
        <v>10</v>
      </c>
      <c r="AB491">
        <v>10</v>
      </c>
      <c r="AC491">
        <v>10</v>
      </c>
      <c r="AD491">
        <v>7.25</v>
      </c>
      <c r="AE491">
        <v>81.42</v>
      </c>
      <c r="AF491">
        <v>0.1</v>
      </c>
      <c r="AG491">
        <v>1</v>
      </c>
      <c r="AH491">
        <v>0</v>
      </c>
      <c r="AI491" t="s">
        <v>89</v>
      </c>
      <c r="AJ491">
        <v>5</v>
      </c>
      <c r="AK491" t="s">
        <v>1762</v>
      </c>
      <c r="AL491" t="s">
        <v>65</v>
      </c>
      <c r="AM491" t="s">
        <v>70</v>
      </c>
      <c r="AN491" t="s">
        <v>71</v>
      </c>
      <c r="AO491" t="s">
        <v>59</v>
      </c>
    </row>
    <row r="492" spans="1:44" x14ac:dyDescent="0.25">
      <c r="A492" t="s">
        <v>43</v>
      </c>
      <c r="B492" t="s">
        <v>1671</v>
      </c>
      <c r="C492" t="s">
        <v>1672</v>
      </c>
      <c r="D492" t="s">
        <v>1673</v>
      </c>
      <c r="F492" t="s">
        <v>1674</v>
      </c>
      <c r="H492" t="s">
        <v>1675</v>
      </c>
      <c r="I492" t="s">
        <v>1676</v>
      </c>
      <c r="J492" t="s">
        <v>1677</v>
      </c>
      <c r="K492" t="s">
        <v>1678</v>
      </c>
      <c r="L492">
        <v>18</v>
      </c>
      <c r="M492" t="s">
        <v>507</v>
      </c>
      <c r="N492" t="s">
        <v>65</v>
      </c>
      <c r="O492">
        <v>2013</v>
      </c>
      <c r="Q492" t="s">
        <v>3941</v>
      </c>
      <c r="R492" t="s">
        <v>1679</v>
      </c>
      <c r="S492" t="s">
        <v>60</v>
      </c>
      <c r="T492" t="s">
        <v>54</v>
      </c>
      <c r="U492">
        <v>7.67</v>
      </c>
      <c r="V492">
        <v>7.75</v>
      </c>
      <c r="W492">
        <v>7.67</v>
      </c>
      <c r="X492">
        <v>7.58</v>
      </c>
      <c r="Y492">
        <v>7.58</v>
      </c>
      <c r="Z492">
        <v>7.67</v>
      </c>
      <c r="AA492">
        <v>6.67</v>
      </c>
      <c r="AB492">
        <v>10</v>
      </c>
      <c r="AC492">
        <v>10</v>
      </c>
      <c r="AD492">
        <v>8.5</v>
      </c>
      <c r="AE492">
        <v>81.08</v>
      </c>
      <c r="AF492">
        <v>0</v>
      </c>
      <c r="AG492">
        <v>0</v>
      </c>
      <c r="AH492">
        <v>0</v>
      </c>
      <c r="AI492" t="s">
        <v>55</v>
      </c>
      <c r="AJ492">
        <v>0</v>
      </c>
      <c r="AK492" t="s">
        <v>3942</v>
      </c>
      <c r="AL492" t="s">
        <v>65</v>
      </c>
      <c r="AM492" t="s">
        <v>70</v>
      </c>
      <c r="AN492" t="s">
        <v>71</v>
      </c>
      <c r="AO492" t="s">
        <v>153</v>
      </c>
      <c r="AP492">
        <v>853.44</v>
      </c>
      <c r="AQ492">
        <v>853.44</v>
      </c>
      <c r="AR492">
        <v>853.44</v>
      </c>
    </row>
    <row r="493" spans="1:44" x14ac:dyDescent="0.25">
      <c r="A493" t="s">
        <v>43</v>
      </c>
      <c r="B493" t="s">
        <v>4294</v>
      </c>
      <c r="C493" t="s">
        <v>280</v>
      </c>
      <c r="G493">
        <v>17</v>
      </c>
      <c r="H493" t="s">
        <v>4295</v>
      </c>
      <c r="L493">
        <v>1</v>
      </c>
      <c r="M493" t="s">
        <v>507</v>
      </c>
      <c r="N493" t="s">
        <v>65</v>
      </c>
      <c r="O493">
        <v>2013</v>
      </c>
      <c r="Q493" t="s">
        <v>2056</v>
      </c>
      <c r="R493" t="s">
        <v>4297</v>
      </c>
      <c r="T493" t="s">
        <v>81</v>
      </c>
      <c r="U493">
        <v>7.25</v>
      </c>
      <c r="V493">
        <v>7.17</v>
      </c>
      <c r="W493">
        <v>6.92</v>
      </c>
      <c r="X493">
        <v>7.25</v>
      </c>
      <c r="Y493">
        <v>7.17</v>
      </c>
      <c r="Z493">
        <v>7.25</v>
      </c>
      <c r="AA493">
        <v>10</v>
      </c>
      <c r="AB493">
        <v>10</v>
      </c>
      <c r="AC493">
        <v>10</v>
      </c>
      <c r="AD493">
        <v>7.08</v>
      </c>
      <c r="AE493">
        <v>80.08</v>
      </c>
      <c r="AF493">
        <v>0.1</v>
      </c>
      <c r="AG493">
        <v>0</v>
      </c>
      <c r="AH493">
        <v>0</v>
      </c>
      <c r="AI493" t="s">
        <v>55</v>
      </c>
      <c r="AJ493">
        <v>4</v>
      </c>
      <c r="AK493" t="s">
        <v>2057</v>
      </c>
      <c r="AL493" t="s">
        <v>65</v>
      </c>
      <c r="AM493" t="s">
        <v>70</v>
      </c>
      <c r="AN493" t="s">
        <v>71</v>
      </c>
      <c r="AO493" t="s">
        <v>59</v>
      </c>
    </row>
    <row r="494" spans="1:44" x14ac:dyDescent="0.25">
      <c r="A494" t="s">
        <v>43</v>
      </c>
      <c r="B494" t="s">
        <v>503</v>
      </c>
      <c r="C494" t="s">
        <v>94</v>
      </c>
      <c r="G494" t="s">
        <v>4413</v>
      </c>
      <c r="H494" t="s">
        <v>505</v>
      </c>
      <c r="J494" t="s">
        <v>3041</v>
      </c>
      <c r="L494">
        <v>320</v>
      </c>
      <c r="M494" t="s">
        <v>507</v>
      </c>
      <c r="N494" t="s">
        <v>65</v>
      </c>
      <c r="O494">
        <v>2013</v>
      </c>
      <c r="Q494" t="s">
        <v>4414</v>
      </c>
      <c r="R494" t="s">
        <v>509</v>
      </c>
      <c r="T494" t="s">
        <v>54</v>
      </c>
      <c r="U494">
        <v>7</v>
      </c>
      <c r="V494">
        <v>7.08</v>
      </c>
      <c r="W494">
        <v>7</v>
      </c>
      <c r="X494">
        <v>7.25</v>
      </c>
      <c r="Y494">
        <v>7.5</v>
      </c>
      <c r="Z494">
        <v>7.42</v>
      </c>
      <c r="AA494">
        <v>9.33</v>
      </c>
      <c r="AB494">
        <v>10</v>
      </c>
      <c r="AC494">
        <v>10</v>
      </c>
      <c r="AD494">
        <v>7.17</v>
      </c>
      <c r="AE494">
        <v>79.75</v>
      </c>
      <c r="AF494">
        <v>0.12</v>
      </c>
      <c r="AG494">
        <v>1</v>
      </c>
      <c r="AH494">
        <v>0</v>
      </c>
      <c r="AI494" t="s">
        <v>55</v>
      </c>
      <c r="AJ494">
        <v>2</v>
      </c>
      <c r="AK494" t="s">
        <v>4415</v>
      </c>
      <c r="AL494" t="s">
        <v>65</v>
      </c>
      <c r="AM494" t="s">
        <v>70</v>
      </c>
      <c r="AN494" t="s">
        <v>71</v>
      </c>
      <c r="AO494" t="s">
        <v>59</v>
      </c>
    </row>
    <row r="495" spans="1:44" x14ac:dyDescent="0.25">
      <c r="A495" t="s">
        <v>43</v>
      </c>
      <c r="B495" t="s">
        <v>1671</v>
      </c>
      <c r="C495" t="s">
        <v>1672</v>
      </c>
      <c r="D495" t="s">
        <v>1673</v>
      </c>
      <c r="F495" t="s">
        <v>1674</v>
      </c>
      <c r="H495" t="s">
        <v>1675</v>
      </c>
      <c r="I495" t="s">
        <v>1676</v>
      </c>
      <c r="J495" t="s">
        <v>1677</v>
      </c>
      <c r="K495" t="s">
        <v>1678</v>
      </c>
      <c r="L495">
        <v>18</v>
      </c>
      <c r="M495" t="s">
        <v>507</v>
      </c>
      <c r="N495" t="s">
        <v>65</v>
      </c>
      <c r="O495">
        <v>2013</v>
      </c>
      <c r="Q495" t="s">
        <v>1602</v>
      </c>
      <c r="R495" t="s">
        <v>1679</v>
      </c>
      <c r="S495" t="s">
        <v>60</v>
      </c>
      <c r="T495" t="s">
        <v>54</v>
      </c>
      <c r="U495">
        <v>7.42</v>
      </c>
      <c r="V495">
        <v>7.08</v>
      </c>
      <c r="W495">
        <v>6.75</v>
      </c>
      <c r="X495">
        <v>7.33</v>
      </c>
      <c r="Y495">
        <v>7.33</v>
      </c>
      <c r="Z495">
        <v>6.92</v>
      </c>
      <c r="AA495">
        <v>10</v>
      </c>
      <c r="AB495">
        <v>9.33</v>
      </c>
      <c r="AC495">
        <v>10</v>
      </c>
      <c r="AD495">
        <v>6.92</v>
      </c>
      <c r="AE495">
        <v>79.08</v>
      </c>
      <c r="AF495">
        <v>0.13</v>
      </c>
      <c r="AG495">
        <v>0</v>
      </c>
      <c r="AH495">
        <v>0</v>
      </c>
      <c r="AI495" t="s">
        <v>55</v>
      </c>
      <c r="AJ495">
        <v>0</v>
      </c>
      <c r="AK495" t="s">
        <v>772</v>
      </c>
      <c r="AL495" t="s">
        <v>65</v>
      </c>
      <c r="AM495" t="s">
        <v>70</v>
      </c>
      <c r="AN495" t="s">
        <v>71</v>
      </c>
      <c r="AO495" t="s">
        <v>153</v>
      </c>
      <c r="AP495">
        <v>853.44</v>
      </c>
      <c r="AQ495">
        <v>853.44</v>
      </c>
      <c r="AR495">
        <v>853.44</v>
      </c>
    </row>
    <row r="496" spans="1:44" x14ac:dyDescent="0.25">
      <c r="A496" t="s">
        <v>43</v>
      </c>
      <c r="B496" t="s">
        <v>4294</v>
      </c>
      <c r="C496" t="s">
        <v>396</v>
      </c>
      <c r="G496">
        <v>3</v>
      </c>
      <c r="H496" t="s">
        <v>4295</v>
      </c>
      <c r="L496">
        <v>1</v>
      </c>
      <c r="M496" t="s">
        <v>507</v>
      </c>
      <c r="N496" t="s">
        <v>65</v>
      </c>
      <c r="O496">
        <v>2013</v>
      </c>
      <c r="Q496" t="s">
        <v>4292</v>
      </c>
      <c r="R496" t="s">
        <v>4297</v>
      </c>
      <c r="T496" t="s">
        <v>81</v>
      </c>
      <c r="U496">
        <v>8</v>
      </c>
      <c r="V496">
        <v>7.33</v>
      </c>
      <c r="W496">
        <v>7.75</v>
      </c>
      <c r="X496">
        <v>7.33</v>
      </c>
      <c r="Y496">
        <v>7.42</v>
      </c>
      <c r="Z496">
        <v>7.67</v>
      </c>
      <c r="AA496">
        <v>6.67</v>
      </c>
      <c r="AB496">
        <v>6.67</v>
      </c>
      <c r="AC496">
        <v>6.67</v>
      </c>
      <c r="AD496">
        <v>7.33</v>
      </c>
      <c r="AE496">
        <v>72.83</v>
      </c>
      <c r="AF496">
        <v>0</v>
      </c>
      <c r="AG496">
        <v>0</v>
      </c>
      <c r="AH496">
        <v>0</v>
      </c>
      <c r="AI496" t="s">
        <v>89</v>
      </c>
      <c r="AJ496">
        <v>15</v>
      </c>
      <c r="AK496" t="s">
        <v>4293</v>
      </c>
      <c r="AL496" t="s">
        <v>65</v>
      </c>
      <c r="AM496" t="s">
        <v>70</v>
      </c>
      <c r="AN496" t="s">
        <v>71</v>
      </c>
      <c r="AO496" t="s">
        <v>59</v>
      </c>
    </row>
    <row r="497" spans="1:44" x14ac:dyDescent="0.25">
      <c r="A497" t="s">
        <v>4825</v>
      </c>
      <c r="B497" t="s">
        <v>2274</v>
      </c>
      <c r="C497" t="s">
        <v>4704</v>
      </c>
      <c r="G497" t="s">
        <v>4926</v>
      </c>
      <c r="H497" t="s">
        <v>2274</v>
      </c>
      <c r="L497">
        <v>1</v>
      </c>
      <c r="M497" t="s">
        <v>507</v>
      </c>
      <c r="N497" t="s">
        <v>65</v>
      </c>
      <c r="O497">
        <v>2013</v>
      </c>
      <c r="Q497" t="s">
        <v>2277</v>
      </c>
      <c r="R497" t="s">
        <v>2278</v>
      </c>
      <c r="T497" t="s">
        <v>81</v>
      </c>
      <c r="U497">
        <v>7.42</v>
      </c>
      <c r="V497">
        <v>6.83</v>
      </c>
      <c r="W497">
        <v>6.75</v>
      </c>
      <c r="X497">
        <v>7.17</v>
      </c>
      <c r="Y497">
        <v>7.25</v>
      </c>
      <c r="Z497">
        <v>7</v>
      </c>
      <c r="AA497">
        <v>9.33</v>
      </c>
      <c r="AB497">
        <v>9.33</v>
      </c>
      <c r="AC497">
        <v>7.08</v>
      </c>
      <c r="AD497">
        <v>6.92</v>
      </c>
      <c r="AE497">
        <v>75.08</v>
      </c>
      <c r="AF497">
        <v>0.1</v>
      </c>
      <c r="AG497">
        <v>20</v>
      </c>
      <c r="AH497">
        <v>0</v>
      </c>
      <c r="AI497" t="s">
        <v>55</v>
      </c>
      <c r="AJ497">
        <v>1</v>
      </c>
      <c r="AK497" t="s">
        <v>2279</v>
      </c>
      <c r="AL497" t="s">
        <v>65</v>
      </c>
      <c r="AM497" t="s">
        <v>4843</v>
      </c>
      <c r="AN497" t="s">
        <v>4844</v>
      </c>
      <c r="AO497" t="s">
        <v>59</v>
      </c>
    </row>
    <row r="498" spans="1:44" x14ac:dyDescent="0.25">
      <c r="A498" t="s">
        <v>4825</v>
      </c>
      <c r="B498" t="s">
        <v>2274</v>
      </c>
      <c r="C498" t="s">
        <v>2219</v>
      </c>
      <c r="H498" t="s">
        <v>2274</v>
      </c>
      <c r="L498">
        <v>1</v>
      </c>
      <c r="M498" t="s">
        <v>507</v>
      </c>
      <c r="N498" t="s">
        <v>65</v>
      </c>
      <c r="O498">
        <v>2013</v>
      </c>
      <c r="Q498" t="s">
        <v>2277</v>
      </c>
      <c r="R498" t="s">
        <v>2278</v>
      </c>
      <c r="T498" t="s">
        <v>81</v>
      </c>
      <c r="U498">
        <v>6.75</v>
      </c>
      <c r="V498">
        <v>6.67</v>
      </c>
      <c r="W498">
        <v>6.5</v>
      </c>
      <c r="X498">
        <v>6.83</v>
      </c>
      <c r="Y498">
        <v>6.92</v>
      </c>
      <c r="Z498">
        <v>6.83</v>
      </c>
      <c r="AA498">
        <v>9.33</v>
      </c>
      <c r="AB498">
        <v>9.33</v>
      </c>
      <c r="AC498">
        <v>6.67</v>
      </c>
      <c r="AD498">
        <v>7.92</v>
      </c>
      <c r="AE498">
        <v>73.75</v>
      </c>
      <c r="AF498">
        <v>0.12</v>
      </c>
      <c r="AG498">
        <v>63</v>
      </c>
      <c r="AH498">
        <v>0</v>
      </c>
      <c r="AI498" t="s">
        <v>201</v>
      </c>
      <c r="AJ498">
        <v>9</v>
      </c>
      <c r="AK498" t="s">
        <v>2279</v>
      </c>
      <c r="AL498" t="s">
        <v>65</v>
      </c>
      <c r="AM498" t="s">
        <v>4843</v>
      </c>
      <c r="AN498" t="s">
        <v>4844</v>
      </c>
      <c r="AO498" t="s">
        <v>59</v>
      </c>
    </row>
    <row r="499" spans="1:44" x14ac:dyDescent="0.25">
      <c r="A499" t="s">
        <v>43</v>
      </c>
      <c r="B499" t="s">
        <v>3715</v>
      </c>
      <c r="C499" t="s">
        <v>2066</v>
      </c>
      <c r="D499" t="s">
        <v>3682</v>
      </c>
      <c r="F499" t="s">
        <v>3716</v>
      </c>
      <c r="H499" t="s">
        <v>3717</v>
      </c>
      <c r="I499" t="s">
        <v>3718</v>
      </c>
      <c r="J499" t="s">
        <v>3719</v>
      </c>
      <c r="K499" t="s">
        <v>3720</v>
      </c>
      <c r="L499">
        <v>300</v>
      </c>
      <c r="M499" t="s">
        <v>2072</v>
      </c>
      <c r="N499" t="s">
        <v>65</v>
      </c>
      <c r="O499">
        <v>2013</v>
      </c>
      <c r="Q499" t="s">
        <v>3721</v>
      </c>
      <c r="R499" t="s">
        <v>3722</v>
      </c>
      <c r="S499" t="s">
        <v>2879</v>
      </c>
      <c r="T499" t="s">
        <v>54</v>
      </c>
      <c r="U499">
        <v>7.42</v>
      </c>
      <c r="V499">
        <v>7.33</v>
      </c>
      <c r="W499">
        <v>7.25</v>
      </c>
      <c r="X499">
        <v>7.42</v>
      </c>
      <c r="Y499">
        <v>7.42</v>
      </c>
      <c r="Z499">
        <v>7.33</v>
      </c>
      <c r="AA499">
        <v>10</v>
      </c>
      <c r="AB499">
        <v>10</v>
      </c>
      <c r="AC499">
        <v>10</v>
      </c>
      <c r="AD499">
        <v>7.33</v>
      </c>
      <c r="AE499">
        <v>81.5</v>
      </c>
      <c r="AF499">
        <v>0.11</v>
      </c>
      <c r="AG499">
        <v>0</v>
      </c>
      <c r="AH499">
        <v>0</v>
      </c>
      <c r="AI499" t="s">
        <v>89</v>
      </c>
      <c r="AJ499">
        <v>0</v>
      </c>
      <c r="AK499" t="s">
        <v>3420</v>
      </c>
      <c r="AL499" t="s">
        <v>65</v>
      </c>
      <c r="AM499" t="s">
        <v>70</v>
      </c>
      <c r="AN499" t="s">
        <v>71</v>
      </c>
      <c r="AO499" t="s">
        <v>59</v>
      </c>
      <c r="AP499">
        <v>400</v>
      </c>
      <c r="AQ499">
        <v>1250</v>
      </c>
      <c r="AR499">
        <v>825</v>
      </c>
    </row>
    <row r="500" spans="1:44" x14ac:dyDescent="0.25">
      <c r="A500" t="s">
        <v>43</v>
      </c>
      <c r="B500" t="s">
        <v>3715</v>
      </c>
      <c r="C500" t="s">
        <v>2066</v>
      </c>
      <c r="D500" t="s">
        <v>3682</v>
      </c>
      <c r="F500" t="s">
        <v>4696</v>
      </c>
      <c r="H500" t="s">
        <v>3717</v>
      </c>
      <c r="I500" t="s">
        <v>3718</v>
      </c>
      <c r="J500" t="s">
        <v>3719</v>
      </c>
      <c r="K500" t="s">
        <v>3720</v>
      </c>
      <c r="L500">
        <v>1</v>
      </c>
      <c r="M500" t="s">
        <v>2072</v>
      </c>
      <c r="N500" t="s">
        <v>65</v>
      </c>
      <c r="O500">
        <v>2013</v>
      </c>
      <c r="Q500" t="s">
        <v>3721</v>
      </c>
      <c r="R500" t="s">
        <v>3722</v>
      </c>
      <c r="S500" t="s">
        <v>616</v>
      </c>
      <c r="T500" t="s">
        <v>54</v>
      </c>
      <c r="U500">
        <v>6.83</v>
      </c>
      <c r="V500">
        <v>6.83</v>
      </c>
      <c r="W500">
        <v>6.83</v>
      </c>
      <c r="X500">
        <v>6.75</v>
      </c>
      <c r="Y500">
        <v>6.92</v>
      </c>
      <c r="Z500">
        <v>6.92</v>
      </c>
      <c r="AA500">
        <v>9.33</v>
      </c>
      <c r="AB500">
        <v>10</v>
      </c>
      <c r="AC500">
        <v>10</v>
      </c>
      <c r="AD500">
        <v>6.83</v>
      </c>
      <c r="AE500">
        <v>77.25</v>
      </c>
      <c r="AF500">
        <v>0.1</v>
      </c>
      <c r="AG500">
        <v>0</v>
      </c>
      <c r="AH500">
        <v>0</v>
      </c>
      <c r="AJ500">
        <v>1</v>
      </c>
      <c r="AK500" t="s">
        <v>3420</v>
      </c>
      <c r="AL500" t="s">
        <v>65</v>
      </c>
      <c r="AM500" t="s">
        <v>70</v>
      </c>
      <c r="AN500" t="s">
        <v>71</v>
      </c>
      <c r="AO500" t="s">
        <v>59</v>
      </c>
      <c r="AP500">
        <v>400</v>
      </c>
      <c r="AQ500">
        <v>1250</v>
      </c>
      <c r="AR500">
        <v>825</v>
      </c>
    </row>
    <row r="501" spans="1:44" x14ac:dyDescent="0.25">
      <c r="A501" t="s">
        <v>43</v>
      </c>
      <c r="B501" t="s">
        <v>1367</v>
      </c>
      <c r="C501" t="s">
        <v>159</v>
      </c>
      <c r="G501" t="s">
        <v>3591</v>
      </c>
      <c r="H501" t="s">
        <v>1369</v>
      </c>
      <c r="J501" t="s">
        <v>1886</v>
      </c>
      <c r="L501">
        <v>320</v>
      </c>
      <c r="M501" t="s">
        <v>3592</v>
      </c>
      <c r="N501" t="s">
        <v>65</v>
      </c>
      <c r="O501">
        <v>2013</v>
      </c>
      <c r="Q501" t="s">
        <v>3593</v>
      </c>
      <c r="R501" t="s">
        <v>1371</v>
      </c>
      <c r="S501" t="s">
        <v>277</v>
      </c>
      <c r="T501" t="s">
        <v>373</v>
      </c>
      <c r="U501">
        <v>7.17</v>
      </c>
      <c r="V501">
        <v>7.42</v>
      </c>
      <c r="W501">
        <v>7.33</v>
      </c>
      <c r="X501">
        <v>7.42</v>
      </c>
      <c r="Y501">
        <v>7.33</v>
      </c>
      <c r="Z501">
        <v>7.42</v>
      </c>
      <c r="AA501">
        <v>10</v>
      </c>
      <c r="AB501">
        <v>10</v>
      </c>
      <c r="AC501">
        <v>10</v>
      </c>
      <c r="AD501">
        <v>7.58</v>
      </c>
      <c r="AE501">
        <v>81.67</v>
      </c>
      <c r="AF501">
        <v>0.11</v>
      </c>
      <c r="AG501">
        <v>0</v>
      </c>
      <c r="AH501">
        <v>0</v>
      </c>
      <c r="AI501" t="s">
        <v>89</v>
      </c>
      <c r="AJ501">
        <v>0</v>
      </c>
      <c r="AK501" t="s">
        <v>542</v>
      </c>
      <c r="AL501" t="s">
        <v>65</v>
      </c>
      <c r="AM501" t="s">
        <v>70</v>
      </c>
      <c r="AN501" t="s">
        <v>71</v>
      </c>
      <c r="AO501" t="s">
        <v>59</v>
      </c>
    </row>
    <row r="502" spans="1:44" x14ac:dyDescent="0.25">
      <c r="A502" t="s">
        <v>43</v>
      </c>
      <c r="B502" t="s">
        <v>83</v>
      </c>
      <c r="C502" t="s">
        <v>84</v>
      </c>
      <c r="L502">
        <v>100</v>
      </c>
      <c r="M502" t="s">
        <v>85</v>
      </c>
      <c r="N502" t="s">
        <v>86</v>
      </c>
      <c r="O502">
        <v>2013</v>
      </c>
      <c r="Q502" t="s">
        <v>87</v>
      </c>
      <c r="R502" t="s">
        <v>88</v>
      </c>
      <c r="T502" t="s">
        <v>81</v>
      </c>
      <c r="U502">
        <v>8.58</v>
      </c>
      <c r="V502">
        <v>8.42</v>
      </c>
      <c r="W502">
        <v>8.42</v>
      </c>
      <c r="X502">
        <v>8.5</v>
      </c>
      <c r="Y502">
        <v>8.25</v>
      </c>
      <c r="Z502">
        <v>8.33</v>
      </c>
      <c r="AA502">
        <v>10</v>
      </c>
      <c r="AB502">
        <v>10</v>
      </c>
      <c r="AC502">
        <v>10</v>
      </c>
      <c r="AD502">
        <v>8.33</v>
      </c>
      <c r="AE502">
        <v>88.83</v>
      </c>
      <c r="AF502">
        <v>0.11</v>
      </c>
      <c r="AG502">
        <v>0</v>
      </c>
      <c r="AH502">
        <v>0</v>
      </c>
      <c r="AI502" t="s">
        <v>89</v>
      </c>
      <c r="AJ502">
        <v>1</v>
      </c>
      <c r="AK502" t="s">
        <v>90</v>
      </c>
      <c r="AL502" t="s">
        <v>86</v>
      </c>
      <c r="AM502" s="1" t="s">
        <v>91</v>
      </c>
      <c r="AN502" t="s">
        <v>92</v>
      </c>
      <c r="AO502" t="s">
        <v>59</v>
      </c>
    </row>
    <row r="503" spans="1:44" x14ac:dyDescent="0.25">
      <c r="A503" t="s">
        <v>43</v>
      </c>
      <c r="B503" t="s">
        <v>202</v>
      </c>
      <c r="C503" t="s">
        <v>396</v>
      </c>
      <c r="D503" t="s">
        <v>204</v>
      </c>
      <c r="F503" t="s">
        <v>4478</v>
      </c>
      <c r="G503" t="s">
        <v>4479</v>
      </c>
      <c r="H503" t="s">
        <v>202</v>
      </c>
      <c r="I503">
        <v>1200</v>
      </c>
      <c r="J503" t="s">
        <v>4480</v>
      </c>
      <c r="K503" t="s">
        <v>4481</v>
      </c>
      <c r="L503">
        <v>250</v>
      </c>
      <c r="M503" t="s">
        <v>210</v>
      </c>
      <c r="N503" t="s">
        <v>65</v>
      </c>
      <c r="O503">
        <v>2013</v>
      </c>
      <c r="Q503" t="s">
        <v>4296</v>
      </c>
      <c r="R503" t="s">
        <v>212</v>
      </c>
      <c r="S503" t="s">
        <v>213</v>
      </c>
      <c r="T503" t="s">
        <v>54</v>
      </c>
      <c r="U503">
        <v>7.42</v>
      </c>
      <c r="V503">
        <v>7.25</v>
      </c>
      <c r="W503">
        <v>6.75</v>
      </c>
      <c r="X503">
        <v>7.25</v>
      </c>
      <c r="Y503">
        <v>7.42</v>
      </c>
      <c r="Z503">
        <v>7.25</v>
      </c>
      <c r="AA503">
        <v>9.33</v>
      </c>
      <c r="AB503">
        <v>9.33</v>
      </c>
      <c r="AC503">
        <v>10</v>
      </c>
      <c r="AD503">
        <v>7.33</v>
      </c>
      <c r="AE503">
        <v>79.33</v>
      </c>
      <c r="AF503">
        <v>0</v>
      </c>
      <c r="AG503">
        <v>0</v>
      </c>
      <c r="AH503">
        <v>0</v>
      </c>
      <c r="AI503" t="s">
        <v>55</v>
      </c>
      <c r="AJ503">
        <v>3</v>
      </c>
      <c r="AK503" t="s">
        <v>3311</v>
      </c>
      <c r="AL503" t="s">
        <v>65</v>
      </c>
      <c r="AM503" t="s">
        <v>70</v>
      </c>
      <c r="AN503" t="s">
        <v>71</v>
      </c>
      <c r="AO503" t="s">
        <v>59</v>
      </c>
      <c r="AP503">
        <v>1200</v>
      </c>
      <c r="AQ503">
        <v>1200</v>
      </c>
      <c r="AR503">
        <v>1200</v>
      </c>
    </row>
    <row r="504" spans="1:44" x14ac:dyDescent="0.25">
      <c r="A504" t="s">
        <v>43</v>
      </c>
      <c r="B504" t="s">
        <v>202</v>
      </c>
      <c r="C504" t="s">
        <v>396</v>
      </c>
      <c r="D504" t="s">
        <v>204</v>
      </c>
      <c r="F504" t="s">
        <v>135</v>
      </c>
      <c r="G504" t="s">
        <v>3134</v>
      </c>
      <c r="H504" t="s">
        <v>202</v>
      </c>
      <c r="I504">
        <v>1300</v>
      </c>
      <c r="J504" t="s">
        <v>135</v>
      </c>
      <c r="K504" t="s">
        <v>209</v>
      </c>
      <c r="L504">
        <v>250</v>
      </c>
      <c r="M504" t="s">
        <v>3135</v>
      </c>
      <c r="N504" t="s">
        <v>300</v>
      </c>
      <c r="O504">
        <v>2013</v>
      </c>
      <c r="Q504" t="s">
        <v>1146</v>
      </c>
      <c r="R504" t="s">
        <v>212</v>
      </c>
      <c r="S504" t="s">
        <v>213</v>
      </c>
      <c r="T504" t="s">
        <v>54</v>
      </c>
      <c r="U504">
        <v>7.42</v>
      </c>
      <c r="V504">
        <v>7.33</v>
      </c>
      <c r="W504">
        <v>7.5</v>
      </c>
      <c r="X504">
        <v>7.17</v>
      </c>
      <c r="Y504">
        <v>7.08</v>
      </c>
      <c r="Z504">
        <v>8.33</v>
      </c>
      <c r="AA504">
        <v>10</v>
      </c>
      <c r="AB504">
        <v>10</v>
      </c>
      <c r="AC504">
        <v>10</v>
      </c>
      <c r="AD504">
        <v>7.5</v>
      </c>
      <c r="AE504">
        <v>82.33</v>
      </c>
      <c r="AF504">
        <v>0.1</v>
      </c>
      <c r="AG504">
        <v>0</v>
      </c>
      <c r="AH504">
        <v>0</v>
      </c>
      <c r="AI504" t="s">
        <v>55</v>
      </c>
      <c r="AJ504">
        <v>2</v>
      </c>
      <c r="AK504" t="s">
        <v>2064</v>
      </c>
      <c r="AL504" t="s">
        <v>300</v>
      </c>
      <c r="AM504" t="s">
        <v>306</v>
      </c>
      <c r="AN504" t="s">
        <v>307</v>
      </c>
      <c r="AO504" t="s">
        <v>59</v>
      </c>
      <c r="AP504">
        <v>1300</v>
      </c>
      <c r="AQ504">
        <v>1300</v>
      </c>
      <c r="AR504">
        <v>1300</v>
      </c>
    </row>
    <row r="505" spans="1:44" x14ac:dyDescent="0.25">
      <c r="A505" t="s">
        <v>43</v>
      </c>
      <c r="B505" t="s">
        <v>267</v>
      </c>
      <c r="C505" t="s">
        <v>268</v>
      </c>
      <c r="D505" t="s">
        <v>3362</v>
      </c>
      <c r="F505" t="s">
        <v>3362</v>
      </c>
      <c r="G505" t="s">
        <v>268</v>
      </c>
      <c r="H505" t="s">
        <v>3272</v>
      </c>
      <c r="I505" t="s">
        <v>3363</v>
      </c>
      <c r="J505" t="s">
        <v>811</v>
      </c>
      <c r="K505" t="s">
        <v>3364</v>
      </c>
      <c r="L505">
        <v>50</v>
      </c>
      <c r="M505" t="s">
        <v>813</v>
      </c>
      <c r="N505" t="s">
        <v>65</v>
      </c>
      <c r="O505">
        <v>2013</v>
      </c>
      <c r="Q505" t="s">
        <v>3365</v>
      </c>
      <c r="R505" t="s">
        <v>276</v>
      </c>
      <c r="S505" t="s">
        <v>616</v>
      </c>
      <c r="T505" t="s">
        <v>54</v>
      </c>
      <c r="U505">
        <v>7.33</v>
      </c>
      <c r="V505">
        <v>7.5</v>
      </c>
      <c r="W505">
        <v>7.17</v>
      </c>
      <c r="X505">
        <v>7.42</v>
      </c>
      <c r="Y505">
        <v>7.5</v>
      </c>
      <c r="Z505">
        <v>7.33</v>
      </c>
      <c r="AA505">
        <v>10</v>
      </c>
      <c r="AB505">
        <v>10</v>
      </c>
      <c r="AC505">
        <v>10</v>
      </c>
      <c r="AD505">
        <v>7.75</v>
      </c>
      <c r="AE505">
        <v>82</v>
      </c>
      <c r="AF505">
        <v>0.09</v>
      </c>
      <c r="AG505">
        <v>0</v>
      </c>
      <c r="AH505">
        <v>0</v>
      </c>
      <c r="AI505" t="s">
        <v>55</v>
      </c>
      <c r="AJ505">
        <v>0</v>
      </c>
      <c r="AK505" t="s">
        <v>3366</v>
      </c>
      <c r="AL505" t="s">
        <v>65</v>
      </c>
      <c r="AM505" t="s">
        <v>70</v>
      </c>
      <c r="AN505" t="s">
        <v>71</v>
      </c>
      <c r="AO505" t="s">
        <v>59</v>
      </c>
      <c r="AP505">
        <v>600</v>
      </c>
      <c r="AQ505">
        <v>600</v>
      </c>
      <c r="AR505">
        <v>600</v>
      </c>
    </row>
    <row r="506" spans="1:44" x14ac:dyDescent="0.25">
      <c r="A506" t="s">
        <v>43</v>
      </c>
      <c r="B506" t="s">
        <v>267</v>
      </c>
      <c r="C506" t="s">
        <v>268</v>
      </c>
      <c r="D506" t="s">
        <v>4407</v>
      </c>
      <c r="F506" t="s">
        <v>4407</v>
      </c>
      <c r="G506" t="s">
        <v>268</v>
      </c>
      <c r="H506" t="s">
        <v>3272</v>
      </c>
      <c r="I506" t="s">
        <v>4408</v>
      </c>
      <c r="J506" t="s">
        <v>4409</v>
      </c>
      <c r="K506" t="s">
        <v>4410</v>
      </c>
      <c r="L506">
        <v>50</v>
      </c>
      <c r="M506" t="s">
        <v>813</v>
      </c>
      <c r="N506" t="s">
        <v>65</v>
      </c>
      <c r="O506">
        <v>2013</v>
      </c>
      <c r="Q506" t="s">
        <v>4411</v>
      </c>
      <c r="R506" t="s">
        <v>276</v>
      </c>
      <c r="S506" t="s">
        <v>616</v>
      </c>
      <c r="T506" t="s">
        <v>54</v>
      </c>
      <c r="U506">
        <v>7.08</v>
      </c>
      <c r="V506">
        <v>7.08</v>
      </c>
      <c r="W506">
        <v>7.25</v>
      </c>
      <c r="X506">
        <v>7</v>
      </c>
      <c r="Y506">
        <v>7.17</v>
      </c>
      <c r="Z506">
        <v>7.17</v>
      </c>
      <c r="AA506">
        <v>10</v>
      </c>
      <c r="AB506">
        <v>10</v>
      </c>
      <c r="AC506">
        <v>10</v>
      </c>
      <c r="AD506">
        <v>7</v>
      </c>
      <c r="AE506">
        <v>79.75</v>
      </c>
      <c r="AF506">
        <v>0.1</v>
      </c>
      <c r="AG506">
        <v>0</v>
      </c>
      <c r="AH506">
        <v>0</v>
      </c>
      <c r="AI506" t="s">
        <v>304</v>
      </c>
      <c r="AJ506">
        <v>0</v>
      </c>
      <c r="AK506" t="s">
        <v>4412</v>
      </c>
      <c r="AL506" t="s">
        <v>65</v>
      </c>
      <c r="AM506" t="s">
        <v>70</v>
      </c>
      <c r="AN506" t="s">
        <v>71</v>
      </c>
      <c r="AO506" t="s">
        <v>59</v>
      </c>
      <c r="AP506">
        <v>500</v>
      </c>
      <c r="AQ506">
        <v>700</v>
      </c>
      <c r="AR506">
        <v>600</v>
      </c>
    </row>
    <row r="507" spans="1:44" x14ac:dyDescent="0.25">
      <c r="A507" t="s">
        <v>43</v>
      </c>
      <c r="B507" t="s">
        <v>267</v>
      </c>
      <c r="C507" t="s">
        <v>268</v>
      </c>
      <c r="D507" t="s">
        <v>2361</v>
      </c>
      <c r="F507" t="s">
        <v>2361</v>
      </c>
      <c r="G507" t="s">
        <v>268</v>
      </c>
      <c r="H507" t="s">
        <v>3272</v>
      </c>
      <c r="I507" t="s">
        <v>4592</v>
      </c>
      <c r="J507" t="s">
        <v>811</v>
      </c>
      <c r="K507" t="s">
        <v>4593</v>
      </c>
      <c r="L507">
        <v>50</v>
      </c>
      <c r="M507" t="s">
        <v>813</v>
      </c>
      <c r="N507" t="s">
        <v>65</v>
      </c>
      <c r="O507">
        <v>2013</v>
      </c>
      <c r="Q507" t="s">
        <v>3365</v>
      </c>
      <c r="R507" t="s">
        <v>276</v>
      </c>
      <c r="S507" t="s">
        <v>616</v>
      </c>
      <c r="T507" t="s">
        <v>54</v>
      </c>
      <c r="U507">
        <v>6.83</v>
      </c>
      <c r="V507">
        <v>6.75</v>
      </c>
      <c r="W507">
        <v>7.17</v>
      </c>
      <c r="X507">
        <v>7.25</v>
      </c>
      <c r="Y507">
        <v>7</v>
      </c>
      <c r="Z507">
        <v>6.92</v>
      </c>
      <c r="AA507">
        <v>10</v>
      </c>
      <c r="AB507">
        <v>10</v>
      </c>
      <c r="AC507">
        <v>10</v>
      </c>
      <c r="AD507">
        <v>6.67</v>
      </c>
      <c r="AE507">
        <v>78.58</v>
      </c>
      <c r="AF507">
        <v>0.1</v>
      </c>
      <c r="AG507">
        <v>0</v>
      </c>
      <c r="AH507">
        <v>0</v>
      </c>
      <c r="AI507" t="s">
        <v>55</v>
      </c>
      <c r="AJ507">
        <v>0</v>
      </c>
      <c r="AK507" t="s">
        <v>3366</v>
      </c>
      <c r="AL507" t="s">
        <v>65</v>
      </c>
      <c r="AM507" t="s">
        <v>70</v>
      </c>
      <c r="AN507" t="s">
        <v>71</v>
      </c>
      <c r="AO507" t="s">
        <v>59</v>
      </c>
      <c r="AP507">
        <v>800</v>
      </c>
      <c r="AQ507">
        <v>800</v>
      </c>
      <c r="AR507">
        <v>800</v>
      </c>
    </row>
    <row r="508" spans="1:44" x14ac:dyDescent="0.25">
      <c r="A508" t="s">
        <v>43</v>
      </c>
      <c r="B508" t="s">
        <v>669</v>
      </c>
      <c r="C508" t="s">
        <v>147</v>
      </c>
      <c r="F508" t="s">
        <v>329</v>
      </c>
      <c r="G508" t="s">
        <v>4559</v>
      </c>
      <c r="H508" t="s">
        <v>329</v>
      </c>
      <c r="J508" t="s">
        <v>150</v>
      </c>
      <c r="L508">
        <v>11</v>
      </c>
      <c r="M508" t="s">
        <v>299</v>
      </c>
      <c r="N508" t="s">
        <v>65</v>
      </c>
      <c r="O508">
        <v>2013</v>
      </c>
      <c r="Q508" t="s">
        <v>631</v>
      </c>
      <c r="R508" t="s">
        <v>672</v>
      </c>
      <c r="T508" t="s">
        <v>81</v>
      </c>
      <c r="U508">
        <v>7.5</v>
      </c>
      <c r="V508">
        <v>6.92</v>
      </c>
      <c r="W508">
        <v>6.92</v>
      </c>
      <c r="X508">
        <v>7.25</v>
      </c>
      <c r="Y508">
        <v>7.58</v>
      </c>
      <c r="Z508">
        <v>7.42</v>
      </c>
      <c r="AA508">
        <v>9.33</v>
      </c>
      <c r="AB508">
        <v>9.33</v>
      </c>
      <c r="AC508">
        <v>9.33</v>
      </c>
      <c r="AD508">
        <v>7.17</v>
      </c>
      <c r="AE508">
        <v>78.75</v>
      </c>
      <c r="AF508">
        <v>0.12</v>
      </c>
      <c r="AG508">
        <v>5</v>
      </c>
      <c r="AH508">
        <v>0</v>
      </c>
      <c r="AI508" t="s">
        <v>55</v>
      </c>
      <c r="AJ508">
        <v>8</v>
      </c>
      <c r="AK508" t="s">
        <v>633</v>
      </c>
      <c r="AL508" t="s">
        <v>65</v>
      </c>
      <c r="AM508" t="s">
        <v>70</v>
      </c>
      <c r="AN508" t="s">
        <v>71</v>
      </c>
      <c r="AO508" t="s">
        <v>153</v>
      </c>
    </row>
    <row r="509" spans="1:44" x14ac:dyDescent="0.25">
      <c r="A509" t="s">
        <v>43</v>
      </c>
      <c r="B509" t="s">
        <v>669</v>
      </c>
      <c r="C509" t="s">
        <v>147</v>
      </c>
      <c r="F509" t="s">
        <v>329</v>
      </c>
      <c r="G509" t="s">
        <v>4559</v>
      </c>
      <c r="H509" t="s">
        <v>329</v>
      </c>
      <c r="J509" t="s">
        <v>150</v>
      </c>
      <c r="K509" t="s">
        <v>332</v>
      </c>
      <c r="L509">
        <v>9</v>
      </c>
      <c r="M509" t="s">
        <v>299</v>
      </c>
      <c r="N509" t="s">
        <v>65</v>
      </c>
      <c r="O509">
        <v>2013</v>
      </c>
      <c r="Q509" t="s">
        <v>4697</v>
      </c>
      <c r="R509" t="s">
        <v>672</v>
      </c>
      <c r="T509" t="s">
        <v>81</v>
      </c>
      <c r="U509">
        <v>7.08</v>
      </c>
      <c r="V509">
        <v>6.92</v>
      </c>
      <c r="W509">
        <v>6.83</v>
      </c>
      <c r="X509">
        <v>6.67</v>
      </c>
      <c r="Y509">
        <v>7.58</v>
      </c>
      <c r="Z509">
        <v>7.42</v>
      </c>
      <c r="AA509">
        <v>8.67</v>
      </c>
      <c r="AB509">
        <v>9.33</v>
      </c>
      <c r="AC509">
        <v>10</v>
      </c>
      <c r="AD509">
        <v>6.75</v>
      </c>
      <c r="AE509">
        <v>77.25</v>
      </c>
      <c r="AF509">
        <v>0.12</v>
      </c>
      <c r="AG509">
        <v>1</v>
      </c>
      <c r="AH509">
        <v>0</v>
      </c>
      <c r="AI509" t="s">
        <v>55</v>
      </c>
      <c r="AJ509">
        <v>5</v>
      </c>
      <c r="AK509" t="s">
        <v>4698</v>
      </c>
      <c r="AL509" t="s">
        <v>65</v>
      </c>
      <c r="AM509" t="s">
        <v>70</v>
      </c>
      <c r="AN509" t="s">
        <v>71</v>
      </c>
      <c r="AO509" t="s">
        <v>153</v>
      </c>
    </row>
    <row r="510" spans="1:44" x14ac:dyDescent="0.25">
      <c r="A510" t="s">
        <v>43</v>
      </c>
      <c r="B510" t="s">
        <v>395</v>
      </c>
      <c r="C510" t="s">
        <v>396</v>
      </c>
      <c r="D510" t="s">
        <v>397</v>
      </c>
      <c r="G510" t="s">
        <v>398</v>
      </c>
      <c r="H510" t="s">
        <v>399</v>
      </c>
      <c r="I510" t="s">
        <v>400</v>
      </c>
      <c r="J510" t="s">
        <v>401</v>
      </c>
      <c r="L510">
        <v>1</v>
      </c>
      <c r="M510" t="s">
        <v>402</v>
      </c>
      <c r="N510" t="s">
        <v>65</v>
      </c>
      <c r="O510">
        <v>2013</v>
      </c>
      <c r="Q510" t="s">
        <v>403</v>
      </c>
      <c r="R510" t="s">
        <v>404</v>
      </c>
      <c r="S510" t="s">
        <v>213</v>
      </c>
      <c r="T510" t="s">
        <v>54</v>
      </c>
      <c r="U510">
        <v>7.75</v>
      </c>
      <c r="V510">
        <v>7.92</v>
      </c>
      <c r="W510">
        <v>7.83</v>
      </c>
      <c r="X510">
        <v>8.08</v>
      </c>
      <c r="Y510">
        <v>8.08</v>
      </c>
      <c r="Z510">
        <v>8.17</v>
      </c>
      <c r="AA510">
        <v>10</v>
      </c>
      <c r="AB510">
        <v>10</v>
      </c>
      <c r="AC510">
        <v>10</v>
      </c>
      <c r="AD510">
        <v>8.17</v>
      </c>
      <c r="AE510">
        <v>86</v>
      </c>
      <c r="AF510">
        <v>0.12</v>
      </c>
      <c r="AG510">
        <v>1</v>
      </c>
      <c r="AH510">
        <v>0</v>
      </c>
      <c r="AI510" t="s">
        <v>55</v>
      </c>
      <c r="AJ510">
        <v>1</v>
      </c>
      <c r="AK510" t="s">
        <v>405</v>
      </c>
      <c r="AL510" t="s">
        <v>65</v>
      </c>
      <c r="AM510" t="s">
        <v>70</v>
      </c>
      <c r="AN510" t="s">
        <v>71</v>
      </c>
      <c r="AO510" t="s">
        <v>59</v>
      </c>
      <c r="AP510">
        <v>900</v>
      </c>
      <c r="AQ510">
        <v>1500</v>
      </c>
      <c r="AR510">
        <v>1200</v>
      </c>
    </row>
    <row r="511" spans="1:44" x14ac:dyDescent="0.25">
      <c r="A511" t="s">
        <v>43</v>
      </c>
      <c r="B511" t="s">
        <v>522</v>
      </c>
      <c r="C511" t="s">
        <v>523</v>
      </c>
      <c r="D511" t="s">
        <v>524</v>
      </c>
      <c r="F511" t="s">
        <v>525</v>
      </c>
      <c r="G511" t="s">
        <v>526</v>
      </c>
      <c r="H511" t="s">
        <v>522</v>
      </c>
      <c r="I511" t="s">
        <v>527</v>
      </c>
      <c r="J511" t="s">
        <v>528</v>
      </c>
      <c r="K511" t="s">
        <v>529</v>
      </c>
      <c r="L511">
        <v>275</v>
      </c>
      <c r="M511" t="s">
        <v>402</v>
      </c>
      <c r="N511" t="s">
        <v>65</v>
      </c>
      <c r="O511">
        <v>2013</v>
      </c>
      <c r="Q511" t="s">
        <v>530</v>
      </c>
      <c r="R511" t="s">
        <v>531</v>
      </c>
      <c r="S511" t="s">
        <v>68</v>
      </c>
      <c r="T511" t="s">
        <v>54</v>
      </c>
      <c r="U511">
        <v>7.92</v>
      </c>
      <c r="V511">
        <v>8.17</v>
      </c>
      <c r="W511">
        <v>8</v>
      </c>
      <c r="X511">
        <v>7.92</v>
      </c>
      <c r="Y511">
        <v>7.75</v>
      </c>
      <c r="Z511">
        <v>7.83</v>
      </c>
      <c r="AA511">
        <v>10</v>
      </c>
      <c r="AB511">
        <v>10</v>
      </c>
      <c r="AC511">
        <v>10</v>
      </c>
      <c r="AD511">
        <v>8</v>
      </c>
      <c r="AE511">
        <v>85.58</v>
      </c>
      <c r="AF511">
        <v>0.1</v>
      </c>
      <c r="AG511">
        <v>0</v>
      </c>
      <c r="AH511">
        <v>0</v>
      </c>
      <c r="AI511" t="s">
        <v>304</v>
      </c>
      <c r="AJ511">
        <v>3</v>
      </c>
      <c r="AK511" t="s">
        <v>532</v>
      </c>
      <c r="AL511" t="s">
        <v>65</v>
      </c>
      <c r="AM511" t="s">
        <v>70</v>
      </c>
      <c r="AN511" t="s">
        <v>71</v>
      </c>
      <c r="AO511" t="s">
        <v>59</v>
      </c>
      <c r="AP511">
        <v>1500</v>
      </c>
      <c r="AQ511">
        <v>1500</v>
      </c>
      <c r="AR511">
        <v>1500</v>
      </c>
    </row>
    <row r="512" spans="1:44" x14ac:dyDescent="0.25">
      <c r="A512" t="s">
        <v>43</v>
      </c>
      <c r="B512" t="s">
        <v>1066</v>
      </c>
      <c r="C512" t="s">
        <v>173</v>
      </c>
      <c r="D512" t="s">
        <v>1067</v>
      </c>
      <c r="F512" t="s">
        <v>1067</v>
      </c>
      <c r="G512">
        <v>1</v>
      </c>
      <c r="H512" t="s">
        <v>1067</v>
      </c>
      <c r="I512" t="s">
        <v>1068</v>
      </c>
      <c r="J512" t="s">
        <v>177</v>
      </c>
      <c r="K512" t="s">
        <v>1069</v>
      </c>
      <c r="L512">
        <v>1</v>
      </c>
      <c r="M512" t="s">
        <v>402</v>
      </c>
      <c r="N512" t="s">
        <v>65</v>
      </c>
      <c r="O512">
        <v>2013</v>
      </c>
      <c r="Q512" t="s">
        <v>1070</v>
      </c>
      <c r="R512" t="s">
        <v>1071</v>
      </c>
      <c r="S512" t="s">
        <v>60</v>
      </c>
      <c r="T512" t="s">
        <v>54</v>
      </c>
      <c r="U512">
        <v>7.67</v>
      </c>
      <c r="V512">
        <v>8</v>
      </c>
      <c r="W512">
        <v>7.75</v>
      </c>
      <c r="X512">
        <v>7.83</v>
      </c>
      <c r="Y512">
        <v>7.75</v>
      </c>
      <c r="Z512">
        <v>7.58</v>
      </c>
      <c r="AA512">
        <v>10</v>
      </c>
      <c r="AB512">
        <v>10</v>
      </c>
      <c r="AC512">
        <v>10</v>
      </c>
      <c r="AD512">
        <v>7.92</v>
      </c>
      <c r="AE512">
        <v>84.5</v>
      </c>
      <c r="AF512">
        <v>0</v>
      </c>
      <c r="AG512">
        <v>0</v>
      </c>
      <c r="AH512">
        <v>0</v>
      </c>
      <c r="AI512" t="s">
        <v>55</v>
      </c>
      <c r="AJ512">
        <v>2</v>
      </c>
      <c r="AK512" t="s">
        <v>1072</v>
      </c>
      <c r="AL512" t="s">
        <v>65</v>
      </c>
      <c r="AM512" t="s">
        <v>70</v>
      </c>
      <c r="AN512" t="s">
        <v>71</v>
      </c>
      <c r="AO512" t="s">
        <v>59</v>
      </c>
      <c r="AP512">
        <v>1100</v>
      </c>
      <c r="AQ512">
        <v>1100</v>
      </c>
      <c r="AR512">
        <v>1100</v>
      </c>
    </row>
    <row r="513" spans="1:44" x14ac:dyDescent="0.25">
      <c r="A513" t="s">
        <v>43</v>
      </c>
      <c r="B513" t="s">
        <v>522</v>
      </c>
      <c r="C513" t="s">
        <v>523</v>
      </c>
      <c r="D513" t="s">
        <v>524</v>
      </c>
      <c r="F513" t="s">
        <v>525</v>
      </c>
      <c r="G513" t="s">
        <v>1395</v>
      </c>
      <c r="H513" t="s">
        <v>522</v>
      </c>
      <c r="I513" t="s">
        <v>527</v>
      </c>
      <c r="J513" t="s">
        <v>528</v>
      </c>
      <c r="K513" t="s">
        <v>529</v>
      </c>
      <c r="L513">
        <v>275</v>
      </c>
      <c r="M513" t="s">
        <v>402</v>
      </c>
      <c r="N513" t="s">
        <v>65</v>
      </c>
      <c r="O513">
        <v>2013</v>
      </c>
      <c r="Q513" t="s">
        <v>530</v>
      </c>
      <c r="R513" t="s">
        <v>531</v>
      </c>
      <c r="S513" t="s">
        <v>68</v>
      </c>
      <c r="T513" t="s">
        <v>81</v>
      </c>
      <c r="U513">
        <v>8.42</v>
      </c>
      <c r="V513">
        <v>8.08</v>
      </c>
      <c r="W513">
        <v>7.5</v>
      </c>
      <c r="X513">
        <v>7.17</v>
      </c>
      <c r="Y513">
        <v>7.58</v>
      </c>
      <c r="Z513">
        <v>8.17</v>
      </c>
      <c r="AA513">
        <v>9.33</v>
      </c>
      <c r="AB513">
        <v>10</v>
      </c>
      <c r="AC513">
        <v>10</v>
      </c>
      <c r="AD513">
        <v>7.92</v>
      </c>
      <c r="AE513">
        <v>84.17</v>
      </c>
      <c r="AF513">
        <v>0.11</v>
      </c>
      <c r="AG513">
        <v>0</v>
      </c>
      <c r="AH513">
        <v>0</v>
      </c>
      <c r="AI513" t="s">
        <v>89</v>
      </c>
      <c r="AJ513">
        <v>2</v>
      </c>
      <c r="AK513" t="s">
        <v>532</v>
      </c>
      <c r="AL513" t="s">
        <v>65</v>
      </c>
      <c r="AM513" t="s">
        <v>70</v>
      </c>
      <c r="AN513" t="s">
        <v>71</v>
      </c>
      <c r="AO513" t="s">
        <v>59</v>
      </c>
      <c r="AP513">
        <v>1500</v>
      </c>
      <c r="AQ513">
        <v>1500</v>
      </c>
      <c r="AR513">
        <v>1500</v>
      </c>
    </row>
    <row r="514" spans="1:44" x14ac:dyDescent="0.25">
      <c r="A514" t="s">
        <v>43</v>
      </c>
      <c r="B514" t="s">
        <v>395</v>
      </c>
      <c r="C514" t="s">
        <v>216</v>
      </c>
      <c r="D514" t="s">
        <v>2969</v>
      </c>
      <c r="G514" t="s">
        <v>398</v>
      </c>
      <c r="H514" t="s">
        <v>399</v>
      </c>
      <c r="I514" t="s">
        <v>1404</v>
      </c>
      <c r="J514" t="s">
        <v>2035</v>
      </c>
      <c r="K514" t="s">
        <v>2970</v>
      </c>
      <c r="L514">
        <v>2</v>
      </c>
      <c r="M514" t="s">
        <v>402</v>
      </c>
      <c r="N514" t="s">
        <v>65</v>
      </c>
      <c r="O514">
        <v>2013</v>
      </c>
      <c r="Q514" t="s">
        <v>2971</v>
      </c>
      <c r="R514" t="s">
        <v>404</v>
      </c>
      <c r="S514" t="s">
        <v>60</v>
      </c>
      <c r="T514" t="s">
        <v>54</v>
      </c>
      <c r="U514">
        <v>7.42</v>
      </c>
      <c r="V514">
        <v>7.58</v>
      </c>
      <c r="W514">
        <v>7.5</v>
      </c>
      <c r="X514">
        <v>7.67</v>
      </c>
      <c r="Y514">
        <v>7.25</v>
      </c>
      <c r="Z514">
        <v>7.5</v>
      </c>
      <c r="AA514">
        <v>10</v>
      </c>
      <c r="AB514">
        <v>10</v>
      </c>
      <c r="AC514">
        <v>10</v>
      </c>
      <c r="AD514">
        <v>7.58</v>
      </c>
      <c r="AE514">
        <v>82.5</v>
      </c>
      <c r="AF514">
        <v>0</v>
      </c>
      <c r="AG514">
        <v>0</v>
      </c>
      <c r="AH514">
        <v>0</v>
      </c>
      <c r="AI514" t="s">
        <v>55</v>
      </c>
      <c r="AJ514">
        <v>1</v>
      </c>
      <c r="AK514" t="s">
        <v>2972</v>
      </c>
      <c r="AL514" t="s">
        <v>65</v>
      </c>
      <c r="AM514" t="s">
        <v>70</v>
      </c>
      <c r="AN514" t="s">
        <v>71</v>
      </c>
      <c r="AO514" t="s">
        <v>59</v>
      </c>
      <c r="AP514">
        <v>1500</v>
      </c>
      <c r="AQ514">
        <v>1700</v>
      </c>
      <c r="AR514">
        <v>1600</v>
      </c>
    </row>
    <row r="515" spans="1:44" x14ac:dyDescent="0.25">
      <c r="A515" t="s">
        <v>43</v>
      </c>
      <c r="B515" t="s">
        <v>395</v>
      </c>
      <c r="C515" t="s">
        <v>216</v>
      </c>
      <c r="G515" t="s">
        <v>398</v>
      </c>
      <c r="H515" t="s">
        <v>399</v>
      </c>
      <c r="I515" t="s">
        <v>3266</v>
      </c>
      <c r="J515" t="s">
        <v>1277</v>
      </c>
      <c r="K515" t="s">
        <v>3267</v>
      </c>
      <c r="L515">
        <v>2</v>
      </c>
      <c r="M515" t="s">
        <v>402</v>
      </c>
      <c r="N515" t="s">
        <v>65</v>
      </c>
      <c r="O515">
        <v>2013</v>
      </c>
      <c r="Q515" t="s">
        <v>3268</v>
      </c>
      <c r="R515" t="s">
        <v>404</v>
      </c>
      <c r="S515" t="s">
        <v>60</v>
      </c>
      <c r="T515" t="s">
        <v>54</v>
      </c>
      <c r="U515">
        <v>7.5</v>
      </c>
      <c r="V515">
        <v>7.5</v>
      </c>
      <c r="W515">
        <v>7.33</v>
      </c>
      <c r="X515">
        <v>7.42</v>
      </c>
      <c r="Y515">
        <v>7.5</v>
      </c>
      <c r="Z515">
        <v>7.42</v>
      </c>
      <c r="AA515">
        <v>10</v>
      </c>
      <c r="AB515">
        <v>10</v>
      </c>
      <c r="AC515">
        <v>10</v>
      </c>
      <c r="AD515">
        <v>7.5</v>
      </c>
      <c r="AE515">
        <v>82.17</v>
      </c>
      <c r="AF515">
        <v>0.1</v>
      </c>
      <c r="AG515">
        <v>1</v>
      </c>
      <c r="AH515">
        <v>0</v>
      </c>
      <c r="AI515" t="s">
        <v>201</v>
      </c>
      <c r="AJ515">
        <v>1</v>
      </c>
      <c r="AK515" t="s">
        <v>1345</v>
      </c>
      <c r="AL515" t="s">
        <v>65</v>
      </c>
      <c r="AM515" t="s">
        <v>70</v>
      </c>
      <c r="AN515" t="s">
        <v>71</v>
      </c>
      <c r="AO515" t="s">
        <v>59</v>
      </c>
      <c r="AP515">
        <v>1200</v>
      </c>
      <c r="AQ515">
        <v>1600</v>
      </c>
      <c r="AR515">
        <v>1400</v>
      </c>
    </row>
    <row r="516" spans="1:44" x14ac:dyDescent="0.25">
      <c r="A516" t="s">
        <v>43</v>
      </c>
      <c r="B516" t="s">
        <v>395</v>
      </c>
      <c r="C516" t="s">
        <v>523</v>
      </c>
      <c r="D516" t="s">
        <v>4212</v>
      </c>
      <c r="G516" t="s">
        <v>398</v>
      </c>
      <c r="H516" t="s">
        <v>399</v>
      </c>
      <c r="I516" t="s">
        <v>4213</v>
      </c>
      <c r="J516" t="s">
        <v>4214</v>
      </c>
      <c r="K516" t="s">
        <v>4215</v>
      </c>
      <c r="L516">
        <v>2</v>
      </c>
      <c r="M516" t="s">
        <v>402</v>
      </c>
      <c r="N516" t="s">
        <v>65</v>
      </c>
      <c r="O516">
        <v>2013</v>
      </c>
      <c r="Q516" t="s">
        <v>1619</v>
      </c>
      <c r="R516" t="s">
        <v>404</v>
      </c>
      <c r="S516" t="s">
        <v>68</v>
      </c>
      <c r="T516" t="s">
        <v>54</v>
      </c>
      <c r="U516">
        <v>7.33</v>
      </c>
      <c r="V516">
        <v>7.17</v>
      </c>
      <c r="W516">
        <v>7.08</v>
      </c>
      <c r="X516">
        <v>7.08</v>
      </c>
      <c r="Y516">
        <v>7.33</v>
      </c>
      <c r="Z516">
        <v>7.17</v>
      </c>
      <c r="AA516">
        <v>10</v>
      </c>
      <c r="AB516">
        <v>10</v>
      </c>
      <c r="AC516">
        <v>10</v>
      </c>
      <c r="AD516">
        <v>7.25</v>
      </c>
      <c r="AE516">
        <v>80.42</v>
      </c>
      <c r="AF516">
        <v>0</v>
      </c>
      <c r="AG516">
        <v>0</v>
      </c>
      <c r="AH516">
        <v>0</v>
      </c>
      <c r="AI516" t="s">
        <v>55</v>
      </c>
      <c r="AJ516">
        <v>1</v>
      </c>
      <c r="AK516" t="s">
        <v>3514</v>
      </c>
      <c r="AL516" t="s">
        <v>65</v>
      </c>
      <c r="AM516" t="s">
        <v>70</v>
      </c>
      <c r="AN516" t="s">
        <v>71</v>
      </c>
      <c r="AO516" t="s">
        <v>59</v>
      </c>
      <c r="AP516">
        <v>1450</v>
      </c>
      <c r="AQ516">
        <v>1450</v>
      </c>
      <c r="AR516">
        <v>1450</v>
      </c>
    </row>
    <row r="517" spans="1:44" x14ac:dyDescent="0.25">
      <c r="A517" t="s">
        <v>43</v>
      </c>
      <c r="B517" t="s">
        <v>4216</v>
      </c>
      <c r="C517" t="s">
        <v>173</v>
      </c>
      <c r="D517" t="s">
        <v>4217</v>
      </c>
      <c r="F517" t="s">
        <v>4217</v>
      </c>
      <c r="G517" t="s">
        <v>4218</v>
      </c>
      <c r="H517" t="s">
        <v>4219</v>
      </c>
      <c r="I517">
        <v>1700</v>
      </c>
      <c r="J517" t="s">
        <v>177</v>
      </c>
      <c r="K517" t="s">
        <v>4220</v>
      </c>
      <c r="L517">
        <v>1</v>
      </c>
      <c r="M517" t="s">
        <v>402</v>
      </c>
      <c r="N517" t="s">
        <v>65</v>
      </c>
      <c r="O517">
        <v>2013</v>
      </c>
      <c r="Q517" t="s">
        <v>631</v>
      </c>
      <c r="R517" t="s">
        <v>4221</v>
      </c>
      <c r="S517" t="s">
        <v>60</v>
      </c>
      <c r="T517" t="s">
        <v>54</v>
      </c>
      <c r="U517">
        <v>7.25</v>
      </c>
      <c r="V517">
        <v>7.08</v>
      </c>
      <c r="W517">
        <v>7.25</v>
      </c>
      <c r="X517">
        <v>7.17</v>
      </c>
      <c r="Y517">
        <v>7.33</v>
      </c>
      <c r="Z517">
        <v>7.17</v>
      </c>
      <c r="AA517">
        <v>10</v>
      </c>
      <c r="AB517">
        <v>10</v>
      </c>
      <c r="AC517">
        <v>10</v>
      </c>
      <c r="AD517">
        <v>7.17</v>
      </c>
      <c r="AE517">
        <v>80.42</v>
      </c>
      <c r="AF517">
        <v>0.17</v>
      </c>
      <c r="AG517">
        <v>0</v>
      </c>
      <c r="AH517">
        <v>0</v>
      </c>
      <c r="AI517" t="s">
        <v>55</v>
      </c>
      <c r="AJ517">
        <v>14</v>
      </c>
      <c r="AK517" t="s">
        <v>633</v>
      </c>
      <c r="AL517" t="s">
        <v>65</v>
      </c>
      <c r="AM517" t="s">
        <v>70</v>
      </c>
      <c r="AN517" t="s">
        <v>71</v>
      </c>
      <c r="AO517" t="s">
        <v>59</v>
      </c>
      <c r="AP517">
        <v>1700</v>
      </c>
      <c r="AQ517">
        <v>1700</v>
      </c>
      <c r="AR517">
        <v>1700</v>
      </c>
    </row>
    <row r="518" spans="1:44" x14ac:dyDescent="0.25">
      <c r="A518" t="s">
        <v>43</v>
      </c>
      <c r="B518" t="s">
        <v>202</v>
      </c>
      <c r="C518" t="s">
        <v>203</v>
      </c>
      <c r="D518" t="s">
        <v>204</v>
      </c>
      <c r="F518" t="s">
        <v>4416</v>
      </c>
      <c r="G518" t="s">
        <v>4417</v>
      </c>
      <c r="H518" t="s">
        <v>202</v>
      </c>
      <c r="I518">
        <v>1100</v>
      </c>
      <c r="J518" t="s">
        <v>4418</v>
      </c>
      <c r="K518" t="s">
        <v>4419</v>
      </c>
      <c r="L518">
        <v>275</v>
      </c>
      <c r="M518" t="s">
        <v>402</v>
      </c>
      <c r="N518" t="s">
        <v>65</v>
      </c>
      <c r="O518">
        <v>2013</v>
      </c>
      <c r="Q518" t="s">
        <v>4420</v>
      </c>
      <c r="R518" t="s">
        <v>212</v>
      </c>
      <c r="S518" t="s">
        <v>493</v>
      </c>
      <c r="T518" t="s">
        <v>54</v>
      </c>
      <c r="U518">
        <v>7.58</v>
      </c>
      <c r="V518">
        <v>7.5</v>
      </c>
      <c r="W518">
        <v>7.67</v>
      </c>
      <c r="X518">
        <v>7.75</v>
      </c>
      <c r="Y518">
        <v>7.67</v>
      </c>
      <c r="Z518">
        <v>7.58</v>
      </c>
      <c r="AA518">
        <v>8</v>
      </c>
      <c r="AB518">
        <v>8</v>
      </c>
      <c r="AC518">
        <v>10</v>
      </c>
      <c r="AD518">
        <v>8</v>
      </c>
      <c r="AE518">
        <v>79.75</v>
      </c>
      <c r="AF518">
        <v>0.1</v>
      </c>
      <c r="AG518">
        <v>0</v>
      </c>
      <c r="AH518">
        <v>0</v>
      </c>
      <c r="AI518" t="s">
        <v>89</v>
      </c>
      <c r="AJ518">
        <v>4</v>
      </c>
      <c r="AK518" t="s">
        <v>3704</v>
      </c>
      <c r="AL518" t="s">
        <v>65</v>
      </c>
      <c r="AM518" t="s">
        <v>70</v>
      </c>
      <c r="AN518" t="s">
        <v>71</v>
      </c>
      <c r="AO518" t="s">
        <v>59</v>
      </c>
      <c r="AP518">
        <v>1100</v>
      </c>
      <c r="AQ518">
        <v>1100</v>
      </c>
      <c r="AR518">
        <v>1100</v>
      </c>
    </row>
    <row r="519" spans="1:44" x14ac:dyDescent="0.25">
      <c r="A519" t="s">
        <v>43</v>
      </c>
      <c r="B519" t="s">
        <v>4216</v>
      </c>
      <c r="C519" t="s">
        <v>173</v>
      </c>
      <c r="D519" t="s">
        <v>4217</v>
      </c>
      <c r="F519" t="s">
        <v>4578</v>
      </c>
      <c r="G519" t="s">
        <v>4579</v>
      </c>
      <c r="H519" t="s">
        <v>4580</v>
      </c>
      <c r="I519">
        <v>1850</v>
      </c>
      <c r="J519" t="s">
        <v>177</v>
      </c>
      <c r="K519" t="s">
        <v>4581</v>
      </c>
      <c r="L519">
        <v>1</v>
      </c>
      <c r="M519" t="s">
        <v>402</v>
      </c>
      <c r="N519" t="s">
        <v>65</v>
      </c>
      <c r="O519">
        <v>2013</v>
      </c>
      <c r="Q519" t="s">
        <v>1619</v>
      </c>
      <c r="R519" t="s">
        <v>4221</v>
      </c>
      <c r="S519" t="s">
        <v>616</v>
      </c>
      <c r="T519" t="s">
        <v>54</v>
      </c>
      <c r="U519">
        <v>7</v>
      </c>
      <c r="V519">
        <v>6.92</v>
      </c>
      <c r="W519">
        <v>6.83</v>
      </c>
      <c r="X519">
        <v>7.17</v>
      </c>
      <c r="Y519">
        <v>7.17</v>
      </c>
      <c r="Z519">
        <v>7.17</v>
      </c>
      <c r="AA519">
        <v>10</v>
      </c>
      <c r="AB519">
        <v>10</v>
      </c>
      <c r="AC519">
        <v>9.33</v>
      </c>
      <c r="AD519">
        <v>7.08</v>
      </c>
      <c r="AE519">
        <v>78.67</v>
      </c>
      <c r="AF519">
        <v>0</v>
      </c>
      <c r="AG519">
        <v>0</v>
      </c>
      <c r="AH519">
        <v>0</v>
      </c>
      <c r="AI519" t="s">
        <v>55</v>
      </c>
      <c r="AJ519">
        <v>5</v>
      </c>
      <c r="AK519" t="s">
        <v>3514</v>
      </c>
      <c r="AL519" t="s">
        <v>65</v>
      </c>
      <c r="AM519" t="s">
        <v>70</v>
      </c>
      <c r="AN519" t="s">
        <v>71</v>
      </c>
      <c r="AO519" t="s">
        <v>59</v>
      </c>
      <c r="AP519">
        <v>1850</v>
      </c>
      <c r="AQ519">
        <v>1850</v>
      </c>
      <c r="AR519">
        <v>1850</v>
      </c>
    </row>
    <row r="520" spans="1:44" x14ac:dyDescent="0.25">
      <c r="A520" t="s">
        <v>43</v>
      </c>
      <c r="B520" t="s">
        <v>4658</v>
      </c>
      <c r="C520" t="s">
        <v>173</v>
      </c>
      <c r="D520" t="s">
        <v>4659</v>
      </c>
      <c r="F520" t="s">
        <v>4659</v>
      </c>
      <c r="G520" t="s">
        <v>3742</v>
      </c>
      <c r="H520" t="s">
        <v>4660</v>
      </c>
      <c r="I520" t="s">
        <v>4661</v>
      </c>
      <c r="J520" t="s">
        <v>177</v>
      </c>
      <c r="K520" t="s">
        <v>4662</v>
      </c>
      <c r="L520">
        <v>16</v>
      </c>
      <c r="M520" t="s">
        <v>402</v>
      </c>
      <c r="N520" t="s">
        <v>65</v>
      </c>
      <c r="O520">
        <v>2013</v>
      </c>
      <c r="Q520" t="s">
        <v>4663</v>
      </c>
      <c r="R520" t="s">
        <v>4664</v>
      </c>
      <c r="S520" t="s">
        <v>616</v>
      </c>
      <c r="T520" t="s">
        <v>54</v>
      </c>
      <c r="U520">
        <v>7.33</v>
      </c>
      <c r="V520">
        <v>7.17</v>
      </c>
      <c r="W520">
        <v>6.92</v>
      </c>
      <c r="X520">
        <v>7.08</v>
      </c>
      <c r="Y520">
        <v>7.33</v>
      </c>
      <c r="Z520">
        <v>7</v>
      </c>
      <c r="AA520">
        <v>9.33</v>
      </c>
      <c r="AB520">
        <v>9.33</v>
      </c>
      <c r="AC520">
        <v>9.33</v>
      </c>
      <c r="AD520">
        <v>7.17</v>
      </c>
      <c r="AE520">
        <v>78</v>
      </c>
      <c r="AF520">
        <v>0.1</v>
      </c>
      <c r="AG520">
        <v>0</v>
      </c>
      <c r="AH520">
        <v>0</v>
      </c>
      <c r="AI520" t="s">
        <v>55</v>
      </c>
      <c r="AJ520">
        <v>28</v>
      </c>
      <c r="AK520" t="s">
        <v>4665</v>
      </c>
      <c r="AL520" t="s">
        <v>65</v>
      </c>
      <c r="AM520" t="s">
        <v>70</v>
      </c>
      <c r="AN520" t="s">
        <v>71</v>
      </c>
      <c r="AO520" t="s">
        <v>59</v>
      </c>
      <c r="AP520">
        <v>1200</v>
      </c>
      <c r="AQ520">
        <v>1200</v>
      </c>
      <c r="AR520">
        <v>1200</v>
      </c>
    </row>
    <row r="521" spans="1:44" x14ac:dyDescent="0.25">
      <c r="A521" t="s">
        <v>4825</v>
      </c>
      <c r="B521" t="s">
        <v>4845</v>
      </c>
      <c r="C521" t="s">
        <v>4704</v>
      </c>
      <c r="D521" t="s">
        <v>4862</v>
      </c>
      <c r="F521" t="s">
        <v>4862</v>
      </c>
      <c r="H521" t="s">
        <v>4859</v>
      </c>
      <c r="I521" t="s">
        <v>4864</v>
      </c>
      <c r="J521" t="s">
        <v>4846</v>
      </c>
      <c r="K521" t="s">
        <v>4841</v>
      </c>
      <c r="L521">
        <v>140</v>
      </c>
      <c r="M521" t="s">
        <v>402</v>
      </c>
      <c r="N521" t="s">
        <v>65</v>
      </c>
      <c r="O521">
        <v>2013</v>
      </c>
      <c r="Q521" t="s">
        <v>3383</v>
      </c>
      <c r="R521" t="s">
        <v>4847</v>
      </c>
      <c r="T521" t="s">
        <v>81</v>
      </c>
      <c r="U521">
        <v>7.5</v>
      </c>
      <c r="V521">
        <v>7.5</v>
      </c>
      <c r="W521">
        <v>7.25</v>
      </c>
      <c r="X521">
        <v>7.83</v>
      </c>
      <c r="Y521">
        <v>7.67</v>
      </c>
      <c r="Z521">
        <v>7.83</v>
      </c>
      <c r="AA521">
        <v>10</v>
      </c>
      <c r="AB521">
        <v>10</v>
      </c>
      <c r="AC521">
        <v>7.83</v>
      </c>
      <c r="AD521">
        <v>7.83</v>
      </c>
      <c r="AE521">
        <v>81.25</v>
      </c>
      <c r="AF521">
        <v>0.13</v>
      </c>
      <c r="AG521">
        <v>0</v>
      </c>
      <c r="AH521">
        <v>0</v>
      </c>
      <c r="AI521" t="s">
        <v>304</v>
      </c>
      <c r="AJ521">
        <v>0</v>
      </c>
      <c r="AK521" t="s">
        <v>3384</v>
      </c>
      <c r="AL521" t="s">
        <v>65</v>
      </c>
      <c r="AM521" t="s">
        <v>4843</v>
      </c>
      <c r="AN521" t="s">
        <v>4844</v>
      </c>
      <c r="AO521" t="s">
        <v>59</v>
      </c>
      <c r="AP521">
        <v>750</v>
      </c>
      <c r="AQ521">
        <v>750</v>
      </c>
      <c r="AR521">
        <v>750</v>
      </c>
    </row>
    <row r="522" spans="1:44" x14ac:dyDescent="0.25">
      <c r="A522" t="s">
        <v>4825</v>
      </c>
      <c r="B522" t="s">
        <v>4845</v>
      </c>
      <c r="C522" t="s">
        <v>4704</v>
      </c>
      <c r="D522" t="s">
        <v>4862</v>
      </c>
      <c r="F522" t="s">
        <v>4862</v>
      </c>
      <c r="H522" t="s">
        <v>4859</v>
      </c>
      <c r="I522" t="s">
        <v>4864</v>
      </c>
      <c r="J522" t="s">
        <v>4846</v>
      </c>
      <c r="K522" t="s">
        <v>4841</v>
      </c>
      <c r="L522">
        <v>250</v>
      </c>
      <c r="M522" t="s">
        <v>402</v>
      </c>
      <c r="N522" t="s">
        <v>65</v>
      </c>
      <c r="O522">
        <v>2013</v>
      </c>
      <c r="Q522" t="s">
        <v>4906</v>
      </c>
      <c r="R522" t="s">
        <v>4847</v>
      </c>
      <c r="T522" t="s">
        <v>81</v>
      </c>
      <c r="U522">
        <v>7.58</v>
      </c>
      <c r="V522">
        <v>7.42</v>
      </c>
      <c r="W522">
        <v>7.42</v>
      </c>
      <c r="X522">
        <v>7.83</v>
      </c>
      <c r="Y522">
        <v>7.42</v>
      </c>
      <c r="Z522">
        <v>7.5</v>
      </c>
      <c r="AA522">
        <v>10</v>
      </c>
      <c r="AB522">
        <v>10</v>
      </c>
      <c r="AC522">
        <v>7.42</v>
      </c>
      <c r="AD522">
        <v>7.58</v>
      </c>
      <c r="AE522">
        <v>80.17</v>
      </c>
      <c r="AF522">
        <v>0</v>
      </c>
      <c r="AG522">
        <v>0</v>
      </c>
      <c r="AH522">
        <v>0</v>
      </c>
      <c r="AI522" t="s">
        <v>55</v>
      </c>
      <c r="AJ522">
        <v>0</v>
      </c>
      <c r="AK522" t="s">
        <v>3367</v>
      </c>
      <c r="AL522" t="s">
        <v>65</v>
      </c>
      <c r="AM522" t="s">
        <v>4843</v>
      </c>
      <c r="AN522" t="s">
        <v>4844</v>
      </c>
      <c r="AO522" t="s">
        <v>59</v>
      </c>
      <c r="AP522">
        <v>750</v>
      </c>
      <c r="AQ522">
        <v>750</v>
      </c>
      <c r="AR522">
        <v>750</v>
      </c>
    </row>
    <row r="523" spans="1:44" x14ac:dyDescent="0.25">
      <c r="A523" t="s">
        <v>43</v>
      </c>
      <c r="B523" t="s">
        <v>1373</v>
      </c>
      <c r="C523" t="s">
        <v>316</v>
      </c>
      <c r="G523" t="s">
        <v>1374</v>
      </c>
      <c r="H523" t="s">
        <v>1016</v>
      </c>
      <c r="I523" t="s">
        <v>1375</v>
      </c>
      <c r="J523" t="s">
        <v>1376</v>
      </c>
      <c r="L523">
        <v>300</v>
      </c>
      <c r="M523" t="s">
        <v>1377</v>
      </c>
      <c r="N523" t="s">
        <v>322</v>
      </c>
      <c r="O523">
        <v>2013</v>
      </c>
      <c r="Q523" t="s">
        <v>1378</v>
      </c>
      <c r="R523" t="s">
        <v>1379</v>
      </c>
      <c r="S523" t="s">
        <v>383</v>
      </c>
      <c r="T523" t="s">
        <v>54</v>
      </c>
      <c r="U523">
        <v>7.58</v>
      </c>
      <c r="V523">
        <v>7.75</v>
      </c>
      <c r="W523">
        <v>7.75</v>
      </c>
      <c r="X523">
        <v>7.75</v>
      </c>
      <c r="Y523">
        <v>7.75</v>
      </c>
      <c r="Z523">
        <v>7.83</v>
      </c>
      <c r="AA523">
        <v>10</v>
      </c>
      <c r="AB523">
        <v>10</v>
      </c>
      <c r="AC523">
        <v>10</v>
      </c>
      <c r="AD523">
        <v>7.75</v>
      </c>
      <c r="AE523">
        <v>84.17</v>
      </c>
      <c r="AF523">
        <v>0.08</v>
      </c>
      <c r="AG523">
        <v>0</v>
      </c>
      <c r="AH523">
        <v>0</v>
      </c>
      <c r="AI523" t="s">
        <v>55</v>
      </c>
      <c r="AJ523">
        <v>0</v>
      </c>
      <c r="AK523" t="s">
        <v>1380</v>
      </c>
      <c r="AL523" t="s">
        <v>322</v>
      </c>
      <c r="AM523" t="s">
        <v>327</v>
      </c>
      <c r="AN523" t="s">
        <v>328</v>
      </c>
      <c r="AO523" t="s">
        <v>59</v>
      </c>
      <c r="AP523">
        <v>1</v>
      </c>
      <c r="AQ523">
        <v>500</v>
      </c>
      <c r="AR523">
        <v>250.5</v>
      </c>
    </row>
    <row r="524" spans="1:44" x14ac:dyDescent="0.25">
      <c r="A524" t="s">
        <v>43</v>
      </c>
      <c r="B524" t="s">
        <v>329</v>
      </c>
      <c r="C524" t="s">
        <v>147</v>
      </c>
      <c r="G524" t="s">
        <v>1693</v>
      </c>
      <c r="H524" t="s">
        <v>329</v>
      </c>
      <c r="J524" t="s">
        <v>150</v>
      </c>
      <c r="L524">
        <v>12</v>
      </c>
      <c r="M524" t="s">
        <v>330</v>
      </c>
      <c r="N524" t="s">
        <v>65</v>
      </c>
      <c r="O524">
        <v>2013</v>
      </c>
      <c r="Q524" t="s">
        <v>1694</v>
      </c>
      <c r="R524" t="s">
        <v>332</v>
      </c>
      <c r="S524" t="s">
        <v>333</v>
      </c>
      <c r="T524" t="s">
        <v>81</v>
      </c>
      <c r="U524">
        <v>7.25</v>
      </c>
      <c r="V524">
        <v>7.42</v>
      </c>
      <c r="W524">
        <v>7.67</v>
      </c>
      <c r="X524">
        <v>7.58</v>
      </c>
      <c r="Y524">
        <v>7.83</v>
      </c>
      <c r="Z524">
        <v>8.25</v>
      </c>
      <c r="AA524">
        <v>10</v>
      </c>
      <c r="AB524">
        <v>10</v>
      </c>
      <c r="AC524">
        <v>10</v>
      </c>
      <c r="AD524">
        <v>7.75</v>
      </c>
      <c r="AE524">
        <v>83.75</v>
      </c>
      <c r="AF524">
        <v>0</v>
      </c>
      <c r="AG524">
        <v>0</v>
      </c>
      <c r="AH524">
        <v>0</v>
      </c>
      <c r="AI524" t="s">
        <v>89</v>
      </c>
      <c r="AJ524">
        <v>0</v>
      </c>
      <c r="AK524" t="s">
        <v>1695</v>
      </c>
      <c r="AL524" t="s">
        <v>65</v>
      </c>
      <c r="AM524" t="s">
        <v>70</v>
      </c>
      <c r="AN524" t="s">
        <v>71</v>
      </c>
      <c r="AO524" t="s">
        <v>153</v>
      </c>
    </row>
    <row r="525" spans="1:44" x14ac:dyDescent="0.25">
      <c r="A525" t="s">
        <v>43</v>
      </c>
      <c r="B525" t="s">
        <v>669</v>
      </c>
      <c r="C525" t="s">
        <v>147</v>
      </c>
      <c r="G525" t="s">
        <v>2296</v>
      </c>
      <c r="H525" t="s">
        <v>329</v>
      </c>
      <c r="J525" t="s">
        <v>150</v>
      </c>
      <c r="L525">
        <v>6</v>
      </c>
      <c r="M525" t="s">
        <v>330</v>
      </c>
      <c r="N525" t="s">
        <v>65</v>
      </c>
      <c r="O525">
        <v>2013</v>
      </c>
      <c r="Q525" t="s">
        <v>2297</v>
      </c>
      <c r="R525" t="s">
        <v>672</v>
      </c>
      <c r="S525" t="s">
        <v>333</v>
      </c>
      <c r="T525" t="s">
        <v>81</v>
      </c>
      <c r="U525">
        <v>7.5</v>
      </c>
      <c r="V525">
        <v>7.5</v>
      </c>
      <c r="W525">
        <v>7.58</v>
      </c>
      <c r="X525">
        <v>7.42</v>
      </c>
      <c r="Y525">
        <v>7.92</v>
      </c>
      <c r="Z525">
        <v>7.67</v>
      </c>
      <c r="AA525">
        <v>10</v>
      </c>
      <c r="AB525">
        <v>10</v>
      </c>
      <c r="AC525">
        <v>10</v>
      </c>
      <c r="AD525">
        <v>7.58</v>
      </c>
      <c r="AE525">
        <v>83.17</v>
      </c>
      <c r="AF525">
        <v>0.11</v>
      </c>
      <c r="AG525">
        <v>0</v>
      </c>
      <c r="AH525">
        <v>0</v>
      </c>
      <c r="AI525" t="s">
        <v>89</v>
      </c>
      <c r="AJ525">
        <v>0</v>
      </c>
      <c r="AK525" t="s">
        <v>2298</v>
      </c>
      <c r="AL525" t="s">
        <v>65</v>
      </c>
      <c r="AM525" t="s">
        <v>70</v>
      </c>
      <c r="AN525" t="s">
        <v>71</v>
      </c>
      <c r="AO525" t="s">
        <v>153</v>
      </c>
    </row>
    <row r="526" spans="1:44" x14ac:dyDescent="0.25">
      <c r="A526" t="s">
        <v>43</v>
      </c>
      <c r="B526" t="s">
        <v>669</v>
      </c>
      <c r="C526" t="s">
        <v>147</v>
      </c>
      <c r="G526" t="s">
        <v>2371</v>
      </c>
      <c r="H526" t="s">
        <v>329</v>
      </c>
      <c r="J526" t="s">
        <v>150</v>
      </c>
      <c r="L526">
        <v>16</v>
      </c>
      <c r="M526" t="s">
        <v>330</v>
      </c>
      <c r="N526" t="s">
        <v>65</v>
      </c>
      <c r="O526">
        <v>2013</v>
      </c>
      <c r="Q526" t="s">
        <v>2372</v>
      </c>
      <c r="R526" t="s">
        <v>672</v>
      </c>
      <c r="S526" t="s">
        <v>333</v>
      </c>
      <c r="T526" t="s">
        <v>81</v>
      </c>
      <c r="U526">
        <v>7.33</v>
      </c>
      <c r="V526">
        <v>7.75</v>
      </c>
      <c r="W526">
        <v>7.58</v>
      </c>
      <c r="X526">
        <v>7.33</v>
      </c>
      <c r="Y526">
        <v>7.83</v>
      </c>
      <c r="Z526">
        <v>7.67</v>
      </c>
      <c r="AA526">
        <v>10</v>
      </c>
      <c r="AB526">
        <v>10</v>
      </c>
      <c r="AC526">
        <v>10</v>
      </c>
      <c r="AD526">
        <v>7.58</v>
      </c>
      <c r="AE526">
        <v>83.08</v>
      </c>
      <c r="AF526">
        <v>0.12</v>
      </c>
      <c r="AG526">
        <v>0</v>
      </c>
      <c r="AH526">
        <v>0</v>
      </c>
      <c r="AI526" t="s">
        <v>89</v>
      </c>
      <c r="AJ526">
        <v>8</v>
      </c>
      <c r="AK526" t="s">
        <v>2373</v>
      </c>
      <c r="AL526" t="s">
        <v>65</v>
      </c>
      <c r="AM526" t="s">
        <v>70</v>
      </c>
      <c r="AN526" t="s">
        <v>71</v>
      </c>
      <c r="AO526" t="s">
        <v>153</v>
      </c>
    </row>
    <row r="527" spans="1:44" x14ac:dyDescent="0.25">
      <c r="A527" t="s">
        <v>43</v>
      </c>
      <c r="B527" t="s">
        <v>669</v>
      </c>
      <c r="C527" t="s">
        <v>147</v>
      </c>
      <c r="G527" t="s">
        <v>2776</v>
      </c>
      <c r="H527" t="s">
        <v>329</v>
      </c>
      <c r="J527" t="s">
        <v>150</v>
      </c>
      <c r="L527">
        <v>6</v>
      </c>
      <c r="M527" t="s">
        <v>330</v>
      </c>
      <c r="N527" t="s">
        <v>65</v>
      </c>
      <c r="O527">
        <v>2013</v>
      </c>
      <c r="Q527" t="s">
        <v>2777</v>
      </c>
      <c r="R527" t="s">
        <v>672</v>
      </c>
      <c r="S527" t="s">
        <v>333</v>
      </c>
      <c r="T527" t="s">
        <v>81</v>
      </c>
      <c r="U527">
        <v>7.58</v>
      </c>
      <c r="V527">
        <v>7.83</v>
      </c>
      <c r="W527">
        <v>7.75</v>
      </c>
      <c r="X527">
        <v>7.75</v>
      </c>
      <c r="Y527">
        <v>7.42</v>
      </c>
      <c r="Z527">
        <v>8</v>
      </c>
      <c r="AA527">
        <v>9.33</v>
      </c>
      <c r="AB527">
        <v>9.33</v>
      </c>
      <c r="AC527">
        <v>10</v>
      </c>
      <c r="AD527">
        <v>7.75</v>
      </c>
      <c r="AE527">
        <v>82.75</v>
      </c>
      <c r="AF527">
        <v>0.1</v>
      </c>
      <c r="AG527">
        <v>0</v>
      </c>
      <c r="AH527">
        <v>0</v>
      </c>
      <c r="AI527" t="s">
        <v>55</v>
      </c>
      <c r="AJ527">
        <v>0</v>
      </c>
      <c r="AK527" t="s">
        <v>2778</v>
      </c>
      <c r="AL527" t="s">
        <v>65</v>
      </c>
      <c r="AM527" t="s">
        <v>70</v>
      </c>
      <c r="AN527" t="s">
        <v>71</v>
      </c>
      <c r="AO527" t="s">
        <v>153</v>
      </c>
    </row>
    <row r="528" spans="1:44" x14ac:dyDescent="0.25">
      <c r="A528" t="s">
        <v>43</v>
      </c>
      <c r="B528" t="s">
        <v>329</v>
      </c>
      <c r="C528" t="s">
        <v>147</v>
      </c>
      <c r="G528" t="s">
        <v>3209</v>
      </c>
      <c r="H528" t="s">
        <v>329</v>
      </c>
      <c r="J528" t="s">
        <v>150</v>
      </c>
      <c r="L528">
        <v>6</v>
      </c>
      <c r="M528" t="s">
        <v>330</v>
      </c>
      <c r="N528" t="s">
        <v>65</v>
      </c>
      <c r="O528">
        <v>2013</v>
      </c>
      <c r="Q528" t="s">
        <v>3210</v>
      </c>
      <c r="R528" t="s">
        <v>332</v>
      </c>
      <c r="S528" t="s">
        <v>333</v>
      </c>
      <c r="T528" t="s">
        <v>81</v>
      </c>
      <c r="U528">
        <v>7.33</v>
      </c>
      <c r="V528">
        <v>7.42</v>
      </c>
      <c r="W528">
        <v>7.5</v>
      </c>
      <c r="X528">
        <v>7.67</v>
      </c>
      <c r="Y528">
        <v>7.5</v>
      </c>
      <c r="Z528">
        <v>7.42</v>
      </c>
      <c r="AA528">
        <v>10</v>
      </c>
      <c r="AB528">
        <v>10</v>
      </c>
      <c r="AC528">
        <v>10</v>
      </c>
      <c r="AD528">
        <v>7.42</v>
      </c>
      <c r="AE528">
        <v>82.25</v>
      </c>
      <c r="AF528">
        <v>0</v>
      </c>
      <c r="AG528">
        <v>0</v>
      </c>
      <c r="AH528">
        <v>0</v>
      </c>
      <c r="AI528" t="s">
        <v>89</v>
      </c>
      <c r="AJ528">
        <v>1</v>
      </c>
      <c r="AK528" t="s">
        <v>3211</v>
      </c>
      <c r="AL528" t="s">
        <v>65</v>
      </c>
      <c r="AM528" t="s">
        <v>70</v>
      </c>
      <c r="AN528" t="s">
        <v>71</v>
      </c>
      <c r="AO528" t="s">
        <v>153</v>
      </c>
    </row>
    <row r="529" spans="1:44" x14ac:dyDescent="0.25">
      <c r="A529" t="s">
        <v>43</v>
      </c>
      <c r="B529" t="s">
        <v>669</v>
      </c>
      <c r="C529" t="s">
        <v>147</v>
      </c>
      <c r="G529" t="s">
        <v>2774</v>
      </c>
      <c r="H529" t="s">
        <v>329</v>
      </c>
      <c r="J529" t="s">
        <v>150</v>
      </c>
      <c r="L529">
        <v>10</v>
      </c>
      <c r="M529" t="s">
        <v>330</v>
      </c>
      <c r="N529" t="s">
        <v>65</v>
      </c>
      <c r="O529">
        <v>2013</v>
      </c>
      <c r="Q529" t="s">
        <v>2777</v>
      </c>
      <c r="R529" t="s">
        <v>672</v>
      </c>
      <c r="S529" t="s">
        <v>333</v>
      </c>
      <c r="T529" t="s">
        <v>81</v>
      </c>
      <c r="U529">
        <v>7.42</v>
      </c>
      <c r="V529">
        <v>7.33</v>
      </c>
      <c r="W529">
        <v>7.33</v>
      </c>
      <c r="X529">
        <v>7.58</v>
      </c>
      <c r="Y529">
        <v>7.58</v>
      </c>
      <c r="Z529">
        <v>7.42</v>
      </c>
      <c r="AA529">
        <v>8.67</v>
      </c>
      <c r="AB529">
        <v>10</v>
      </c>
      <c r="AC529">
        <v>10</v>
      </c>
      <c r="AD529">
        <v>7.17</v>
      </c>
      <c r="AE529">
        <v>80.5</v>
      </c>
      <c r="AF529">
        <v>0.11</v>
      </c>
      <c r="AG529">
        <v>1</v>
      </c>
      <c r="AH529">
        <v>0</v>
      </c>
      <c r="AI529" t="s">
        <v>55</v>
      </c>
      <c r="AJ529">
        <v>0</v>
      </c>
      <c r="AK529" t="s">
        <v>2778</v>
      </c>
      <c r="AL529" t="s">
        <v>65</v>
      </c>
      <c r="AM529" t="s">
        <v>70</v>
      </c>
      <c r="AN529" t="s">
        <v>71</v>
      </c>
      <c r="AO529" t="s">
        <v>153</v>
      </c>
    </row>
    <row r="530" spans="1:44" x14ac:dyDescent="0.25">
      <c r="A530" t="s">
        <v>43</v>
      </c>
      <c r="B530" t="s">
        <v>329</v>
      </c>
      <c r="C530" t="s">
        <v>147</v>
      </c>
      <c r="G530" t="s">
        <v>4686</v>
      </c>
      <c r="H530" t="s">
        <v>329</v>
      </c>
      <c r="J530" t="s">
        <v>150</v>
      </c>
      <c r="L530">
        <v>5</v>
      </c>
      <c r="M530" t="s">
        <v>330</v>
      </c>
      <c r="N530" t="s">
        <v>65</v>
      </c>
      <c r="O530">
        <v>2013</v>
      </c>
      <c r="Q530" t="s">
        <v>3210</v>
      </c>
      <c r="R530" t="s">
        <v>332</v>
      </c>
      <c r="T530" t="s">
        <v>81</v>
      </c>
      <c r="U530">
        <v>7.58</v>
      </c>
      <c r="V530">
        <v>7.67</v>
      </c>
      <c r="W530">
        <v>7.58</v>
      </c>
      <c r="X530">
        <v>7.67</v>
      </c>
      <c r="Y530">
        <v>7.42</v>
      </c>
      <c r="Z530">
        <v>7.42</v>
      </c>
      <c r="AA530">
        <v>9.33</v>
      </c>
      <c r="AB530">
        <v>9.33</v>
      </c>
      <c r="AC530">
        <v>6</v>
      </c>
      <c r="AD530">
        <v>7.58</v>
      </c>
      <c r="AE530">
        <v>77.58</v>
      </c>
      <c r="AF530">
        <v>0.12</v>
      </c>
      <c r="AG530">
        <v>1</v>
      </c>
      <c r="AH530">
        <v>0</v>
      </c>
      <c r="AI530" t="s">
        <v>55</v>
      </c>
      <c r="AJ530">
        <v>5</v>
      </c>
      <c r="AK530" t="s">
        <v>3211</v>
      </c>
      <c r="AL530" t="s">
        <v>65</v>
      </c>
      <c r="AM530" t="s">
        <v>70</v>
      </c>
      <c r="AN530" t="s">
        <v>71</v>
      </c>
      <c r="AO530" t="s">
        <v>153</v>
      </c>
    </row>
    <row r="531" spans="1:44" x14ac:dyDescent="0.25">
      <c r="A531" t="s">
        <v>43</v>
      </c>
      <c r="B531" t="s">
        <v>669</v>
      </c>
      <c r="C531" t="s">
        <v>147</v>
      </c>
      <c r="F531" t="s">
        <v>329</v>
      </c>
      <c r="G531" t="s">
        <v>65</v>
      </c>
      <c r="H531" t="s">
        <v>329</v>
      </c>
      <c r="J531" t="s">
        <v>150</v>
      </c>
      <c r="K531" t="s">
        <v>332</v>
      </c>
      <c r="L531">
        <v>6</v>
      </c>
      <c r="M531" t="s">
        <v>330</v>
      </c>
      <c r="N531" t="s">
        <v>65</v>
      </c>
      <c r="O531">
        <v>2013</v>
      </c>
      <c r="Q531" t="s">
        <v>2681</v>
      </c>
      <c r="R531" t="s">
        <v>672</v>
      </c>
      <c r="T531" t="s">
        <v>81</v>
      </c>
      <c r="U531">
        <v>7.5</v>
      </c>
      <c r="V531">
        <v>7.33</v>
      </c>
      <c r="W531">
        <v>7.33</v>
      </c>
      <c r="X531">
        <v>7.58</v>
      </c>
      <c r="Y531">
        <v>7.67</v>
      </c>
      <c r="Z531">
        <v>7.25</v>
      </c>
      <c r="AA531">
        <v>8</v>
      </c>
      <c r="AB531">
        <v>8</v>
      </c>
      <c r="AC531">
        <v>8</v>
      </c>
      <c r="AD531">
        <v>7.5</v>
      </c>
      <c r="AE531">
        <v>76.17</v>
      </c>
      <c r="AF531">
        <v>0</v>
      </c>
      <c r="AG531">
        <v>0</v>
      </c>
      <c r="AH531">
        <v>0</v>
      </c>
      <c r="AI531" t="s">
        <v>89</v>
      </c>
      <c r="AJ531">
        <v>3</v>
      </c>
      <c r="AK531" t="s">
        <v>2683</v>
      </c>
      <c r="AL531" t="s">
        <v>65</v>
      </c>
      <c r="AM531" t="s">
        <v>70</v>
      </c>
      <c r="AN531" t="s">
        <v>71</v>
      </c>
      <c r="AO531" t="s">
        <v>153</v>
      </c>
    </row>
    <row r="532" spans="1:44" x14ac:dyDescent="0.25">
      <c r="A532" t="s">
        <v>43</v>
      </c>
      <c r="B532" t="s">
        <v>1367</v>
      </c>
      <c r="C532" t="s">
        <v>280</v>
      </c>
      <c r="G532" t="s">
        <v>4043</v>
      </c>
      <c r="H532" t="s">
        <v>1369</v>
      </c>
      <c r="I532" t="s">
        <v>4044</v>
      </c>
      <c r="J532" t="s">
        <v>2510</v>
      </c>
      <c r="L532">
        <v>275</v>
      </c>
      <c r="M532" t="s">
        <v>908</v>
      </c>
      <c r="N532" t="s">
        <v>65</v>
      </c>
      <c r="O532">
        <v>2013</v>
      </c>
      <c r="Q532" t="s">
        <v>1370</v>
      </c>
      <c r="R532" t="s">
        <v>1371</v>
      </c>
      <c r="S532" t="s">
        <v>213</v>
      </c>
      <c r="T532" t="s">
        <v>54</v>
      </c>
      <c r="U532">
        <v>7.33</v>
      </c>
      <c r="V532">
        <v>7.08</v>
      </c>
      <c r="W532">
        <v>7.25</v>
      </c>
      <c r="X532">
        <v>7</v>
      </c>
      <c r="Y532">
        <v>7.5</v>
      </c>
      <c r="Z532">
        <v>7.42</v>
      </c>
      <c r="AA532">
        <v>10</v>
      </c>
      <c r="AB532">
        <v>10</v>
      </c>
      <c r="AC532">
        <v>10</v>
      </c>
      <c r="AD532">
        <v>7.33</v>
      </c>
      <c r="AE532">
        <v>80.92</v>
      </c>
      <c r="AF532">
        <v>0.1</v>
      </c>
      <c r="AG532">
        <v>1</v>
      </c>
      <c r="AH532">
        <v>0</v>
      </c>
      <c r="AI532" t="s">
        <v>55</v>
      </c>
      <c r="AJ532">
        <v>3</v>
      </c>
      <c r="AK532" t="s">
        <v>1372</v>
      </c>
      <c r="AL532" t="s">
        <v>65</v>
      </c>
      <c r="AM532" t="s">
        <v>70</v>
      </c>
      <c r="AN532" t="s">
        <v>71</v>
      </c>
      <c r="AO532" t="s">
        <v>59</v>
      </c>
      <c r="AP532">
        <v>700</v>
      </c>
      <c r="AQ532">
        <v>1400</v>
      </c>
      <c r="AR532">
        <v>1050</v>
      </c>
    </row>
    <row r="533" spans="1:44" x14ac:dyDescent="0.25">
      <c r="A533" t="s">
        <v>43</v>
      </c>
      <c r="B533" t="s">
        <v>315</v>
      </c>
      <c r="C533" t="s">
        <v>316</v>
      </c>
      <c r="D533" t="s">
        <v>317</v>
      </c>
      <c r="F533" t="s">
        <v>318</v>
      </c>
      <c r="G533">
        <v>0</v>
      </c>
      <c r="H533" t="s">
        <v>319</v>
      </c>
      <c r="I533">
        <v>1800</v>
      </c>
      <c r="J533" t="s">
        <v>320</v>
      </c>
      <c r="K533" t="s">
        <v>321</v>
      </c>
      <c r="L533">
        <v>320</v>
      </c>
      <c r="M533" t="s">
        <v>137</v>
      </c>
      <c r="N533" t="s">
        <v>322</v>
      </c>
      <c r="O533">
        <v>2013</v>
      </c>
      <c r="Q533" t="s">
        <v>323</v>
      </c>
      <c r="R533" t="s">
        <v>324</v>
      </c>
      <c r="S533" t="s">
        <v>325</v>
      </c>
      <c r="T533" t="s">
        <v>54</v>
      </c>
      <c r="U533">
        <v>8.08</v>
      </c>
      <c r="V533">
        <v>8</v>
      </c>
      <c r="W533">
        <v>8</v>
      </c>
      <c r="X533">
        <v>8.25</v>
      </c>
      <c r="Y533">
        <v>7.92</v>
      </c>
      <c r="Z533">
        <v>7.92</v>
      </c>
      <c r="AA533">
        <v>10</v>
      </c>
      <c r="AB533">
        <v>10</v>
      </c>
      <c r="AC533">
        <v>10</v>
      </c>
      <c r="AD533">
        <v>8.08</v>
      </c>
      <c r="AE533">
        <v>86.25</v>
      </c>
      <c r="AF533">
        <v>0.12</v>
      </c>
      <c r="AG533">
        <v>0</v>
      </c>
      <c r="AH533">
        <v>0</v>
      </c>
      <c r="AI533" t="s">
        <v>304</v>
      </c>
      <c r="AJ533">
        <v>1</v>
      </c>
      <c r="AK533" t="s">
        <v>326</v>
      </c>
      <c r="AL533" t="s">
        <v>322</v>
      </c>
      <c r="AM533" t="s">
        <v>327</v>
      </c>
      <c r="AN533" t="s">
        <v>328</v>
      </c>
      <c r="AO533" t="s">
        <v>59</v>
      </c>
      <c r="AP533">
        <v>1800</v>
      </c>
      <c r="AQ533">
        <v>1800</v>
      </c>
      <c r="AR533">
        <v>1800</v>
      </c>
    </row>
    <row r="534" spans="1:44" x14ac:dyDescent="0.25">
      <c r="A534" t="s">
        <v>43</v>
      </c>
      <c r="B534" t="s">
        <v>395</v>
      </c>
      <c r="C534" t="s">
        <v>316</v>
      </c>
      <c r="D534" t="s">
        <v>406</v>
      </c>
      <c r="G534" t="s">
        <v>398</v>
      </c>
      <c r="H534" t="s">
        <v>399</v>
      </c>
      <c r="I534" t="s">
        <v>407</v>
      </c>
      <c r="J534" t="s">
        <v>408</v>
      </c>
      <c r="L534">
        <v>1</v>
      </c>
      <c r="M534" t="s">
        <v>137</v>
      </c>
      <c r="N534" t="s">
        <v>65</v>
      </c>
      <c r="O534">
        <v>2013</v>
      </c>
      <c r="Q534" t="s">
        <v>409</v>
      </c>
      <c r="R534" t="s">
        <v>404</v>
      </c>
      <c r="S534" t="s">
        <v>383</v>
      </c>
      <c r="T534" t="s">
        <v>54</v>
      </c>
      <c r="U534">
        <v>7.92</v>
      </c>
      <c r="V534">
        <v>8.17</v>
      </c>
      <c r="W534">
        <v>7.83</v>
      </c>
      <c r="X534">
        <v>8.5</v>
      </c>
      <c r="Y534">
        <v>7.5</v>
      </c>
      <c r="Z534">
        <v>7.92</v>
      </c>
      <c r="AA534">
        <v>10</v>
      </c>
      <c r="AB534">
        <v>10</v>
      </c>
      <c r="AC534">
        <v>10</v>
      </c>
      <c r="AD534">
        <v>8.17</v>
      </c>
      <c r="AE534">
        <v>86</v>
      </c>
      <c r="AF534">
        <v>0.11</v>
      </c>
      <c r="AG534">
        <v>0</v>
      </c>
      <c r="AH534">
        <v>0</v>
      </c>
      <c r="AI534" t="s">
        <v>55</v>
      </c>
      <c r="AJ534">
        <v>1</v>
      </c>
      <c r="AK534" t="s">
        <v>410</v>
      </c>
      <c r="AL534" t="s">
        <v>65</v>
      </c>
      <c r="AM534" t="s">
        <v>70</v>
      </c>
      <c r="AN534" t="s">
        <v>71</v>
      </c>
      <c r="AO534" t="s">
        <v>59</v>
      </c>
      <c r="AP534">
        <v>1520</v>
      </c>
      <c r="AQ534">
        <v>2200</v>
      </c>
      <c r="AR534">
        <v>1860</v>
      </c>
    </row>
    <row r="535" spans="1:44" x14ac:dyDescent="0.25">
      <c r="A535" t="s">
        <v>43</v>
      </c>
      <c r="B535" t="s">
        <v>919</v>
      </c>
      <c r="C535" t="s">
        <v>203</v>
      </c>
      <c r="D535" t="s">
        <v>621</v>
      </c>
      <c r="F535" t="s">
        <v>920</v>
      </c>
      <c r="G535" t="s">
        <v>1598</v>
      </c>
      <c r="H535" t="s">
        <v>922</v>
      </c>
      <c r="I535" t="s">
        <v>1599</v>
      </c>
      <c r="J535" t="s">
        <v>1600</v>
      </c>
      <c r="K535" t="s">
        <v>1601</v>
      </c>
      <c r="L535">
        <v>250</v>
      </c>
      <c r="M535" t="s">
        <v>137</v>
      </c>
      <c r="N535" t="s">
        <v>300</v>
      </c>
      <c r="O535">
        <v>2013</v>
      </c>
      <c r="Q535" t="s">
        <v>1602</v>
      </c>
      <c r="R535" t="s">
        <v>925</v>
      </c>
      <c r="S535" t="s">
        <v>493</v>
      </c>
      <c r="T535" t="s">
        <v>54</v>
      </c>
      <c r="U535">
        <v>7.83</v>
      </c>
      <c r="V535">
        <v>7.42</v>
      </c>
      <c r="W535">
        <v>7.5</v>
      </c>
      <c r="X535">
        <v>7.83</v>
      </c>
      <c r="Y535">
        <v>7.75</v>
      </c>
      <c r="Z535">
        <v>7.83</v>
      </c>
      <c r="AA535">
        <v>10</v>
      </c>
      <c r="AB535">
        <v>10</v>
      </c>
      <c r="AC535">
        <v>10</v>
      </c>
      <c r="AD535">
        <v>7.67</v>
      </c>
      <c r="AE535">
        <v>83.83</v>
      </c>
      <c r="AF535">
        <v>0.1</v>
      </c>
      <c r="AG535">
        <v>0</v>
      </c>
      <c r="AH535">
        <v>0</v>
      </c>
      <c r="AI535" t="s">
        <v>55</v>
      </c>
      <c r="AJ535">
        <v>3</v>
      </c>
      <c r="AK535" t="s">
        <v>772</v>
      </c>
      <c r="AL535" t="s">
        <v>300</v>
      </c>
      <c r="AM535" t="s">
        <v>306</v>
      </c>
      <c r="AN535" t="s">
        <v>307</v>
      </c>
      <c r="AO535" t="s">
        <v>59</v>
      </c>
      <c r="AP535">
        <v>1200</v>
      </c>
      <c r="AQ535">
        <v>1400</v>
      </c>
      <c r="AR535">
        <v>1300</v>
      </c>
    </row>
    <row r="536" spans="1:44" x14ac:dyDescent="0.25">
      <c r="A536" t="s">
        <v>43</v>
      </c>
      <c r="B536" t="s">
        <v>202</v>
      </c>
      <c r="C536" t="s">
        <v>62</v>
      </c>
      <c r="D536" t="s">
        <v>204</v>
      </c>
      <c r="F536" t="s">
        <v>1898</v>
      </c>
      <c r="G536" t="s">
        <v>1899</v>
      </c>
      <c r="H536" t="s">
        <v>202</v>
      </c>
      <c r="I536" t="s">
        <v>1900</v>
      </c>
      <c r="J536" t="s">
        <v>1901</v>
      </c>
      <c r="K536" t="s">
        <v>1902</v>
      </c>
      <c r="L536">
        <v>250</v>
      </c>
      <c r="M536" t="s">
        <v>137</v>
      </c>
      <c r="N536" t="s">
        <v>300</v>
      </c>
      <c r="O536">
        <v>2013</v>
      </c>
      <c r="Q536" t="s">
        <v>1458</v>
      </c>
      <c r="R536" t="s">
        <v>212</v>
      </c>
      <c r="S536" t="s">
        <v>213</v>
      </c>
      <c r="T536" t="s">
        <v>54</v>
      </c>
      <c r="U536">
        <v>7.58</v>
      </c>
      <c r="V536">
        <v>7.75</v>
      </c>
      <c r="W536">
        <v>7.5</v>
      </c>
      <c r="X536">
        <v>7.83</v>
      </c>
      <c r="Y536">
        <v>7.42</v>
      </c>
      <c r="Z536">
        <v>7.67</v>
      </c>
      <c r="AA536">
        <v>10</v>
      </c>
      <c r="AB536">
        <v>10</v>
      </c>
      <c r="AC536">
        <v>10</v>
      </c>
      <c r="AD536">
        <v>7.75</v>
      </c>
      <c r="AE536">
        <v>83.5</v>
      </c>
      <c r="AF536">
        <v>0.1</v>
      </c>
      <c r="AG536">
        <v>0</v>
      </c>
      <c r="AH536">
        <v>0</v>
      </c>
      <c r="AI536" t="s">
        <v>55</v>
      </c>
      <c r="AJ536">
        <v>0</v>
      </c>
      <c r="AK536" t="s">
        <v>1459</v>
      </c>
      <c r="AL536" t="s">
        <v>300</v>
      </c>
      <c r="AM536" t="s">
        <v>306</v>
      </c>
      <c r="AN536" t="s">
        <v>307</v>
      </c>
      <c r="AO536" t="s">
        <v>59</v>
      </c>
      <c r="AP536">
        <v>1400</v>
      </c>
      <c r="AQ536">
        <v>1400</v>
      </c>
      <c r="AR536">
        <v>1400</v>
      </c>
    </row>
    <row r="537" spans="1:44" x14ac:dyDescent="0.25">
      <c r="A537" t="s">
        <v>43</v>
      </c>
      <c r="B537" t="s">
        <v>2044</v>
      </c>
      <c r="C537" t="s">
        <v>216</v>
      </c>
      <c r="D537" t="s">
        <v>2045</v>
      </c>
      <c r="F537" t="s">
        <v>2046</v>
      </c>
      <c r="G537">
        <v>0</v>
      </c>
      <c r="H537" t="s">
        <v>2047</v>
      </c>
      <c r="I537">
        <v>1100</v>
      </c>
      <c r="J537" t="s">
        <v>715</v>
      </c>
      <c r="K537" t="s">
        <v>2048</v>
      </c>
      <c r="L537">
        <v>200</v>
      </c>
      <c r="M537" t="s">
        <v>137</v>
      </c>
      <c r="N537" t="s">
        <v>220</v>
      </c>
      <c r="O537">
        <v>2013</v>
      </c>
      <c r="Q537" t="s">
        <v>2049</v>
      </c>
      <c r="R537" t="s">
        <v>2050</v>
      </c>
      <c r="S537" t="s">
        <v>60</v>
      </c>
      <c r="T537" t="s">
        <v>54</v>
      </c>
      <c r="U537">
        <v>7.67</v>
      </c>
      <c r="V537">
        <v>7.67</v>
      </c>
      <c r="W537">
        <v>7.58</v>
      </c>
      <c r="X537">
        <v>7.67</v>
      </c>
      <c r="Y537">
        <v>7.5</v>
      </c>
      <c r="Z537">
        <v>7.58</v>
      </c>
      <c r="AA537">
        <v>10</v>
      </c>
      <c r="AB537">
        <v>10</v>
      </c>
      <c r="AC537">
        <v>10</v>
      </c>
      <c r="AD537">
        <v>7.67</v>
      </c>
      <c r="AE537">
        <v>83.33</v>
      </c>
      <c r="AF537">
        <v>0.12</v>
      </c>
      <c r="AG537">
        <v>0</v>
      </c>
      <c r="AH537">
        <v>0</v>
      </c>
      <c r="AI537" t="s">
        <v>55</v>
      </c>
      <c r="AJ537">
        <v>0</v>
      </c>
      <c r="AK537" t="s">
        <v>2051</v>
      </c>
      <c r="AL537" t="s">
        <v>220</v>
      </c>
      <c r="AM537" s="1" t="s">
        <v>223</v>
      </c>
      <c r="AN537" t="s">
        <v>224</v>
      </c>
      <c r="AO537" t="s">
        <v>59</v>
      </c>
      <c r="AP537">
        <v>1100</v>
      </c>
      <c r="AQ537">
        <v>1100</v>
      </c>
      <c r="AR537">
        <v>1100</v>
      </c>
    </row>
    <row r="538" spans="1:44" x14ac:dyDescent="0.25">
      <c r="A538" t="s">
        <v>43</v>
      </c>
      <c r="B538" t="s">
        <v>919</v>
      </c>
      <c r="C538" t="s">
        <v>203</v>
      </c>
      <c r="D538" t="s">
        <v>204</v>
      </c>
      <c r="F538" t="s">
        <v>2058</v>
      </c>
      <c r="G538" t="s">
        <v>2059</v>
      </c>
      <c r="H538" t="s">
        <v>922</v>
      </c>
      <c r="I538" t="s">
        <v>2060</v>
      </c>
      <c r="J538" t="s">
        <v>1600</v>
      </c>
      <c r="K538" t="s">
        <v>923</v>
      </c>
      <c r="L538">
        <v>250</v>
      </c>
      <c r="M538" t="s">
        <v>137</v>
      </c>
      <c r="N538" t="s">
        <v>300</v>
      </c>
      <c r="O538">
        <v>2013</v>
      </c>
      <c r="Q538" t="s">
        <v>2061</v>
      </c>
      <c r="R538" t="s">
        <v>925</v>
      </c>
      <c r="S538" t="s">
        <v>493</v>
      </c>
      <c r="T538" t="s">
        <v>54</v>
      </c>
      <c r="U538">
        <v>7.5</v>
      </c>
      <c r="V538">
        <v>7.67</v>
      </c>
      <c r="W538">
        <v>7.67</v>
      </c>
      <c r="X538">
        <v>7.5</v>
      </c>
      <c r="Y538">
        <v>7.83</v>
      </c>
      <c r="Z538">
        <v>7.17</v>
      </c>
      <c r="AA538">
        <v>10</v>
      </c>
      <c r="AB538">
        <v>10</v>
      </c>
      <c r="AC538">
        <v>10</v>
      </c>
      <c r="AD538">
        <v>8</v>
      </c>
      <c r="AE538">
        <v>83.33</v>
      </c>
      <c r="AF538">
        <v>0.11</v>
      </c>
      <c r="AG538">
        <v>0</v>
      </c>
      <c r="AH538">
        <v>0</v>
      </c>
      <c r="AI538" t="s">
        <v>55</v>
      </c>
      <c r="AJ538">
        <v>3</v>
      </c>
      <c r="AK538" t="s">
        <v>2062</v>
      </c>
      <c r="AL538" t="s">
        <v>300</v>
      </c>
      <c r="AM538" t="s">
        <v>306</v>
      </c>
      <c r="AN538" t="s">
        <v>307</v>
      </c>
      <c r="AO538" t="s">
        <v>59</v>
      </c>
      <c r="AP538">
        <v>1100</v>
      </c>
      <c r="AQ538">
        <v>1300</v>
      </c>
      <c r="AR538">
        <v>1200</v>
      </c>
    </row>
    <row r="539" spans="1:44" x14ac:dyDescent="0.25">
      <c r="A539" t="s">
        <v>43</v>
      </c>
      <c r="B539" t="s">
        <v>2146</v>
      </c>
      <c r="C539" t="s">
        <v>216</v>
      </c>
      <c r="D539" t="s">
        <v>621</v>
      </c>
      <c r="F539" t="s">
        <v>2147</v>
      </c>
      <c r="G539">
        <v>2406</v>
      </c>
      <c r="H539" t="s">
        <v>2148</v>
      </c>
      <c r="I539">
        <v>1300</v>
      </c>
      <c r="J539" t="s">
        <v>2035</v>
      </c>
      <c r="K539" t="s">
        <v>2149</v>
      </c>
      <c r="L539">
        <v>200</v>
      </c>
      <c r="M539" t="s">
        <v>137</v>
      </c>
      <c r="N539" t="s">
        <v>220</v>
      </c>
      <c r="O539">
        <v>2013</v>
      </c>
      <c r="Q539" t="s">
        <v>2150</v>
      </c>
      <c r="R539" t="s">
        <v>2151</v>
      </c>
      <c r="S539" t="s">
        <v>68</v>
      </c>
      <c r="T539" t="s">
        <v>54</v>
      </c>
      <c r="U539">
        <v>7.58</v>
      </c>
      <c r="V539">
        <v>7.75</v>
      </c>
      <c r="W539">
        <v>7.5</v>
      </c>
      <c r="X539">
        <v>7.5</v>
      </c>
      <c r="Y539">
        <v>7.58</v>
      </c>
      <c r="Z539">
        <v>7.58</v>
      </c>
      <c r="AA539">
        <v>10</v>
      </c>
      <c r="AB539">
        <v>10</v>
      </c>
      <c r="AC539">
        <v>10</v>
      </c>
      <c r="AD539">
        <v>7.75</v>
      </c>
      <c r="AE539">
        <v>83.25</v>
      </c>
      <c r="AF539">
        <v>0.12</v>
      </c>
      <c r="AG539">
        <v>0</v>
      </c>
      <c r="AH539">
        <v>0</v>
      </c>
      <c r="AI539" t="s">
        <v>55</v>
      </c>
      <c r="AJ539">
        <v>6</v>
      </c>
      <c r="AK539" t="s">
        <v>2152</v>
      </c>
      <c r="AL539" t="s">
        <v>220</v>
      </c>
      <c r="AM539" s="1" t="s">
        <v>223</v>
      </c>
      <c r="AN539" t="s">
        <v>224</v>
      </c>
      <c r="AO539" t="s">
        <v>59</v>
      </c>
      <c r="AP539">
        <v>1300</v>
      </c>
      <c r="AQ539">
        <v>1300</v>
      </c>
      <c r="AR539">
        <v>1300</v>
      </c>
    </row>
    <row r="540" spans="1:44" x14ac:dyDescent="0.25">
      <c r="A540" t="s">
        <v>43</v>
      </c>
      <c r="B540" t="s">
        <v>2280</v>
      </c>
      <c r="C540" t="s">
        <v>254</v>
      </c>
      <c r="D540" t="s">
        <v>2281</v>
      </c>
      <c r="F540" t="s">
        <v>2282</v>
      </c>
      <c r="G540" t="s">
        <v>2283</v>
      </c>
      <c r="H540" t="s">
        <v>2284</v>
      </c>
      <c r="I540" t="s">
        <v>2285</v>
      </c>
      <c r="J540" t="s">
        <v>1286</v>
      </c>
      <c r="K540" t="s">
        <v>2286</v>
      </c>
      <c r="L540">
        <v>275</v>
      </c>
      <c r="M540" t="s">
        <v>137</v>
      </c>
      <c r="N540" t="s">
        <v>261</v>
      </c>
      <c r="O540">
        <v>2013</v>
      </c>
      <c r="Q540" t="s">
        <v>2287</v>
      </c>
      <c r="R540" t="s">
        <v>2288</v>
      </c>
      <c r="S540" t="s">
        <v>493</v>
      </c>
      <c r="T540" t="s">
        <v>81</v>
      </c>
      <c r="U540">
        <v>7.5</v>
      </c>
      <c r="V540">
        <v>7.5</v>
      </c>
      <c r="W540">
        <v>7.5</v>
      </c>
      <c r="X540">
        <v>7.67</v>
      </c>
      <c r="Y540">
        <v>7.67</v>
      </c>
      <c r="Z540">
        <v>7.67</v>
      </c>
      <c r="AA540">
        <v>10</v>
      </c>
      <c r="AB540">
        <v>10</v>
      </c>
      <c r="AC540">
        <v>10</v>
      </c>
      <c r="AD540">
        <v>7.67</v>
      </c>
      <c r="AE540">
        <v>83.17</v>
      </c>
      <c r="AF540">
        <v>0.1</v>
      </c>
      <c r="AG540">
        <v>0</v>
      </c>
      <c r="AH540">
        <v>0</v>
      </c>
      <c r="AI540" t="s">
        <v>55</v>
      </c>
      <c r="AJ540">
        <v>5</v>
      </c>
      <c r="AK540" t="s">
        <v>2289</v>
      </c>
      <c r="AL540" t="s">
        <v>261</v>
      </c>
      <c r="AM540" t="s">
        <v>265</v>
      </c>
      <c r="AN540" t="s">
        <v>266</v>
      </c>
      <c r="AO540" t="s">
        <v>59</v>
      </c>
      <c r="AP540">
        <v>1450</v>
      </c>
      <c r="AQ540">
        <v>1450</v>
      </c>
      <c r="AR540">
        <v>1450</v>
      </c>
    </row>
    <row r="541" spans="1:44" x14ac:dyDescent="0.25">
      <c r="A541" t="s">
        <v>43</v>
      </c>
      <c r="B541" t="s">
        <v>2304</v>
      </c>
      <c r="C541" t="s">
        <v>216</v>
      </c>
      <c r="D541" t="s">
        <v>2305</v>
      </c>
      <c r="F541" t="s">
        <v>2306</v>
      </c>
      <c r="G541" t="s">
        <v>2307</v>
      </c>
      <c r="H541" t="s">
        <v>2308</v>
      </c>
      <c r="I541">
        <v>1500</v>
      </c>
      <c r="J541" t="s">
        <v>2035</v>
      </c>
      <c r="K541" t="s">
        <v>2309</v>
      </c>
      <c r="L541">
        <v>45</v>
      </c>
      <c r="M541" t="s">
        <v>137</v>
      </c>
      <c r="N541" t="s">
        <v>220</v>
      </c>
      <c r="O541">
        <v>2013</v>
      </c>
      <c r="Q541" t="s">
        <v>2150</v>
      </c>
      <c r="R541" t="s">
        <v>2310</v>
      </c>
      <c r="S541" t="s">
        <v>616</v>
      </c>
      <c r="T541" t="s">
        <v>54</v>
      </c>
      <c r="U541">
        <v>7.75</v>
      </c>
      <c r="V541">
        <v>7.58</v>
      </c>
      <c r="W541">
        <v>7.58</v>
      </c>
      <c r="X541">
        <v>7.58</v>
      </c>
      <c r="Y541">
        <v>7.5</v>
      </c>
      <c r="Z541">
        <v>7.42</v>
      </c>
      <c r="AA541">
        <v>10</v>
      </c>
      <c r="AB541">
        <v>10</v>
      </c>
      <c r="AC541">
        <v>10</v>
      </c>
      <c r="AD541">
        <v>7.75</v>
      </c>
      <c r="AE541">
        <v>83.17</v>
      </c>
      <c r="AF541">
        <v>0.11</v>
      </c>
      <c r="AG541">
        <v>0</v>
      </c>
      <c r="AH541">
        <v>0</v>
      </c>
      <c r="AI541" t="s">
        <v>55</v>
      </c>
      <c r="AJ541">
        <v>2</v>
      </c>
      <c r="AK541" t="s">
        <v>2152</v>
      </c>
      <c r="AL541" t="s">
        <v>220</v>
      </c>
      <c r="AM541" s="1" t="s">
        <v>223</v>
      </c>
      <c r="AN541" t="s">
        <v>224</v>
      </c>
      <c r="AO541" t="s">
        <v>59</v>
      </c>
      <c r="AP541">
        <v>1500</v>
      </c>
      <c r="AQ541">
        <v>1500</v>
      </c>
      <c r="AR541">
        <v>1500</v>
      </c>
    </row>
    <row r="542" spans="1:44" x14ac:dyDescent="0.25">
      <c r="A542" t="s">
        <v>43</v>
      </c>
      <c r="B542" t="s">
        <v>919</v>
      </c>
      <c r="C542" t="s">
        <v>203</v>
      </c>
      <c r="D542" t="s">
        <v>204</v>
      </c>
      <c r="F542" t="s">
        <v>204</v>
      </c>
      <c r="G542" t="s">
        <v>2453</v>
      </c>
      <c r="H542" t="s">
        <v>922</v>
      </c>
      <c r="I542" t="s">
        <v>2060</v>
      </c>
      <c r="J542" t="s">
        <v>1600</v>
      </c>
      <c r="K542" t="s">
        <v>923</v>
      </c>
      <c r="L542">
        <v>250</v>
      </c>
      <c r="M542" t="s">
        <v>137</v>
      </c>
      <c r="N542" t="s">
        <v>300</v>
      </c>
      <c r="O542">
        <v>2013</v>
      </c>
      <c r="Q542" t="s">
        <v>2061</v>
      </c>
      <c r="R542" t="s">
        <v>925</v>
      </c>
      <c r="S542" t="s">
        <v>493</v>
      </c>
      <c r="T542" t="s">
        <v>54</v>
      </c>
      <c r="U542">
        <v>7.67</v>
      </c>
      <c r="V542">
        <v>7.58</v>
      </c>
      <c r="W542">
        <v>7.5</v>
      </c>
      <c r="X542">
        <v>7.58</v>
      </c>
      <c r="Y542">
        <v>7.5</v>
      </c>
      <c r="Z542">
        <v>7.5</v>
      </c>
      <c r="AA542">
        <v>10</v>
      </c>
      <c r="AB542">
        <v>10</v>
      </c>
      <c r="AC542">
        <v>10</v>
      </c>
      <c r="AD542">
        <v>7.67</v>
      </c>
      <c r="AE542">
        <v>83</v>
      </c>
      <c r="AF542">
        <v>0.11</v>
      </c>
      <c r="AG542">
        <v>0</v>
      </c>
      <c r="AH542">
        <v>0</v>
      </c>
      <c r="AI542" t="s">
        <v>55</v>
      </c>
      <c r="AJ542">
        <v>3</v>
      </c>
      <c r="AK542" t="s">
        <v>2062</v>
      </c>
      <c r="AL542" t="s">
        <v>300</v>
      </c>
      <c r="AM542" t="s">
        <v>306</v>
      </c>
      <c r="AN542" t="s">
        <v>307</v>
      </c>
      <c r="AO542" t="s">
        <v>59</v>
      </c>
      <c r="AP542">
        <v>1100</v>
      </c>
      <c r="AQ542">
        <v>1300</v>
      </c>
      <c r="AR542">
        <v>1200</v>
      </c>
    </row>
    <row r="543" spans="1:44" x14ac:dyDescent="0.25">
      <c r="A543" t="s">
        <v>43</v>
      </c>
      <c r="B543" t="s">
        <v>2675</v>
      </c>
      <c r="C543" t="s">
        <v>396</v>
      </c>
      <c r="F543" t="s">
        <v>2676</v>
      </c>
      <c r="G543" t="s">
        <v>2677</v>
      </c>
      <c r="H543" t="s">
        <v>2678</v>
      </c>
      <c r="I543" t="s">
        <v>2679</v>
      </c>
      <c r="J543" t="s">
        <v>625</v>
      </c>
      <c r="K543" t="s">
        <v>2680</v>
      </c>
      <c r="L543">
        <v>40</v>
      </c>
      <c r="M543" t="s">
        <v>137</v>
      </c>
      <c r="N543" t="s">
        <v>138</v>
      </c>
      <c r="O543">
        <v>2013</v>
      </c>
      <c r="Q543" t="s">
        <v>2681</v>
      </c>
      <c r="R543" t="s">
        <v>2682</v>
      </c>
      <c r="S543" t="s">
        <v>616</v>
      </c>
      <c r="T543" t="s">
        <v>81</v>
      </c>
      <c r="U543">
        <v>7.5</v>
      </c>
      <c r="V543">
        <v>7.42</v>
      </c>
      <c r="W543">
        <v>7.58</v>
      </c>
      <c r="X543">
        <v>7.5</v>
      </c>
      <c r="Y543">
        <v>7.58</v>
      </c>
      <c r="Z543">
        <v>7.58</v>
      </c>
      <c r="AA543">
        <v>10</v>
      </c>
      <c r="AB543">
        <v>10</v>
      </c>
      <c r="AC543">
        <v>10</v>
      </c>
      <c r="AD543">
        <v>7.67</v>
      </c>
      <c r="AE543">
        <v>82.83</v>
      </c>
      <c r="AF543">
        <v>0</v>
      </c>
      <c r="AG543">
        <v>4</v>
      </c>
      <c r="AH543">
        <v>0</v>
      </c>
      <c r="AI543" t="s">
        <v>55</v>
      </c>
      <c r="AJ543">
        <v>4</v>
      </c>
      <c r="AK543" t="s">
        <v>2683</v>
      </c>
      <c r="AL543" t="s">
        <v>138</v>
      </c>
      <c r="AM543" t="s">
        <v>142</v>
      </c>
      <c r="AN543" t="s">
        <v>143</v>
      </c>
      <c r="AO543" t="s">
        <v>59</v>
      </c>
      <c r="AP543">
        <v>1800</v>
      </c>
      <c r="AQ543">
        <v>1800</v>
      </c>
      <c r="AR543">
        <v>1800</v>
      </c>
    </row>
    <row r="544" spans="1:44" x14ac:dyDescent="0.25">
      <c r="A544" t="s">
        <v>43</v>
      </c>
      <c r="B544" t="s">
        <v>202</v>
      </c>
      <c r="C544" t="s">
        <v>396</v>
      </c>
      <c r="D544" t="s">
        <v>204</v>
      </c>
      <c r="F544" t="s">
        <v>135</v>
      </c>
      <c r="G544" t="s">
        <v>2779</v>
      </c>
      <c r="H544" t="s">
        <v>202</v>
      </c>
      <c r="I544">
        <v>1300</v>
      </c>
      <c r="J544" t="s">
        <v>135</v>
      </c>
      <c r="K544" t="s">
        <v>204</v>
      </c>
      <c r="L544">
        <v>250</v>
      </c>
      <c r="M544" t="s">
        <v>137</v>
      </c>
      <c r="N544" t="s">
        <v>300</v>
      </c>
      <c r="O544">
        <v>2013</v>
      </c>
      <c r="Q544" t="s">
        <v>1146</v>
      </c>
      <c r="R544" t="s">
        <v>212</v>
      </c>
      <c r="S544" t="s">
        <v>213</v>
      </c>
      <c r="T544" t="s">
        <v>54</v>
      </c>
      <c r="U544">
        <v>7.58</v>
      </c>
      <c r="V544">
        <v>7.33</v>
      </c>
      <c r="W544">
        <v>7.17</v>
      </c>
      <c r="X544">
        <v>7.33</v>
      </c>
      <c r="Y544">
        <v>7.25</v>
      </c>
      <c r="Z544">
        <v>8.58</v>
      </c>
      <c r="AA544">
        <v>10</v>
      </c>
      <c r="AB544">
        <v>10</v>
      </c>
      <c r="AC544">
        <v>10</v>
      </c>
      <c r="AD544">
        <v>7.5</v>
      </c>
      <c r="AE544">
        <v>82.75</v>
      </c>
      <c r="AF544">
        <v>0.1</v>
      </c>
      <c r="AG544">
        <v>0</v>
      </c>
      <c r="AH544">
        <v>0</v>
      </c>
      <c r="AI544" t="s">
        <v>55</v>
      </c>
      <c r="AJ544">
        <v>2</v>
      </c>
      <c r="AK544" t="s">
        <v>2064</v>
      </c>
      <c r="AL544" t="s">
        <v>300</v>
      </c>
      <c r="AM544" t="s">
        <v>306</v>
      </c>
      <c r="AN544" t="s">
        <v>307</v>
      </c>
      <c r="AO544" t="s">
        <v>59</v>
      </c>
      <c r="AP544">
        <v>1300</v>
      </c>
      <c r="AQ544">
        <v>1300</v>
      </c>
      <c r="AR544">
        <v>1300</v>
      </c>
    </row>
    <row r="545" spans="1:44" x14ac:dyDescent="0.25">
      <c r="A545" t="s">
        <v>43</v>
      </c>
      <c r="B545" t="s">
        <v>2304</v>
      </c>
      <c r="C545" t="s">
        <v>216</v>
      </c>
      <c r="D545" t="s">
        <v>2780</v>
      </c>
      <c r="F545" t="s">
        <v>2781</v>
      </c>
      <c r="G545" t="s">
        <v>2307</v>
      </c>
      <c r="H545" t="s">
        <v>2308</v>
      </c>
      <c r="I545">
        <v>1550</v>
      </c>
      <c r="J545" t="s">
        <v>2035</v>
      </c>
      <c r="K545" t="s">
        <v>2782</v>
      </c>
      <c r="L545">
        <v>32</v>
      </c>
      <c r="M545" t="s">
        <v>137</v>
      </c>
      <c r="N545" t="s">
        <v>220</v>
      </c>
      <c r="O545">
        <v>2013</v>
      </c>
      <c r="Q545" t="s">
        <v>2150</v>
      </c>
      <c r="R545" t="s">
        <v>2310</v>
      </c>
      <c r="S545" t="s">
        <v>616</v>
      </c>
      <c r="T545" t="s">
        <v>54</v>
      </c>
      <c r="U545">
        <v>7.58</v>
      </c>
      <c r="V545">
        <v>7.58</v>
      </c>
      <c r="W545">
        <v>7.5</v>
      </c>
      <c r="X545">
        <v>7.5</v>
      </c>
      <c r="Y545">
        <v>7.5</v>
      </c>
      <c r="Z545">
        <v>7.5</v>
      </c>
      <c r="AA545">
        <v>10</v>
      </c>
      <c r="AB545">
        <v>10</v>
      </c>
      <c r="AC545">
        <v>10</v>
      </c>
      <c r="AD545">
        <v>7.58</v>
      </c>
      <c r="AE545">
        <v>82.75</v>
      </c>
      <c r="AF545">
        <v>0.12</v>
      </c>
      <c r="AG545">
        <v>0</v>
      </c>
      <c r="AH545">
        <v>0</v>
      </c>
      <c r="AI545" t="s">
        <v>55</v>
      </c>
      <c r="AJ545">
        <v>6</v>
      </c>
      <c r="AK545" t="s">
        <v>2152</v>
      </c>
      <c r="AL545" t="s">
        <v>220</v>
      </c>
      <c r="AM545" s="1" t="s">
        <v>223</v>
      </c>
      <c r="AN545" t="s">
        <v>224</v>
      </c>
      <c r="AO545" t="s">
        <v>59</v>
      </c>
      <c r="AP545">
        <v>1550</v>
      </c>
      <c r="AQ545">
        <v>1550</v>
      </c>
      <c r="AR545">
        <v>1550</v>
      </c>
    </row>
    <row r="546" spans="1:44" x14ac:dyDescent="0.25">
      <c r="A546" t="s">
        <v>43</v>
      </c>
      <c r="B546" t="s">
        <v>919</v>
      </c>
      <c r="C546" t="s">
        <v>203</v>
      </c>
      <c r="D546" t="s">
        <v>621</v>
      </c>
      <c r="F546" t="s">
        <v>920</v>
      </c>
      <c r="G546" t="s">
        <v>2918</v>
      </c>
      <c r="H546" t="s">
        <v>922</v>
      </c>
      <c r="I546" t="s">
        <v>1599</v>
      </c>
      <c r="J546" t="s">
        <v>1600</v>
      </c>
      <c r="K546" t="s">
        <v>1601</v>
      </c>
      <c r="L546">
        <v>250</v>
      </c>
      <c r="M546" t="s">
        <v>137</v>
      </c>
      <c r="N546" t="s">
        <v>300</v>
      </c>
      <c r="O546">
        <v>2013</v>
      </c>
      <c r="Q546" t="s">
        <v>1394</v>
      </c>
      <c r="R546" t="s">
        <v>925</v>
      </c>
      <c r="S546" t="s">
        <v>493</v>
      </c>
      <c r="T546" t="s">
        <v>54</v>
      </c>
      <c r="U546">
        <v>7.67</v>
      </c>
      <c r="V546">
        <v>7.42</v>
      </c>
      <c r="W546">
        <v>7.5</v>
      </c>
      <c r="X546">
        <v>7.67</v>
      </c>
      <c r="Y546">
        <v>7</v>
      </c>
      <c r="Z546">
        <v>7.75</v>
      </c>
      <c r="AA546">
        <v>10</v>
      </c>
      <c r="AB546">
        <v>10</v>
      </c>
      <c r="AC546">
        <v>10</v>
      </c>
      <c r="AD546">
        <v>7.58</v>
      </c>
      <c r="AE546">
        <v>82.58</v>
      </c>
      <c r="AF546">
        <v>0.11</v>
      </c>
      <c r="AG546">
        <v>0</v>
      </c>
      <c r="AH546">
        <v>0</v>
      </c>
      <c r="AI546" t="s">
        <v>55</v>
      </c>
      <c r="AJ546">
        <v>3</v>
      </c>
      <c r="AK546" t="s">
        <v>2919</v>
      </c>
      <c r="AL546" t="s">
        <v>300</v>
      </c>
      <c r="AM546" t="s">
        <v>306</v>
      </c>
      <c r="AN546" t="s">
        <v>307</v>
      </c>
      <c r="AO546" t="s">
        <v>59</v>
      </c>
      <c r="AP546">
        <v>1200</v>
      </c>
      <c r="AQ546">
        <v>1400</v>
      </c>
      <c r="AR546">
        <v>1300</v>
      </c>
    </row>
    <row r="547" spans="1:44" x14ac:dyDescent="0.25">
      <c r="A547" t="s">
        <v>43</v>
      </c>
      <c r="B547" t="s">
        <v>202</v>
      </c>
      <c r="C547" t="s">
        <v>62</v>
      </c>
      <c r="D547" t="s">
        <v>204</v>
      </c>
      <c r="F547" t="s">
        <v>1898</v>
      </c>
      <c r="G547" t="s">
        <v>3032</v>
      </c>
      <c r="H547" t="s">
        <v>202</v>
      </c>
      <c r="I547" t="s">
        <v>1900</v>
      </c>
      <c r="J547" t="s">
        <v>1901</v>
      </c>
      <c r="K547" t="s">
        <v>1902</v>
      </c>
      <c r="L547">
        <v>250</v>
      </c>
      <c r="M547" t="s">
        <v>137</v>
      </c>
      <c r="N547" t="s">
        <v>300</v>
      </c>
      <c r="O547">
        <v>2013</v>
      </c>
      <c r="Q547" t="s">
        <v>1458</v>
      </c>
      <c r="R547" t="s">
        <v>212</v>
      </c>
      <c r="S547" t="s">
        <v>213</v>
      </c>
      <c r="T547" t="s">
        <v>54</v>
      </c>
      <c r="U547">
        <v>7.5</v>
      </c>
      <c r="V547">
        <v>7.5</v>
      </c>
      <c r="W547">
        <v>7.5</v>
      </c>
      <c r="X547">
        <v>7.67</v>
      </c>
      <c r="Y547">
        <v>7.42</v>
      </c>
      <c r="Z547">
        <v>7.5</v>
      </c>
      <c r="AA547">
        <v>10</v>
      </c>
      <c r="AB547">
        <v>10</v>
      </c>
      <c r="AC547">
        <v>10</v>
      </c>
      <c r="AD547">
        <v>7.33</v>
      </c>
      <c r="AE547">
        <v>82.42</v>
      </c>
      <c r="AF547">
        <v>0.1</v>
      </c>
      <c r="AG547">
        <v>0</v>
      </c>
      <c r="AH547">
        <v>0</v>
      </c>
      <c r="AI547" t="s">
        <v>55</v>
      </c>
      <c r="AJ547">
        <v>0</v>
      </c>
      <c r="AK547" t="s">
        <v>1459</v>
      </c>
      <c r="AL547" t="s">
        <v>300</v>
      </c>
      <c r="AM547" t="s">
        <v>306</v>
      </c>
      <c r="AN547" t="s">
        <v>307</v>
      </c>
      <c r="AO547" t="s">
        <v>59</v>
      </c>
      <c r="AP547">
        <v>1400</v>
      </c>
      <c r="AQ547">
        <v>1400</v>
      </c>
      <c r="AR547">
        <v>1400</v>
      </c>
    </row>
    <row r="548" spans="1:44" x14ac:dyDescent="0.25">
      <c r="A548" t="s">
        <v>43</v>
      </c>
      <c r="B548" t="s">
        <v>1271</v>
      </c>
      <c r="C548" t="s">
        <v>216</v>
      </c>
      <c r="D548" t="s">
        <v>1272</v>
      </c>
      <c r="F548" t="s">
        <v>1272</v>
      </c>
      <c r="G548">
        <v>0</v>
      </c>
      <c r="I548">
        <v>1170</v>
      </c>
      <c r="J548" t="s">
        <v>715</v>
      </c>
      <c r="K548" t="s">
        <v>1273</v>
      </c>
      <c r="L548">
        <v>10</v>
      </c>
      <c r="M548" t="s">
        <v>137</v>
      </c>
      <c r="N548" t="s">
        <v>220</v>
      </c>
      <c r="O548">
        <v>2013</v>
      </c>
      <c r="Q548" t="s">
        <v>3045</v>
      </c>
      <c r="R548" t="s">
        <v>1273</v>
      </c>
      <c r="S548" t="s">
        <v>68</v>
      </c>
      <c r="T548" t="s">
        <v>54</v>
      </c>
      <c r="U548">
        <v>7.5</v>
      </c>
      <c r="V548">
        <v>7.58</v>
      </c>
      <c r="W548">
        <v>7.5</v>
      </c>
      <c r="X548">
        <v>7.92</v>
      </c>
      <c r="Y548">
        <v>7.42</v>
      </c>
      <c r="Z548">
        <v>7.67</v>
      </c>
      <c r="AA548">
        <v>9.33</v>
      </c>
      <c r="AB548">
        <v>10</v>
      </c>
      <c r="AC548">
        <v>10</v>
      </c>
      <c r="AD548">
        <v>7.5</v>
      </c>
      <c r="AE548">
        <v>82.42</v>
      </c>
      <c r="AF548">
        <v>0.12</v>
      </c>
      <c r="AG548">
        <v>0</v>
      </c>
      <c r="AH548">
        <v>0</v>
      </c>
      <c r="AI548" t="s">
        <v>55</v>
      </c>
      <c r="AJ548">
        <v>0</v>
      </c>
      <c r="AK548" t="s">
        <v>780</v>
      </c>
      <c r="AL548" t="s">
        <v>220</v>
      </c>
      <c r="AM548" s="1" t="s">
        <v>223</v>
      </c>
      <c r="AN548" t="s">
        <v>224</v>
      </c>
      <c r="AO548" t="s">
        <v>59</v>
      </c>
      <c r="AP548">
        <v>1170</v>
      </c>
      <c r="AQ548">
        <v>1170</v>
      </c>
      <c r="AR548">
        <v>1170</v>
      </c>
    </row>
    <row r="549" spans="1:44" x14ac:dyDescent="0.25">
      <c r="A549" t="s">
        <v>43</v>
      </c>
      <c r="B549" t="s">
        <v>2304</v>
      </c>
      <c r="C549" t="s">
        <v>216</v>
      </c>
      <c r="D549" t="s">
        <v>3048</v>
      </c>
      <c r="F549" t="s">
        <v>2306</v>
      </c>
      <c r="G549" t="s">
        <v>2307</v>
      </c>
      <c r="H549" t="s">
        <v>2308</v>
      </c>
      <c r="I549">
        <v>1560</v>
      </c>
      <c r="J549" t="s">
        <v>2035</v>
      </c>
      <c r="K549" t="s">
        <v>3049</v>
      </c>
      <c r="L549">
        <v>49</v>
      </c>
      <c r="M549" t="s">
        <v>137</v>
      </c>
      <c r="N549" t="s">
        <v>220</v>
      </c>
      <c r="O549">
        <v>2013</v>
      </c>
      <c r="Q549" t="s">
        <v>2150</v>
      </c>
      <c r="R549" t="s">
        <v>2310</v>
      </c>
      <c r="S549" t="s">
        <v>616</v>
      </c>
      <c r="T549" t="s">
        <v>54</v>
      </c>
      <c r="U549">
        <v>7.5</v>
      </c>
      <c r="V549">
        <v>7.42</v>
      </c>
      <c r="W549">
        <v>7.42</v>
      </c>
      <c r="X549">
        <v>7.67</v>
      </c>
      <c r="Y549">
        <v>7.42</v>
      </c>
      <c r="Z549">
        <v>7.58</v>
      </c>
      <c r="AA549">
        <v>10</v>
      </c>
      <c r="AB549">
        <v>10</v>
      </c>
      <c r="AC549">
        <v>10</v>
      </c>
      <c r="AD549">
        <v>7.42</v>
      </c>
      <c r="AE549">
        <v>82.42</v>
      </c>
      <c r="AF549">
        <v>0.12</v>
      </c>
      <c r="AG549">
        <v>0</v>
      </c>
      <c r="AH549">
        <v>0</v>
      </c>
      <c r="AI549" t="s">
        <v>55</v>
      </c>
      <c r="AJ549">
        <v>5</v>
      </c>
      <c r="AK549" t="s">
        <v>2152</v>
      </c>
      <c r="AL549" t="s">
        <v>220</v>
      </c>
      <c r="AM549" s="1" t="s">
        <v>223</v>
      </c>
      <c r="AN549" t="s">
        <v>224</v>
      </c>
      <c r="AO549" t="s">
        <v>59</v>
      </c>
      <c r="AP549">
        <v>1560</v>
      </c>
      <c r="AQ549">
        <v>1560</v>
      </c>
      <c r="AR549">
        <v>1560</v>
      </c>
    </row>
    <row r="550" spans="1:44" x14ac:dyDescent="0.25">
      <c r="A550" t="s">
        <v>43</v>
      </c>
      <c r="B550" t="s">
        <v>1084</v>
      </c>
      <c r="C550" t="s">
        <v>216</v>
      </c>
      <c r="D550" t="s">
        <v>3143</v>
      </c>
      <c r="F550" t="s">
        <v>3144</v>
      </c>
      <c r="G550">
        <v>2222</v>
      </c>
      <c r="H550" t="s">
        <v>1087</v>
      </c>
      <c r="I550">
        <v>1300</v>
      </c>
      <c r="J550" t="s">
        <v>1277</v>
      </c>
      <c r="K550" t="s">
        <v>3145</v>
      </c>
      <c r="L550">
        <v>250</v>
      </c>
      <c r="M550" t="s">
        <v>137</v>
      </c>
      <c r="N550" t="s">
        <v>220</v>
      </c>
      <c r="O550">
        <v>2013</v>
      </c>
      <c r="Q550" t="s">
        <v>2463</v>
      </c>
      <c r="R550" t="s">
        <v>1091</v>
      </c>
      <c r="S550" t="s">
        <v>616</v>
      </c>
      <c r="T550" t="s">
        <v>54</v>
      </c>
      <c r="U550">
        <v>7.67</v>
      </c>
      <c r="V550">
        <v>7.5</v>
      </c>
      <c r="W550">
        <v>7.42</v>
      </c>
      <c r="X550">
        <v>7.5</v>
      </c>
      <c r="Y550">
        <v>7.42</v>
      </c>
      <c r="Z550">
        <v>7.42</v>
      </c>
      <c r="AA550">
        <v>10</v>
      </c>
      <c r="AB550">
        <v>10</v>
      </c>
      <c r="AC550">
        <v>10</v>
      </c>
      <c r="AD550">
        <v>7.42</v>
      </c>
      <c r="AE550">
        <v>82.33</v>
      </c>
      <c r="AF550">
        <v>0.12</v>
      </c>
      <c r="AG550">
        <v>0</v>
      </c>
      <c r="AH550">
        <v>0</v>
      </c>
      <c r="AI550" t="s">
        <v>55</v>
      </c>
      <c r="AJ550">
        <v>3</v>
      </c>
      <c r="AK550" t="s">
        <v>2464</v>
      </c>
      <c r="AL550" t="s">
        <v>220</v>
      </c>
      <c r="AM550" s="1" t="s">
        <v>223</v>
      </c>
      <c r="AN550" t="s">
        <v>224</v>
      </c>
      <c r="AO550" t="s">
        <v>59</v>
      </c>
      <c r="AP550">
        <v>1300</v>
      </c>
      <c r="AQ550">
        <v>1300</v>
      </c>
      <c r="AR550">
        <v>1300</v>
      </c>
    </row>
    <row r="551" spans="1:44" x14ac:dyDescent="0.25">
      <c r="A551" t="s">
        <v>43</v>
      </c>
      <c r="B551" t="s">
        <v>3204</v>
      </c>
      <c r="C551" t="s">
        <v>216</v>
      </c>
      <c r="D551" t="s">
        <v>3205</v>
      </c>
      <c r="F551" t="s">
        <v>3206</v>
      </c>
      <c r="G551">
        <v>1104387103</v>
      </c>
      <c r="I551">
        <v>1338</v>
      </c>
      <c r="J551" t="s">
        <v>715</v>
      </c>
      <c r="K551" t="s">
        <v>3207</v>
      </c>
      <c r="L551">
        <v>150</v>
      </c>
      <c r="M551" t="s">
        <v>137</v>
      </c>
      <c r="N551" t="s">
        <v>220</v>
      </c>
      <c r="O551">
        <v>2013</v>
      </c>
      <c r="Q551" t="s">
        <v>1185</v>
      </c>
      <c r="R551" t="s">
        <v>3208</v>
      </c>
      <c r="S551" t="s">
        <v>737</v>
      </c>
      <c r="T551" t="s">
        <v>54</v>
      </c>
      <c r="U551">
        <v>7.58</v>
      </c>
      <c r="V551">
        <v>7.58</v>
      </c>
      <c r="W551">
        <v>7.42</v>
      </c>
      <c r="X551">
        <v>7.42</v>
      </c>
      <c r="Y551">
        <v>7.42</v>
      </c>
      <c r="Z551">
        <v>7.42</v>
      </c>
      <c r="AA551">
        <v>10</v>
      </c>
      <c r="AB551">
        <v>10</v>
      </c>
      <c r="AC551">
        <v>10</v>
      </c>
      <c r="AD551">
        <v>7.42</v>
      </c>
      <c r="AE551">
        <v>82.25</v>
      </c>
      <c r="AF551">
        <v>0.12</v>
      </c>
      <c r="AG551">
        <v>0</v>
      </c>
      <c r="AH551">
        <v>0</v>
      </c>
      <c r="AI551" t="s">
        <v>304</v>
      </c>
      <c r="AJ551">
        <v>4</v>
      </c>
      <c r="AK551" t="s">
        <v>1186</v>
      </c>
      <c r="AL551" t="s">
        <v>220</v>
      </c>
      <c r="AM551" s="1" t="s">
        <v>223</v>
      </c>
      <c r="AN551" t="s">
        <v>224</v>
      </c>
      <c r="AO551" t="s">
        <v>59</v>
      </c>
      <c r="AP551">
        <v>1338</v>
      </c>
      <c r="AQ551">
        <v>1338</v>
      </c>
      <c r="AR551">
        <v>1338</v>
      </c>
    </row>
    <row r="552" spans="1:44" x14ac:dyDescent="0.25">
      <c r="A552" t="s">
        <v>43</v>
      </c>
      <c r="B552" t="s">
        <v>2044</v>
      </c>
      <c r="C552" t="s">
        <v>216</v>
      </c>
      <c r="D552" t="s">
        <v>2045</v>
      </c>
      <c r="F552" t="s">
        <v>2046</v>
      </c>
      <c r="G552">
        <v>0</v>
      </c>
      <c r="H552" t="s">
        <v>2047</v>
      </c>
      <c r="I552">
        <v>1100</v>
      </c>
      <c r="J552" t="s">
        <v>715</v>
      </c>
      <c r="K552" t="s">
        <v>2048</v>
      </c>
      <c r="L552">
        <v>200</v>
      </c>
      <c r="M552" t="s">
        <v>137</v>
      </c>
      <c r="N552" t="s">
        <v>220</v>
      </c>
      <c r="O552">
        <v>2013</v>
      </c>
      <c r="Q552" t="s">
        <v>2049</v>
      </c>
      <c r="R552" t="s">
        <v>2050</v>
      </c>
      <c r="S552" t="s">
        <v>60</v>
      </c>
      <c r="T552" t="s">
        <v>54</v>
      </c>
      <c r="U552">
        <v>7.42</v>
      </c>
      <c r="V552">
        <v>7.33</v>
      </c>
      <c r="W552">
        <v>7.17</v>
      </c>
      <c r="X552">
        <v>7.42</v>
      </c>
      <c r="Y552">
        <v>7.33</v>
      </c>
      <c r="Z552">
        <v>8.17</v>
      </c>
      <c r="AA552">
        <v>10</v>
      </c>
      <c r="AB552">
        <v>10</v>
      </c>
      <c r="AC552">
        <v>10</v>
      </c>
      <c r="AD552">
        <v>7.33</v>
      </c>
      <c r="AE552">
        <v>82.17</v>
      </c>
      <c r="AF552">
        <v>0.12</v>
      </c>
      <c r="AG552">
        <v>0</v>
      </c>
      <c r="AH552">
        <v>0</v>
      </c>
      <c r="AI552" t="s">
        <v>55</v>
      </c>
      <c r="AJ552">
        <v>0</v>
      </c>
      <c r="AK552" t="s">
        <v>2051</v>
      </c>
      <c r="AL552" t="s">
        <v>220</v>
      </c>
      <c r="AM552" s="1" t="s">
        <v>223</v>
      </c>
      <c r="AN552" t="s">
        <v>224</v>
      </c>
      <c r="AO552" t="s">
        <v>59</v>
      </c>
      <c r="AP552">
        <v>1100</v>
      </c>
      <c r="AQ552">
        <v>1100</v>
      </c>
      <c r="AR552">
        <v>1100</v>
      </c>
    </row>
    <row r="553" spans="1:44" x14ac:dyDescent="0.25">
      <c r="A553" t="s">
        <v>43</v>
      </c>
      <c r="B553" t="s">
        <v>1485</v>
      </c>
      <c r="C553" t="s">
        <v>348</v>
      </c>
      <c r="F553" t="s">
        <v>1485</v>
      </c>
      <c r="G553">
        <v>10704180</v>
      </c>
      <c r="H553" t="s">
        <v>1485</v>
      </c>
      <c r="I553" t="s">
        <v>1748</v>
      </c>
      <c r="J553" t="s">
        <v>821</v>
      </c>
      <c r="K553" t="s">
        <v>1487</v>
      </c>
      <c r="L553">
        <v>1</v>
      </c>
      <c r="M553" t="s">
        <v>137</v>
      </c>
      <c r="N553" t="s">
        <v>65</v>
      </c>
      <c r="O553">
        <v>2013</v>
      </c>
      <c r="Q553" t="s">
        <v>3367</v>
      </c>
      <c r="R553" t="s">
        <v>1487</v>
      </c>
      <c r="T553" t="s">
        <v>54</v>
      </c>
      <c r="U553">
        <v>7.58</v>
      </c>
      <c r="V553">
        <v>7.5</v>
      </c>
      <c r="W553">
        <v>7.42</v>
      </c>
      <c r="X553">
        <v>7.42</v>
      </c>
      <c r="Y553">
        <v>7.33</v>
      </c>
      <c r="Z553">
        <v>7.42</v>
      </c>
      <c r="AA553">
        <v>10</v>
      </c>
      <c r="AB553">
        <v>10</v>
      </c>
      <c r="AC553">
        <v>10</v>
      </c>
      <c r="AD553">
        <v>7.33</v>
      </c>
      <c r="AE553">
        <v>82</v>
      </c>
      <c r="AF553">
        <v>0.11</v>
      </c>
      <c r="AG553">
        <v>0</v>
      </c>
      <c r="AH553">
        <v>0</v>
      </c>
      <c r="AI553" t="s">
        <v>55</v>
      </c>
      <c r="AJ553">
        <v>0</v>
      </c>
      <c r="AK553" t="s">
        <v>3368</v>
      </c>
      <c r="AL553" t="s">
        <v>65</v>
      </c>
      <c r="AM553" t="s">
        <v>70</v>
      </c>
      <c r="AN553" t="s">
        <v>71</v>
      </c>
      <c r="AO553" t="s">
        <v>59</v>
      </c>
      <c r="AP553">
        <v>800</v>
      </c>
      <c r="AQ553">
        <v>800</v>
      </c>
      <c r="AR553">
        <v>800</v>
      </c>
    </row>
    <row r="554" spans="1:44" x14ac:dyDescent="0.25">
      <c r="A554" t="s">
        <v>43</v>
      </c>
      <c r="B554" t="s">
        <v>919</v>
      </c>
      <c r="C554" t="s">
        <v>203</v>
      </c>
      <c r="D554" t="s">
        <v>621</v>
      </c>
      <c r="F554" t="s">
        <v>920</v>
      </c>
      <c r="G554" t="s">
        <v>3369</v>
      </c>
      <c r="H554" t="s">
        <v>922</v>
      </c>
      <c r="I554" t="s">
        <v>1599</v>
      </c>
      <c r="J554" t="s">
        <v>1600</v>
      </c>
      <c r="K554" t="s">
        <v>1601</v>
      </c>
      <c r="L554">
        <v>250</v>
      </c>
      <c r="M554" t="s">
        <v>137</v>
      </c>
      <c r="N554" t="s">
        <v>300</v>
      </c>
      <c r="O554">
        <v>2013</v>
      </c>
      <c r="Q554" t="s">
        <v>1602</v>
      </c>
      <c r="R554" t="s">
        <v>925</v>
      </c>
      <c r="S554" t="s">
        <v>493</v>
      </c>
      <c r="T554" t="s">
        <v>54</v>
      </c>
      <c r="U554">
        <v>7.5</v>
      </c>
      <c r="V554">
        <v>7.25</v>
      </c>
      <c r="W554">
        <v>7.33</v>
      </c>
      <c r="X554">
        <v>7.33</v>
      </c>
      <c r="Y554">
        <v>7.75</v>
      </c>
      <c r="Z554">
        <v>7.5</v>
      </c>
      <c r="AA554">
        <v>10</v>
      </c>
      <c r="AB554">
        <v>10</v>
      </c>
      <c r="AC554">
        <v>10</v>
      </c>
      <c r="AD554">
        <v>7.33</v>
      </c>
      <c r="AE554">
        <v>82</v>
      </c>
      <c r="AF554">
        <v>0.1</v>
      </c>
      <c r="AG554">
        <v>0</v>
      </c>
      <c r="AH554">
        <v>0</v>
      </c>
      <c r="AI554" t="s">
        <v>55</v>
      </c>
      <c r="AJ554">
        <v>4</v>
      </c>
      <c r="AK554" t="s">
        <v>772</v>
      </c>
      <c r="AL554" t="s">
        <v>300</v>
      </c>
      <c r="AM554" t="s">
        <v>306</v>
      </c>
      <c r="AN554" t="s">
        <v>307</v>
      </c>
      <c r="AO554" t="s">
        <v>59</v>
      </c>
      <c r="AP554">
        <v>1200</v>
      </c>
      <c r="AQ554">
        <v>1400</v>
      </c>
      <c r="AR554">
        <v>1300</v>
      </c>
    </row>
    <row r="555" spans="1:44" x14ac:dyDescent="0.25">
      <c r="A555" t="s">
        <v>43</v>
      </c>
      <c r="B555" t="s">
        <v>2146</v>
      </c>
      <c r="C555" t="s">
        <v>216</v>
      </c>
      <c r="D555" t="s">
        <v>621</v>
      </c>
      <c r="F555" t="s">
        <v>2147</v>
      </c>
      <c r="G555">
        <v>2406</v>
      </c>
      <c r="H555" t="s">
        <v>2148</v>
      </c>
      <c r="I555">
        <v>1300</v>
      </c>
      <c r="J555" t="s">
        <v>2035</v>
      </c>
      <c r="K555" t="s">
        <v>3443</v>
      </c>
      <c r="L555">
        <v>450</v>
      </c>
      <c r="M555" t="s">
        <v>137</v>
      </c>
      <c r="N555" t="s">
        <v>220</v>
      </c>
      <c r="O555">
        <v>2013</v>
      </c>
      <c r="Q555" t="s">
        <v>2150</v>
      </c>
      <c r="R555" t="s">
        <v>2151</v>
      </c>
      <c r="S555" t="s">
        <v>68</v>
      </c>
      <c r="T555" t="s">
        <v>54</v>
      </c>
      <c r="U555">
        <v>7.58</v>
      </c>
      <c r="V555">
        <v>7.5</v>
      </c>
      <c r="W555">
        <v>7.25</v>
      </c>
      <c r="X555">
        <v>7.58</v>
      </c>
      <c r="Y555">
        <v>7.5</v>
      </c>
      <c r="Z555">
        <v>7.25</v>
      </c>
      <c r="AA555">
        <v>10</v>
      </c>
      <c r="AB555">
        <v>10</v>
      </c>
      <c r="AC555">
        <v>10</v>
      </c>
      <c r="AD555">
        <v>7.25</v>
      </c>
      <c r="AE555">
        <v>81.92</v>
      </c>
      <c r="AF555">
        <v>0.12</v>
      </c>
      <c r="AG555">
        <v>0</v>
      </c>
      <c r="AH555">
        <v>0</v>
      </c>
      <c r="AI555" t="s">
        <v>55</v>
      </c>
      <c r="AJ555">
        <v>6</v>
      </c>
      <c r="AK555" t="s">
        <v>2152</v>
      </c>
      <c r="AL555" t="s">
        <v>220</v>
      </c>
      <c r="AM555" s="1" t="s">
        <v>223</v>
      </c>
      <c r="AN555" t="s">
        <v>224</v>
      </c>
      <c r="AO555" t="s">
        <v>59</v>
      </c>
      <c r="AP555">
        <v>1300</v>
      </c>
      <c r="AQ555">
        <v>1300</v>
      </c>
      <c r="AR555">
        <v>1300</v>
      </c>
    </row>
    <row r="556" spans="1:44" x14ac:dyDescent="0.25">
      <c r="A556" t="s">
        <v>43</v>
      </c>
      <c r="B556" t="s">
        <v>3602</v>
      </c>
      <c r="C556" t="s">
        <v>216</v>
      </c>
      <c r="D556" t="s">
        <v>3603</v>
      </c>
      <c r="F556" t="s">
        <v>3603</v>
      </c>
      <c r="G556">
        <v>2496</v>
      </c>
      <c r="H556" t="s">
        <v>3604</v>
      </c>
      <c r="I556">
        <v>1400</v>
      </c>
      <c r="J556" t="s">
        <v>1277</v>
      </c>
      <c r="K556" t="s">
        <v>3605</v>
      </c>
      <c r="L556">
        <v>310</v>
      </c>
      <c r="M556" t="s">
        <v>137</v>
      </c>
      <c r="N556" t="s">
        <v>220</v>
      </c>
      <c r="O556">
        <v>2013</v>
      </c>
      <c r="Q556" t="s">
        <v>2150</v>
      </c>
      <c r="R556" t="s">
        <v>3606</v>
      </c>
      <c r="S556" t="s">
        <v>616</v>
      </c>
      <c r="T556" t="s">
        <v>54</v>
      </c>
      <c r="U556">
        <v>7.5</v>
      </c>
      <c r="V556">
        <v>7.42</v>
      </c>
      <c r="W556">
        <v>7.08</v>
      </c>
      <c r="X556">
        <v>7.58</v>
      </c>
      <c r="Y556">
        <v>7.33</v>
      </c>
      <c r="Z556">
        <v>7.33</v>
      </c>
      <c r="AA556">
        <v>10</v>
      </c>
      <c r="AB556">
        <v>10</v>
      </c>
      <c r="AC556">
        <v>10</v>
      </c>
      <c r="AD556">
        <v>7.42</v>
      </c>
      <c r="AE556">
        <v>81.67</v>
      </c>
      <c r="AF556">
        <v>0.12</v>
      </c>
      <c r="AG556">
        <v>0</v>
      </c>
      <c r="AH556">
        <v>0</v>
      </c>
      <c r="AI556" t="s">
        <v>55</v>
      </c>
      <c r="AJ556">
        <v>6</v>
      </c>
      <c r="AK556" t="s">
        <v>2152</v>
      </c>
      <c r="AL556" t="s">
        <v>220</v>
      </c>
      <c r="AM556" s="1" t="s">
        <v>223</v>
      </c>
      <c r="AN556" t="s">
        <v>224</v>
      </c>
      <c r="AO556" t="s">
        <v>59</v>
      </c>
      <c r="AP556">
        <v>1400</v>
      </c>
      <c r="AQ556">
        <v>1400</v>
      </c>
      <c r="AR556">
        <v>1400</v>
      </c>
    </row>
    <row r="557" spans="1:44" x14ac:dyDescent="0.25">
      <c r="A557" t="s">
        <v>43</v>
      </c>
      <c r="B557" t="s">
        <v>3602</v>
      </c>
      <c r="C557" t="s">
        <v>216</v>
      </c>
      <c r="D557" t="s">
        <v>3603</v>
      </c>
      <c r="F557" t="s">
        <v>3603</v>
      </c>
      <c r="G557">
        <v>2496</v>
      </c>
      <c r="H557" t="s">
        <v>3604</v>
      </c>
      <c r="I557">
        <v>1400</v>
      </c>
      <c r="J557" t="s">
        <v>1277</v>
      </c>
      <c r="K557" t="s">
        <v>3605</v>
      </c>
      <c r="L557">
        <v>310</v>
      </c>
      <c r="M557" t="s">
        <v>137</v>
      </c>
      <c r="N557" t="s">
        <v>220</v>
      </c>
      <c r="O557">
        <v>2013</v>
      </c>
      <c r="Q557" t="s">
        <v>2150</v>
      </c>
      <c r="R557" t="s">
        <v>3606</v>
      </c>
      <c r="S557" t="s">
        <v>616</v>
      </c>
      <c r="T557" t="s">
        <v>54</v>
      </c>
      <c r="U557">
        <v>7.67</v>
      </c>
      <c r="V557">
        <v>7.5</v>
      </c>
      <c r="W557">
        <v>7.42</v>
      </c>
      <c r="X557">
        <v>7.5</v>
      </c>
      <c r="Y557">
        <v>6.75</v>
      </c>
      <c r="Z557">
        <v>7.42</v>
      </c>
      <c r="AA557">
        <v>10</v>
      </c>
      <c r="AB557">
        <v>10</v>
      </c>
      <c r="AC557">
        <v>10</v>
      </c>
      <c r="AD557">
        <v>7.33</v>
      </c>
      <c r="AE557">
        <v>81.58</v>
      </c>
      <c r="AF557">
        <v>0.12</v>
      </c>
      <c r="AG557">
        <v>0</v>
      </c>
      <c r="AH557">
        <v>0</v>
      </c>
      <c r="AI557" t="s">
        <v>55</v>
      </c>
      <c r="AJ557">
        <v>9</v>
      </c>
      <c r="AK557" t="s">
        <v>2152</v>
      </c>
      <c r="AL557" t="s">
        <v>220</v>
      </c>
      <c r="AM557" s="1" t="s">
        <v>223</v>
      </c>
      <c r="AN557" t="s">
        <v>224</v>
      </c>
      <c r="AO557" t="s">
        <v>59</v>
      </c>
      <c r="AP557">
        <v>1400</v>
      </c>
      <c r="AQ557">
        <v>1400</v>
      </c>
      <c r="AR557">
        <v>1400</v>
      </c>
    </row>
    <row r="558" spans="1:44" x14ac:dyDescent="0.25">
      <c r="A558" t="s">
        <v>43</v>
      </c>
      <c r="B558" t="s">
        <v>1084</v>
      </c>
      <c r="C558" t="s">
        <v>216</v>
      </c>
      <c r="D558" t="s">
        <v>3725</v>
      </c>
      <c r="F558" t="s">
        <v>3144</v>
      </c>
      <c r="G558">
        <v>2222</v>
      </c>
      <c r="H558" t="s">
        <v>1087</v>
      </c>
      <c r="I558">
        <v>1150</v>
      </c>
      <c r="J558" t="s">
        <v>1277</v>
      </c>
      <c r="K558" t="s">
        <v>3145</v>
      </c>
      <c r="L558">
        <v>250</v>
      </c>
      <c r="M558" t="s">
        <v>137</v>
      </c>
      <c r="N558" t="s">
        <v>220</v>
      </c>
      <c r="O558">
        <v>2013</v>
      </c>
      <c r="Q558" t="s">
        <v>2596</v>
      </c>
      <c r="R558" t="s">
        <v>1091</v>
      </c>
      <c r="S558" t="s">
        <v>616</v>
      </c>
      <c r="T558" t="s">
        <v>54</v>
      </c>
      <c r="U558">
        <v>7.33</v>
      </c>
      <c r="V558">
        <v>7.33</v>
      </c>
      <c r="W558">
        <v>7.17</v>
      </c>
      <c r="X558">
        <v>7.42</v>
      </c>
      <c r="Y558">
        <v>7.5</v>
      </c>
      <c r="Z558">
        <v>7.5</v>
      </c>
      <c r="AA558">
        <v>10</v>
      </c>
      <c r="AB558">
        <v>10</v>
      </c>
      <c r="AC558">
        <v>10</v>
      </c>
      <c r="AD558">
        <v>7.25</v>
      </c>
      <c r="AE558">
        <v>81.5</v>
      </c>
      <c r="AF558">
        <v>0.13</v>
      </c>
      <c r="AG558">
        <v>0</v>
      </c>
      <c r="AH558">
        <v>0</v>
      </c>
      <c r="AI558" t="s">
        <v>55</v>
      </c>
      <c r="AJ558">
        <v>2</v>
      </c>
      <c r="AK558" t="s">
        <v>2597</v>
      </c>
      <c r="AL558" t="s">
        <v>220</v>
      </c>
      <c r="AM558" s="1" t="s">
        <v>223</v>
      </c>
      <c r="AN558" t="s">
        <v>224</v>
      </c>
      <c r="AO558" t="s">
        <v>59</v>
      </c>
      <c r="AP558">
        <v>1150</v>
      </c>
      <c r="AQ558">
        <v>1150</v>
      </c>
      <c r="AR558">
        <v>1150</v>
      </c>
    </row>
    <row r="559" spans="1:44" x14ac:dyDescent="0.25">
      <c r="A559" t="s">
        <v>43</v>
      </c>
      <c r="B559" t="s">
        <v>1983</v>
      </c>
      <c r="C559" t="s">
        <v>84</v>
      </c>
      <c r="D559" t="s">
        <v>3893</v>
      </c>
      <c r="G559" t="s">
        <v>3894</v>
      </c>
      <c r="H559" t="s">
        <v>1983</v>
      </c>
      <c r="J559" t="s">
        <v>2824</v>
      </c>
      <c r="K559" t="s">
        <v>3895</v>
      </c>
      <c r="L559">
        <v>300</v>
      </c>
      <c r="M559" t="s">
        <v>137</v>
      </c>
      <c r="N559" t="s">
        <v>235</v>
      </c>
      <c r="O559">
        <v>2013</v>
      </c>
      <c r="Q559" t="s">
        <v>2777</v>
      </c>
      <c r="R559" t="s">
        <v>1988</v>
      </c>
      <c r="S559" t="s">
        <v>493</v>
      </c>
      <c r="T559" t="s">
        <v>81</v>
      </c>
      <c r="U559">
        <v>7.42</v>
      </c>
      <c r="V559">
        <v>7.42</v>
      </c>
      <c r="W559">
        <v>7.17</v>
      </c>
      <c r="X559">
        <v>7.42</v>
      </c>
      <c r="Y559">
        <v>7.33</v>
      </c>
      <c r="Z559">
        <v>7.25</v>
      </c>
      <c r="AA559">
        <v>10</v>
      </c>
      <c r="AB559">
        <v>10</v>
      </c>
      <c r="AC559">
        <v>10</v>
      </c>
      <c r="AD559">
        <v>7.17</v>
      </c>
      <c r="AE559">
        <v>81.17</v>
      </c>
      <c r="AF559">
        <v>0.11</v>
      </c>
      <c r="AG559">
        <v>0</v>
      </c>
      <c r="AH559">
        <v>0</v>
      </c>
      <c r="AI559" t="s">
        <v>55</v>
      </c>
      <c r="AJ559">
        <v>3</v>
      </c>
      <c r="AK559" t="s">
        <v>2778</v>
      </c>
      <c r="AL559" t="s">
        <v>235</v>
      </c>
      <c r="AM559" t="s">
        <v>238</v>
      </c>
      <c r="AN559" t="s">
        <v>239</v>
      </c>
      <c r="AO559" t="s">
        <v>59</v>
      </c>
    </row>
    <row r="560" spans="1:44" x14ac:dyDescent="0.25">
      <c r="A560" t="s">
        <v>43</v>
      </c>
      <c r="B560" t="s">
        <v>202</v>
      </c>
      <c r="C560" t="s">
        <v>62</v>
      </c>
      <c r="D560" t="s">
        <v>204</v>
      </c>
      <c r="F560" t="s">
        <v>204</v>
      </c>
      <c r="G560" t="s">
        <v>4061</v>
      </c>
      <c r="H560" t="s">
        <v>202</v>
      </c>
      <c r="I560">
        <v>1200</v>
      </c>
      <c r="J560" t="s">
        <v>4062</v>
      </c>
      <c r="K560" t="s">
        <v>204</v>
      </c>
      <c r="L560">
        <v>250</v>
      </c>
      <c r="M560" t="s">
        <v>137</v>
      </c>
      <c r="N560" t="s">
        <v>300</v>
      </c>
      <c r="O560">
        <v>2013</v>
      </c>
      <c r="Q560" t="s">
        <v>3776</v>
      </c>
      <c r="R560" t="s">
        <v>212</v>
      </c>
      <c r="S560" t="s">
        <v>213</v>
      </c>
      <c r="T560" t="s">
        <v>54</v>
      </c>
      <c r="U560">
        <v>7.67</v>
      </c>
      <c r="V560">
        <v>7.25</v>
      </c>
      <c r="W560">
        <v>7.08</v>
      </c>
      <c r="X560">
        <v>7.33</v>
      </c>
      <c r="Y560">
        <v>7.17</v>
      </c>
      <c r="Z560">
        <v>7.25</v>
      </c>
      <c r="AA560">
        <v>10</v>
      </c>
      <c r="AB560">
        <v>10</v>
      </c>
      <c r="AC560">
        <v>10</v>
      </c>
      <c r="AD560">
        <v>7.08</v>
      </c>
      <c r="AE560">
        <v>80.83</v>
      </c>
      <c r="AF560">
        <v>0.11</v>
      </c>
      <c r="AG560">
        <v>0</v>
      </c>
      <c r="AH560">
        <v>0</v>
      </c>
      <c r="AI560" t="s">
        <v>55</v>
      </c>
      <c r="AJ560">
        <v>1</v>
      </c>
      <c r="AK560" t="s">
        <v>2660</v>
      </c>
      <c r="AL560" t="s">
        <v>300</v>
      </c>
      <c r="AM560" t="s">
        <v>306</v>
      </c>
      <c r="AN560" t="s">
        <v>307</v>
      </c>
      <c r="AO560" t="s">
        <v>59</v>
      </c>
      <c r="AP560">
        <v>1200</v>
      </c>
      <c r="AQ560">
        <v>1200</v>
      </c>
      <c r="AR560">
        <v>1200</v>
      </c>
    </row>
    <row r="561" spans="1:44" x14ac:dyDescent="0.25">
      <c r="A561" t="s">
        <v>43</v>
      </c>
      <c r="B561" t="s">
        <v>432</v>
      </c>
      <c r="C561" t="s">
        <v>62</v>
      </c>
      <c r="D561" t="s">
        <v>4193</v>
      </c>
      <c r="F561" t="s">
        <v>558</v>
      </c>
      <c r="G561" t="s">
        <v>4194</v>
      </c>
      <c r="H561" t="s">
        <v>560</v>
      </c>
      <c r="I561" t="s">
        <v>4195</v>
      </c>
      <c r="J561" t="s">
        <v>562</v>
      </c>
      <c r="K561" t="s">
        <v>4196</v>
      </c>
      <c r="L561">
        <v>250</v>
      </c>
      <c r="M561" t="s">
        <v>137</v>
      </c>
      <c r="N561" t="s">
        <v>439</v>
      </c>
      <c r="O561">
        <v>2013</v>
      </c>
      <c r="Q561" t="s">
        <v>4197</v>
      </c>
      <c r="R561" t="s">
        <v>441</v>
      </c>
      <c r="S561" t="s">
        <v>68</v>
      </c>
      <c r="T561" t="s">
        <v>54</v>
      </c>
      <c r="U561">
        <v>7.5</v>
      </c>
      <c r="V561">
        <v>7.5</v>
      </c>
      <c r="W561">
        <v>7</v>
      </c>
      <c r="X561">
        <v>7.67</v>
      </c>
      <c r="Y561">
        <v>7.17</v>
      </c>
      <c r="Z561">
        <v>7</v>
      </c>
      <c r="AA561">
        <v>10</v>
      </c>
      <c r="AB561">
        <v>10</v>
      </c>
      <c r="AC561">
        <v>10</v>
      </c>
      <c r="AD561">
        <v>6.67</v>
      </c>
      <c r="AE561">
        <v>80.5</v>
      </c>
      <c r="AF561">
        <v>0.12</v>
      </c>
      <c r="AG561">
        <v>1</v>
      </c>
      <c r="AH561">
        <v>0</v>
      </c>
      <c r="AI561" t="s">
        <v>55</v>
      </c>
      <c r="AJ561">
        <v>1</v>
      </c>
      <c r="AK561" t="s">
        <v>4198</v>
      </c>
      <c r="AL561" t="s">
        <v>439</v>
      </c>
      <c r="AM561" t="s">
        <v>443</v>
      </c>
      <c r="AN561" t="s">
        <v>444</v>
      </c>
      <c r="AO561" t="s">
        <v>153</v>
      </c>
      <c r="AP561">
        <v>1859.28</v>
      </c>
      <c r="AQ561">
        <v>1859.28</v>
      </c>
      <c r="AR561">
        <v>1859.28</v>
      </c>
    </row>
    <row r="562" spans="1:44" x14ac:dyDescent="0.25">
      <c r="A562" t="s">
        <v>43</v>
      </c>
      <c r="B562" t="s">
        <v>2146</v>
      </c>
      <c r="C562" t="s">
        <v>216</v>
      </c>
      <c r="D562" t="s">
        <v>621</v>
      </c>
      <c r="F562" t="s">
        <v>2147</v>
      </c>
      <c r="G562">
        <v>2406</v>
      </c>
      <c r="H562" t="s">
        <v>2148</v>
      </c>
      <c r="I562">
        <v>1300</v>
      </c>
      <c r="J562" t="s">
        <v>2035</v>
      </c>
      <c r="K562" t="s">
        <v>3443</v>
      </c>
      <c r="L562">
        <v>400</v>
      </c>
      <c r="M562" t="s">
        <v>137</v>
      </c>
      <c r="N562" t="s">
        <v>220</v>
      </c>
      <c r="O562">
        <v>2013</v>
      </c>
      <c r="Q562" t="s">
        <v>2150</v>
      </c>
      <c r="R562" t="s">
        <v>2151</v>
      </c>
      <c r="S562" t="s">
        <v>68</v>
      </c>
      <c r="T562" t="s">
        <v>54</v>
      </c>
      <c r="U562">
        <v>7.33</v>
      </c>
      <c r="V562">
        <v>7.08</v>
      </c>
      <c r="W562">
        <v>7.08</v>
      </c>
      <c r="X562">
        <v>7.33</v>
      </c>
      <c r="Y562">
        <v>7.42</v>
      </c>
      <c r="Z562">
        <v>7.17</v>
      </c>
      <c r="AA562">
        <v>9.33</v>
      </c>
      <c r="AB562">
        <v>10</v>
      </c>
      <c r="AC562">
        <v>10</v>
      </c>
      <c r="AD562">
        <v>7.17</v>
      </c>
      <c r="AE562">
        <v>79.92</v>
      </c>
      <c r="AF562">
        <v>0.12</v>
      </c>
      <c r="AG562">
        <v>0</v>
      </c>
      <c r="AH562">
        <v>0</v>
      </c>
      <c r="AI562" t="s">
        <v>55</v>
      </c>
      <c r="AJ562">
        <v>4</v>
      </c>
      <c r="AK562" t="s">
        <v>2152</v>
      </c>
      <c r="AL562" t="s">
        <v>220</v>
      </c>
      <c r="AM562" s="1" t="s">
        <v>223</v>
      </c>
      <c r="AN562" t="s">
        <v>224</v>
      </c>
      <c r="AO562" t="s">
        <v>59</v>
      </c>
      <c r="AP562">
        <v>1300</v>
      </c>
      <c r="AQ562">
        <v>1300</v>
      </c>
      <c r="AR562">
        <v>1300</v>
      </c>
    </row>
    <row r="563" spans="1:44" x14ac:dyDescent="0.25">
      <c r="A563" t="s">
        <v>43</v>
      </c>
      <c r="B563" t="s">
        <v>1485</v>
      </c>
      <c r="C563" t="s">
        <v>348</v>
      </c>
      <c r="F563" t="s">
        <v>1485</v>
      </c>
      <c r="G563">
        <v>10703510</v>
      </c>
      <c r="H563" t="s">
        <v>1485</v>
      </c>
      <c r="I563" t="s">
        <v>1748</v>
      </c>
      <c r="J563" t="s">
        <v>821</v>
      </c>
      <c r="K563" t="s">
        <v>1487</v>
      </c>
      <c r="L563">
        <v>1</v>
      </c>
      <c r="M563" t="s">
        <v>137</v>
      </c>
      <c r="N563" t="s">
        <v>65</v>
      </c>
      <c r="O563">
        <v>2013</v>
      </c>
      <c r="Q563" t="s">
        <v>1070</v>
      </c>
      <c r="R563" t="s">
        <v>1487</v>
      </c>
      <c r="T563" t="s">
        <v>54</v>
      </c>
      <c r="U563">
        <v>7.25</v>
      </c>
      <c r="V563">
        <v>7.08</v>
      </c>
      <c r="W563">
        <v>6.92</v>
      </c>
      <c r="X563">
        <v>7.5</v>
      </c>
      <c r="Y563">
        <v>7.08</v>
      </c>
      <c r="Z563">
        <v>6.92</v>
      </c>
      <c r="AA563">
        <v>10</v>
      </c>
      <c r="AB563">
        <v>10</v>
      </c>
      <c r="AC563">
        <v>10</v>
      </c>
      <c r="AD563">
        <v>7</v>
      </c>
      <c r="AE563">
        <v>79.75</v>
      </c>
      <c r="AF563">
        <v>0.12</v>
      </c>
      <c r="AG563">
        <v>0</v>
      </c>
      <c r="AH563">
        <v>0</v>
      </c>
      <c r="AI563" t="s">
        <v>55</v>
      </c>
      <c r="AJ563">
        <v>0</v>
      </c>
      <c r="AK563" t="s">
        <v>1072</v>
      </c>
      <c r="AL563" t="s">
        <v>65</v>
      </c>
      <c r="AM563" t="s">
        <v>70</v>
      </c>
      <c r="AN563" t="s">
        <v>71</v>
      </c>
      <c r="AO563" t="s">
        <v>59</v>
      </c>
      <c r="AP563">
        <v>800</v>
      </c>
      <c r="AQ563">
        <v>800</v>
      </c>
      <c r="AR563">
        <v>800</v>
      </c>
    </row>
    <row r="564" spans="1:44" x14ac:dyDescent="0.25">
      <c r="A564" t="s">
        <v>43</v>
      </c>
      <c r="B564" t="s">
        <v>3602</v>
      </c>
      <c r="C564" t="s">
        <v>216</v>
      </c>
      <c r="D564" t="s">
        <v>3603</v>
      </c>
      <c r="F564" t="s">
        <v>3603</v>
      </c>
      <c r="G564">
        <v>2496</v>
      </c>
      <c r="H564" t="s">
        <v>3604</v>
      </c>
      <c r="I564">
        <v>1400</v>
      </c>
      <c r="J564" t="s">
        <v>1277</v>
      </c>
      <c r="K564" t="s">
        <v>3605</v>
      </c>
      <c r="L564">
        <v>310</v>
      </c>
      <c r="M564" t="s">
        <v>137</v>
      </c>
      <c r="N564" t="s">
        <v>220</v>
      </c>
      <c r="O564">
        <v>2013</v>
      </c>
      <c r="Q564" t="s">
        <v>2150</v>
      </c>
      <c r="R564" t="s">
        <v>3606</v>
      </c>
      <c r="S564" t="s">
        <v>616</v>
      </c>
      <c r="T564" t="s">
        <v>54</v>
      </c>
      <c r="U564">
        <v>7.58</v>
      </c>
      <c r="V564">
        <v>7.08</v>
      </c>
      <c r="W564">
        <v>7</v>
      </c>
      <c r="X564">
        <v>7</v>
      </c>
      <c r="Y564">
        <v>7.5</v>
      </c>
      <c r="Z564">
        <v>6.92</v>
      </c>
      <c r="AA564">
        <v>10</v>
      </c>
      <c r="AB564">
        <v>10</v>
      </c>
      <c r="AC564">
        <v>10</v>
      </c>
      <c r="AD564">
        <v>6.67</v>
      </c>
      <c r="AE564">
        <v>79.75</v>
      </c>
      <c r="AF564">
        <v>0.12</v>
      </c>
      <c r="AG564">
        <v>0</v>
      </c>
      <c r="AH564">
        <v>0</v>
      </c>
      <c r="AI564" t="s">
        <v>55</v>
      </c>
      <c r="AJ564">
        <v>4</v>
      </c>
      <c r="AK564" t="s">
        <v>2152</v>
      </c>
      <c r="AL564" t="s">
        <v>220</v>
      </c>
      <c r="AM564" s="1" t="s">
        <v>223</v>
      </c>
      <c r="AN564" t="s">
        <v>224</v>
      </c>
      <c r="AO564" t="s">
        <v>59</v>
      </c>
      <c r="AP564">
        <v>1400</v>
      </c>
      <c r="AQ564">
        <v>1400</v>
      </c>
      <c r="AR564">
        <v>1400</v>
      </c>
    </row>
    <row r="565" spans="1:44" x14ac:dyDescent="0.25">
      <c r="A565" t="s">
        <v>43</v>
      </c>
      <c r="B565" t="s">
        <v>4421</v>
      </c>
      <c r="C565" t="s">
        <v>216</v>
      </c>
      <c r="D565" t="s">
        <v>4422</v>
      </c>
      <c r="G565">
        <v>0</v>
      </c>
      <c r="H565" t="s">
        <v>4423</v>
      </c>
      <c r="I565">
        <v>1022</v>
      </c>
      <c r="J565" t="s">
        <v>2035</v>
      </c>
      <c r="K565" t="s">
        <v>4424</v>
      </c>
      <c r="L565">
        <v>275</v>
      </c>
      <c r="M565" t="s">
        <v>137</v>
      </c>
      <c r="N565" t="s">
        <v>220</v>
      </c>
      <c r="O565">
        <v>2013</v>
      </c>
      <c r="Q565" t="s">
        <v>2150</v>
      </c>
      <c r="R565" t="s">
        <v>4425</v>
      </c>
      <c r="S565" t="s">
        <v>68</v>
      </c>
      <c r="T565" t="s">
        <v>54</v>
      </c>
      <c r="U565">
        <v>7.58</v>
      </c>
      <c r="V565">
        <v>7.08</v>
      </c>
      <c r="W565">
        <v>6.92</v>
      </c>
      <c r="X565">
        <v>7.58</v>
      </c>
      <c r="Y565">
        <v>7.5</v>
      </c>
      <c r="Z565">
        <v>6.92</v>
      </c>
      <c r="AA565">
        <v>10</v>
      </c>
      <c r="AB565">
        <v>9.33</v>
      </c>
      <c r="AC565">
        <v>10</v>
      </c>
      <c r="AD565">
        <v>6.83</v>
      </c>
      <c r="AE565">
        <v>79.75</v>
      </c>
      <c r="AF565">
        <v>0.13</v>
      </c>
      <c r="AG565">
        <v>0</v>
      </c>
      <c r="AH565">
        <v>0</v>
      </c>
      <c r="AI565" t="s">
        <v>55</v>
      </c>
      <c r="AJ565">
        <v>4</v>
      </c>
      <c r="AK565" t="s">
        <v>2152</v>
      </c>
      <c r="AL565" t="s">
        <v>220</v>
      </c>
      <c r="AM565" s="1" t="s">
        <v>223</v>
      </c>
      <c r="AN565" t="s">
        <v>224</v>
      </c>
      <c r="AO565" t="s">
        <v>59</v>
      </c>
      <c r="AP565">
        <v>1022</v>
      </c>
      <c r="AQ565">
        <v>1022</v>
      </c>
      <c r="AR565">
        <v>1022</v>
      </c>
    </row>
    <row r="566" spans="1:44" x14ac:dyDescent="0.25">
      <c r="A566" t="s">
        <v>43</v>
      </c>
      <c r="B566" t="s">
        <v>2146</v>
      </c>
      <c r="C566" t="s">
        <v>216</v>
      </c>
      <c r="D566" t="s">
        <v>621</v>
      </c>
      <c r="F566" t="s">
        <v>2147</v>
      </c>
      <c r="G566">
        <v>2406</v>
      </c>
      <c r="H566" t="s">
        <v>2148</v>
      </c>
      <c r="I566">
        <v>1300</v>
      </c>
      <c r="J566" t="s">
        <v>2035</v>
      </c>
      <c r="K566" t="s">
        <v>3443</v>
      </c>
      <c r="L566">
        <v>380</v>
      </c>
      <c r="M566" t="s">
        <v>137</v>
      </c>
      <c r="N566" t="s">
        <v>220</v>
      </c>
      <c r="O566">
        <v>2013</v>
      </c>
      <c r="Q566" t="s">
        <v>2150</v>
      </c>
      <c r="R566" t="s">
        <v>2151</v>
      </c>
      <c r="S566" t="s">
        <v>68</v>
      </c>
      <c r="T566" t="s">
        <v>54</v>
      </c>
      <c r="U566">
        <v>7.25</v>
      </c>
      <c r="V566">
        <v>7.08</v>
      </c>
      <c r="W566">
        <v>7</v>
      </c>
      <c r="X566">
        <v>7.17</v>
      </c>
      <c r="Y566">
        <v>7.17</v>
      </c>
      <c r="Z566">
        <v>7.08</v>
      </c>
      <c r="AA566">
        <v>10</v>
      </c>
      <c r="AB566">
        <v>10</v>
      </c>
      <c r="AC566">
        <v>10</v>
      </c>
      <c r="AD566">
        <v>7</v>
      </c>
      <c r="AE566">
        <v>79.75</v>
      </c>
      <c r="AF566">
        <v>0.12</v>
      </c>
      <c r="AG566">
        <v>0</v>
      </c>
      <c r="AH566">
        <v>0</v>
      </c>
      <c r="AI566" t="s">
        <v>55</v>
      </c>
      <c r="AJ566">
        <v>5</v>
      </c>
      <c r="AK566" t="s">
        <v>2152</v>
      </c>
      <c r="AL566" t="s">
        <v>220</v>
      </c>
      <c r="AM566" s="1" t="s">
        <v>223</v>
      </c>
      <c r="AN566" t="s">
        <v>224</v>
      </c>
      <c r="AO566" t="s">
        <v>59</v>
      </c>
      <c r="AP566">
        <v>1300</v>
      </c>
      <c r="AQ566">
        <v>1300</v>
      </c>
      <c r="AR566">
        <v>1300</v>
      </c>
    </row>
    <row r="567" spans="1:44" x14ac:dyDescent="0.25">
      <c r="A567" t="s">
        <v>43</v>
      </c>
      <c r="B567" t="s">
        <v>1485</v>
      </c>
      <c r="C567" t="s">
        <v>348</v>
      </c>
      <c r="F567" t="s">
        <v>1485</v>
      </c>
      <c r="G567">
        <v>10703510</v>
      </c>
      <c r="H567" t="s">
        <v>1485</v>
      </c>
      <c r="I567" t="s">
        <v>1748</v>
      </c>
      <c r="J567" t="s">
        <v>821</v>
      </c>
      <c r="K567" t="s">
        <v>1487</v>
      </c>
      <c r="L567">
        <v>1</v>
      </c>
      <c r="M567" t="s">
        <v>137</v>
      </c>
      <c r="N567" t="s">
        <v>65</v>
      </c>
      <c r="O567">
        <v>2013</v>
      </c>
      <c r="Q567" t="s">
        <v>1070</v>
      </c>
      <c r="R567" t="s">
        <v>1487</v>
      </c>
      <c r="T567" t="s">
        <v>54</v>
      </c>
      <c r="U567">
        <v>6.92</v>
      </c>
      <c r="V567">
        <v>7.17</v>
      </c>
      <c r="W567">
        <v>6.83</v>
      </c>
      <c r="X567">
        <v>7.42</v>
      </c>
      <c r="Y567">
        <v>7.17</v>
      </c>
      <c r="Z567">
        <v>7.08</v>
      </c>
      <c r="AA567">
        <v>10</v>
      </c>
      <c r="AB567">
        <v>10</v>
      </c>
      <c r="AC567">
        <v>10</v>
      </c>
      <c r="AD567">
        <v>7.08</v>
      </c>
      <c r="AE567">
        <v>79.67</v>
      </c>
      <c r="AF567">
        <v>0.12</v>
      </c>
      <c r="AG567">
        <v>0</v>
      </c>
      <c r="AH567">
        <v>0</v>
      </c>
      <c r="AI567" t="s">
        <v>304</v>
      </c>
      <c r="AJ567">
        <v>0</v>
      </c>
      <c r="AK567" t="s">
        <v>1072</v>
      </c>
      <c r="AL567" t="s">
        <v>65</v>
      </c>
      <c r="AM567" t="s">
        <v>70</v>
      </c>
      <c r="AN567" t="s">
        <v>71</v>
      </c>
      <c r="AO567" t="s">
        <v>59</v>
      </c>
      <c r="AP567">
        <v>800</v>
      </c>
      <c r="AQ567">
        <v>800</v>
      </c>
      <c r="AR567">
        <v>800</v>
      </c>
    </row>
    <row r="568" spans="1:44" x14ac:dyDescent="0.25">
      <c r="A568" t="s">
        <v>43</v>
      </c>
      <c r="B568" t="s">
        <v>3602</v>
      </c>
      <c r="C568" t="s">
        <v>216</v>
      </c>
      <c r="D568" t="s">
        <v>3603</v>
      </c>
      <c r="F568" t="s">
        <v>3603</v>
      </c>
      <c r="G568">
        <v>2496</v>
      </c>
      <c r="H568" t="s">
        <v>3604</v>
      </c>
      <c r="I568">
        <v>1400</v>
      </c>
      <c r="J568" t="s">
        <v>1277</v>
      </c>
      <c r="K568" t="s">
        <v>3605</v>
      </c>
      <c r="L568">
        <v>310</v>
      </c>
      <c r="M568" t="s">
        <v>137</v>
      </c>
      <c r="N568" t="s">
        <v>220</v>
      </c>
      <c r="O568">
        <v>2013</v>
      </c>
      <c r="Q568" t="s">
        <v>2150</v>
      </c>
      <c r="R568" t="s">
        <v>3606</v>
      </c>
      <c r="S568" t="s">
        <v>616</v>
      </c>
      <c r="T568" t="s">
        <v>54</v>
      </c>
      <c r="U568">
        <v>7.42</v>
      </c>
      <c r="V568">
        <v>7.25</v>
      </c>
      <c r="W568">
        <v>6.83</v>
      </c>
      <c r="X568">
        <v>7.58</v>
      </c>
      <c r="Y568">
        <v>7.17</v>
      </c>
      <c r="Z568">
        <v>6.58</v>
      </c>
      <c r="AA568">
        <v>10</v>
      </c>
      <c r="AB568">
        <v>10</v>
      </c>
      <c r="AC568">
        <v>10</v>
      </c>
      <c r="AD568">
        <v>6.83</v>
      </c>
      <c r="AE568">
        <v>79.67</v>
      </c>
      <c r="AF568">
        <v>0.12</v>
      </c>
      <c r="AG568">
        <v>0</v>
      </c>
      <c r="AH568">
        <v>0</v>
      </c>
      <c r="AI568" t="s">
        <v>55</v>
      </c>
      <c r="AJ568">
        <v>6</v>
      </c>
      <c r="AK568" t="s">
        <v>2152</v>
      </c>
      <c r="AL568" t="s">
        <v>220</v>
      </c>
      <c r="AM568" s="1" t="s">
        <v>223</v>
      </c>
      <c r="AN568" t="s">
        <v>224</v>
      </c>
      <c r="AO568" t="s">
        <v>59</v>
      </c>
      <c r="AP568">
        <v>1400</v>
      </c>
      <c r="AQ568">
        <v>1400</v>
      </c>
      <c r="AR568">
        <v>1400</v>
      </c>
    </row>
    <row r="569" spans="1:44" x14ac:dyDescent="0.25">
      <c r="A569" t="s">
        <v>43</v>
      </c>
      <c r="B569" t="s">
        <v>1084</v>
      </c>
      <c r="C569" t="s">
        <v>216</v>
      </c>
      <c r="D569" t="s">
        <v>3143</v>
      </c>
      <c r="F569" t="s">
        <v>3144</v>
      </c>
      <c r="G569">
        <v>2222</v>
      </c>
      <c r="H569" t="s">
        <v>1087</v>
      </c>
      <c r="I569">
        <v>1300</v>
      </c>
      <c r="J569" t="s">
        <v>1277</v>
      </c>
      <c r="K569" t="s">
        <v>3145</v>
      </c>
      <c r="L569">
        <v>250</v>
      </c>
      <c r="M569" t="s">
        <v>137</v>
      </c>
      <c r="N569" t="s">
        <v>220</v>
      </c>
      <c r="O569">
        <v>2013</v>
      </c>
      <c r="Q569" t="s">
        <v>607</v>
      </c>
      <c r="R569" t="s">
        <v>1091</v>
      </c>
      <c r="S569" t="s">
        <v>616</v>
      </c>
      <c r="T569" t="s">
        <v>54</v>
      </c>
      <c r="U569">
        <v>7.33</v>
      </c>
      <c r="V569">
        <v>7</v>
      </c>
      <c r="W569">
        <v>6.75</v>
      </c>
      <c r="X569">
        <v>7.08</v>
      </c>
      <c r="Y569">
        <v>7.17</v>
      </c>
      <c r="Z569">
        <v>7.25</v>
      </c>
      <c r="AA569">
        <v>9.33</v>
      </c>
      <c r="AB569">
        <v>10</v>
      </c>
      <c r="AC569">
        <v>10</v>
      </c>
      <c r="AD569">
        <v>7</v>
      </c>
      <c r="AE569">
        <v>78.92</v>
      </c>
      <c r="AF569">
        <v>0.12</v>
      </c>
      <c r="AG569">
        <v>0</v>
      </c>
      <c r="AH569">
        <v>0</v>
      </c>
      <c r="AI569" t="s">
        <v>55</v>
      </c>
      <c r="AJ569">
        <v>8</v>
      </c>
      <c r="AK569" t="s">
        <v>609</v>
      </c>
      <c r="AL569" t="s">
        <v>220</v>
      </c>
      <c r="AM569" s="1" t="s">
        <v>223</v>
      </c>
      <c r="AN569" t="s">
        <v>224</v>
      </c>
      <c r="AO569" t="s">
        <v>59</v>
      </c>
      <c r="AP569">
        <v>1300</v>
      </c>
      <c r="AQ569">
        <v>1300</v>
      </c>
      <c r="AR569">
        <v>1300</v>
      </c>
    </row>
    <row r="570" spans="1:44" x14ac:dyDescent="0.25">
      <c r="A570" t="s">
        <v>43</v>
      </c>
      <c r="B570" t="s">
        <v>432</v>
      </c>
      <c r="C570" t="s">
        <v>62</v>
      </c>
      <c r="D570" t="s">
        <v>1073</v>
      </c>
      <c r="F570" t="s">
        <v>435</v>
      </c>
      <c r="G570" t="s">
        <v>4682</v>
      </c>
      <c r="H570" t="s">
        <v>436</v>
      </c>
      <c r="I570">
        <v>4300</v>
      </c>
      <c r="J570" t="s">
        <v>618</v>
      </c>
      <c r="K570" t="s">
        <v>1075</v>
      </c>
      <c r="L570">
        <v>250</v>
      </c>
      <c r="M570" t="s">
        <v>137</v>
      </c>
      <c r="N570" t="s">
        <v>439</v>
      </c>
      <c r="O570">
        <v>2013</v>
      </c>
      <c r="Q570" t="s">
        <v>3626</v>
      </c>
      <c r="R570" t="s">
        <v>441</v>
      </c>
      <c r="S570" t="s">
        <v>68</v>
      </c>
      <c r="T570" t="s">
        <v>54</v>
      </c>
      <c r="U570">
        <v>7</v>
      </c>
      <c r="V570">
        <v>6.83</v>
      </c>
      <c r="W570">
        <v>6.67</v>
      </c>
      <c r="X570">
        <v>7.17</v>
      </c>
      <c r="Y570">
        <v>6.83</v>
      </c>
      <c r="Z570">
        <v>6.83</v>
      </c>
      <c r="AA570">
        <v>10</v>
      </c>
      <c r="AB570">
        <v>10</v>
      </c>
      <c r="AC570">
        <v>10</v>
      </c>
      <c r="AD570">
        <v>6.5</v>
      </c>
      <c r="AE570">
        <v>77.83</v>
      </c>
      <c r="AF570">
        <v>0.11</v>
      </c>
      <c r="AG570">
        <v>0</v>
      </c>
      <c r="AH570">
        <v>0</v>
      </c>
      <c r="AI570" t="s">
        <v>55</v>
      </c>
      <c r="AJ570">
        <v>2</v>
      </c>
      <c r="AK570" t="s">
        <v>2297</v>
      </c>
      <c r="AL570" t="s">
        <v>439</v>
      </c>
      <c r="AM570" t="s">
        <v>443</v>
      </c>
      <c r="AN570" t="s">
        <v>444</v>
      </c>
      <c r="AO570" t="s">
        <v>153</v>
      </c>
      <c r="AP570">
        <v>1310.6400000000001</v>
      </c>
      <c r="AQ570">
        <v>1310.6400000000001</v>
      </c>
      <c r="AR570">
        <v>1310.6400000000001</v>
      </c>
    </row>
    <row r="571" spans="1:44" x14ac:dyDescent="0.25">
      <c r="A571" t="s">
        <v>43</v>
      </c>
      <c r="B571" t="s">
        <v>432</v>
      </c>
      <c r="C571" t="s">
        <v>62</v>
      </c>
      <c r="D571" t="s">
        <v>433</v>
      </c>
      <c r="F571" t="s">
        <v>435</v>
      </c>
      <c r="G571" t="s">
        <v>4691</v>
      </c>
      <c r="H571" t="s">
        <v>436</v>
      </c>
      <c r="I571">
        <v>4300</v>
      </c>
      <c r="J571" t="s">
        <v>618</v>
      </c>
      <c r="K571" t="s">
        <v>4692</v>
      </c>
      <c r="L571">
        <v>250</v>
      </c>
      <c r="M571" t="s">
        <v>137</v>
      </c>
      <c r="N571" t="s">
        <v>439</v>
      </c>
      <c r="O571">
        <v>2013</v>
      </c>
      <c r="Q571" t="s">
        <v>4693</v>
      </c>
      <c r="R571" t="s">
        <v>441</v>
      </c>
      <c r="S571" t="s">
        <v>68</v>
      </c>
      <c r="T571" t="s">
        <v>54</v>
      </c>
      <c r="U571">
        <v>7.08</v>
      </c>
      <c r="V571">
        <v>6.92</v>
      </c>
      <c r="W571">
        <v>6.33</v>
      </c>
      <c r="X571">
        <v>7</v>
      </c>
      <c r="Y571">
        <v>6.92</v>
      </c>
      <c r="Z571">
        <v>7</v>
      </c>
      <c r="AA571">
        <v>10</v>
      </c>
      <c r="AB571">
        <v>10</v>
      </c>
      <c r="AC571">
        <v>10</v>
      </c>
      <c r="AD571">
        <v>6.17</v>
      </c>
      <c r="AE571">
        <v>77.42</v>
      </c>
      <c r="AF571">
        <v>0.11</v>
      </c>
      <c r="AG571">
        <v>2</v>
      </c>
      <c r="AH571">
        <v>0</v>
      </c>
      <c r="AI571" t="s">
        <v>55</v>
      </c>
      <c r="AJ571">
        <v>15</v>
      </c>
      <c r="AK571" t="s">
        <v>4694</v>
      </c>
      <c r="AL571" t="s">
        <v>439</v>
      </c>
      <c r="AM571" t="s">
        <v>443</v>
      </c>
      <c r="AN571" t="s">
        <v>444</v>
      </c>
      <c r="AO571" t="s">
        <v>153</v>
      </c>
      <c r="AP571">
        <v>1310.6400000000001</v>
      </c>
      <c r="AQ571">
        <v>1310.6400000000001</v>
      </c>
      <c r="AR571">
        <v>1310.6400000000001</v>
      </c>
    </row>
    <row r="572" spans="1:44" x14ac:dyDescent="0.25">
      <c r="A572" t="s">
        <v>43</v>
      </c>
      <c r="B572" t="s">
        <v>2304</v>
      </c>
      <c r="C572" t="s">
        <v>216</v>
      </c>
      <c r="D572" t="s">
        <v>4769</v>
      </c>
      <c r="F572" t="s">
        <v>2306</v>
      </c>
      <c r="G572" t="s">
        <v>2307</v>
      </c>
      <c r="H572" t="s">
        <v>2308</v>
      </c>
      <c r="I572">
        <v>1700</v>
      </c>
      <c r="J572" t="s">
        <v>2035</v>
      </c>
      <c r="K572" t="s">
        <v>4770</v>
      </c>
      <c r="L572">
        <v>275</v>
      </c>
      <c r="M572" t="s">
        <v>137</v>
      </c>
      <c r="N572" t="s">
        <v>220</v>
      </c>
      <c r="O572">
        <v>2013</v>
      </c>
      <c r="Q572" t="s">
        <v>2150</v>
      </c>
      <c r="R572" t="s">
        <v>2310</v>
      </c>
      <c r="S572" t="s">
        <v>616</v>
      </c>
      <c r="T572" t="s">
        <v>54</v>
      </c>
      <c r="U572">
        <v>7.08</v>
      </c>
      <c r="V572">
        <v>7</v>
      </c>
      <c r="W572">
        <v>6.83</v>
      </c>
      <c r="X572">
        <v>7.5</v>
      </c>
      <c r="Y572">
        <v>7.33</v>
      </c>
      <c r="Z572">
        <v>6.83</v>
      </c>
      <c r="AA572">
        <v>8</v>
      </c>
      <c r="AB572">
        <v>7.33</v>
      </c>
      <c r="AC572">
        <v>10</v>
      </c>
      <c r="AD572">
        <v>6.75</v>
      </c>
      <c r="AE572">
        <v>74.67</v>
      </c>
      <c r="AF572">
        <v>0.12</v>
      </c>
      <c r="AG572">
        <v>0</v>
      </c>
      <c r="AH572">
        <v>0</v>
      </c>
      <c r="AI572" t="s">
        <v>55</v>
      </c>
      <c r="AJ572">
        <v>7</v>
      </c>
      <c r="AK572" t="s">
        <v>2152</v>
      </c>
      <c r="AL572" t="s">
        <v>220</v>
      </c>
      <c r="AM572" s="1" t="s">
        <v>223</v>
      </c>
      <c r="AN572" t="s">
        <v>224</v>
      </c>
      <c r="AO572" t="s">
        <v>59</v>
      </c>
      <c r="AP572">
        <v>1700</v>
      </c>
      <c r="AQ572">
        <v>1700</v>
      </c>
      <c r="AR572">
        <v>1700</v>
      </c>
    </row>
    <row r="573" spans="1:44" x14ac:dyDescent="0.25">
      <c r="A573" t="s">
        <v>43</v>
      </c>
      <c r="B573" t="s">
        <v>628</v>
      </c>
      <c r="C573" t="s">
        <v>396</v>
      </c>
      <c r="F573" t="s">
        <v>454</v>
      </c>
      <c r="G573" t="s">
        <v>629</v>
      </c>
      <c r="H573" t="s">
        <v>630</v>
      </c>
      <c r="I573">
        <v>1550</v>
      </c>
      <c r="J573" t="s">
        <v>625</v>
      </c>
      <c r="L573">
        <v>250</v>
      </c>
      <c r="M573" t="s">
        <v>458</v>
      </c>
      <c r="N573" t="s">
        <v>138</v>
      </c>
      <c r="O573">
        <v>2014</v>
      </c>
      <c r="Q573" t="s">
        <v>631</v>
      </c>
      <c r="R573" t="s">
        <v>632</v>
      </c>
      <c r="S573" t="s">
        <v>213</v>
      </c>
      <c r="T573" t="s">
        <v>81</v>
      </c>
      <c r="U573">
        <v>7.58</v>
      </c>
      <c r="V573">
        <v>8.08</v>
      </c>
      <c r="W573">
        <v>7.92</v>
      </c>
      <c r="X573">
        <v>7.83</v>
      </c>
      <c r="Y573">
        <v>8</v>
      </c>
      <c r="Z573">
        <v>7.92</v>
      </c>
      <c r="AA573">
        <v>10</v>
      </c>
      <c r="AB573">
        <v>10</v>
      </c>
      <c r="AC573">
        <v>10</v>
      </c>
      <c r="AD573">
        <v>7.92</v>
      </c>
      <c r="AE573">
        <v>85.25</v>
      </c>
      <c r="AF573">
        <v>0.12</v>
      </c>
      <c r="AG573">
        <v>0</v>
      </c>
      <c r="AH573">
        <v>0</v>
      </c>
      <c r="AI573" t="s">
        <v>55</v>
      </c>
      <c r="AJ573">
        <v>2</v>
      </c>
      <c r="AK573" t="s">
        <v>633</v>
      </c>
      <c r="AL573" t="s">
        <v>138</v>
      </c>
      <c r="AM573" t="s">
        <v>142</v>
      </c>
      <c r="AN573" t="s">
        <v>143</v>
      </c>
      <c r="AO573" t="s">
        <v>59</v>
      </c>
      <c r="AP573">
        <v>1550</v>
      </c>
      <c r="AQ573">
        <v>1550</v>
      </c>
      <c r="AR573">
        <v>1550</v>
      </c>
    </row>
    <row r="574" spans="1:44" x14ac:dyDescent="0.25">
      <c r="A574" t="s">
        <v>43</v>
      </c>
      <c r="B574" t="s">
        <v>693</v>
      </c>
      <c r="C574" t="s">
        <v>396</v>
      </c>
      <c r="G574" t="s">
        <v>1135</v>
      </c>
      <c r="H574" t="s">
        <v>693</v>
      </c>
      <c r="I574" t="s">
        <v>765</v>
      </c>
      <c r="J574" t="s">
        <v>457</v>
      </c>
      <c r="K574" t="s">
        <v>696</v>
      </c>
      <c r="L574">
        <v>275</v>
      </c>
      <c r="M574" t="s">
        <v>458</v>
      </c>
      <c r="N574" t="s">
        <v>138</v>
      </c>
      <c r="O574">
        <v>2014</v>
      </c>
      <c r="Q574" t="s">
        <v>1136</v>
      </c>
      <c r="R574" t="s">
        <v>698</v>
      </c>
      <c r="S574" t="s">
        <v>213</v>
      </c>
      <c r="T574" t="s">
        <v>54</v>
      </c>
      <c r="U574">
        <v>7.92</v>
      </c>
      <c r="V574">
        <v>7.75</v>
      </c>
      <c r="W574">
        <v>7.67</v>
      </c>
      <c r="X574">
        <v>7.92</v>
      </c>
      <c r="Y574">
        <v>7.67</v>
      </c>
      <c r="Z574">
        <v>7.75</v>
      </c>
      <c r="AA574">
        <v>10</v>
      </c>
      <c r="AB574">
        <v>10</v>
      </c>
      <c r="AC574">
        <v>10</v>
      </c>
      <c r="AD574">
        <v>7.75</v>
      </c>
      <c r="AE574">
        <v>84.42</v>
      </c>
      <c r="AF574">
        <v>0</v>
      </c>
      <c r="AG574">
        <v>0</v>
      </c>
      <c r="AH574">
        <v>0</v>
      </c>
      <c r="AI574" t="s">
        <v>55</v>
      </c>
      <c r="AJ574">
        <v>3</v>
      </c>
      <c r="AK574" t="s">
        <v>1137</v>
      </c>
      <c r="AL574" t="s">
        <v>138</v>
      </c>
      <c r="AM574" t="s">
        <v>142</v>
      </c>
      <c r="AN574" t="s">
        <v>143</v>
      </c>
      <c r="AO574" t="s">
        <v>59</v>
      </c>
      <c r="AP574">
        <v>1600</v>
      </c>
      <c r="AQ574">
        <v>1950</v>
      </c>
      <c r="AR574">
        <v>1775</v>
      </c>
    </row>
    <row r="575" spans="1:44" x14ac:dyDescent="0.25">
      <c r="A575" t="s">
        <v>43</v>
      </c>
      <c r="B575" t="s">
        <v>693</v>
      </c>
      <c r="C575" t="s">
        <v>396</v>
      </c>
      <c r="G575" t="s">
        <v>1423</v>
      </c>
      <c r="H575" t="s">
        <v>693</v>
      </c>
      <c r="I575" t="s">
        <v>765</v>
      </c>
      <c r="J575" t="s">
        <v>457</v>
      </c>
      <c r="K575" t="s">
        <v>696</v>
      </c>
      <c r="L575">
        <v>200</v>
      </c>
      <c r="M575" t="s">
        <v>458</v>
      </c>
      <c r="N575" t="s">
        <v>138</v>
      </c>
      <c r="O575">
        <v>2014</v>
      </c>
      <c r="Q575" t="s">
        <v>1424</v>
      </c>
      <c r="R575" t="s">
        <v>698</v>
      </c>
      <c r="S575" t="s">
        <v>213</v>
      </c>
      <c r="T575" t="s">
        <v>54</v>
      </c>
      <c r="U575">
        <v>7.92</v>
      </c>
      <c r="V575">
        <v>7.75</v>
      </c>
      <c r="W575">
        <v>7.67</v>
      </c>
      <c r="X575">
        <v>7.75</v>
      </c>
      <c r="Y575">
        <v>7.67</v>
      </c>
      <c r="Z575">
        <v>7.67</v>
      </c>
      <c r="AA575">
        <v>10</v>
      </c>
      <c r="AB575">
        <v>10</v>
      </c>
      <c r="AC575">
        <v>10</v>
      </c>
      <c r="AD575">
        <v>7.67</v>
      </c>
      <c r="AE575">
        <v>84.08</v>
      </c>
      <c r="AF575">
        <v>0</v>
      </c>
      <c r="AG575">
        <v>0</v>
      </c>
      <c r="AH575">
        <v>0</v>
      </c>
      <c r="AJ575">
        <v>2</v>
      </c>
      <c r="AK575" t="s">
        <v>1425</v>
      </c>
      <c r="AL575" t="s">
        <v>138</v>
      </c>
      <c r="AM575" t="s">
        <v>142</v>
      </c>
      <c r="AN575" t="s">
        <v>143</v>
      </c>
      <c r="AO575" t="s">
        <v>59</v>
      </c>
      <c r="AP575">
        <v>1600</v>
      </c>
      <c r="AQ575">
        <v>1950</v>
      </c>
      <c r="AR575">
        <v>1775</v>
      </c>
    </row>
    <row r="576" spans="1:44" x14ac:dyDescent="0.25">
      <c r="A576" t="s">
        <v>43</v>
      </c>
      <c r="B576" t="s">
        <v>628</v>
      </c>
      <c r="C576" t="s">
        <v>396</v>
      </c>
      <c r="F576" t="s">
        <v>622</v>
      </c>
      <c r="G576" t="s">
        <v>1468</v>
      </c>
      <c r="H576" t="s">
        <v>630</v>
      </c>
      <c r="I576">
        <v>1450</v>
      </c>
      <c r="J576" t="s">
        <v>625</v>
      </c>
      <c r="L576">
        <v>250</v>
      </c>
      <c r="M576" t="s">
        <v>458</v>
      </c>
      <c r="N576" t="s">
        <v>138</v>
      </c>
      <c r="O576">
        <v>2014</v>
      </c>
      <c r="Q576" t="s">
        <v>1466</v>
      </c>
      <c r="R576" t="s">
        <v>632</v>
      </c>
      <c r="S576" t="s">
        <v>213</v>
      </c>
      <c r="T576" t="s">
        <v>81</v>
      </c>
      <c r="U576">
        <v>7.58</v>
      </c>
      <c r="V576">
        <v>7.42</v>
      </c>
      <c r="W576">
        <v>7.75</v>
      </c>
      <c r="X576">
        <v>7.92</v>
      </c>
      <c r="Y576">
        <v>7.75</v>
      </c>
      <c r="Z576">
        <v>7.92</v>
      </c>
      <c r="AA576">
        <v>10</v>
      </c>
      <c r="AB576">
        <v>10</v>
      </c>
      <c r="AC576">
        <v>10</v>
      </c>
      <c r="AD576">
        <v>7.67</v>
      </c>
      <c r="AE576">
        <v>84</v>
      </c>
      <c r="AF576">
        <v>0.12</v>
      </c>
      <c r="AG576">
        <v>0</v>
      </c>
      <c r="AH576">
        <v>0</v>
      </c>
      <c r="AI576" t="s">
        <v>55</v>
      </c>
      <c r="AJ576">
        <v>0</v>
      </c>
      <c r="AK576" t="s">
        <v>1467</v>
      </c>
      <c r="AL576" t="s">
        <v>138</v>
      </c>
      <c r="AM576" t="s">
        <v>142</v>
      </c>
      <c r="AN576" t="s">
        <v>143</v>
      </c>
      <c r="AO576" t="s">
        <v>59</v>
      </c>
      <c r="AP576">
        <v>1450</v>
      </c>
      <c r="AQ576">
        <v>1450</v>
      </c>
      <c r="AR576">
        <v>1450</v>
      </c>
    </row>
    <row r="577" spans="1:44" x14ac:dyDescent="0.25">
      <c r="A577" t="s">
        <v>43</v>
      </c>
      <c r="B577" t="s">
        <v>693</v>
      </c>
      <c r="C577" t="s">
        <v>396</v>
      </c>
      <c r="G577" t="s">
        <v>1469</v>
      </c>
      <c r="H577" t="s">
        <v>693</v>
      </c>
      <c r="I577" t="s">
        <v>765</v>
      </c>
      <c r="J577" t="s">
        <v>457</v>
      </c>
      <c r="K577" t="s">
        <v>696</v>
      </c>
      <c r="L577">
        <v>138</v>
      </c>
      <c r="M577" t="s">
        <v>458</v>
      </c>
      <c r="N577" t="s">
        <v>138</v>
      </c>
      <c r="O577">
        <v>2014</v>
      </c>
      <c r="Q577" t="s">
        <v>1470</v>
      </c>
      <c r="R577" t="s">
        <v>698</v>
      </c>
      <c r="S577" t="s">
        <v>213</v>
      </c>
      <c r="T577" t="s">
        <v>54</v>
      </c>
      <c r="U577">
        <v>7.67</v>
      </c>
      <c r="V577">
        <v>7.67</v>
      </c>
      <c r="W577">
        <v>7.5</v>
      </c>
      <c r="X577">
        <v>7.5</v>
      </c>
      <c r="Y577">
        <v>7.67</v>
      </c>
      <c r="Z577">
        <v>7.67</v>
      </c>
      <c r="AA577">
        <v>10</v>
      </c>
      <c r="AB577">
        <v>10</v>
      </c>
      <c r="AC577">
        <v>10</v>
      </c>
      <c r="AD577">
        <v>8.33</v>
      </c>
      <c r="AE577">
        <v>84</v>
      </c>
      <c r="AF577">
        <v>0.12</v>
      </c>
      <c r="AG577">
        <v>0</v>
      </c>
      <c r="AH577">
        <v>0</v>
      </c>
      <c r="AI577" t="s">
        <v>55</v>
      </c>
      <c r="AJ577">
        <v>3</v>
      </c>
      <c r="AK577" t="s">
        <v>627</v>
      </c>
      <c r="AL577" t="s">
        <v>138</v>
      </c>
      <c r="AM577" t="s">
        <v>142</v>
      </c>
      <c r="AN577" t="s">
        <v>143</v>
      </c>
      <c r="AO577" t="s">
        <v>59</v>
      </c>
      <c r="AP577">
        <v>1600</v>
      </c>
      <c r="AQ577">
        <v>1950</v>
      </c>
      <c r="AR577">
        <v>1775</v>
      </c>
    </row>
    <row r="578" spans="1:44" x14ac:dyDescent="0.25">
      <c r="A578" t="s">
        <v>43</v>
      </c>
      <c r="B578" t="s">
        <v>693</v>
      </c>
      <c r="C578" t="s">
        <v>396</v>
      </c>
      <c r="G578" t="s">
        <v>1542</v>
      </c>
      <c r="H578" t="s">
        <v>693</v>
      </c>
      <c r="I578" t="s">
        <v>765</v>
      </c>
      <c r="J578" t="s">
        <v>457</v>
      </c>
      <c r="K578" t="s">
        <v>696</v>
      </c>
      <c r="L578">
        <v>275</v>
      </c>
      <c r="M578" t="s">
        <v>458</v>
      </c>
      <c r="N578" t="s">
        <v>138</v>
      </c>
      <c r="O578">
        <v>2014</v>
      </c>
      <c r="Q578" t="s">
        <v>780</v>
      </c>
      <c r="R578" t="s">
        <v>698</v>
      </c>
      <c r="S578" t="s">
        <v>213</v>
      </c>
      <c r="T578" t="s">
        <v>54</v>
      </c>
      <c r="U578">
        <v>7.75</v>
      </c>
      <c r="V578">
        <v>7.58</v>
      </c>
      <c r="W578">
        <v>7.67</v>
      </c>
      <c r="X578">
        <v>7.83</v>
      </c>
      <c r="Y578">
        <v>7.83</v>
      </c>
      <c r="Z578">
        <v>7.67</v>
      </c>
      <c r="AA578">
        <v>10</v>
      </c>
      <c r="AB578">
        <v>10</v>
      </c>
      <c r="AC578">
        <v>10</v>
      </c>
      <c r="AD578">
        <v>7.58</v>
      </c>
      <c r="AE578">
        <v>83.92</v>
      </c>
      <c r="AF578">
        <v>0</v>
      </c>
      <c r="AG578">
        <v>0</v>
      </c>
      <c r="AH578">
        <v>0</v>
      </c>
      <c r="AI578" t="s">
        <v>55</v>
      </c>
      <c r="AJ578">
        <v>1</v>
      </c>
      <c r="AK578" t="s">
        <v>782</v>
      </c>
      <c r="AL578" t="s">
        <v>138</v>
      </c>
      <c r="AM578" t="s">
        <v>142</v>
      </c>
      <c r="AN578" t="s">
        <v>143</v>
      </c>
      <c r="AO578" t="s">
        <v>59</v>
      </c>
      <c r="AP578">
        <v>1600</v>
      </c>
      <c r="AQ578">
        <v>1950</v>
      </c>
      <c r="AR578">
        <v>1775</v>
      </c>
    </row>
    <row r="579" spans="1:44" x14ac:dyDescent="0.25">
      <c r="A579" t="s">
        <v>43</v>
      </c>
      <c r="B579" t="s">
        <v>628</v>
      </c>
      <c r="C579" t="s">
        <v>396</v>
      </c>
      <c r="F579" t="s">
        <v>454</v>
      </c>
      <c r="G579" t="s">
        <v>1550</v>
      </c>
      <c r="H579" t="s">
        <v>630</v>
      </c>
      <c r="I579">
        <v>1550</v>
      </c>
      <c r="J579" t="s">
        <v>625</v>
      </c>
      <c r="L579">
        <v>250</v>
      </c>
      <c r="M579" t="s">
        <v>458</v>
      </c>
      <c r="N579" t="s">
        <v>138</v>
      </c>
      <c r="O579">
        <v>2014</v>
      </c>
      <c r="Q579" t="s">
        <v>631</v>
      </c>
      <c r="R579" t="s">
        <v>632</v>
      </c>
      <c r="S579" t="s">
        <v>213</v>
      </c>
      <c r="T579" t="s">
        <v>81</v>
      </c>
      <c r="U579">
        <v>7.67</v>
      </c>
      <c r="V579">
        <v>7.83</v>
      </c>
      <c r="W579">
        <v>7.67</v>
      </c>
      <c r="X579">
        <v>7.75</v>
      </c>
      <c r="Y579">
        <v>7.67</v>
      </c>
      <c r="Z579">
        <v>7.83</v>
      </c>
      <c r="AA579">
        <v>10</v>
      </c>
      <c r="AB579">
        <v>10</v>
      </c>
      <c r="AC579">
        <v>10</v>
      </c>
      <c r="AD579">
        <v>7.5</v>
      </c>
      <c r="AE579">
        <v>83.92</v>
      </c>
      <c r="AF579">
        <v>0.12</v>
      </c>
      <c r="AG579">
        <v>0</v>
      </c>
      <c r="AH579">
        <v>0</v>
      </c>
      <c r="AI579" t="s">
        <v>55</v>
      </c>
      <c r="AJ579">
        <v>3</v>
      </c>
      <c r="AK579" t="s">
        <v>633</v>
      </c>
      <c r="AL579" t="s">
        <v>138</v>
      </c>
      <c r="AM579" t="s">
        <v>142</v>
      </c>
      <c r="AN579" t="s">
        <v>143</v>
      </c>
      <c r="AO579" t="s">
        <v>59</v>
      </c>
      <c r="AP579">
        <v>1550</v>
      </c>
      <c r="AQ579">
        <v>1550</v>
      </c>
      <c r="AR579">
        <v>1550</v>
      </c>
    </row>
    <row r="580" spans="1:44" x14ac:dyDescent="0.25">
      <c r="A580" t="s">
        <v>43</v>
      </c>
      <c r="B580" t="s">
        <v>693</v>
      </c>
      <c r="C580" t="s">
        <v>396</v>
      </c>
      <c r="G580" t="s">
        <v>1680</v>
      </c>
      <c r="H580" t="s">
        <v>693</v>
      </c>
      <c r="I580" t="s">
        <v>765</v>
      </c>
      <c r="J580" t="s">
        <v>457</v>
      </c>
      <c r="K580" t="s">
        <v>696</v>
      </c>
      <c r="L580">
        <v>100</v>
      </c>
      <c r="M580" t="s">
        <v>458</v>
      </c>
      <c r="N580" t="s">
        <v>138</v>
      </c>
      <c r="O580">
        <v>2014</v>
      </c>
      <c r="Q580" t="s">
        <v>1681</v>
      </c>
      <c r="R580" t="s">
        <v>698</v>
      </c>
      <c r="S580" t="s">
        <v>213</v>
      </c>
      <c r="T580" t="s">
        <v>54</v>
      </c>
      <c r="U580">
        <v>7.67</v>
      </c>
      <c r="V580">
        <v>7.67</v>
      </c>
      <c r="W580">
        <v>7.67</v>
      </c>
      <c r="X580">
        <v>7.92</v>
      </c>
      <c r="Y580">
        <v>7.5</v>
      </c>
      <c r="Z580">
        <v>7.67</v>
      </c>
      <c r="AA580">
        <v>10</v>
      </c>
      <c r="AB580">
        <v>10</v>
      </c>
      <c r="AC580">
        <v>10</v>
      </c>
      <c r="AD580">
        <v>7.67</v>
      </c>
      <c r="AE580">
        <v>83.75</v>
      </c>
      <c r="AF580">
        <v>0</v>
      </c>
      <c r="AG580">
        <v>0</v>
      </c>
      <c r="AH580">
        <v>0</v>
      </c>
      <c r="AI580" t="s">
        <v>55</v>
      </c>
      <c r="AJ580">
        <v>5</v>
      </c>
      <c r="AK580" t="s">
        <v>1682</v>
      </c>
      <c r="AL580" t="s">
        <v>138</v>
      </c>
      <c r="AM580" t="s">
        <v>142</v>
      </c>
      <c r="AN580" t="s">
        <v>143</v>
      </c>
      <c r="AO580" t="s">
        <v>59</v>
      </c>
      <c r="AP580">
        <v>1600</v>
      </c>
      <c r="AQ580">
        <v>1950</v>
      </c>
      <c r="AR580">
        <v>1775</v>
      </c>
    </row>
    <row r="581" spans="1:44" x14ac:dyDescent="0.25">
      <c r="A581" t="s">
        <v>43</v>
      </c>
      <c r="B581" t="s">
        <v>1361</v>
      </c>
      <c r="C581" t="s">
        <v>396</v>
      </c>
      <c r="F581" t="s">
        <v>1362</v>
      </c>
      <c r="G581" t="s">
        <v>1683</v>
      </c>
      <c r="H581" t="s">
        <v>1363</v>
      </c>
      <c r="I581" t="s">
        <v>1684</v>
      </c>
      <c r="J581" t="s">
        <v>457</v>
      </c>
      <c r="L581">
        <v>250</v>
      </c>
      <c r="M581" t="s">
        <v>458</v>
      </c>
      <c r="N581" t="s">
        <v>138</v>
      </c>
      <c r="O581">
        <v>2014</v>
      </c>
      <c r="Q581" t="s">
        <v>1432</v>
      </c>
      <c r="R581" t="s">
        <v>1365</v>
      </c>
      <c r="S581" t="s">
        <v>60</v>
      </c>
      <c r="T581" t="s">
        <v>54</v>
      </c>
      <c r="U581">
        <v>7.67</v>
      </c>
      <c r="V581">
        <v>7.42</v>
      </c>
      <c r="W581">
        <v>7.42</v>
      </c>
      <c r="X581">
        <v>7.42</v>
      </c>
      <c r="Y581">
        <v>8</v>
      </c>
      <c r="Z581">
        <v>8.33</v>
      </c>
      <c r="AA581">
        <v>10</v>
      </c>
      <c r="AB581">
        <v>10</v>
      </c>
      <c r="AC581">
        <v>10</v>
      </c>
      <c r="AD581">
        <v>7.5</v>
      </c>
      <c r="AE581">
        <v>83.75</v>
      </c>
      <c r="AF581">
        <v>0</v>
      </c>
      <c r="AG581">
        <v>0</v>
      </c>
      <c r="AH581">
        <v>0</v>
      </c>
      <c r="AI581" t="s">
        <v>55</v>
      </c>
      <c r="AJ581">
        <v>3</v>
      </c>
      <c r="AK581" t="s">
        <v>1685</v>
      </c>
      <c r="AL581" t="s">
        <v>138</v>
      </c>
      <c r="AM581" t="s">
        <v>142</v>
      </c>
      <c r="AN581" t="s">
        <v>143</v>
      </c>
      <c r="AO581" t="s">
        <v>59</v>
      </c>
      <c r="AP581">
        <v>1500</v>
      </c>
      <c r="AQ581">
        <v>1600</v>
      </c>
      <c r="AR581">
        <v>1550</v>
      </c>
    </row>
    <row r="582" spans="1:44" x14ac:dyDescent="0.25">
      <c r="A582" t="s">
        <v>43</v>
      </c>
      <c r="B582" t="s">
        <v>628</v>
      </c>
      <c r="C582" t="s">
        <v>396</v>
      </c>
      <c r="F582" t="s">
        <v>454</v>
      </c>
      <c r="G582" t="s">
        <v>1833</v>
      </c>
      <c r="H582" t="s">
        <v>630</v>
      </c>
      <c r="I582">
        <v>1600</v>
      </c>
      <c r="J582" t="s">
        <v>676</v>
      </c>
      <c r="L582">
        <v>250</v>
      </c>
      <c r="M582" t="s">
        <v>458</v>
      </c>
      <c r="N582" t="s">
        <v>138</v>
      </c>
      <c r="O582">
        <v>2014</v>
      </c>
      <c r="Q582" t="s">
        <v>1834</v>
      </c>
      <c r="R582" t="s">
        <v>632</v>
      </c>
      <c r="S582" t="s">
        <v>213</v>
      </c>
      <c r="T582" t="s">
        <v>81</v>
      </c>
      <c r="U582">
        <v>7.67</v>
      </c>
      <c r="V582">
        <v>7.58</v>
      </c>
      <c r="W582">
        <v>7.67</v>
      </c>
      <c r="X582">
        <v>7.67</v>
      </c>
      <c r="Y582">
        <v>7.67</v>
      </c>
      <c r="Z582">
        <v>7.67</v>
      </c>
      <c r="AA582">
        <v>10</v>
      </c>
      <c r="AB582">
        <v>10</v>
      </c>
      <c r="AC582">
        <v>10</v>
      </c>
      <c r="AD582">
        <v>7.67</v>
      </c>
      <c r="AE582">
        <v>83.58</v>
      </c>
      <c r="AF582">
        <v>0</v>
      </c>
      <c r="AG582">
        <v>0</v>
      </c>
      <c r="AH582">
        <v>0</v>
      </c>
      <c r="AI582" t="s">
        <v>55</v>
      </c>
      <c r="AJ582">
        <v>0</v>
      </c>
      <c r="AK582" t="s">
        <v>1835</v>
      </c>
      <c r="AL582" t="s">
        <v>138</v>
      </c>
      <c r="AM582" t="s">
        <v>142</v>
      </c>
      <c r="AN582" t="s">
        <v>143</v>
      </c>
      <c r="AO582" t="s">
        <v>59</v>
      </c>
      <c r="AP582">
        <v>1600</v>
      </c>
      <c r="AQ582">
        <v>1600</v>
      </c>
      <c r="AR582">
        <v>1600</v>
      </c>
    </row>
    <row r="583" spans="1:44" x14ac:dyDescent="0.25">
      <c r="A583" t="s">
        <v>43</v>
      </c>
      <c r="B583" t="s">
        <v>628</v>
      </c>
      <c r="C583" t="s">
        <v>396</v>
      </c>
      <c r="F583" t="s">
        <v>622</v>
      </c>
      <c r="G583" t="s">
        <v>1836</v>
      </c>
      <c r="H583" t="s">
        <v>630</v>
      </c>
      <c r="I583">
        <v>1550</v>
      </c>
      <c r="J583" t="s">
        <v>625</v>
      </c>
      <c r="L583">
        <v>250</v>
      </c>
      <c r="M583" t="s">
        <v>458</v>
      </c>
      <c r="N583" t="s">
        <v>138</v>
      </c>
      <c r="O583">
        <v>2014</v>
      </c>
      <c r="Q583" t="s">
        <v>1837</v>
      </c>
      <c r="R583" t="s">
        <v>632</v>
      </c>
      <c r="S583" t="s">
        <v>213</v>
      </c>
      <c r="T583" t="s">
        <v>54</v>
      </c>
      <c r="U583">
        <v>7.67</v>
      </c>
      <c r="V583">
        <v>7.58</v>
      </c>
      <c r="W583">
        <v>7.67</v>
      </c>
      <c r="X583">
        <v>7.58</v>
      </c>
      <c r="Y583">
        <v>7.67</v>
      </c>
      <c r="Z583">
        <v>7.75</v>
      </c>
      <c r="AA583">
        <v>10</v>
      </c>
      <c r="AB583">
        <v>10</v>
      </c>
      <c r="AC583">
        <v>10</v>
      </c>
      <c r="AD583">
        <v>7.67</v>
      </c>
      <c r="AE583">
        <v>83.58</v>
      </c>
      <c r="AF583">
        <v>0.12</v>
      </c>
      <c r="AG583">
        <v>0</v>
      </c>
      <c r="AH583">
        <v>0</v>
      </c>
      <c r="AI583" t="s">
        <v>55</v>
      </c>
      <c r="AJ583">
        <v>1</v>
      </c>
      <c r="AK583" t="s">
        <v>139</v>
      </c>
      <c r="AL583" t="s">
        <v>138</v>
      </c>
      <c r="AM583" t="s">
        <v>142</v>
      </c>
      <c r="AN583" t="s">
        <v>143</v>
      </c>
      <c r="AO583" t="s">
        <v>59</v>
      </c>
      <c r="AP583">
        <v>1550</v>
      </c>
      <c r="AQ583">
        <v>1550</v>
      </c>
      <c r="AR583">
        <v>1550</v>
      </c>
    </row>
    <row r="584" spans="1:44" x14ac:dyDescent="0.25">
      <c r="A584" t="s">
        <v>43</v>
      </c>
      <c r="B584" t="s">
        <v>628</v>
      </c>
      <c r="C584" t="s">
        <v>396</v>
      </c>
      <c r="F584" t="s">
        <v>622</v>
      </c>
      <c r="G584" t="s">
        <v>1838</v>
      </c>
      <c r="H584" t="s">
        <v>630</v>
      </c>
      <c r="I584">
        <v>1550</v>
      </c>
      <c r="J584" t="s">
        <v>625</v>
      </c>
      <c r="L584">
        <v>250</v>
      </c>
      <c r="M584" t="s">
        <v>458</v>
      </c>
      <c r="N584" t="s">
        <v>138</v>
      </c>
      <c r="O584">
        <v>2014</v>
      </c>
      <c r="Q584" t="s">
        <v>1839</v>
      </c>
      <c r="R584" t="s">
        <v>632</v>
      </c>
      <c r="S584" t="s">
        <v>213</v>
      </c>
      <c r="T584" t="s">
        <v>54</v>
      </c>
      <c r="U584">
        <v>7.75</v>
      </c>
      <c r="V584">
        <v>7.58</v>
      </c>
      <c r="W584">
        <v>7.5</v>
      </c>
      <c r="X584">
        <v>7.58</v>
      </c>
      <c r="Y584">
        <v>7.75</v>
      </c>
      <c r="Z584">
        <v>7.83</v>
      </c>
      <c r="AA584">
        <v>10</v>
      </c>
      <c r="AB584">
        <v>10</v>
      </c>
      <c r="AC584">
        <v>10</v>
      </c>
      <c r="AD584">
        <v>7.58</v>
      </c>
      <c r="AE584">
        <v>83.58</v>
      </c>
      <c r="AF584">
        <v>0</v>
      </c>
      <c r="AG584">
        <v>0</v>
      </c>
      <c r="AH584">
        <v>0</v>
      </c>
      <c r="AJ584">
        <v>0</v>
      </c>
      <c r="AK584" t="s">
        <v>1840</v>
      </c>
      <c r="AL584" t="s">
        <v>138</v>
      </c>
      <c r="AM584" t="s">
        <v>142</v>
      </c>
      <c r="AN584" t="s">
        <v>143</v>
      </c>
      <c r="AO584" t="s">
        <v>59</v>
      </c>
      <c r="AP584">
        <v>1550</v>
      </c>
      <c r="AQ584">
        <v>1550</v>
      </c>
      <c r="AR584">
        <v>1550</v>
      </c>
    </row>
    <row r="585" spans="1:44" x14ac:dyDescent="0.25">
      <c r="A585" t="s">
        <v>43</v>
      </c>
      <c r="B585" t="s">
        <v>453</v>
      </c>
      <c r="C585" t="s">
        <v>396</v>
      </c>
      <c r="F585" t="s">
        <v>1686</v>
      </c>
      <c r="G585" t="s">
        <v>1895</v>
      </c>
      <c r="H585" t="s">
        <v>453</v>
      </c>
      <c r="I585" t="s">
        <v>1896</v>
      </c>
      <c r="J585" t="s">
        <v>457</v>
      </c>
      <c r="L585">
        <v>275</v>
      </c>
      <c r="M585" t="s">
        <v>458</v>
      </c>
      <c r="N585" t="s">
        <v>138</v>
      </c>
      <c r="O585">
        <v>2014</v>
      </c>
      <c r="Q585" t="s">
        <v>510</v>
      </c>
      <c r="R585" t="s">
        <v>459</v>
      </c>
      <c r="S585" t="s">
        <v>213</v>
      </c>
      <c r="T585" t="s">
        <v>54</v>
      </c>
      <c r="U585">
        <v>8</v>
      </c>
      <c r="V585">
        <v>7.58</v>
      </c>
      <c r="W585">
        <v>7.25</v>
      </c>
      <c r="X585">
        <v>7.58</v>
      </c>
      <c r="Y585">
        <v>7.92</v>
      </c>
      <c r="Z585">
        <v>7.58</v>
      </c>
      <c r="AA585">
        <v>10</v>
      </c>
      <c r="AB585">
        <v>10</v>
      </c>
      <c r="AC585">
        <v>10</v>
      </c>
      <c r="AD585">
        <v>7.58</v>
      </c>
      <c r="AE585">
        <v>83.5</v>
      </c>
      <c r="AF585">
        <v>0.11</v>
      </c>
      <c r="AG585">
        <v>0</v>
      </c>
      <c r="AH585">
        <v>0</v>
      </c>
      <c r="AI585" t="s">
        <v>55</v>
      </c>
      <c r="AJ585">
        <v>0</v>
      </c>
      <c r="AK585" t="s">
        <v>1897</v>
      </c>
      <c r="AL585" t="s">
        <v>138</v>
      </c>
      <c r="AM585" t="s">
        <v>142</v>
      </c>
      <c r="AN585" t="s">
        <v>143</v>
      </c>
      <c r="AO585" t="s">
        <v>59</v>
      </c>
      <c r="AP585">
        <v>1850</v>
      </c>
      <c r="AQ585">
        <v>1850</v>
      </c>
      <c r="AR585">
        <v>1850</v>
      </c>
    </row>
    <row r="586" spans="1:44" x14ac:dyDescent="0.25">
      <c r="A586" t="s">
        <v>43</v>
      </c>
      <c r="B586" t="s">
        <v>628</v>
      </c>
      <c r="C586" t="s">
        <v>396</v>
      </c>
      <c r="F586" t="s">
        <v>454</v>
      </c>
      <c r="G586" t="s">
        <v>1903</v>
      </c>
      <c r="H586" t="s">
        <v>630</v>
      </c>
      <c r="I586">
        <v>1650</v>
      </c>
      <c r="J586" t="s">
        <v>676</v>
      </c>
      <c r="L586">
        <v>250</v>
      </c>
      <c r="M586" t="s">
        <v>458</v>
      </c>
      <c r="N586" t="s">
        <v>138</v>
      </c>
      <c r="O586">
        <v>2014</v>
      </c>
      <c r="Q586" t="s">
        <v>1904</v>
      </c>
      <c r="R586" t="s">
        <v>632</v>
      </c>
      <c r="S586" t="s">
        <v>213</v>
      </c>
      <c r="T586" t="s">
        <v>54</v>
      </c>
      <c r="U586">
        <v>7.75</v>
      </c>
      <c r="V586">
        <v>7.58</v>
      </c>
      <c r="W586">
        <v>7.33</v>
      </c>
      <c r="X586">
        <v>7.5</v>
      </c>
      <c r="Y586">
        <v>7.83</v>
      </c>
      <c r="Z586">
        <v>7.83</v>
      </c>
      <c r="AA586">
        <v>10</v>
      </c>
      <c r="AB586">
        <v>10</v>
      </c>
      <c r="AC586">
        <v>10</v>
      </c>
      <c r="AD586">
        <v>7.67</v>
      </c>
      <c r="AE586">
        <v>83.5</v>
      </c>
      <c r="AF586">
        <v>0</v>
      </c>
      <c r="AG586">
        <v>2</v>
      </c>
      <c r="AH586">
        <v>0</v>
      </c>
      <c r="AJ586">
        <v>0</v>
      </c>
      <c r="AK586" t="s">
        <v>1905</v>
      </c>
      <c r="AL586" t="s">
        <v>138</v>
      </c>
      <c r="AM586" t="s">
        <v>142</v>
      </c>
      <c r="AN586" t="s">
        <v>143</v>
      </c>
      <c r="AO586" t="s">
        <v>59</v>
      </c>
      <c r="AP586">
        <v>1650</v>
      </c>
      <c r="AQ586">
        <v>1650</v>
      </c>
      <c r="AR586">
        <v>1650</v>
      </c>
    </row>
    <row r="587" spans="1:44" x14ac:dyDescent="0.25">
      <c r="A587" t="s">
        <v>43</v>
      </c>
      <c r="B587" t="s">
        <v>628</v>
      </c>
      <c r="C587" t="s">
        <v>396</v>
      </c>
      <c r="F587" t="s">
        <v>454</v>
      </c>
      <c r="G587" t="s">
        <v>2139</v>
      </c>
      <c r="H587" t="s">
        <v>630</v>
      </c>
      <c r="I587">
        <v>1483</v>
      </c>
      <c r="J587" t="s">
        <v>2140</v>
      </c>
      <c r="L587">
        <v>250</v>
      </c>
      <c r="M587" t="s">
        <v>458</v>
      </c>
      <c r="N587" t="s">
        <v>138</v>
      </c>
      <c r="O587">
        <v>2014</v>
      </c>
      <c r="Q587" t="s">
        <v>1834</v>
      </c>
      <c r="R587" t="s">
        <v>632</v>
      </c>
      <c r="S587" t="s">
        <v>213</v>
      </c>
      <c r="T587" t="s">
        <v>81</v>
      </c>
      <c r="U587">
        <v>7.58</v>
      </c>
      <c r="V587">
        <v>7.58</v>
      </c>
      <c r="W587">
        <v>7.5</v>
      </c>
      <c r="X587">
        <v>7.58</v>
      </c>
      <c r="Y587">
        <v>7.58</v>
      </c>
      <c r="Z587">
        <v>7.75</v>
      </c>
      <c r="AA587">
        <v>10</v>
      </c>
      <c r="AB587">
        <v>10</v>
      </c>
      <c r="AC587">
        <v>10</v>
      </c>
      <c r="AD587">
        <v>7.67</v>
      </c>
      <c r="AE587">
        <v>83.25</v>
      </c>
      <c r="AF587">
        <v>0</v>
      </c>
      <c r="AG587">
        <v>0</v>
      </c>
      <c r="AH587">
        <v>0</v>
      </c>
      <c r="AI587" t="s">
        <v>55</v>
      </c>
      <c r="AJ587">
        <v>0</v>
      </c>
      <c r="AK587" t="s">
        <v>1835</v>
      </c>
      <c r="AL587" t="s">
        <v>138</v>
      </c>
      <c r="AM587" t="s">
        <v>142</v>
      </c>
      <c r="AN587" t="s">
        <v>143</v>
      </c>
      <c r="AO587" t="s">
        <v>59</v>
      </c>
      <c r="AP587">
        <v>1483</v>
      </c>
      <c r="AQ587">
        <v>1483</v>
      </c>
      <c r="AR587">
        <v>1483</v>
      </c>
    </row>
    <row r="588" spans="1:44" x14ac:dyDescent="0.25">
      <c r="A588" t="s">
        <v>43</v>
      </c>
      <c r="B588" t="s">
        <v>693</v>
      </c>
      <c r="C588" t="s">
        <v>396</v>
      </c>
      <c r="G588" t="s">
        <v>2268</v>
      </c>
      <c r="H588" t="s">
        <v>693</v>
      </c>
      <c r="I588" t="s">
        <v>765</v>
      </c>
      <c r="J588" t="s">
        <v>457</v>
      </c>
      <c r="K588" t="s">
        <v>696</v>
      </c>
      <c r="L588">
        <v>232</v>
      </c>
      <c r="M588" t="s">
        <v>458</v>
      </c>
      <c r="N588" t="s">
        <v>138</v>
      </c>
      <c r="O588">
        <v>2014</v>
      </c>
      <c r="Q588" t="s">
        <v>1424</v>
      </c>
      <c r="R588" t="s">
        <v>698</v>
      </c>
      <c r="S588" t="s">
        <v>213</v>
      </c>
      <c r="T588" t="s">
        <v>54</v>
      </c>
      <c r="U588">
        <v>7.58</v>
      </c>
      <c r="V588">
        <v>7.5</v>
      </c>
      <c r="W588">
        <v>7.5</v>
      </c>
      <c r="X588">
        <v>7.67</v>
      </c>
      <c r="Y588">
        <v>7.5</v>
      </c>
      <c r="Z588">
        <v>7.67</v>
      </c>
      <c r="AA588">
        <v>10</v>
      </c>
      <c r="AB588">
        <v>10</v>
      </c>
      <c r="AC588">
        <v>10</v>
      </c>
      <c r="AD588">
        <v>7.75</v>
      </c>
      <c r="AE588">
        <v>83.17</v>
      </c>
      <c r="AF588">
        <v>0</v>
      </c>
      <c r="AG588">
        <v>0</v>
      </c>
      <c r="AH588">
        <v>0</v>
      </c>
      <c r="AJ588">
        <v>4</v>
      </c>
      <c r="AK588" t="s">
        <v>1425</v>
      </c>
      <c r="AL588" t="s">
        <v>138</v>
      </c>
      <c r="AM588" t="s">
        <v>142</v>
      </c>
      <c r="AN588" t="s">
        <v>143</v>
      </c>
      <c r="AO588" t="s">
        <v>59</v>
      </c>
      <c r="AP588">
        <v>1600</v>
      </c>
      <c r="AQ588">
        <v>1950</v>
      </c>
      <c r="AR588">
        <v>1775</v>
      </c>
    </row>
    <row r="589" spans="1:44" x14ac:dyDescent="0.25">
      <c r="A589" t="s">
        <v>43</v>
      </c>
      <c r="B589" t="s">
        <v>693</v>
      </c>
      <c r="C589" t="s">
        <v>396</v>
      </c>
      <c r="G589" t="s">
        <v>2758</v>
      </c>
      <c r="H589" t="s">
        <v>693</v>
      </c>
      <c r="I589" t="s">
        <v>765</v>
      </c>
      <c r="J589" t="s">
        <v>457</v>
      </c>
      <c r="K589" t="s">
        <v>696</v>
      </c>
      <c r="L589">
        <v>250</v>
      </c>
      <c r="M589" t="s">
        <v>458</v>
      </c>
      <c r="N589" t="s">
        <v>138</v>
      </c>
      <c r="O589">
        <v>2014</v>
      </c>
      <c r="Q589" t="s">
        <v>1380</v>
      </c>
      <c r="R589" t="s">
        <v>698</v>
      </c>
      <c r="S589" t="s">
        <v>213</v>
      </c>
      <c r="T589" t="s">
        <v>54</v>
      </c>
      <c r="U589">
        <v>7.5</v>
      </c>
      <c r="V589">
        <v>7.58</v>
      </c>
      <c r="W589">
        <v>7.58</v>
      </c>
      <c r="X589">
        <v>7.75</v>
      </c>
      <c r="Y589">
        <v>7.33</v>
      </c>
      <c r="Z589">
        <v>7.5</v>
      </c>
      <c r="AA589">
        <v>10</v>
      </c>
      <c r="AB589">
        <v>10</v>
      </c>
      <c r="AC589">
        <v>10</v>
      </c>
      <c r="AD589">
        <v>7.5</v>
      </c>
      <c r="AE589">
        <v>82.75</v>
      </c>
      <c r="AF589">
        <v>0</v>
      </c>
      <c r="AG589">
        <v>0</v>
      </c>
      <c r="AH589">
        <v>0</v>
      </c>
      <c r="AI589" t="s">
        <v>304</v>
      </c>
      <c r="AJ589">
        <v>2</v>
      </c>
      <c r="AK589" t="s">
        <v>1538</v>
      </c>
      <c r="AL589" t="s">
        <v>138</v>
      </c>
      <c r="AM589" t="s">
        <v>142</v>
      </c>
      <c r="AN589" t="s">
        <v>143</v>
      </c>
      <c r="AO589" t="s">
        <v>59</v>
      </c>
      <c r="AP589">
        <v>1600</v>
      </c>
      <c r="AQ589">
        <v>1950</v>
      </c>
      <c r="AR589">
        <v>1775</v>
      </c>
    </row>
    <row r="590" spans="1:44" x14ac:dyDescent="0.25">
      <c r="A590" t="s">
        <v>43</v>
      </c>
      <c r="B590" t="s">
        <v>628</v>
      </c>
      <c r="C590" t="s">
        <v>396</v>
      </c>
      <c r="F590" t="s">
        <v>622</v>
      </c>
      <c r="G590" t="s">
        <v>4125</v>
      </c>
      <c r="H590" t="s">
        <v>630</v>
      </c>
      <c r="I590">
        <v>1550</v>
      </c>
      <c r="J590" t="s">
        <v>625</v>
      </c>
      <c r="L590">
        <v>250</v>
      </c>
      <c r="M590" t="s">
        <v>458</v>
      </c>
      <c r="N590" t="s">
        <v>138</v>
      </c>
      <c r="O590">
        <v>2014</v>
      </c>
      <c r="Q590" t="s">
        <v>2971</v>
      </c>
      <c r="R590" t="s">
        <v>632</v>
      </c>
      <c r="S590" t="s">
        <v>213</v>
      </c>
      <c r="T590" t="s">
        <v>81</v>
      </c>
      <c r="U590">
        <v>7.67</v>
      </c>
      <c r="V590">
        <v>7.5</v>
      </c>
      <c r="W590">
        <v>7.42</v>
      </c>
      <c r="X590">
        <v>7.67</v>
      </c>
      <c r="Y590">
        <v>7.5</v>
      </c>
      <c r="Z590">
        <v>7.75</v>
      </c>
      <c r="AA590">
        <v>10</v>
      </c>
      <c r="AB590">
        <v>10</v>
      </c>
      <c r="AC590">
        <v>6.67</v>
      </c>
      <c r="AD590">
        <v>8.5</v>
      </c>
      <c r="AE590">
        <v>80.67</v>
      </c>
      <c r="AF590">
        <v>0</v>
      </c>
      <c r="AG590">
        <v>0</v>
      </c>
      <c r="AH590">
        <v>0</v>
      </c>
      <c r="AJ590">
        <v>1</v>
      </c>
      <c r="AK590" t="s">
        <v>2972</v>
      </c>
      <c r="AL590" t="s">
        <v>138</v>
      </c>
      <c r="AM590" t="s">
        <v>142</v>
      </c>
      <c r="AN590" t="s">
        <v>143</v>
      </c>
      <c r="AO590" t="s">
        <v>59</v>
      </c>
      <c r="AP590">
        <v>1550</v>
      </c>
      <c r="AQ590">
        <v>1550</v>
      </c>
      <c r="AR590">
        <v>1550</v>
      </c>
    </row>
    <row r="591" spans="1:44" x14ac:dyDescent="0.25">
      <c r="A591" t="s">
        <v>43</v>
      </c>
      <c r="B591" t="s">
        <v>185</v>
      </c>
      <c r="C591" t="s">
        <v>203</v>
      </c>
      <c r="D591" t="s">
        <v>914</v>
      </c>
      <c r="F591" t="s">
        <v>915</v>
      </c>
      <c r="G591">
        <v>58180422</v>
      </c>
      <c r="H591" t="s">
        <v>187</v>
      </c>
      <c r="I591" t="s">
        <v>916</v>
      </c>
      <c r="J591" t="s">
        <v>917</v>
      </c>
      <c r="K591" t="s">
        <v>918</v>
      </c>
      <c r="L591">
        <v>20</v>
      </c>
      <c r="M591" t="s">
        <v>98</v>
      </c>
      <c r="N591" t="s">
        <v>191</v>
      </c>
      <c r="O591">
        <v>2014</v>
      </c>
      <c r="Q591" t="s">
        <v>542</v>
      </c>
      <c r="R591" t="s">
        <v>193</v>
      </c>
      <c r="S591" t="s">
        <v>60</v>
      </c>
      <c r="T591" t="s">
        <v>60</v>
      </c>
      <c r="U591">
        <v>7.67</v>
      </c>
      <c r="V591">
        <v>7.58</v>
      </c>
      <c r="W591">
        <v>7.75</v>
      </c>
      <c r="X591">
        <v>7.75</v>
      </c>
      <c r="Y591">
        <v>7.67</v>
      </c>
      <c r="Z591">
        <v>8.58</v>
      </c>
      <c r="AA591">
        <v>10</v>
      </c>
      <c r="AB591">
        <v>10</v>
      </c>
      <c r="AC591">
        <v>10</v>
      </c>
      <c r="AD591">
        <v>7.67</v>
      </c>
      <c r="AE591">
        <v>84.67</v>
      </c>
      <c r="AF591">
        <v>0.08</v>
      </c>
      <c r="AG591">
        <v>0</v>
      </c>
      <c r="AH591">
        <v>0</v>
      </c>
      <c r="AI591" t="s">
        <v>55</v>
      </c>
      <c r="AJ591">
        <v>1</v>
      </c>
      <c r="AK591" t="s">
        <v>543</v>
      </c>
      <c r="AL591" t="s">
        <v>191</v>
      </c>
      <c r="AM591" t="s">
        <v>196</v>
      </c>
      <c r="AN591" t="s">
        <v>197</v>
      </c>
      <c r="AO591" t="s">
        <v>59</v>
      </c>
      <c r="AP591">
        <v>1750</v>
      </c>
      <c r="AQ591">
        <v>1750</v>
      </c>
      <c r="AR591">
        <v>1750</v>
      </c>
    </row>
    <row r="592" spans="1:44" x14ac:dyDescent="0.25">
      <c r="A592" t="s">
        <v>43</v>
      </c>
      <c r="B592" t="s">
        <v>432</v>
      </c>
      <c r="C592" t="s">
        <v>62</v>
      </c>
      <c r="D592" t="s">
        <v>995</v>
      </c>
      <c r="F592" t="s">
        <v>995</v>
      </c>
      <c r="G592" t="s">
        <v>996</v>
      </c>
      <c r="H592" t="s">
        <v>997</v>
      </c>
      <c r="I592" t="s">
        <v>998</v>
      </c>
      <c r="J592" t="s">
        <v>999</v>
      </c>
      <c r="K592" t="s">
        <v>1000</v>
      </c>
      <c r="L592">
        <v>250</v>
      </c>
      <c r="M592" t="s">
        <v>98</v>
      </c>
      <c r="N592" t="s">
        <v>439</v>
      </c>
      <c r="O592">
        <v>2014</v>
      </c>
      <c r="Q592" t="s">
        <v>1001</v>
      </c>
      <c r="R592" t="s">
        <v>441</v>
      </c>
      <c r="S592" t="s">
        <v>1002</v>
      </c>
      <c r="T592" t="s">
        <v>54</v>
      </c>
      <c r="U592">
        <v>7.75</v>
      </c>
      <c r="V592">
        <v>7.83</v>
      </c>
      <c r="W592">
        <v>7.67</v>
      </c>
      <c r="X592">
        <v>7.92</v>
      </c>
      <c r="Y592">
        <v>7.75</v>
      </c>
      <c r="Z592">
        <v>7.83</v>
      </c>
      <c r="AA592">
        <v>10</v>
      </c>
      <c r="AB592">
        <v>10</v>
      </c>
      <c r="AC592">
        <v>10</v>
      </c>
      <c r="AD592">
        <v>7.83</v>
      </c>
      <c r="AE592">
        <v>84.58</v>
      </c>
      <c r="AF592">
        <v>0.11</v>
      </c>
      <c r="AG592">
        <v>0</v>
      </c>
      <c r="AH592">
        <v>0</v>
      </c>
      <c r="AI592" t="s">
        <v>55</v>
      </c>
      <c r="AJ592">
        <v>1</v>
      </c>
      <c r="AK592" t="s">
        <v>1003</v>
      </c>
      <c r="AL592" t="s">
        <v>439</v>
      </c>
      <c r="AM592" t="s">
        <v>443</v>
      </c>
      <c r="AN592" t="s">
        <v>444</v>
      </c>
      <c r="AO592" t="s">
        <v>153</v>
      </c>
      <c r="AP592">
        <v>1524</v>
      </c>
      <c r="AQ592">
        <v>1524</v>
      </c>
      <c r="AR592">
        <v>1524</v>
      </c>
    </row>
    <row r="593" spans="1:44" x14ac:dyDescent="0.25">
      <c r="A593" t="s">
        <v>43</v>
      </c>
      <c r="B593" t="s">
        <v>432</v>
      </c>
      <c r="C593" t="s">
        <v>62</v>
      </c>
      <c r="D593" t="s">
        <v>1004</v>
      </c>
      <c r="F593" t="s">
        <v>435</v>
      </c>
      <c r="G593" t="s">
        <v>1005</v>
      </c>
      <c r="H593" t="s">
        <v>436</v>
      </c>
      <c r="I593" t="s">
        <v>1006</v>
      </c>
      <c r="J593" t="s">
        <v>618</v>
      </c>
      <c r="K593" t="s">
        <v>1007</v>
      </c>
      <c r="L593">
        <v>250</v>
      </c>
      <c r="M593" t="s">
        <v>98</v>
      </c>
      <c r="N593" t="s">
        <v>439</v>
      </c>
      <c r="O593">
        <v>2014</v>
      </c>
      <c r="Q593" t="s">
        <v>1008</v>
      </c>
      <c r="R593" t="s">
        <v>441</v>
      </c>
      <c r="S593" t="s">
        <v>68</v>
      </c>
      <c r="T593" t="s">
        <v>54</v>
      </c>
      <c r="U593">
        <v>8</v>
      </c>
      <c r="V593">
        <v>7.92</v>
      </c>
      <c r="W593">
        <v>7.67</v>
      </c>
      <c r="X593">
        <v>7.58</v>
      </c>
      <c r="Y593">
        <v>7.58</v>
      </c>
      <c r="Z593">
        <v>7.67</v>
      </c>
      <c r="AA593">
        <v>10</v>
      </c>
      <c r="AB593">
        <v>10</v>
      </c>
      <c r="AC593">
        <v>10</v>
      </c>
      <c r="AD593">
        <v>8.17</v>
      </c>
      <c r="AE593">
        <v>84.58</v>
      </c>
      <c r="AF593">
        <v>0.09</v>
      </c>
      <c r="AG593">
        <v>0</v>
      </c>
      <c r="AH593">
        <v>0</v>
      </c>
      <c r="AI593" t="s">
        <v>55</v>
      </c>
      <c r="AJ593">
        <v>0</v>
      </c>
      <c r="AK593" t="s">
        <v>1009</v>
      </c>
      <c r="AL593" t="s">
        <v>439</v>
      </c>
      <c r="AM593" t="s">
        <v>443</v>
      </c>
      <c r="AN593" t="s">
        <v>444</v>
      </c>
      <c r="AO593" t="s">
        <v>153</v>
      </c>
      <c r="AP593">
        <v>1219.2</v>
      </c>
      <c r="AQ593">
        <v>1219.2</v>
      </c>
      <c r="AR593">
        <v>1219.2</v>
      </c>
    </row>
    <row r="594" spans="1:44" x14ac:dyDescent="0.25">
      <c r="A594" t="s">
        <v>43</v>
      </c>
      <c r="B594" t="s">
        <v>432</v>
      </c>
      <c r="C594" t="s">
        <v>62</v>
      </c>
      <c r="D594" t="s">
        <v>1004</v>
      </c>
      <c r="F594" t="s">
        <v>435</v>
      </c>
      <c r="G594" t="s">
        <v>1256</v>
      </c>
      <c r="H594" t="s">
        <v>436</v>
      </c>
      <c r="I594" t="s">
        <v>1257</v>
      </c>
      <c r="J594" t="s">
        <v>618</v>
      </c>
      <c r="K594" t="s">
        <v>1007</v>
      </c>
      <c r="L594">
        <v>250</v>
      </c>
      <c r="M594" t="s">
        <v>98</v>
      </c>
      <c r="N594" t="s">
        <v>439</v>
      </c>
      <c r="O594">
        <v>2014</v>
      </c>
      <c r="Q594" t="s">
        <v>1258</v>
      </c>
      <c r="R594" t="s">
        <v>441</v>
      </c>
      <c r="S594" t="s">
        <v>68</v>
      </c>
      <c r="T594" t="s">
        <v>60</v>
      </c>
      <c r="U594">
        <v>7.83</v>
      </c>
      <c r="V594">
        <v>7.83</v>
      </c>
      <c r="W594">
        <v>7.5</v>
      </c>
      <c r="X594">
        <v>7.92</v>
      </c>
      <c r="Y594">
        <v>7.58</v>
      </c>
      <c r="Z594">
        <v>7.75</v>
      </c>
      <c r="AA594">
        <v>10</v>
      </c>
      <c r="AB594">
        <v>10</v>
      </c>
      <c r="AC594">
        <v>10</v>
      </c>
      <c r="AD594">
        <v>7.83</v>
      </c>
      <c r="AE594">
        <v>84.25</v>
      </c>
      <c r="AF594">
        <v>0.1</v>
      </c>
      <c r="AG594">
        <v>0</v>
      </c>
      <c r="AH594">
        <v>0</v>
      </c>
      <c r="AI594" t="s">
        <v>55</v>
      </c>
      <c r="AJ594">
        <v>1</v>
      </c>
      <c r="AK594" t="s">
        <v>1259</v>
      </c>
      <c r="AL594" t="s">
        <v>439</v>
      </c>
      <c r="AM594" t="s">
        <v>443</v>
      </c>
      <c r="AN594" t="s">
        <v>444</v>
      </c>
      <c r="AO594" t="s">
        <v>153</v>
      </c>
      <c r="AP594">
        <v>1219.2</v>
      </c>
      <c r="AQ594">
        <v>1219.2</v>
      </c>
      <c r="AR594">
        <v>1219.2</v>
      </c>
    </row>
    <row r="595" spans="1:44" x14ac:dyDescent="0.25">
      <c r="A595" t="s">
        <v>43</v>
      </c>
      <c r="B595" t="s">
        <v>1338</v>
      </c>
      <c r="C595" t="s">
        <v>203</v>
      </c>
      <c r="D595" t="s">
        <v>1339</v>
      </c>
      <c r="F595" t="s">
        <v>1340</v>
      </c>
      <c r="G595" t="s">
        <v>1341</v>
      </c>
      <c r="H595" t="s">
        <v>1342</v>
      </c>
      <c r="I595">
        <v>1850</v>
      </c>
      <c r="J595" t="s">
        <v>705</v>
      </c>
      <c r="K595" t="s">
        <v>1343</v>
      </c>
      <c r="L595">
        <v>320</v>
      </c>
      <c r="M595" t="s">
        <v>98</v>
      </c>
      <c r="N595" t="s">
        <v>1344</v>
      </c>
      <c r="O595">
        <v>2014</v>
      </c>
      <c r="Q595" t="s">
        <v>1345</v>
      </c>
      <c r="R595" t="s">
        <v>1346</v>
      </c>
      <c r="S595" t="s">
        <v>213</v>
      </c>
      <c r="T595" t="s">
        <v>54</v>
      </c>
      <c r="U595">
        <v>7.67</v>
      </c>
      <c r="V595">
        <v>7.75</v>
      </c>
      <c r="W595">
        <v>7.67</v>
      </c>
      <c r="X595">
        <v>7.75</v>
      </c>
      <c r="Y595">
        <v>7.5</v>
      </c>
      <c r="Z595">
        <v>8</v>
      </c>
      <c r="AA595">
        <v>10</v>
      </c>
      <c r="AB595">
        <v>10</v>
      </c>
      <c r="AC595">
        <v>10</v>
      </c>
      <c r="AD595">
        <v>7.83</v>
      </c>
      <c r="AE595">
        <v>84.17</v>
      </c>
      <c r="AF595">
        <v>0</v>
      </c>
      <c r="AG595">
        <v>0</v>
      </c>
      <c r="AH595">
        <v>0</v>
      </c>
      <c r="AI595" t="s">
        <v>304</v>
      </c>
      <c r="AJ595">
        <v>0</v>
      </c>
      <c r="AK595" t="s">
        <v>1347</v>
      </c>
      <c r="AL595" t="s">
        <v>300</v>
      </c>
      <c r="AM595" t="s">
        <v>1348</v>
      </c>
      <c r="AN595" t="s">
        <v>307</v>
      </c>
      <c r="AO595" t="s">
        <v>59</v>
      </c>
      <c r="AP595">
        <v>1850</v>
      </c>
      <c r="AQ595">
        <v>1850</v>
      </c>
      <c r="AR595">
        <v>1850</v>
      </c>
    </row>
    <row r="596" spans="1:44" x14ac:dyDescent="0.25">
      <c r="A596" t="s">
        <v>43</v>
      </c>
      <c r="B596" t="s">
        <v>432</v>
      </c>
      <c r="C596" t="s">
        <v>62</v>
      </c>
      <c r="D596" t="s">
        <v>1004</v>
      </c>
      <c r="F596" t="s">
        <v>435</v>
      </c>
      <c r="G596" t="s">
        <v>1460</v>
      </c>
      <c r="H596" t="s">
        <v>436</v>
      </c>
      <c r="I596" t="s">
        <v>1257</v>
      </c>
      <c r="J596" t="s">
        <v>618</v>
      </c>
      <c r="K596" t="s">
        <v>1007</v>
      </c>
      <c r="L596">
        <v>250</v>
      </c>
      <c r="M596" t="s">
        <v>98</v>
      </c>
      <c r="N596" t="s">
        <v>439</v>
      </c>
      <c r="O596">
        <v>2014</v>
      </c>
      <c r="Q596" t="s">
        <v>1461</v>
      </c>
      <c r="R596" t="s">
        <v>441</v>
      </c>
      <c r="S596" t="s">
        <v>68</v>
      </c>
      <c r="T596" t="s">
        <v>81</v>
      </c>
      <c r="U596">
        <v>7.92</v>
      </c>
      <c r="V596">
        <v>7.67</v>
      </c>
      <c r="W596">
        <v>7.42</v>
      </c>
      <c r="X596">
        <v>7.92</v>
      </c>
      <c r="Y596">
        <v>7.75</v>
      </c>
      <c r="Z596">
        <v>7.83</v>
      </c>
      <c r="AA596">
        <v>10</v>
      </c>
      <c r="AB596">
        <v>10</v>
      </c>
      <c r="AC596">
        <v>10</v>
      </c>
      <c r="AD596">
        <v>7.5</v>
      </c>
      <c r="AE596">
        <v>84</v>
      </c>
      <c r="AF596">
        <v>0.1</v>
      </c>
      <c r="AG596">
        <v>0</v>
      </c>
      <c r="AH596">
        <v>0</v>
      </c>
      <c r="AI596" t="s">
        <v>55</v>
      </c>
      <c r="AJ596">
        <v>1</v>
      </c>
      <c r="AK596" t="s">
        <v>1462</v>
      </c>
      <c r="AL596" t="s">
        <v>439</v>
      </c>
      <c r="AM596" t="s">
        <v>443</v>
      </c>
      <c r="AN596" t="s">
        <v>444</v>
      </c>
      <c r="AO596" t="s">
        <v>153</v>
      </c>
      <c r="AP596">
        <v>1219.2</v>
      </c>
      <c r="AQ596">
        <v>1219.2</v>
      </c>
      <c r="AR596">
        <v>1219.2</v>
      </c>
    </row>
    <row r="597" spans="1:44" x14ac:dyDescent="0.25">
      <c r="A597" t="s">
        <v>43</v>
      </c>
      <c r="B597" t="s">
        <v>432</v>
      </c>
      <c r="C597" t="s">
        <v>62</v>
      </c>
      <c r="D597" t="s">
        <v>1004</v>
      </c>
      <c r="F597" t="s">
        <v>435</v>
      </c>
      <c r="G597" t="s">
        <v>1463</v>
      </c>
      <c r="H597" t="s">
        <v>436</v>
      </c>
      <c r="I597" t="s">
        <v>1257</v>
      </c>
      <c r="J597" t="s">
        <v>618</v>
      </c>
      <c r="K597" t="s">
        <v>1007</v>
      </c>
      <c r="L597">
        <v>250</v>
      </c>
      <c r="M597" t="s">
        <v>98</v>
      </c>
      <c r="N597" t="s">
        <v>439</v>
      </c>
      <c r="O597">
        <v>2014</v>
      </c>
      <c r="Q597" t="s">
        <v>1464</v>
      </c>
      <c r="R597" t="s">
        <v>441</v>
      </c>
      <c r="S597" t="s">
        <v>68</v>
      </c>
      <c r="T597" t="s">
        <v>60</v>
      </c>
      <c r="U597">
        <v>7.75</v>
      </c>
      <c r="V597">
        <v>7.83</v>
      </c>
      <c r="W597">
        <v>7.5</v>
      </c>
      <c r="X597">
        <v>7.83</v>
      </c>
      <c r="Y597">
        <v>7.58</v>
      </c>
      <c r="Z597">
        <v>7.67</v>
      </c>
      <c r="AA597">
        <v>10</v>
      </c>
      <c r="AB597">
        <v>10</v>
      </c>
      <c r="AC597">
        <v>10</v>
      </c>
      <c r="AD597">
        <v>7.83</v>
      </c>
      <c r="AE597">
        <v>84</v>
      </c>
      <c r="AF597">
        <v>0.1</v>
      </c>
      <c r="AG597">
        <v>0</v>
      </c>
      <c r="AH597">
        <v>0</v>
      </c>
      <c r="AI597" t="s">
        <v>55</v>
      </c>
      <c r="AJ597">
        <v>0</v>
      </c>
      <c r="AK597" t="s">
        <v>1465</v>
      </c>
      <c r="AL597" t="s">
        <v>439</v>
      </c>
      <c r="AM597" t="s">
        <v>443</v>
      </c>
      <c r="AN597" t="s">
        <v>444</v>
      </c>
      <c r="AO597" t="s">
        <v>153</v>
      </c>
      <c r="AP597">
        <v>1219.2</v>
      </c>
      <c r="AQ597">
        <v>1219.2</v>
      </c>
      <c r="AR597">
        <v>1219.2</v>
      </c>
    </row>
    <row r="598" spans="1:44" x14ac:dyDescent="0.25">
      <c r="A598" t="s">
        <v>43</v>
      </c>
      <c r="B598" t="s">
        <v>432</v>
      </c>
      <c r="C598" t="s">
        <v>62</v>
      </c>
      <c r="D598" t="s">
        <v>1004</v>
      </c>
      <c r="F598" t="s">
        <v>435</v>
      </c>
      <c r="G598" t="s">
        <v>1603</v>
      </c>
      <c r="H598" t="s">
        <v>436</v>
      </c>
      <c r="I598" t="s">
        <v>1257</v>
      </c>
      <c r="J598" t="s">
        <v>618</v>
      </c>
      <c r="K598" t="s">
        <v>1007</v>
      </c>
      <c r="L598">
        <v>250</v>
      </c>
      <c r="M598" t="s">
        <v>98</v>
      </c>
      <c r="N598" t="s">
        <v>439</v>
      </c>
      <c r="O598">
        <v>2014</v>
      </c>
      <c r="Q598" t="s">
        <v>1604</v>
      </c>
      <c r="R598" t="s">
        <v>441</v>
      </c>
      <c r="S598" t="s">
        <v>68</v>
      </c>
      <c r="T598" t="s">
        <v>54</v>
      </c>
      <c r="U598">
        <v>7.58</v>
      </c>
      <c r="V598">
        <v>7.83</v>
      </c>
      <c r="W598">
        <v>7.33</v>
      </c>
      <c r="X598">
        <v>8</v>
      </c>
      <c r="Y598">
        <v>7.58</v>
      </c>
      <c r="Z598">
        <v>7.75</v>
      </c>
      <c r="AA598">
        <v>10</v>
      </c>
      <c r="AB598">
        <v>10</v>
      </c>
      <c r="AC598">
        <v>10</v>
      </c>
      <c r="AD598">
        <v>7.75</v>
      </c>
      <c r="AE598">
        <v>83.83</v>
      </c>
      <c r="AF598">
        <v>0.1</v>
      </c>
      <c r="AG598">
        <v>0</v>
      </c>
      <c r="AH598">
        <v>0</v>
      </c>
      <c r="AI598" t="s">
        <v>55</v>
      </c>
      <c r="AJ598">
        <v>1</v>
      </c>
      <c r="AK598" t="s">
        <v>1605</v>
      </c>
      <c r="AL598" t="s">
        <v>439</v>
      </c>
      <c r="AM598" t="s">
        <v>443</v>
      </c>
      <c r="AN598" t="s">
        <v>444</v>
      </c>
      <c r="AO598" t="s">
        <v>153</v>
      </c>
      <c r="AP598">
        <v>1219.2</v>
      </c>
      <c r="AQ598">
        <v>1219.2</v>
      </c>
      <c r="AR598">
        <v>1219.2</v>
      </c>
    </row>
    <row r="599" spans="1:44" x14ac:dyDescent="0.25">
      <c r="A599" t="s">
        <v>43</v>
      </c>
      <c r="B599" t="s">
        <v>432</v>
      </c>
      <c r="C599" t="s">
        <v>62</v>
      </c>
      <c r="D599" t="s">
        <v>1757</v>
      </c>
      <c r="F599" t="s">
        <v>558</v>
      </c>
      <c r="G599" t="s">
        <v>1758</v>
      </c>
      <c r="H599" t="s">
        <v>560</v>
      </c>
      <c r="I599" t="s">
        <v>1759</v>
      </c>
      <c r="J599" t="s">
        <v>562</v>
      </c>
      <c r="K599" t="s">
        <v>1760</v>
      </c>
      <c r="L599">
        <v>275</v>
      </c>
      <c r="M599" t="s">
        <v>98</v>
      </c>
      <c r="N599" t="s">
        <v>439</v>
      </c>
      <c r="O599">
        <v>2014</v>
      </c>
      <c r="Q599" t="s">
        <v>1761</v>
      </c>
      <c r="R599" t="s">
        <v>441</v>
      </c>
      <c r="S599" t="s">
        <v>68</v>
      </c>
      <c r="T599" t="s">
        <v>54</v>
      </c>
      <c r="U599">
        <v>8</v>
      </c>
      <c r="V599">
        <v>7.5</v>
      </c>
      <c r="W599">
        <v>7.33</v>
      </c>
      <c r="X599">
        <v>8</v>
      </c>
      <c r="Y599">
        <v>8</v>
      </c>
      <c r="Z599">
        <v>8</v>
      </c>
      <c r="AA599">
        <v>9.33</v>
      </c>
      <c r="AB599">
        <v>10</v>
      </c>
      <c r="AC599">
        <v>10</v>
      </c>
      <c r="AD599">
        <v>7.5</v>
      </c>
      <c r="AE599">
        <v>83.67</v>
      </c>
      <c r="AF599">
        <v>0.1</v>
      </c>
      <c r="AG599">
        <v>0</v>
      </c>
      <c r="AH599">
        <v>0</v>
      </c>
      <c r="AI599" t="s">
        <v>55</v>
      </c>
      <c r="AJ599">
        <v>0</v>
      </c>
      <c r="AK599" t="s">
        <v>1762</v>
      </c>
      <c r="AL599" t="s">
        <v>439</v>
      </c>
      <c r="AM599" t="s">
        <v>443</v>
      </c>
      <c r="AN599" t="s">
        <v>444</v>
      </c>
      <c r="AO599" t="s">
        <v>153</v>
      </c>
      <c r="AP599">
        <v>1356.6648</v>
      </c>
      <c r="AQ599">
        <v>1356.6648</v>
      </c>
      <c r="AR599">
        <v>1356.6648</v>
      </c>
    </row>
    <row r="600" spans="1:44" x14ac:dyDescent="0.25">
      <c r="A600" t="s">
        <v>43</v>
      </c>
      <c r="B600" t="s">
        <v>432</v>
      </c>
      <c r="C600" t="s">
        <v>62</v>
      </c>
      <c r="D600" t="s">
        <v>1228</v>
      </c>
      <c r="F600" t="s">
        <v>1230</v>
      </c>
      <c r="G600" t="s">
        <v>1997</v>
      </c>
      <c r="H600" t="s">
        <v>1231</v>
      </c>
      <c r="I600" t="s">
        <v>1998</v>
      </c>
      <c r="J600" t="s">
        <v>1232</v>
      </c>
      <c r="K600" t="s">
        <v>1999</v>
      </c>
      <c r="L600">
        <v>250</v>
      </c>
      <c r="M600" t="s">
        <v>98</v>
      </c>
      <c r="N600" t="s">
        <v>439</v>
      </c>
      <c r="O600">
        <v>2014</v>
      </c>
      <c r="Q600" t="s">
        <v>2000</v>
      </c>
      <c r="R600" t="s">
        <v>441</v>
      </c>
      <c r="S600" t="s">
        <v>213</v>
      </c>
      <c r="T600" t="s">
        <v>54</v>
      </c>
      <c r="U600">
        <v>7.67</v>
      </c>
      <c r="V600">
        <v>7.75</v>
      </c>
      <c r="W600">
        <v>7.5</v>
      </c>
      <c r="X600">
        <v>7.83</v>
      </c>
      <c r="Y600">
        <v>7.58</v>
      </c>
      <c r="Z600">
        <v>7.5</v>
      </c>
      <c r="AA600">
        <v>10</v>
      </c>
      <c r="AB600">
        <v>10</v>
      </c>
      <c r="AC600">
        <v>10</v>
      </c>
      <c r="AD600">
        <v>7.58</v>
      </c>
      <c r="AE600">
        <v>83.42</v>
      </c>
      <c r="AF600">
        <v>0.1</v>
      </c>
      <c r="AG600">
        <v>0</v>
      </c>
      <c r="AH600">
        <v>0</v>
      </c>
      <c r="AI600" t="s">
        <v>55</v>
      </c>
      <c r="AJ600">
        <v>2</v>
      </c>
      <c r="AK600" t="s">
        <v>2001</v>
      </c>
      <c r="AL600" t="s">
        <v>439</v>
      </c>
      <c r="AM600" t="s">
        <v>443</v>
      </c>
      <c r="AN600" t="s">
        <v>444</v>
      </c>
      <c r="AO600" t="s">
        <v>59</v>
      </c>
      <c r="AP600">
        <v>1500</v>
      </c>
      <c r="AQ600">
        <v>1500</v>
      </c>
      <c r="AR600">
        <v>1500</v>
      </c>
    </row>
    <row r="601" spans="1:44" x14ac:dyDescent="0.25">
      <c r="A601" t="s">
        <v>43</v>
      </c>
      <c r="B601" t="s">
        <v>432</v>
      </c>
      <c r="C601" t="s">
        <v>62</v>
      </c>
      <c r="D601" t="s">
        <v>1228</v>
      </c>
      <c r="F601" t="s">
        <v>1230</v>
      </c>
      <c r="G601" t="s">
        <v>2141</v>
      </c>
      <c r="H601" t="s">
        <v>1231</v>
      </c>
      <c r="I601" t="s">
        <v>1998</v>
      </c>
      <c r="J601" t="s">
        <v>1232</v>
      </c>
      <c r="K601" t="s">
        <v>1999</v>
      </c>
      <c r="L601">
        <v>26</v>
      </c>
      <c r="M601" t="s">
        <v>98</v>
      </c>
      <c r="N601" t="s">
        <v>439</v>
      </c>
      <c r="O601">
        <v>2014</v>
      </c>
      <c r="Q601" t="s">
        <v>2142</v>
      </c>
      <c r="R601" t="s">
        <v>441</v>
      </c>
      <c r="S601" t="s">
        <v>213</v>
      </c>
      <c r="T601" t="s">
        <v>54</v>
      </c>
      <c r="U601">
        <v>7.5</v>
      </c>
      <c r="V601">
        <v>7.67</v>
      </c>
      <c r="W601">
        <v>7.58</v>
      </c>
      <c r="X601">
        <v>7.67</v>
      </c>
      <c r="Y601">
        <v>7.67</v>
      </c>
      <c r="Z601">
        <v>7.5</v>
      </c>
      <c r="AA601">
        <v>10</v>
      </c>
      <c r="AB601">
        <v>10</v>
      </c>
      <c r="AC601">
        <v>10</v>
      </c>
      <c r="AD601">
        <v>7.67</v>
      </c>
      <c r="AE601">
        <v>83.25</v>
      </c>
      <c r="AF601">
        <v>0.1</v>
      </c>
      <c r="AG601">
        <v>0</v>
      </c>
      <c r="AH601">
        <v>0</v>
      </c>
      <c r="AI601" t="s">
        <v>55</v>
      </c>
      <c r="AJ601">
        <v>1</v>
      </c>
      <c r="AK601" t="s">
        <v>2143</v>
      </c>
      <c r="AL601" t="s">
        <v>439</v>
      </c>
      <c r="AM601" t="s">
        <v>443</v>
      </c>
      <c r="AN601" t="s">
        <v>444</v>
      </c>
      <c r="AO601" t="s">
        <v>59</v>
      </c>
      <c r="AP601">
        <v>1500</v>
      </c>
      <c r="AQ601">
        <v>1500</v>
      </c>
      <c r="AR601">
        <v>1500</v>
      </c>
    </row>
    <row r="602" spans="1:44" x14ac:dyDescent="0.25">
      <c r="A602" t="s">
        <v>43</v>
      </c>
      <c r="B602" t="s">
        <v>432</v>
      </c>
      <c r="C602" t="s">
        <v>62</v>
      </c>
      <c r="D602" t="s">
        <v>1093</v>
      </c>
      <c r="F602" t="s">
        <v>1094</v>
      </c>
      <c r="G602" t="s">
        <v>2291</v>
      </c>
      <c r="H602" t="s">
        <v>2292</v>
      </c>
      <c r="I602" t="s">
        <v>2293</v>
      </c>
      <c r="J602" t="s">
        <v>1286</v>
      </c>
      <c r="K602" t="s">
        <v>2294</v>
      </c>
      <c r="L602">
        <v>200</v>
      </c>
      <c r="M602" t="s">
        <v>98</v>
      </c>
      <c r="N602" t="s">
        <v>439</v>
      </c>
      <c r="O602">
        <v>2014</v>
      </c>
      <c r="Q602" t="s">
        <v>2295</v>
      </c>
      <c r="R602" t="s">
        <v>441</v>
      </c>
      <c r="S602" t="s">
        <v>493</v>
      </c>
      <c r="T602" t="s">
        <v>54</v>
      </c>
      <c r="U602">
        <v>7.33</v>
      </c>
      <c r="V602">
        <v>7.83</v>
      </c>
      <c r="W602">
        <v>7.17</v>
      </c>
      <c r="X602">
        <v>8.17</v>
      </c>
      <c r="Y602">
        <v>7.33</v>
      </c>
      <c r="Z602">
        <v>7.67</v>
      </c>
      <c r="AA602">
        <v>10</v>
      </c>
      <c r="AB602">
        <v>10</v>
      </c>
      <c r="AC602">
        <v>10</v>
      </c>
      <c r="AD602">
        <v>7.67</v>
      </c>
      <c r="AE602">
        <v>83.17</v>
      </c>
      <c r="AF602">
        <v>0.09</v>
      </c>
      <c r="AG602">
        <v>0</v>
      </c>
      <c r="AH602">
        <v>0</v>
      </c>
      <c r="AI602" t="s">
        <v>55</v>
      </c>
      <c r="AJ602">
        <v>1</v>
      </c>
      <c r="AK602" t="s">
        <v>126</v>
      </c>
      <c r="AL602" t="s">
        <v>439</v>
      </c>
      <c r="AM602" t="s">
        <v>443</v>
      </c>
      <c r="AN602" t="s">
        <v>444</v>
      </c>
      <c r="AO602" t="s">
        <v>153</v>
      </c>
      <c r="AP602">
        <v>1524</v>
      </c>
      <c r="AQ602">
        <v>1524</v>
      </c>
      <c r="AR602">
        <v>1524</v>
      </c>
    </row>
    <row r="603" spans="1:44" x14ac:dyDescent="0.25">
      <c r="A603" t="s">
        <v>43</v>
      </c>
      <c r="B603" t="s">
        <v>432</v>
      </c>
      <c r="C603" t="s">
        <v>62</v>
      </c>
      <c r="D603" t="s">
        <v>2450</v>
      </c>
      <c r="F603" t="s">
        <v>1230</v>
      </c>
      <c r="G603" t="s">
        <v>2451</v>
      </c>
      <c r="H603" t="s">
        <v>1231</v>
      </c>
      <c r="I603" t="s">
        <v>1998</v>
      </c>
      <c r="J603" t="s">
        <v>1232</v>
      </c>
      <c r="K603" t="s">
        <v>2452</v>
      </c>
      <c r="L603">
        <v>26</v>
      </c>
      <c r="M603" t="s">
        <v>98</v>
      </c>
      <c r="N603" t="s">
        <v>439</v>
      </c>
      <c r="O603">
        <v>2014</v>
      </c>
      <c r="Q603" t="s">
        <v>2142</v>
      </c>
      <c r="R603" t="s">
        <v>441</v>
      </c>
      <c r="S603" t="s">
        <v>68</v>
      </c>
      <c r="T603" t="s">
        <v>54</v>
      </c>
      <c r="U603">
        <v>7.67</v>
      </c>
      <c r="V603">
        <v>7.67</v>
      </c>
      <c r="W603">
        <v>7.42</v>
      </c>
      <c r="X603">
        <v>7.83</v>
      </c>
      <c r="Y603">
        <v>7.5</v>
      </c>
      <c r="Z603">
        <v>7.5</v>
      </c>
      <c r="AA603">
        <v>10</v>
      </c>
      <c r="AB603">
        <v>10</v>
      </c>
      <c r="AC603">
        <v>10</v>
      </c>
      <c r="AD603">
        <v>7.42</v>
      </c>
      <c r="AE603">
        <v>83</v>
      </c>
      <c r="AF603">
        <v>0.1</v>
      </c>
      <c r="AG603">
        <v>1</v>
      </c>
      <c r="AH603">
        <v>0</v>
      </c>
      <c r="AI603" t="s">
        <v>55</v>
      </c>
      <c r="AJ603">
        <v>0</v>
      </c>
      <c r="AK603" t="s">
        <v>2143</v>
      </c>
      <c r="AL603" t="s">
        <v>439</v>
      </c>
      <c r="AM603" t="s">
        <v>443</v>
      </c>
      <c r="AN603" t="s">
        <v>444</v>
      </c>
      <c r="AO603" t="s">
        <v>59</v>
      </c>
      <c r="AP603">
        <v>1500</v>
      </c>
      <c r="AQ603">
        <v>1500</v>
      </c>
      <c r="AR603">
        <v>1500</v>
      </c>
    </row>
    <row r="604" spans="1:44" x14ac:dyDescent="0.25">
      <c r="A604" t="s">
        <v>43</v>
      </c>
      <c r="B604" t="s">
        <v>432</v>
      </c>
      <c r="C604" t="s">
        <v>62</v>
      </c>
      <c r="D604" t="s">
        <v>1228</v>
      </c>
      <c r="F604" t="s">
        <v>1230</v>
      </c>
      <c r="G604" t="s">
        <v>2581</v>
      </c>
      <c r="H604" t="s">
        <v>1231</v>
      </c>
      <c r="I604" t="s">
        <v>1998</v>
      </c>
      <c r="J604" t="s">
        <v>1232</v>
      </c>
      <c r="K604" t="s">
        <v>2582</v>
      </c>
      <c r="L604">
        <v>250</v>
      </c>
      <c r="M604" t="s">
        <v>98</v>
      </c>
      <c r="N604" t="s">
        <v>439</v>
      </c>
      <c r="O604">
        <v>2014</v>
      </c>
      <c r="Q604" t="s">
        <v>2583</v>
      </c>
      <c r="R604" t="s">
        <v>441</v>
      </c>
      <c r="S604" t="s">
        <v>68</v>
      </c>
      <c r="T604" t="s">
        <v>54</v>
      </c>
      <c r="U604">
        <v>7.75</v>
      </c>
      <c r="V604">
        <v>7.5</v>
      </c>
      <c r="W604">
        <v>7.42</v>
      </c>
      <c r="X604">
        <v>7.58</v>
      </c>
      <c r="Y604">
        <v>7.67</v>
      </c>
      <c r="Z604">
        <v>7.5</v>
      </c>
      <c r="AA604">
        <v>10</v>
      </c>
      <c r="AB604">
        <v>10</v>
      </c>
      <c r="AC604">
        <v>10</v>
      </c>
      <c r="AD604">
        <v>7.5</v>
      </c>
      <c r="AE604">
        <v>82.92</v>
      </c>
      <c r="AF604">
        <v>0.1</v>
      </c>
      <c r="AG604">
        <v>0</v>
      </c>
      <c r="AH604">
        <v>0</v>
      </c>
      <c r="AI604" t="s">
        <v>55</v>
      </c>
      <c r="AJ604">
        <v>1</v>
      </c>
      <c r="AK604" t="s">
        <v>2584</v>
      </c>
      <c r="AL604" t="s">
        <v>439</v>
      </c>
      <c r="AM604" t="s">
        <v>443</v>
      </c>
      <c r="AN604" t="s">
        <v>444</v>
      </c>
      <c r="AO604" t="s">
        <v>59</v>
      </c>
      <c r="AP604">
        <v>1500</v>
      </c>
      <c r="AQ604">
        <v>1500</v>
      </c>
      <c r="AR604">
        <v>1500</v>
      </c>
    </row>
    <row r="605" spans="1:44" x14ac:dyDescent="0.25">
      <c r="A605" t="s">
        <v>43</v>
      </c>
      <c r="B605" t="s">
        <v>432</v>
      </c>
      <c r="C605" t="s">
        <v>62</v>
      </c>
      <c r="D605" t="s">
        <v>1228</v>
      </c>
      <c r="F605" t="s">
        <v>1230</v>
      </c>
      <c r="G605" t="s">
        <v>2585</v>
      </c>
      <c r="H605" t="s">
        <v>1231</v>
      </c>
      <c r="I605" t="s">
        <v>1998</v>
      </c>
      <c r="J605" t="s">
        <v>1232</v>
      </c>
      <c r="K605" t="s">
        <v>1999</v>
      </c>
      <c r="L605">
        <v>26</v>
      </c>
      <c r="M605" t="s">
        <v>98</v>
      </c>
      <c r="N605" t="s">
        <v>439</v>
      </c>
      <c r="O605">
        <v>2014</v>
      </c>
      <c r="Q605" t="s">
        <v>2142</v>
      </c>
      <c r="R605" t="s">
        <v>441</v>
      </c>
      <c r="S605" t="s">
        <v>213</v>
      </c>
      <c r="T605" t="s">
        <v>81</v>
      </c>
      <c r="U605">
        <v>7.67</v>
      </c>
      <c r="V605">
        <v>7.83</v>
      </c>
      <c r="W605">
        <v>7.42</v>
      </c>
      <c r="X605">
        <v>7.5</v>
      </c>
      <c r="Y605">
        <v>7.33</v>
      </c>
      <c r="Z605">
        <v>7.5</v>
      </c>
      <c r="AA605">
        <v>10</v>
      </c>
      <c r="AB605">
        <v>10</v>
      </c>
      <c r="AC605">
        <v>10</v>
      </c>
      <c r="AD605">
        <v>7.67</v>
      </c>
      <c r="AE605">
        <v>82.92</v>
      </c>
      <c r="AF605">
        <v>0.1</v>
      </c>
      <c r="AG605">
        <v>0</v>
      </c>
      <c r="AH605">
        <v>0</v>
      </c>
      <c r="AI605" t="s">
        <v>55</v>
      </c>
      <c r="AJ605">
        <v>2</v>
      </c>
      <c r="AK605" t="s">
        <v>2143</v>
      </c>
      <c r="AL605" t="s">
        <v>439</v>
      </c>
      <c r="AM605" t="s">
        <v>443</v>
      </c>
      <c r="AN605" t="s">
        <v>444</v>
      </c>
      <c r="AO605" t="s">
        <v>59</v>
      </c>
      <c r="AP605">
        <v>1500</v>
      </c>
      <c r="AQ605">
        <v>1500</v>
      </c>
      <c r="AR605">
        <v>1500</v>
      </c>
    </row>
    <row r="606" spans="1:44" x14ac:dyDescent="0.25">
      <c r="A606" t="s">
        <v>43</v>
      </c>
      <c r="B606" t="s">
        <v>432</v>
      </c>
      <c r="C606" t="s">
        <v>62</v>
      </c>
      <c r="D606" t="s">
        <v>1228</v>
      </c>
      <c r="F606" t="s">
        <v>1230</v>
      </c>
      <c r="G606" t="s">
        <v>2581</v>
      </c>
      <c r="H606" t="s">
        <v>1231</v>
      </c>
      <c r="I606" t="s">
        <v>1998</v>
      </c>
      <c r="J606" t="s">
        <v>1232</v>
      </c>
      <c r="K606" t="s">
        <v>1999</v>
      </c>
      <c r="L606">
        <v>250</v>
      </c>
      <c r="M606" t="s">
        <v>98</v>
      </c>
      <c r="N606" t="s">
        <v>439</v>
      </c>
      <c r="O606">
        <v>2014</v>
      </c>
      <c r="Q606" t="s">
        <v>1008</v>
      </c>
      <c r="R606" t="s">
        <v>441</v>
      </c>
      <c r="S606" t="s">
        <v>68</v>
      </c>
      <c r="T606" t="s">
        <v>54</v>
      </c>
      <c r="U606">
        <v>7.67</v>
      </c>
      <c r="V606">
        <v>7.67</v>
      </c>
      <c r="W606">
        <v>7.75</v>
      </c>
      <c r="X606">
        <v>7.67</v>
      </c>
      <c r="Y606">
        <v>7.42</v>
      </c>
      <c r="Z606">
        <v>7.17</v>
      </c>
      <c r="AA606">
        <v>10</v>
      </c>
      <c r="AB606">
        <v>10</v>
      </c>
      <c r="AC606">
        <v>10</v>
      </c>
      <c r="AD606">
        <v>7.5</v>
      </c>
      <c r="AE606">
        <v>82.83</v>
      </c>
      <c r="AF606">
        <v>0.1</v>
      </c>
      <c r="AG606">
        <v>0</v>
      </c>
      <c r="AH606">
        <v>0</v>
      </c>
      <c r="AI606" t="s">
        <v>55</v>
      </c>
      <c r="AJ606">
        <v>4</v>
      </c>
      <c r="AK606" t="s">
        <v>1009</v>
      </c>
      <c r="AL606" t="s">
        <v>439</v>
      </c>
      <c r="AM606" t="s">
        <v>443</v>
      </c>
      <c r="AN606" t="s">
        <v>444</v>
      </c>
      <c r="AO606" t="s">
        <v>59</v>
      </c>
      <c r="AP606">
        <v>1500</v>
      </c>
      <c r="AQ606">
        <v>1500</v>
      </c>
      <c r="AR606">
        <v>1500</v>
      </c>
    </row>
    <row r="607" spans="1:44" x14ac:dyDescent="0.25">
      <c r="A607" t="s">
        <v>43</v>
      </c>
      <c r="B607" t="s">
        <v>432</v>
      </c>
      <c r="C607" t="s">
        <v>62</v>
      </c>
      <c r="D607" t="s">
        <v>995</v>
      </c>
      <c r="F607" t="s">
        <v>995</v>
      </c>
      <c r="G607" t="s">
        <v>2769</v>
      </c>
      <c r="H607" t="s">
        <v>997</v>
      </c>
      <c r="I607" t="s">
        <v>998</v>
      </c>
      <c r="J607" t="s">
        <v>999</v>
      </c>
      <c r="K607" t="s">
        <v>1000</v>
      </c>
      <c r="L607">
        <v>250</v>
      </c>
      <c r="M607" t="s">
        <v>98</v>
      </c>
      <c r="N607" t="s">
        <v>439</v>
      </c>
      <c r="O607">
        <v>2014</v>
      </c>
      <c r="Q607" t="s">
        <v>1070</v>
      </c>
      <c r="R607" t="s">
        <v>441</v>
      </c>
      <c r="S607" t="s">
        <v>1002</v>
      </c>
      <c r="T607" t="s">
        <v>54</v>
      </c>
      <c r="U607">
        <v>7.75</v>
      </c>
      <c r="V607">
        <v>7.42</v>
      </c>
      <c r="W607">
        <v>7.25</v>
      </c>
      <c r="X607">
        <v>7.75</v>
      </c>
      <c r="Y607">
        <v>7.5</v>
      </c>
      <c r="Z607">
        <v>7.67</v>
      </c>
      <c r="AA607">
        <v>10</v>
      </c>
      <c r="AB607">
        <v>10</v>
      </c>
      <c r="AC607">
        <v>10</v>
      </c>
      <c r="AD607">
        <v>7.42</v>
      </c>
      <c r="AE607">
        <v>82.75</v>
      </c>
      <c r="AF607">
        <v>0.13</v>
      </c>
      <c r="AG607">
        <v>0</v>
      </c>
      <c r="AH607">
        <v>0</v>
      </c>
      <c r="AI607" t="s">
        <v>55</v>
      </c>
      <c r="AJ607">
        <v>2</v>
      </c>
      <c r="AK607" t="s">
        <v>1072</v>
      </c>
      <c r="AL607" t="s">
        <v>439</v>
      </c>
      <c r="AM607" t="s">
        <v>443</v>
      </c>
      <c r="AN607" t="s">
        <v>444</v>
      </c>
      <c r="AO607" t="s">
        <v>153</v>
      </c>
      <c r="AP607">
        <v>1524</v>
      </c>
      <c r="AQ607">
        <v>1524</v>
      </c>
      <c r="AR607">
        <v>1524</v>
      </c>
    </row>
    <row r="608" spans="1:44" x14ac:dyDescent="0.25">
      <c r="A608" t="s">
        <v>43</v>
      </c>
      <c r="B608" t="s">
        <v>432</v>
      </c>
      <c r="C608" t="s">
        <v>62</v>
      </c>
      <c r="D608" t="s">
        <v>995</v>
      </c>
      <c r="F608" t="s">
        <v>995</v>
      </c>
      <c r="G608" t="s">
        <v>3131</v>
      </c>
      <c r="H608" t="s">
        <v>997</v>
      </c>
      <c r="I608" t="s">
        <v>998</v>
      </c>
      <c r="J608" t="s">
        <v>999</v>
      </c>
      <c r="K608" t="s">
        <v>1000</v>
      </c>
      <c r="L608">
        <v>250</v>
      </c>
      <c r="M608" t="s">
        <v>98</v>
      </c>
      <c r="N608" t="s">
        <v>439</v>
      </c>
      <c r="O608">
        <v>2014</v>
      </c>
      <c r="Q608" t="s">
        <v>3132</v>
      </c>
      <c r="R608" t="s">
        <v>441</v>
      </c>
      <c r="S608" t="s">
        <v>1002</v>
      </c>
      <c r="T608" t="s">
        <v>54</v>
      </c>
      <c r="U608">
        <v>7.58</v>
      </c>
      <c r="V608">
        <v>7.67</v>
      </c>
      <c r="W608">
        <v>7.5</v>
      </c>
      <c r="X608">
        <v>7.58</v>
      </c>
      <c r="Y608">
        <v>7.75</v>
      </c>
      <c r="Z608">
        <v>7.5</v>
      </c>
      <c r="AA608">
        <v>9.33</v>
      </c>
      <c r="AB608">
        <v>10</v>
      </c>
      <c r="AC608">
        <v>10</v>
      </c>
      <c r="AD608">
        <v>7.42</v>
      </c>
      <c r="AE608">
        <v>82.33</v>
      </c>
      <c r="AF608">
        <v>0.12</v>
      </c>
      <c r="AG608">
        <v>0</v>
      </c>
      <c r="AH608">
        <v>0</v>
      </c>
      <c r="AI608" t="s">
        <v>55</v>
      </c>
      <c r="AJ608">
        <v>3</v>
      </c>
      <c r="AK608" t="s">
        <v>372</v>
      </c>
      <c r="AL608" t="s">
        <v>439</v>
      </c>
      <c r="AM608" t="s">
        <v>443</v>
      </c>
      <c r="AN608" t="s">
        <v>444</v>
      </c>
      <c r="AO608" t="s">
        <v>153</v>
      </c>
      <c r="AP608">
        <v>1524</v>
      </c>
      <c r="AQ608">
        <v>1524</v>
      </c>
      <c r="AR608">
        <v>1524</v>
      </c>
    </row>
    <row r="609" spans="1:44" x14ac:dyDescent="0.25">
      <c r="A609" t="s">
        <v>43</v>
      </c>
      <c r="B609" t="s">
        <v>185</v>
      </c>
      <c r="C609" t="s">
        <v>62</v>
      </c>
      <c r="D609" t="s">
        <v>3261</v>
      </c>
      <c r="G609">
        <v>11873168</v>
      </c>
      <c r="H609" t="s">
        <v>187</v>
      </c>
      <c r="I609">
        <v>1500</v>
      </c>
      <c r="J609" t="s">
        <v>1901</v>
      </c>
      <c r="L609">
        <v>250</v>
      </c>
      <c r="M609" t="s">
        <v>98</v>
      </c>
      <c r="N609" t="s">
        <v>191</v>
      </c>
      <c r="O609">
        <v>2014</v>
      </c>
      <c r="Q609" t="s">
        <v>1840</v>
      </c>
      <c r="R609" t="s">
        <v>193</v>
      </c>
      <c r="S609" t="s">
        <v>68</v>
      </c>
      <c r="T609" t="s">
        <v>54</v>
      </c>
      <c r="U609">
        <v>7.42</v>
      </c>
      <c r="V609">
        <v>7.42</v>
      </c>
      <c r="W609">
        <v>7.5</v>
      </c>
      <c r="X609">
        <v>7.5</v>
      </c>
      <c r="Y609">
        <v>7.42</v>
      </c>
      <c r="Z609">
        <v>7.5</v>
      </c>
      <c r="AA609">
        <v>10</v>
      </c>
      <c r="AB609">
        <v>10</v>
      </c>
      <c r="AC609">
        <v>10</v>
      </c>
      <c r="AD609">
        <v>7.42</v>
      </c>
      <c r="AE609">
        <v>82.17</v>
      </c>
      <c r="AF609">
        <v>0.09</v>
      </c>
      <c r="AG609">
        <v>0</v>
      </c>
      <c r="AH609">
        <v>0</v>
      </c>
      <c r="AI609" t="s">
        <v>304</v>
      </c>
      <c r="AJ609">
        <v>4</v>
      </c>
      <c r="AK609" t="s">
        <v>2665</v>
      </c>
      <c r="AL609" t="s">
        <v>191</v>
      </c>
      <c r="AM609" t="s">
        <v>196</v>
      </c>
      <c r="AN609" t="s">
        <v>197</v>
      </c>
      <c r="AO609" t="s">
        <v>59</v>
      </c>
      <c r="AP609">
        <v>1500</v>
      </c>
      <c r="AQ609">
        <v>1500</v>
      </c>
      <c r="AR609">
        <v>1500</v>
      </c>
    </row>
    <row r="610" spans="1:44" x14ac:dyDescent="0.25">
      <c r="A610" t="s">
        <v>43</v>
      </c>
      <c r="B610" t="s">
        <v>3370</v>
      </c>
      <c r="C610" t="s">
        <v>254</v>
      </c>
      <c r="D610" t="s">
        <v>3371</v>
      </c>
      <c r="F610" t="s">
        <v>3372</v>
      </c>
      <c r="G610" t="s">
        <v>3373</v>
      </c>
      <c r="H610" t="s">
        <v>3372</v>
      </c>
      <c r="I610" t="s">
        <v>3374</v>
      </c>
      <c r="J610" t="s">
        <v>3375</v>
      </c>
      <c r="K610" t="s">
        <v>3376</v>
      </c>
      <c r="L610">
        <v>275</v>
      </c>
      <c r="M610" t="s">
        <v>98</v>
      </c>
      <c r="N610" t="s">
        <v>261</v>
      </c>
      <c r="O610">
        <v>2014</v>
      </c>
      <c r="Q610" t="s">
        <v>3377</v>
      </c>
      <c r="R610" t="s">
        <v>3378</v>
      </c>
      <c r="S610" t="s">
        <v>213</v>
      </c>
      <c r="T610" t="s">
        <v>54</v>
      </c>
      <c r="U610">
        <v>7.33</v>
      </c>
      <c r="V610">
        <v>7.33</v>
      </c>
      <c r="W610">
        <v>7.33</v>
      </c>
      <c r="X610">
        <v>7.5</v>
      </c>
      <c r="Y610">
        <v>7.5</v>
      </c>
      <c r="Z610">
        <v>7.83</v>
      </c>
      <c r="AA610">
        <v>10</v>
      </c>
      <c r="AB610">
        <v>10</v>
      </c>
      <c r="AC610">
        <v>10</v>
      </c>
      <c r="AD610">
        <v>7.17</v>
      </c>
      <c r="AE610">
        <v>82</v>
      </c>
      <c r="AF610">
        <v>0.11</v>
      </c>
      <c r="AG610">
        <v>0</v>
      </c>
      <c r="AH610">
        <v>0</v>
      </c>
      <c r="AI610" t="s">
        <v>55</v>
      </c>
      <c r="AJ610">
        <v>5</v>
      </c>
      <c r="AK610" t="s">
        <v>1588</v>
      </c>
      <c r="AL610" t="s">
        <v>261</v>
      </c>
      <c r="AM610" t="s">
        <v>265</v>
      </c>
      <c r="AN610" t="s">
        <v>266</v>
      </c>
      <c r="AO610" t="s">
        <v>59</v>
      </c>
      <c r="AP610">
        <v>1400</v>
      </c>
      <c r="AQ610">
        <v>1400</v>
      </c>
      <c r="AR610">
        <v>1400</v>
      </c>
    </row>
    <row r="611" spans="1:44" x14ac:dyDescent="0.25">
      <c r="A611" t="s">
        <v>43</v>
      </c>
      <c r="B611" t="s">
        <v>856</v>
      </c>
      <c r="C611" t="s">
        <v>523</v>
      </c>
      <c r="D611" t="s">
        <v>1868</v>
      </c>
      <c r="F611" t="s">
        <v>3417</v>
      </c>
      <c r="G611" t="s">
        <v>3418</v>
      </c>
      <c r="H611" t="s">
        <v>856</v>
      </c>
      <c r="I611">
        <v>1250</v>
      </c>
      <c r="J611" t="s">
        <v>2638</v>
      </c>
      <c r="K611" t="s">
        <v>3419</v>
      </c>
      <c r="L611">
        <v>275</v>
      </c>
      <c r="M611" t="s">
        <v>98</v>
      </c>
      <c r="N611" t="s">
        <v>862</v>
      </c>
      <c r="O611">
        <v>2014</v>
      </c>
      <c r="Q611" t="s">
        <v>3420</v>
      </c>
      <c r="R611" t="s">
        <v>864</v>
      </c>
      <c r="S611" t="s">
        <v>68</v>
      </c>
      <c r="T611" t="s">
        <v>54</v>
      </c>
      <c r="U611">
        <v>7.67</v>
      </c>
      <c r="V611">
        <v>7.58</v>
      </c>
      <c r="W611">
        <v>7.33</v>
      </c>
      <c r="X611">
        <v>7.5</v>
      </c>
      <c r="Y611">
        <v>7.5</v>
      </c>
      <c r="Z611">
        <v>7.67</v>
      </c>
      <c r="AA611">
        <v>10</v>
      </c>
      <c r="AB611">
        <v>10</v>
      </c>
      <c r="AC611">
        <v>9.33</v>
      </c>
      <c r="AD611">
        <v>7.33</v>
      </c>
      <c r="AE611">
        <v>81.92</v>
      </c>
      <c r="AF611">
        <v>0.11</v>
      </c>
      <c r="AG611">
        <v>0</v>
      </c>
      <c r="AH611">
        <v>0</v>
      </c>
      <c r="AI611" t="s">
        <v>55</v>
      </c>
      <c r="AJ611">
        <v>2</v>
      </c>
      <c r="AK611" t="s">
        <v>3421</v>
      </c>
      <c r="AL611" t="s">
        <v>862</v>
      </c>
      <c r="AM611" t="s">
        <v>866</v>
      </c>
      <c r="AN611" t="s">
        <v>867</v>
      </c>
      <c r="AO611" t="s">
        <v>59</v>
      </c>
      <c r="AP611">
        <v>1250</v>
      </c>
      <c r="AQ611">
        <v>1250</v>
      </c>
      <c r="AR611">
        <v>1250</v>
      </c>
    </row>
    <row r="612" spans="1:44" x14ac:dyDescent="0.25">
      <c r="A612" t="s">
        <v>43</v>
      </c>
      <c r="B612" t="s">
        <v>432</v>
      </c>
      <c r="C612" t="s">
        <v>62</v>
      </c>
      <c r="D612" t="s">
        <v>621</v>
      </c>
      <c r="F612" t="s">
        <v>3701</v>
      </c>
      <c r="G612" t="s">
        <v>3702</v>
      </c>
      <c r="H612" t="s">
        <v>3703</v>
      </c>
      <c r="I612" t="s">
        <v>1257</v>
      </c>
      <c r="J612" t="s">
        <v>618</v>
      </c>
      <c r="K612" t="s">
        <v>1601</v>
      </c>
      <c r="L612">
        <v>250</v>
      </c>
      <c r="M612" t="s">
        <v>98</v>
      </c>
      <c r="N612" t="s">
        <v>439</v>
      </c>
      <c r="O612">
        <v>2014</v>
      </c>
      <c r="Q612" t="s">
        <v>3704</v>
      </c>
      <c r="R612" t="s">
        <v>441</v>
      </c>
      <c r="S612" t="s">
        <v>60</v>
      </c>
      <c r="T612" t="s">
        <v>54</v>
      </c>
      <c r="U612">
        <v>7.5</v>
      </c>
      <c r="V612">
        <v>7.42</v>
      </c>
      <c r="W612">
        <v>7.17</v>
      </c>
      <c r="X612">
        <v>7.58</v>
      </c>
      <c r="Y612">
        <v>7.25</v>
      </c>
      <c r="Z612">
        <v>7.42</v>
      </c>
      <c r="AA612">
        <v>10</v>
      </c>
      <c r="AB612">
        <v>10</v>
      </c>
      <c r="AC612">
        <v>10</v>
      </c>
      <c r="AD612">
        <v>7.17</v>
      </c>
      <c r="AE612">
        <v>81.5</v>
      </c>
      <c r="AF612">
        <v>0.12</v>
      </c>
      <c r="AG612">
        <v>0</v>
      </c>
      <c r="AH612">
        <v>0</v>
      </c>
      <c r="AI612" t="s">
        <v>55</v>
      </c>
      <c r="AJ612">
        <v>0</v>
      </c>
      <c r="AK612" t="s">
        <v>3705</v>
      </c>
      <c r="AL612" t="s">
        <v>439</v>
      </c>
      <c r="AM612" t="s">
        <v>443</v>
      </c>
      <c r="AN612" t="s">
        <v>444</v>
      </c>
      <c r="AO612" t="s">
        <v>153</v>
      </c>
      <c r="AP612">
        <v>1219.2</v>
      </c>
      <c r="AQ612">
        <v>1219.2</v>
      </c>
      <c r="AR612">
        <v>1219.2</v>
      </c>
    </row>
    <row r="613" spans="1:44" x14ac:dyDescent="0.25">
      <c r="A613" t="s">
        <v>43</v>
      </c>
      <c r="B613" t="s">
        <v>432</v>
      </c>
      <c r="C613" t="s">
        <v>62</v>
      </c>
      <c r="D613" t="s">
        <v>1304</v>
      </c>
      <c r="F613" t="s">
        <v>3772</v>
      </c>
      <c r="G613" t="s">
        <v>1928</v>
      </c>
      <c r="H613" t="s">
        <v>1307</v>
      </c>
      <c r="I613" t="s">
        <v>3773</v>
      </c>
      <c r="J613" t="s">
        <v>3774</v>
      </c>
      <c r="K613" t="s">
        <v>3775</v>
      </c>
      <c r="L613">
        <v>250</v>
      </c>
      <c r="M613" t="s">
        <v>98</v>
      </c>
      <c r="N613" t="s">
        <v>439</v>
      </c>
      <c r="O613">
        <v>2014</v>
      </c>
      <c r="Q613" t="s">
        <v>3776</v>
      </c>
      <c r="R613" t="s">
        <v>441</v>
      </c>
      <c r="S613" t="s">
        <v>68</v>
      </c>
      <c r="T613" t="s">
        <v>54</v>
      </c>
      <c r="U613">
        <v>7.42</v>
      </c>
      <c r="V613">
        <v>7.5</v>
      </c>
      <c r="W613">
        <v>7.17</v>
      </c>
      <c r="X613">
        <v>7.42</v>
      </c>
      <c r="Y613">
        <v>7.42</v>
      </c>
      <c r="Z613">
        <v>7.42</v>
      </c>
      <c r="AA613">
        <v>10</v>
      </c>
      <c r="AB613">
        <v>10</v>
      </c>
      <c r="AC613">
        <v>10</v>
      </c>
      <c r="AD613">
        <v>7.08</v>
      </c>
      <c r="AE613">
        <v>81.42</v>
      </c>
      <c r="AF613">
        <v>0.1</v>
      </c>
      <c r="AG613">
        <v>0</v>
      </c>
      <c r="AH613">
        <v>0</v>
      </c>
      <c r="AI613" t="s">
        <v>55</v>
      </c>
      <c r="AJ613">
        <v>6</v>
      </c>
      <c r="AK613" t="s">
        <v>2660</v>
      </c>
      <c r="AL613" t="s">
        <v>439</v>
      </c>
      <c r="AM613" t="s">
        <v>443</v>
      </c>
      <c r="AN613" t="s">
        <v>444</v>
      </c>
      <c r="AO613" t="s">
        <v>59</v>
      </c>
      <c r="AP613">
        <v>1550</v>
      </c>
      <c r="AQ613">
        <v>1550</v>
      </c>
      <c r="AR613">
        <v>1550</v>
      </c>
    </row>
    <row r="614" spans="1:44" x14ac:dyDescent="0.25">
      <c r="A614" t="s">
        <v>43</v>
      </c>
      <c r="B614" t="s">
        <v>432</v>
      </c>
      <c r="C614" t="s">
        <v>62</v>
      </c>
      <c r="D614" t="s">
        <v>995</v>
      </c>
      <c r="F614" t="s">
        <v>995</v>
      </c>
      <c r="G614" t="s">
        <v>4045</v>
      </c>
      <c r="H614" t="s">
        <v>997</v>
      </c>
      <c r="I614" t="s">
        <v>998</v>
      </c>
      <c r="J614" t="s">
        <v>999</v>
      </c>
      <c r="K614" t="s">
        <v>1000</v>
      </c>
      <c r="L614">
        <v>250</v>
      </c>
      <c r="M614" t="s">
        <v>98</v>
      </c>
      <c r="N614" t="s">
        <v>439</v>
      </c>
      <c r="O614">
        <v>2014</v>
      </c>
      <c r="Q614" t="s">
        <v>3132</v>
      </c>
      <c r="R614" t="s">
        <v>441</v>
      </c>
      <c r="S614" t="s">
        <v>1002</v>
      </c>
      <c r="T614" t="s">
        <v>54</v>
      </c>
      <c r="U614">
        <v>7.58</v>
      </c>
      <c r="V614">
        <v>7.42</v>
      </c>
      <c r="W614">
        <v>6.92</v>
      </c>
      <c r="X614">
        <v>7.5</v>
      </c>
      <c r="Y614">
        <v>7.25</v>
      </c>
      <c r="Z614">
        <v>7.17</v>
      </c>
      <c r="AA614">
        <v>10</v>
      </c>
      <c r="AB614">
        <v>10</v>
      </c>
      <c r="AC614">
        <v>10</v>
      </c>
      <c r="AD614">
        <v>7.08</v>
      </c>
      <c r="AE614">
        <v>80.92</v>
      </c>
      <c r="AF614">
        <v>0.12</v>
      </c>
      <c r="AG614">
        <v>2</v>
      </c>
      <c r="AH614">
        <v>0</v>
      </c>
      <c r="AI614" t="s">
        <v>55</v>
      </c>
      <c r="AJ614">
        <v>5</v>
      </c>
      <c r="AK614" t="s">
        <v>372</v>
      </c>
      <c r="AL614" t="s">
        <v>439</v>
      </c>
      <c r="AM614" t="s">
        <v>443</v>
      </c>
      <c r="AN614" t="s">
        <v>444</v>
      </c>
      <c r="AO614" t="s">
        <v>153</v>
      </c>
      <c r="AP614">
        <v>1524</v>
      </c>
      <c r="AQ614">
        <v>1524</v>
      </c>
      <c r="AR614">
        <v>1524</v>
      </c>
    </row>
    <row r="615" spans="1:44" x14ac:dyDescent="0.25">
      <c r="A615" t="s">
        <v>43</v>
      </c>
      <c r="B615" t="s">
        <v>3370</v>
      </c>
      <c r="C615" t="s">
        <v>254</v>
      </c>
      <c r="D615" t="s">
        <v>3371</v>
      </c>
      <c r="F615" t="s">
        <v>3372</v>
      </c>
      <c r="G615" t="s">
        <v>4146</v>
      </c>
      <c r="H615" t="s">
        <v>3372</v>
      </c>
      <c r="I615" t="s">
        <v>3374</v>
      </c>
      <c r="J615" t="s">
        <v>3375</v>
      </c>
      <c r="K615" t="s">
        <v>3376</v>
      </c>
      <c r="L615">
        <v>275</v>
      </c>
      <c r="M615" t="s">
        <v>98</v>
      </c>
      <c r="N615" t="s">
        <v>261</v>
      </c>
      <c r="O615">
        <v>2014</v>
      </c>
      <c r="Q615" t="s">
        <v>3377</v>
      </c>
      <c r="R615" t="s">
        <v>3378</v>
      </c>
      <c r="S615" t="s">
        <v>213</v>
      </c>
      <c r="T615" t="s">
        <v>54</v>
      </c>
      <c r="U615">
        <v>7.5</v>
      </c>
      <c r="V615">
        <v>7.17</v>
      </c>
      <c r="W615">
        <v>7</v>
      </c>
      <c r="X615">
        <v>7.42</v>
      </c>
      <c r="Y615">
        <v>7.33</v>
      </c>
      <c r="Z615">
        <v>7</v>
      </c>
      <c r="AA615">
        <v>10</v>
      </c>
      <c r="AB615">
        <v>10</v>
      </c>
      <c r="AC615">
        <v>10</v>
      </c>
      <c r="AD615">
        <v>7.17</v>
      </c>
      <c r="AE615">
        <v>80.58</v>
      </c>
      <c r="AF615">
        <v>0.11</v>
      </c>
      <c r="AG615">
        <v>0</v>
      </c>
      <c r="AH615">
        <v>0</v>
      </c>
      <c r="AI615" t="s">
        <v>55</v>
      </c>
      <c r="AJ615">
        <v>5</v>
      </c>
      <c r="AK615" t="s">
        <v>1588</v>
      </c>
      <c r="AL615" t="s">
        <v>261</v>
      </c>
      <c r="AM615" t="s">
        <v>265</v>
      </c>
      <c r="AN615" t="s">
        <v>266</v>
      </c>
      <c r="AO615" t="s">
        <v>59</v>
      </c>
      <c r="AP615">
        <v>1400</v>
      </c>
      <c r="AQ615">
        <v>1400</v>
      </c>
      <c r="AR615">
        <v>1400</v>
      </c>
    </row>
    <row r="616" spans="1:44" x14ac:dyDescent="0.25">
      <c r="A616" t="s">
        <v>43</v>
      </c>
      <c r="B616" t="s">
        <v>432</v>
      </c>
      <c r="C616" t="s">
        <v>62</v>
      </c>
      <c r="D616" t="s">
        <v>4147</v>
      </c>
      <c r="F616" t="s">
        <v>558</v>
      </c>
      <c r="G616" t="s">
        <v>4148</v>
      </c>
      <c r="H616" t="s">
        <v>560</v>
      </c>
      <c r="I616" t="s">
        <v>4149</v>
      </c>
      <c r="J616" t="s">
        <v>562</v>
      </c>
      <c r="K616" t="s">
        <v>4150</v>
      </c>
      <c r="L616">
        <v>275</v>
      </c>
      <c r="M616" t="s">
        <v>98</v>
      </c>
      <c r="N616" t="s">
        <v>439</v>
      </c>
      <c r="O616">
        <v>2014</v>
      </c>
      <c r="Q616" t="s">
        <v>4151</v>
      </c>
      <c r="R616" t="s">
        <v>441</v>
      </c>
      <c r="S616" t="s">
        <v>68</v>
      </c>
      <c r="T616" t="s">
        <v>81</v>
      </c>
      <c r="U616">
        <v>7.17</v>
      </c>
      <c r="V616">
        <v>7.42</v>
      </c>
      <c r="W616">
        <v>6.83</v>
      </c>
      <c r="X616">
        <v>7.5</v>
      </c>
      <c r="Y616">
        <v>7.17</v>
      </c>
      <c r="Z616">
        <v>7.25</v>
      </c>
      <c r="AA616">
        <v>10</v>
      </c>
      <c r="AB616">
        <v>10</v>
      </c>
      <c r="AC616">
        <v>10</v>
      </c>
      <c r="AD616">
        <v>7.25</v>
      </c>
      <c r="AE616">
        <v>80.58</v>
      </c>
      <c r="AF616">
        <v>0.11</v>
      </c>
      <c r="AG616">
        <v>0</v>
      </c>
      <c r="AH616">
        <v>0</v>
      </c>
      <c r="AI616" t="s">
        <v>55</v>
      </c>
      <c r="AJ616">
        <v>5</v>
      </c>
      <c r="AK616" t="s">
        <v>4152</v>
      </c>
      <c r="AL616" t="s">
        <v>439</v>
      </c>
      <c r="AM616" t="s">
        <v>443</v>
      </c>
      <c r="AN616" t="s">
        <v>444</v>
      </c>
      <c r="AO616" t="s">
        <v>153</v>
      </c>
      <c r="AP616">
        <v>1383.7919999999999</v>
      </c>
      <c r="AQ616">
        <v>1383.7919999999999</v>
      </c>
      <c r="AR616">
        <v>1383.7919999999999</v>
      </c>
    </row>
    <row r="617" spans="1:44" x14ac:dyDescent="0.25">
      <c r="A617" t="s">
        <v>43</v>
      </c>
      <c r="B617" t="s">
        <v>432</v>
      </c>
      <c r="C617" t="s">
        <v>62</v>
      </c>
      <c r="D617" t="s">
        <v>621</v>
      </c>
      <c r="F617" t="s">
        <v>3701</v>
      </c>
      <c r="G617" t="s">
        <v>4187</v>
      </c>
      <c r="H617" t="s">
        <v>3703</v>
      </c>
      <c r="I617" t="s">
        <v>4188</v>
      </c>
      <c r="J617" t="s">
        <v>618</v>
      </c>
      <c r="K617" t="s">
        <v>1601</v>
      </c>
      <c r="L617">
        <v>275</v>
      </c>
      <c r="M617" t="s">
        <v>98</v>
      </c>
      <c r="N617" t="s">
        <v>439</v>
      </c>
      <c r="O617">
        <v>2014</v>
      </c>
      <c r="Q617" t="s">
        <v>4189</v>
      </c>
      <c r="R617" t="s">
        <v>441</v>
      </c>
      <c r="S617" t="s">
        <v>60</v>
      </c>
      <c r="T617" t="s">
        <v>54</v>
      </c>
      <c r="U617">
        <v>7.5</v>
      </c>
      <c r="V617">
        <v>7.17</v>
      </c>
      <c r="W617">
        <v>6.83</v>
      </c>
      <c r="X617">
        <v>7.5</v>
      </c>
      <c r="Y617">
        <v>7.17</v>
      </c>
      <c r="Z617">
        <v>7.17</v>
      </c>
      <c r="AA617">
        <v>10</v>
      </c>
      <c r="AB617">
        <v>10</v>
      </c>
      <c r="AC617">
        <v>10</v>
      </c>
      <c r="AD617">
        <v>7.17</v>
      </c>
      <c r="AE617">
        <v>80.5</v>
      </c>
      <c r="AF617">
        <v>0.11</v>
      </c>
      <c r="AG617">
        <v>0</v>
      </c>
      <c r="AH617">
        <v>0</v>
      </c>
      <c r="AI617" t="s">
        <v>55</v>
      </c>
      <c r="AJ617">
        <v>3</v>
      </c>
      <c r="AK617" t="s">
        <v>2431</v>
      </c>
      <c r="AL617" t="s">
        <v>439</v>
      </c>
      <c r="AM617" t="s">
        <v>443</v>
      </c>
      <c r="AN617" t="s">
        <v>444</v>
      </c>
      <c r="AO617" t="s">
        <v>153</v>
      </c>
      <c r="AP617">
        <v>1219.2</v>
      </c>
      <c r="AQ617">
        <v>1219.2</v>
      </c>
      <c r="AR617">
        <v>1219.2</v>
      </c>
    </row>
    <row r="618" spans="1:44" x14ac:dyDescent="0.25">
      <c r="A618" t="s">
        <v>43</v>
      </c>
      <c r="B618" t="s">
        <v>432</v>
      </c>
      <c r="C618" t="s">
        <v>62</v>
      </c>
      <c r="D618" t="s">
        <v>621</v>
      </c>
      <c r="F618" t="s">
        <v>3701</v>
      </c>
      <c r="G618" t="s">
        <v>4187</v>
      </c>
      <c r="H618" t="s">
        <v>3703</v>
      </c>
      <c r="I618" t="s">
        <v>4188</v>
      </c>
      <c r="J618" t="s">
        <v>618</v>
      </c>
      <c r="K618" t="s">
        <v>1601</v>
      </c>
      <c r="L618">
        <v>275</v>
      </c>
      <c r="M618" t="s">
        <v>98</v>
      </c>
      <c r="N618" t="s">
        <v>439</v>
      </c>
      <c r="O618">
        <v>2014</v>
      </c>
      <c r="Q618" t="s">
        <v>4465</v>
      </c>
      <c r="R618" t="s">
        <v>441</v>
      </c>
      <c r="S618" t="s">
        <v>60</v>
      </c>
      <c r="T618" t="s">
        <v>54</v>
      </c>
      <c r="U618">
        <v>7.25</v>
      </c>
      <c r="V618">
        <v>7.33</v>
      </c>
      <c r="W618">
        <v>6.83</v>
      </c>
      <c r="X618">
        <v>7</v>
      </c>
      <c r="Y618">
        <v>7</v>
      </c>
      <c r="Z618">
        <v>7.17</v>
      </c>
      <c r="AA618">
        <v>10</v>
      </c>
      <c r="AB618">
        <v>10</v>
      </c>
      <c r="AC618">
        <v>10</v>
      </c>
      <c r="AD618">
        <v>6.83</v>
      </c>
      <c r="AE618">
        <v>79.42</v>
      </c>
      <c r="AF618">
        <v>0.1</v>
      </c>
      <c r="AG618">
        <v>1</v>
      </c>
      <c r="AH618">
        <v>0</v>
      </c>
      <c r="AI618" t="s">
        <v>55</v>
      </c>
      <c r="AJ618">
        <v>4</v>
      </c>
      <c r="AK618" t="s">
        <v>549</v>
      </c>
      <c r="AL618" t="s">
        <v>439</v>
      </c>
      <c r="AM618" t="s">
        <v>443</v>
      </c>
      <c r="AN618" t="s">
        <v>444</v>
      </c>
      <c r="AO618" t="s">
        <v>153</v>
      </c>
      <c r="AP618">
        <v>1219.2</v>
      </c>
      <c r="AQ618">
        <v>1219.2</v>
      </c>
      <c r="AR618">
        <v>1219.2</v>
      </c>
    </row>
    <row r="619" spans="1:44" x14ac:dyDescent="0.25">
      <c r="A619" t="s">
        <v>43</v>
      </c>
      <c r="B619" t="s">
        <v>432</v>
      </c>
      <c r="C619" t="s">
        <v>62</v>
      </c>
      <c r="D619" t="s">
        <v>621</v>
      </c>
      <c r="F619" t="s">
        <v>3701</v>
      </c>
      <c r="G619" t="s">
        <v>4524</v>
      </c>
      <c r="H619" t="s">
        <v>3703</v>
      </c>
      <c r="I619">
        <v>4000</v>
      </c>
      <c r="J619" t="s">
        <v>618</v>
      </c>
      <c r="K619" t="s">
        <v>4525</v>
      </c>
      <c r="L619">
        <v>250</v>
      </c>
      <c r="M619" t="s">
        <v>98</v>
      </c>
      <c r="N619" t="s">
        <v>439</v>
      </c>
      <c r="O619">
        <v>2014</v>
      </c>
      <c r="Q619" t="s">
        <v>4526</v>
      </c>
      <c r="R619" t="s">
        <v>441</v>
      </c>
      <c r="S619" t="s">
        <v>60</v>
      </c>
      <c r="T619" t="s">
        <v>54</v>
      </c>
      <c r="U619">
        <v>7.33</v>
      </c>
      <c r="V619">
        <v>7.17</v>
      </c>
      <c r="W619">
        <v>6.58</v>
      </c>
      <c r="X619">
        <v>7.42</v>
      </c>
      <c r="Y619">
        <v>7.08</v>
      </c>
      <c r="Z619">
        <v>6.83</v>
      </c>
      <c r="AA619">
        <v>10</v>
      </c>
      <c r="AB619">
        <v>10</v>
      </c>
      <c r="AC619">
        <v>10</v>
      </c>
      <c r="AD619">
        <v>6.58</v>
      </c>
      <c r="AE619">
        <v>79</v>
      </c>
      <c r="AF619">
        <v>0.12</v>
      </c>
      <c r="AG619">
        <v>0</v>
      </c>
      <c r="AH619">
        <v>0</v>
      </c>
      <c r="AI619" t="s">
        <v>55</v>
      </c>
      <c r="AJ619">
        <v>3</v>
      </c>
      <c r="AK619" t="s">
        <v>4527</v>
      </c>
      <c r="AL619" t="s">
        <v>439</v>
      </c>
      <c r="AM619" t="s">
        <v>443</v>
      </c>
      <c r="AN619" t="s">
        <v>444</v>
      </c>
      <c r="AO619" t="s">
        <v>153</v>
      </c>
      <c r="AP619">
        <v>1219.2</v>
      </c>
      <c r="AQ619">
        <v>1219.2</v>
      </c>
      <c r="AR619">
        <v>1219.2</v>
      </c>
    </row>
    <row r="620" spans="1:44" x14ac:dyDescent="0.25">
      <c r="A620" t="s">
        <v>43</v>
      </c>
      <c r="B620" t="s">
        <v>432</v>
      </c>
      <c r="C620" t="s">
        <v>62</v>
      </c>
      <c r="D620" t="s">
        <v>621</v>
      </c>
      <c r="F620" t="s">
        <v>3701</v>
      </c>
      <c r="G620" t="s">
        <v>3702</v>
      </c>
      <c r="H620" t="s">
        <v>3703</v>
      </c>
      <c r="I620" t="s">
        <v>1257</v>
      </c>
      <c r="J620" t="s">
        <v>618</v>
      </c>
      <c r="K620" t="s">
        <v>1601</v>
      </c>
      <c r="L620">
        <v>250</v>
      </c>
      <c r="M620" t="s">
        <v>98</v>
      </c>
      <c r="N620" t="s">
        <v>439</v>
      </c>
      <c r="O620">
        <v>2014</v>
      </c>
      <c r="Q620" t="s">
        <v>4590</v>
      </c>
      <c r="R620" t="s">
        <v>441</v>
      </c>
      <c r="S620" t="s">
        <v>60</v>
      </c>
      <c r="T620" t="s">
        <v>54</v>
      </c>
      <c r="U620">
        <v>7.33</v>
      </c>
      <c r="V620">
        <v>7.17</v>
      </c>
      <c r="W620">
        <v>6.92</v>
      </c>
      <c r="X620">
        <v>7.58</v>
      </c>
      <c r="Y620">
        <v>7.25</v>
      </c>
      <c r="Z620">
        <v>7.17</v>
      </c>
      <c r="AA620">
        <v>8.67</v>
      </c>
      <c r="AB620">
        <v>9.33</v>
      </c>
      <c r="AC620">
        <v>10</v>
      </c>
      <c r="AD620">
        <v>7.17</v>
      </c>
      <c r="AE620">
        <v>78.58</v>
      </c>
      <c r="AF620">
        <v>0.12</v>
      </c>
      <c r="AG620">
        <v>0</v>
      </c>
      <c r="AH620">
        <v>0</v>
      </c>
      <c r="AI620" t="s">
        <v>55</v>
      </c>
      <c r="AJ620">
        <v>3</v>
      </c>
      <c r="AK620" t="s">
        <v>4591</v>
      </c>
      <c r="AL620" t="s">
        <v>439</v>
      </c>
      <c r="AM620" t="s">
        <v>443</v>
      </c>
      <c r="AN620" t="s">
        <v>444</v>
      </c>
      <c r="AO620" t="s">
        <v>153</v>
      </c>
      <c r="AP620">
        <v>1219.2</v>
      </c>
      <c r="AQ620">
        <v>1219.2</v>
      </c>
      <c r="AR620">
        <v>1219.2</v>
      </c>
    </row>
    <row r="621" spans="1:44" x14ac:dyDescent="0.25">
      <c r="A621" t="s">
        <v>43</v>
      </c>
      <c r="B621" t="s">
        <v>3506</v>
      </c>
      <c r="C621" t="s">
        <v>216</v>
      </c>
      <c r="D621" t="s">
        <v>621</v>
      </c>
      <c r="F621" t="s">
        <v>4605</v>
      </c>
      <c r="G621" t="s">
        <v>4606</v>
      </c>
      <c r="H621" t="s">
        <v>4607</v>
      </c>
      <c r="I621" t="s">
        <v>4608</v>
      </c>
      <c r="J621" t="s">
        <v>4609</v>
      </c>
      <c r="K621" t="s">
        <v>4610</v>
      </c>
      <c r="L621">
        <v>280</v>
      </c>
      <c r="M621" t="s">
        <v>98</v>
      </c>
      <c r="N621" t="s">
        <v>65</v>
      </c>
      <c r="O621">
        <v>2014</v>
      </c>
      <c r="Q621" t="s">
        <v>1619</v>
      </c>
      <c r="R621" t="s">
        <v>3513</v>
      </c>
      <c r="S621" t="s">
        <v>68</v>
      </c>
      <c r="T621" t="s">
        <v>54</v>
      </c>
      <c r="U621">
        <v>7.25</v>
      </c>
      <c r="V621">
        <v>6.75</v>
      </c>
      <c r="W621">
        <v>6.92</v>
      </c>
      <c r="X621">
        <v>6.92</v>
      </c>
      <c r="Y621">
        <v>7.25</v>
      </c>
      <c r="Z621">
        <v>7.58</v>
      </c>
      <c r="AA621">
        <v>9.33</v>
      </c>
      <c r="AB621">
        <v>9.33</v>
      </c>
      <c r="AC621">
        <v>10</v>
      </c>
      <c r="AD621">
        <v>7.17</v>
      </c>
      <c r="AE621">
        <v>78.5</v>
      </c>
      <c r="AF621">
        <v>0</v>
      </c>
      <c r="AG621">
        <v>0</v>
      </c>
      <c r="AH621">
        <v>0</v>
      </c>
      <c r="AI621" t="s">
        <v>55</v>
      </c>
      <c r="AJ621">
        <v>0</v>
      </c>
      <c r="AK621" t="s">
        <v>3514</v>
      </c>
      <c r="AL621" t="s">
        <v>65</v>
      </c>
      <c r="AM621" t="s">
        <v>70</v>
      </c>
      <c r="AN621" t="s">
        <v>71</v>
      </c>
      <c r="AO621" t="s">
        <v>59</v>
      </c>
      <c r="AP621">
        <v>1600</v>
      </c>
      <c r="AQ621">
        <v>1600</v>
      </c>
      <c r="AR621">
        <v>1600</v>
      </c>
    </row>
    <row r="622" spans="1:44" x14ac:dyDescent="0.25">
      <c r="A622" t="s">
        <v>43</v>
      </c>
      <c r="B622" t="s">
        <v>432</v>
      </c>
      <c r="C622" t="s">
        <v>62</v>
      </c>
      <c r="D622" t="s">
        <v>621</v>
      </c>
      <c r="F622" t="s">
        <v>3701</v>
      </c>
      <c r="G622" t="s">
        <v>4187</v>
      </c>
      <c r="H622" t="s">
        <v>3703</v>
      </c>
      <c r="I622" t="s">
        <v>4630</v>
      </c>
      <c r="J622" t="s">
        <v>618</v>
      </c>
      <c r="K622" t="s">
        <v>1601</v>
      </c>
      <c r="L622">
        <v>275</v>
      </c>
      <c r="M622" t="s">
        <v>98</v>
      </c>
      <c r="N622" t="s">
        <v>439</v>
      </c>
      <c r="O622">
        <v>2014</v>
      </c>
      <c r="Q622" t="s">
        <v>1761</v>
      </c>
      <c r="R622" t="s">
        <v>441</v>
      </c>
      <c r="S622" t="s">
        <v>60</v>
      </c>
      <c r="T622" t="s">
        <v>54</v>
      </c>
      <c r="U622">
        <v>7.17</v>
      </c>
      <c r="V622">
        <v>6.5</v>
      </c>
      <c r="W622">
        <v>6.67</v>
      </c>
      <c r="X622">
        <v>7</v>
      </c>
      <c r="Y622">
        <v>7.17</v>
      </c>
      <c r="Z622">
        <v>7.17</v>
      </c>
      <c r="AA622">
        <v>10</v>
      </c>
      <c r="AB622">
        <v>10</v>
      </c>
      <c r="AC622">
        <v>10</v>
      </c>
      <c r="AD622">
        <v>6.67</v>
      </c>
      <c r="AE622">
        <v>78.33</v>
      </c>
      <c r="AF622">
        <v>0.1</v>
      </c>
      <c r="AG622">
        <v>0</v>
      </c>
      <c r="AH622">
        <v>0</v>
      </c>
      <c r="AI622" t="s">
        <v>55</v>
      </c>
      <c r="AJ622">
        <v>2</v>
      </c>
      <c r="AK622" t="s">
        <v>1762</v>
      </c>
      <c r="AL622" t="s">
        <v>439</v>
      </c>
      <c r="AM622" t="s">
        <v>443</v>
      </c>
      <c r="AN622" t="s">
        <v>444</v>
      </c>
      <c r="AO622" t="s">
        <v>153</v>
      </c>
      <c r="AP622">
        <v>1219.2</v>
      </c>
      <c r="AQ622">
        <v>1219.2</v>
      </c>
      <c r="AR622">
        <v>1219.2</v>
      </c>
    </row>
    <row r="623" spans="1:44" x14ac:dyDescent="0.25">
      <c r="A623" t="s">
        <v>43</v>
      </c>
      <c r="B623" t="s">
        <v>432</v>
      </c>
      <c r="C623" t="s">
        <v>62</v>
      </c>
      <c r="D623" t="s">
        <v>621</v>
      </c>
      <c r="F623" t="s">
        <v>3701</v>
      </c>
      <c r="G623" t="s">
        <v>4187</v>
      </c>
      <c r="H623" t="s">
        <v>3703</v>
      </c>
      <c r="I623" t="s">
        <v>4630</v>
      </c>
      <c r="J623" t="s">
        <v>618</v>
      </c>
      <c r="K623" t="s">
        <v>1601</v>
      </c>
      <c r="L623">
        <v>275</v>
      </c>
      <c r="M623" t="s">
        <v>98</v>
      </c>
      <c r="N623" t="s">
        <v>439</v>
      </c>
      <c r="O623">
        <v>2014</v>
      </c>
      <c r="Q623" t="s">
        <v>2297</v>
      </c>
      <c r="R623" t="s">
        <v>441</v>
      </c>
      <c r="S623" t="s">
        <v>60</v>
      </c>
      <c r="T623" t="s">
        <v>54</v>
      </c>
      <c r="U623">
        <v>7.42</v>
      </c>
      <c r="V623">
        <v>7.25</v>
      </c>
      <c r="W623">
        <v>6.83</v>
      </c>
      <c r="X623">
        <v>7.33</v>
      </c>
      <c r="Y623">
        <v>7</v>
      </c>
      <c r="Z623">
        <v>6.92</v>
      </c>
      <c r="AA623">
        <v>9.33</v>
      </c>
      <c r="AB623">
        <v>9.33</v>
      </c>
      <c r="AC623">
        <v>9.33</v>
      </c>
      <c r="AD623">
        <v>7.25</v>
      </c>
      <c r="AE623">
        <v>78</v>
      </c>
      <c r="AF623">
        <v>0.1</v>
      </c>
      <c r="AG623">
        <v>1</v>
      </c>
      <c r="AH623">
        <v>0</v>
      </c>
      <c r="AI623" t="s">
        <v>55</v>
      </c>
      <c r="AJ623">
        <v>2</v>
      </c>
      <c r="AK623" t="s">
        <v>2298</v>
      </c>
      <c r="AL623" t="s">
        <v>439</v>
      </c>
      <c r="AM623" t="s">
        <v>443</v>
      </c>
      <c r="AN623" t="s">
        <v>444</v>
      </c>
      <c r="AO623" t="s">
        <v>153</v>
      </c>
      <c r="AP623">
        <v>1219.2</v>
      </c>
      <c r="AQ623">
        <v>1219.2</v>
      </c>
      <c r="AR623">
        <v>1219.2</v>
      </c>
    </row>
    <row r="624" spans="1:44" x14ac:dyDescent="0.25">
      <c r="A624" t="s">
        <v>43</v>
      </c>
      <c r="B624" t="s">
        <v>432</v>
      </c>
      <c r="C624" t="s">
        <v>62</v>
      </c>
      <c r="D624" t="s">
        <v>621</v>
      </c>
      <c r="F624" t="s">
        <v>3701</v>
      </c>
      <c r="G624" t="s">
        <v>4187</v>
      </c>
      <c r="H624" t="s">
        <v>3703</v>
      </c>
      <c r="I624" t="s">
        <v>4188</v>
      </c>
      <c r="J624" t="s">
        <v>618</v>
      </c>
      <c r="K624" t="s">
        <v>1601</v>
      </c>
      <c r="L624">
        <v>275</v>
      </c>
      <c r="M624" t="s">
        <v>98</v>
      </c>
      <c r="N624" t="s">
        <v>439</v>
      </c>
      <c r="O624">
        <v>2014</v>
      </c>
      <c r="Q624" t="s">
        <v>1470</v>
      </c>
      <c r="R624" t="s">
        <v>441</v>
      </c>
      <c r="S624" t="s">
        <v>60</v>
      </c>
      <c r="T624" t="s">
        <v>54</v>
      </c>
      <c r="U624">
        <v>7.33</v>
      </c>
      <c r="V624">
        <v>7</v>
      </c>
      <c r="W624">
        <v>6.83</v>
      </c>
      <c r="X624">
        <v>7.17</v>
      </c>
      <c r="Y624">
        <v>7.17</v>
      </c>
      <c r="Z624">
        <v>7.17</v>
      </c>
      <c r="AA624">
        <v>9.33</v>
      </c>
      <c r="AB624">
        <v>9.33</v>
      </c>
      <c r="AC624">
        <v>9.33</v>
      </c>
      <c r="AD624">
        <v>6.67</v>
      </c>
      <c r="AE624">
        <v>77.33</v>
      </c>
      <c r="AF624">
        <v>0.1</v>
      </c>
      <c r="AG624">
        <v>1</v>
      </c>
      <c r="AH624">
        <v>0</v>
      </c>
      <c r="AI624" t="s">
        <v>55</v>
      </c>
      <c r="AJ624">
        <v>2</v>
      </c>
      <c r="AK624" t="s">
        <v>627</v>
      </c>
      <c r="AL624" t="s">
        <v>439</v>
      </c>
      <c r="AM624" t="s">
        <v>443</v>
      </c>
      <c r="AN624" t="s">
        <v>444</v>
      </c>
      <c r="AO624" t="s">
        <v>153</v>
      </c>
      <c r="AP624">
        <v>1219.2</v>
      </c>
      <c r="AQ624">
        <v>1219.2</v>
      </c>
      <c r="AR624">
        <v>1219.2</v>
      </c>
    </row>
    <row r="625" spans="1:44" x14ac:dyDescent="0.25">
      <c r="A625" t="s">
        <v>43</v>
      </c>
      <c r="B625" t="s">
        <v>3506</v>
      </c>
      <c r="C625" t="s">
        <v>216</v>
      </c>
      <c r="D625" t="s">
        <v>621</v>
      </c>
      <c r="F625" t="s">
        <v>4784</v>
      </c>
      <c r="G625" t="s">
        <v>4785</v>
      </c>
      <c r="H625" t="s">
        <v>4786</v>
      </c>
      <c r="I625" t="s">
        <v>4661</v>
      </c>
      <c r="J625" t="s">
        <v>4787</v>
      </c>
      <c r="K625" t="s">
        <v>3512</v>
      </c>
      <c r="L625">
        <v>280</v>
      </c>
      <c r="M625" t="s">
        <v>98</v>
      </c>
      <c r="N625" t="s">
        <v>65</v>
      </c>
      <c r="O625">
        <v>2014</v>
      </c>
      <c r="Q625" t="s">
        <v>3038</v>
      </c>
      <c r="R625" t="s">
        <v>3513</v>
      </c>
      <c r="S625" t="s">
        <v>616</v>
      </c>
      <c r="T625" t="s">
        <v>54</v>
      </c>
      <c r="U625">
        <v>7.08</v>
      </c>
      <c r="V625">
        <v>7.08</v>
      </c>
      <c r="W625">
        <v>6.92</v>
      </c>
      <c r="X625">
        <v>7.08</v>
      </c>
      <c r="Y625">
        <v>6.92</v>
      </c>
      <c r="Z625">
        <v>6.92</v>
      </c>
      <c r="AA625">
        <v>8</v>
      </c>
      <c r="AB625">
        <v>8</v>
      </c>
      <c r="AC625">
        <v>8</v>
      </c>
      <c r="AD625">
        <v>6.92</v>
      </c>
      <c r="AE625">
        <v>72.92</v>
      </c>
      <c r="AF625">
        <v>0</v>
      </c>
      <c r="AG625">
        <v>1</v>
      </c>
      <c r="AH625">
        <v>0</v>
      </c>
      <c r="AJ625">
        <v>1</v>
      </c>
      <c r="AK625" t="s">
        <v>3039</v>
      </c>
      <c r="AL625" t="s">
        <v>65</v>
      </c>
      <c r="AM625" t="s">
        <v>70</v>
      </c>
      <c r="AN625" t="s">
        <v>71</v>
      </c>
      <c r="AO625" t="s">
        <v>59</v>
      </c>
      <c r="AP625">
        <v>1200</v>
      </c>
      <c r="AQ625">
        <v>1200</v>
      </c>
      <c r="AR625">
        <v>1200</v>
      </c>
    </row>
    <row r="626" spans="1:44" x14ac:dyDescent="0.25">
      <c r="A626" t="s">
        <v>43</v>
      </c>
      <c r="B626" t="s">
        <v>44</v>
      </c>
      <c r="C626" t="s">
        <v>45</v>
      </c>
      <c r="D626" t="s">
        <v>44</v>
      </c>
      <c r="F626" t="s">
        <v>44</v>
      </c>
      <c r="G626" t="s">
        <v>46</v>
      </c>
      <c r="H626" t="s">
        <v>47</v>
      </c>
      <c r="I626" t="s">
        <v>48</v>
      </c>
      <c r="J626" t="s">
        <v>49</v>
      </c>
      <c r="K626" t="s">
        <v>50</v>
      </c>
      <c r="L626">
        <v>300</v>
      </c>
      <c r="M626" t="s">
        <v>51</v>
      </c>
      <c r="N626" t="s">
        <v>52</v>
      </c>
      <c r="O626">
        <v>2014</v>
      </c>
      <c r="Q626" t="s">
        <v>53</v>
      </c>
      <c r="R626" t="s">
        <v>44</v>
      </c>
      <c r="T626" t="s">
        <v>54</v>
      </c>
      <c r="U626">
        <v>8.67</v>
      </c>
      <c r="V626">
        <v>8.83</v>
      </c>
      <c r="W626">
        <v>8.67</v>
      </c>
      <c r="X626">
        <v>8.75</v>
      </c>
      <c r="Y626">
        <v>8.5</v>
      </c>
      <c r="Z626">
        <v>8.42</v>
      </c>
      <c r="AA626">
        <v>10</v>
      </c>
      <c r="AB626">
        <v>10</v>
      </c>
      <c r="AC626">
        <v>10</v>
      </c>
      <c r="AD626">
        <v>8.75</v>
      </c>
      <c r="AE626">
        <v>90.58</v>
      </c>
      <c r="AF626">
        <v>0.12</v>
      </c>
      <c r="AG626">
        <v>0</v>
      </c>
      <c r="AH626">
        <v>0</v>
      </c>
      <c r="AI626" t="s">
        <v>55</v>
      </c>
      <c r="AJ626">
        <v>0</v>
      </c>
      <c r="AK626" t="s">
        <v>56</v>
      </c>
      <c r="AL626" t="s">
        <v>52</v>
      </c>
      <c r="AM626" t="s">
        <v>57</v>
      </c>
      <c r="AN626" t="s">
        <v>58</v>
      </c>
      <c r="AO626" t="s">
        <v>59</v>
      </c>
      <c r="AP626">
        <v>1950</v>
      </c>
      <c r="AQ626">
        <v>2200</v>
      </c>
      <c r="AR626">
        <v>2075</v>
      </c>
    </row>
    <row r="627" spans="1:44" x14ac:dyDescent="0.25">
      <c r="A627" t="s">
        <v>43</v>
      </c>
      <c r="B627" t="s">
        <v>44</v>
      </c>
      <c r="C627" t="s">
        <v>45</v>
      </c>
      <c r="D627" t="s">
        <v>44</v>
      </c>
      <c r="F627" t="s">
        <v>44</v>
      </c>
      <c r="G627" t="s">
        <v>46</v>
      </c>
      <c r="H627" t="s">
        <v>47</v>
      </c>
      <c r="I627" t="s">
        <v>48</v>
      </c>
      <c r="J627" t="s">
        <v>49</v>
      </c>
      <c r="K627" t="s">
        <v>50</v>
      </c>
      <c r="L627">
        <v>300</v>
      </c>
      <c r="M627" t="s">
        <v>51</v>
      </c>
      <c r="N627" t="s">
        <v>52</v>
      </c>
      <c r="O627">
        <v>2014</v>
      </c>
      <c r="Q627" t="s">
        <v>53</v>
      </c>
      <c r="R627" t="s">
        <v>44</v>
      </c>
      <c r="S627" t="s">
        <v>60</v>
      </c>
      <c r="T627" t="s">
        <v>54</v>
      </c>
      <c r="U627">
        <v>8.75</v>
      </c>
      <c r="V627">
        <v>8.67</v>
      </c>
      <c r="W627">
        <v>8.5</v>
      </c>
      <c r="X627">
        <v>8.58</v>
      </c>
      <c r="Y627">
        <v>8.42</v>
      </c>
      <c r="Z627">
        <v>8.42</v>
      </c>
      <c r="AA627">
        <v>10</v>
      </c>
      <c r="AB627">
        <v>10</v>
      </c>
      <c r="AC627">
        <v>10</v>
      </c>
      <c r="AD627">
        <v>8.58</v>
      </c>
      <c r="AE627">
        <v>89.92</v>
      </c>
      <c r="AF627">
        <v>0.12</v>
      </c>
      <c r="AG627">
        <v>0</v>
      </c>
      <c r="AH627">
        <v>0</v>
      </c>
      <c r="AI627" t="s">
        <v>55</v>
      </c>
      <c r="AJ627">
        <v>1</v>
      </c>
      <c r="AK627" t="s">
        <v>56</v>
      </c>
      <c r="AL627" t="s">
        <v>52</v>
      </c>
      <c r="AM627" t="s">
        <v>57</v>
      </c>
      <c r="AN627" t="s">
        <v>58</v>
      </c>
      <c r="AO627" t="s">
        <v>59</v>
      </c>
      <c r="AP627">
        <v>1950</v>
      </c>
      <c r="AQ627">
        <v>2200</v>
      </c>
      <c r="AR627">
        <v>2075</v>
      </c>
    </row>
    <row r="628" spans="1:44" x14ac:dyDescent="0.25">
      <c r="A628" t="s">
        <v>43</v>
      </c>
      <c r="B628" t="s">
        <v>72</v>
      </c>
      <c r="C628" t="s">
        <v>45</v>
      </c>
      <c r="D628" t="s">
        <v>73</v>
      </c>
      <c r="F628" t="s">
        <v>74</v>
      </c>
      <c r="H628" t="s">
        <v>75</v>
      </c>
      <c r="I628" t="s">
        <v>76</v>
      </c>
      <c r="J628" t="s">
        <v>77</v>
      </c>
      <c r="K628" t="s">
        <v>78</v>
      </c>
      <c r="L628">
        <v>320</v>
      </c>
      <c r="M628" t="s">
        <v>51</v>
      </c>
      <c r="N628" t="s">
        <v>52</v>
      </c>
      <c r="O628">
        <v>2014</v>
      </c>
      <c r="Q628" t="s">
        <v>79</v>
      </c>
      <c r="R628" t="s">
        <v>80</v>
      </c>
      <c r="T628" t="s">
        <v>81</v>
      </c>
      <c r="U628">
        <v>8.17</v>
      </c>
      <c r="V628">
        <v>8.58</v>
      </c>
      <c r="W628">
        <v>8.42</v>
      </c>
      <c r="X628">
        <v>8.42</v>
      </c>
      <c r="Y628">
        <v>8.5</v>
      </c>
      <c r="Z628">
        <v>8.25</v>
      </c>
      <c r="AA628">
        <v>10</v>
      </c>
      <c r="AB628">
        <v>10</v>
      </c>
      <c r="AC628">
        <v>10</v>
      </c>
      <c r="AD628">
        <v>8.67</v>
      </c>
      <c r="AE628">
        <v>89</v>
      </c>
      <c r="AF628">
        <v>0.11</v>
      </c>
      <c r="AG628">
        <v>0</v>
      </c>
      <c r="AH628">
        <v>0</v>
      </c>
      <c r="AI628" t="s">
        <v>55</v>
      </c>
      <c r="AJ628">
        <v>2</v>
      </c>
      <c r="AK628" t="s">
        <v>82</v>
      </c>
      <c r="AL628" t="s">
        <v>52</v>
      </c>
      <c r="AM628" t="s">
        <v>57</v>
      </c>
      <c r="AN628" t="s">
        <v>58</v>
      </c>
      <c r="AO628" t="s">
        <v>59</v>
      </c>
      <c r="AP628">
        <v>1800</v>
      </c>
      <c r="AQ628">
        <v>2200</v>
      </c>
      <c r="AR628">
        <v>2000</v>
      </c>
    </row>
    <row r="629" spans="1:44" x14ac:dyDescent="0.25">
      <c r="A629" t="s">
        <v>43</v>
      </c>
      <c r="B629" t="s">
        <v>44</v>
      </c>
      <c r="C629" t="s">
        <v>45</v>
      </c>
      <c r="D629" t="s">
        <v>44</v>
      </c>
      <c r="F629" t="s">
        <v>44</v>
      </c>
      <c r="G629" t="s">
        <v>46</v>
      </c>
      <c r="H629" t="s">
        <v>47</v>
      </c>
      <c r="I629" t="s">
        <v>48</v>
      </c>
      <c r="J629" t="s">
        <v>49</v>
      </c>
      <c r="K629" t="s">
        <v>50</v>
      </c>
      <c r="L629">
        <v>300</v>
      </c>
      <c r="M629" t="s">
        <v>51</v>
      </c>
      <c r="N629" t="s">
        <v>52</v>
      </c>
      <c r="O629">
        <v>2014</v>
      </c>
      <c r="Q629" t="s">
        <v>53</v>
      </c>
      <c r="R629" t="s">
        <v>44</v>
      </c>
      <c r="S629" t="s">
        <v>60</v>
      </c>
      <c r="T629" t="s">
        <v>54</v>
      </c>
      <c r="U629">
        <v>8.25</v>
      </c>
      <c r="V629">
        <v>8.5</v>
      </c>
      <c r="W629">
        <v>8.25</v>
      </c>
      <c r="X629">
        <v>8.5</v>
      </c>
      <c r="Y629">
        <v>8.42</v>
      </c>
      <c r="Z629">
        <v>8.33</v>
      </c>
      <c r="AA629">
        <v>10</v>
      </c>
      <c r="AB629">
        <v>10</v>
      </c>
      <c r="AC629">
        <v>10</v>
      </c>
      <c r="AD629">
        <v>8.58</v>
      </c>
      <c r="AE629">
        <v>88.83</v>
      </c>
      <c r="AF629">
        <v>0.12</v>
      </c>
      <c r="AG629">
        <v>0</v>
      </c>
      <c r="AH629">
        <v>0</v>
      </c>
      <c r="AI629" t="s">
        <v>55</v>
      </c>
      <c r="AJ629">
        <v>2</v>
      </c>
      <c r="AK629" t="s">
        <v>56</v>
      </c>
      <c r="AL629" t="s">
        <v>52</v>
      </c>
      <c r="AM629" t="s">
        <v>57</v>
      </c>
      <c r="AN629" t="s">
        <v>58</v>
      </c>
      <c r="AO629" t="s">
        <v>59</v>
      </c>
      <c r="AP629">
        <v>1950</v>
      </c>
      <c r="AQ629">
        <v>2200</v>
      </c>
      <c r="AR629">
        <v>2075</v>
      </c>
    </row>
    <row r="630" spans="1:44" x14ac:dyDescent="0.25">
      <c r="A630" t="s">
        <v>43</v>
      </c>
      <c r="B630" t="s">
        <v>114</v>
      </c>
      <c r="C630" t="s">
        <v>45</v>
      </c>
      <c r="D630" t="s">
        <v>115</v>
      </c>
      <c r="F630" t="s">
        <v>115</v>
      </c>
      <c r="G630" t="s">
        <v>116</v>
      </c>
      <c r="H630" t="s">
        <v>114</v>
      </c>
      <c r="I630" t="s">
        <v>117</v>
      </c>
      <c r="J630" t="s">
        <v>118</v>
      </c>
      <c r="K630" t="s">
        <v>119</v>
      </c>
      <c r="L630">
        <v>50</v>
      </c>
      <c r="M630" t="s">
        <v>51</v>
      </c>
      <c r="N630" t="s">
        <v>52</v>
      </c>
      <c r="O630">
        <v>2014</v>
      </c>
      <c r="Q630" t="s">
        <v>120</v>
      </c>
      <c r="R630" t="s">
        <v>119</v>
      </c>
      <c r="S630" t="s">
        <v>60</v>
      </c>
      <c r="T630" t="s">
        <v>81</v>
      </c>
      <c r="U630">
        <v>8.08</v>
      </c>
      <c r="V630">
        <v>8.58</v>
      </c>
      <c r="W630">
        <v>8.5</v>
      </c>
      <c r="X630">
        <v>8.5</v>
      </c>
      <c r="Y630">
        <v>7.67</v>
      </c>
      <c r="Z630">
        <v>8.42</v>
      </c>
      <c r="AA630">
        <v>10</v>
      </c>
      <c r="AB630">
        <v>10</v>
      </c>
      <c r="AC630">
        <v>10</v>
      </c>
      <c r="AD630">
        <v>8.5</v>
      </c>
      <c r="AE630">
        <v>88.25</v>
      </c>
      <c r="AF630">
        <v>0.1</v>
      </c>
      <c r="AG630">
        <v>0</v>
      </c>
      <c r="AH630">
        <v>0</v>
      </c>
      <c r="AI630" t="s">
        <v>55</v>
      </c>
      <c r="AJ630">
        <v>4</v>
      </c>
      <c r="AK630" t="s">
        <v>121</v>
      </c>
      <c r="AL630" t="s">
        <v>52</v>
      </c>
      <c r="AM630" t="s">
        <v>57</v>
      </c>
      <c r="AN630" t="s">
        <v>58</v>
      </c>
      <c r="AO630" t="s">
        <v>59</v>
      </c>
      <c r="AP630">
        <v>1795</v>
      </c>
      <c r="AQ630">
        <v>1850</v>
      </c>
      <c r="AR630">
        <v>1822.5</v>
      </c>
    </row>
    <row r="631" spans="1:44" x14ac:dyDescent="0.25">
      <c r="A631" t="s">
        <v>43</v>
      </c>
      <c r="B631" t="s">
        <v>122</v>
      </c>
      <c r="C631" t="s">
        <v>45</v>
      </c>
      <c r="D631" t="s">
        <v>123</v>
      </c>
      <c r="H631" t="s">
        <v>123</v>
      </c>
      <c r="I631" t="s">
        <v>124</v>
      </c>
      <c r="J631" t="s">
        <v>77</v>
      </c>
      <c r="K631" t="s">
        <v>125</v>
      </c>
      <c r="L631">
        <v>300</v>
      </c>
      <c r="M631" t="s">
        <v>51</v>
      </c>
      <c r="N631" t="s">
        <v>52</v>
      </c>
      <c r="O631">
        <v>2014</v>
      </c>
      <c r="Q631" t="s">
        <v>126</v>
      </c>
      <c r="R631" t="s">
        <v>127</v>
      </c>
      <c r="T631" t="s">
        <v>81</v>
      </c>
      <c r="U631">
        <v>8.17</v>
      </c>
      <c r="V631">
        <v>8.67</v>
      </c>
      <c r="W631">
        <v>8.25</v>
      </c>
      <c r="X631">
        <v>8.5</v>
      </c>
      <c r="Y631">
        <v>7.75</v>
      </c>
      <c r="Z631">
        <v>8.17</v>
      </c>
      <c r="AA631">
        <v>10</v>
      </c>
      <c r="AB631">
        <v>10</v>
      </c>
      <c r="AC631">
        <v>10</v>
      </c>
      <c r="AD631">
        <v>8.58</v>
      </c>
      <c r="AE631">
        <v>88.08</v>
      </c>
      <c r="AF631">
        <v>0.1</v>
      </c>
      <c r="AG631">
        <v>0</v>
      </c>
      <c r="AH631">
        <v>0</v>
      </c>
      <c r="AJ631">
        <v>1</v>
      </c>
      <c r="AK631" t="s">
        <v>128</v>
      </c>
      <c r="AL631" t="s">
        <v>52</v>
      </c>
      <c r="AM631" t="s">
        <v>57</v>
      </c>
      <c r="AN631" t="s">
        <v>58</v>
      </c>
      <c r="AO631" t="s">
        <v>59</v>
      </c>
      <c r="AP631">
        <v>1855</v>
      </c>
      <c r="AQ631">
        <v>1955</v>
      </c>
      <c r="AR631">
        <v>1905</v>
      </c>
    </row>
    <row r="632" spans="1:44" x14ac:dyDescent="0.25">
      <c r="A632" t="s">
        <v>43</v>
      </c>
      <c r="B632" t="s">
        <v>185</v>
      </c>
      <c r="C632" t="s">
        <v>45</v>
      </c>
      <c r="D632" t="s">
        <v>186</v>
      </c>
      <c r="F632" t="s">
        <v>186</v>
      </c>
      <c r="G632">
        <v>100181006</v>
      </c>
      <c r="H632" t="s">
        <v>187</v>
      </c>
      <c r="I632" t="s">
        <v>188</v>
      </c>
      <c r="J632" t="s">
        <v>189</v>
      </c>
      <c r="K632" t="s">
        <v>190</v>
      </c>
      <c r="L632">
        <v>250</v>
      </c>
      <c r="M632" t="s">
        <v>51</v>
      </c>
      <c r="N632" t="s">
        <v>191</v>
      </c>
      <c r="O632">
        <v>2014</v>
      </c>
      <c r="Q632" t="s">
        <v>192</v>
      </c>
      <c r="R632" t="s">
        <v>193</v>
      </c>
      <c r="S632" t="s">
        <v>194</v>
      </c>
      <c r="T632" t="s">
        <v>81</v>
      </c>
      <c r="U632">
        <v>8.17</v>
      </c>
      <c r="V632">
        <v>8.17</v>
      </c>
      <c r="W632">
        <v>8</v>
      </c>
      <c r="X632">
        <v>8.17</v>
      </c>
      <c r="Y632">
        <v>8.08</v>
      </c>
      <c r="Z632">
        <v>8.33</v>
      </c>
      <c r="AA632">
        <v>10</v>
      </c>
      <c r="AB632">
        <v>10</v>
      </c>
      <c r="AC632">
        <v>10</v>
      </c>
      <c r="AD632">
        <v>8.33</v>
      </c>
      <c r="AE632">
        <v>87.25</v>
      </c>
      <c r="AF632">
        <v>0</v>
      </c>
      <c r="AG632">
        <v>0</v>
      </c>
      <c r="AH632">
        <v>0</v>
      </c>
      <c r="AJ632">
        <v>8</v>
      </c>
      <c r="AK632" t="s">
        <v>195</v>
      </c>
      <c r="AL632" t="s">
        <v>191</v>
      </c>
      <c r="AM632" t="s">
        <v>196</v>
      </c>
      <c r="AN632" t="s">
        <v>197</v>
      </c>
      <c r="AO632" t="s">
        <v>59</v>
      </c>
      <c r="AP632">
        <v>1700</v>
      </c>
      <c r="AQ632">
        <v>2000</v>
      </c>
      <c r="AR632">
        <v>1850</v>
      </c>
    </row>
    <row r="633" spans="1:44" x14ac:dyDescent="0.25">
      <c r="A633" t="s">
        <v>43</v>
      </c>
      <c r="B633" t="s">
        <v>308</v>
      </c>
      <c r="C633" t="s">
        <v>45</v>
      </c>
      <c r="D633" t="s">
        <v>309</v>
      </c>
      <c r="F633" t="s">
        <v>310</v>
      </c>
      <c r="G633" t="s">
        <v>116</v>
      </c>
      <c r="H633" t="s">
        <v>311</v>
      </c>
      <c r="I633" t="s">
        <v>312</v>
      </c>
      <c r="J633" t="s">
        <v>77</v>
      </c>
      <c r="K633" t="s">
        <v>313</v>
      </c>
      <c r="L633">
        <v>320</v>
      </c>
      <c r="M633" t="s">
        <v>51</v>
      </c>
      <c r="N633" t="s">
        <v>52</v>
      </c>
      <c r="O633">
        <v>2014</v>
      </c>
      <c r="Q633" t="s">
        <v>126</v>
      </c>
      <c r="R633" t="s">
        <v>314</v>
      </c>
      <c r="T633" t="s">
        <v>81</v>
      </c>
      <c r="U633">
        <v>8</v>
      </c>
      <c r="V633">
        <v>8.08</v>
      </c>
      <c r="W633">
        <v>7.92</v>
      </c>
      <c r="X633">
        <v>8</v>
      </c>
      <c r="Y633">
        <v>8.08</v>
      </c>
      <c r="Z633">
        <v>8.08</v>
      </c>
      <c r="AA633">
        <v>10</v>
      </c>
      <c r="AB633">
        <v>10</v>
      </c>
      <c r="AC633">
        <v>10</v>
      </c>
      <c r="AD633">
        <v>8.08</v>
      </c>
      <c r="AE633">
        <v>86.25</v>
      </c>
      <c r="AF633">
        <v>0.1</v>
      </c>
      <c r="AG633">
        <v>0</v>
      </c>
      <c r="AH633">
        <v>0</v>
      </c>
      <c r="AI633" t="s">
        <v>55</v>
      </c>
      <c r="AJ633">
        <v>3</v>
      </c>
      <c r="AK633" t="s">
        <v>128</v>
      </c>
      <c r="AL633" t="s">
        <v>52</v>
      </c>
      <c r="AM633" t="s">
        <v>57</v>
      </c>
      <c r="AN633" t="s">
        <v>58</v>
      </c>
      <c r="AO633" t="s">
        <v>59</v>
      </c>
      <c r="AP633">
        <v>1750</v>
      </c>
      <c r="AQ633">
        <v>1800</v>
      </c>
      <c r="AR633">
        <v>1775</v>
      </c>
    </row>
    <row r="634" spans="1:44" x14ac:dyDescent="0.25">
      <c r="A634" t="s">
        <v>43</v>
      </c>
      <c r="B634" t="s">
        <v>375</v>
      </c>
      <c r="C634" t="s">
        <v>316</v>
      </c>
      <c r="D634" t="s">
        <v>375</v>
      </c>
      <c r="F634" t="s">
        <v>376</v>
      </c>
      <c r="G634" t="s">
        <v>377</v>
      </c>
      <c r="H634" t="s">
        <v>378</v>
      </c>
      <c r="I634">
        <v>1754</v>
      </c>
      <c r="J634" t="s">
        <v>379</v>
      </c>
      <c r="K634" t="s">
        <v>380</v>
      </c>
      <c r="L634">
        <v>12</v>
      </c>
      <c r="M634" t="s">
        <v>51</v>
      </c>
      <c r="N634" t="s">
        <v>322</v>
      </c>
      <c r="O634">
        <v>2014</v>
      </c>
      <c r="Q634" t="s">
        <v>381</v>
      </c>
      <c r="R634" t="s">
        <v>382</v>
      </c>
      <c r="S634" t="s">
        <v>383</v>
      </c>
      <c r="T634" t="s">
        <v>81</v>
      </c>
      <c r="U634">
        <v>8.08</v>
      </c>
      <c r="V634">
        <v>8.08</v>
      </c>
      <c r="W634">
        <v>8</v>
      </c>
      <c r="X634">
        <v>8</v>
      </c>
      <c r="Y634">
        <v>7.83</v>
      </c>
      <c r="Z634">
        <v>8.08</v>
      </c>
      <c r="AA634">
        <v>10</v>
      </c>
      <c r="AB634">
        <v>10</v>
      </c>
      <c r="AC634">
        <v>10</v>
      </c>
      <c r="AD634">
        <v>8</v>
      </c>
      <c r="AE634">
        <v>86.08</v>
      </c>
      <c r="AF634">
        <v>0.11</v>
      </c>
      <c r="AG634">
        <v>0</v>
      </c>
      <c r="AH634">
        <v>0</v>
      </c>
      <c r="AI634" t="s">
        <v>89</v>
      </c>
      <c r="AJ634">
        <v>2</v>
      </c>
      <c r="AK634" t="s">
        <v>384</v>
      </c>
      <c r="AL634" t="s">
        <v>322</v>
      </c>
      <c r="AM634" t="s">
        <v>327</v>
      </c>
      <c r="AN634" t="s">
        <v>328</v>
      </c>
      <c r="AO634" t="s">
        <v>59</v>
      </c>
      <c r="AP634">
        <v>1754</v>
      </c>
      <c r="AQ634">
        <v>1754</v>
      </c>
      <c r="AR634">
        <v>1754</v>
      </c>
    </row>
    <row r="635" spans="1:44" x14ac:dyDescent="0.25">
      <c r="A635" t="s">
        <v>43</v>
      </c>
      <c r="B635" t="s">
        <v>386</v>
      </c>
      <c r="C635" t="s">
        <v>242</v>
      </c>
      <c r="D635" t="s">
        <v>387</v>
      </c>
      <c r="F635" t="s">
        <v>388</v>
      </c>
      <c r="G635">
        <v>0</v>
      </c>
      <c r="H635" t="s">
        <v>389</v>
      </c>
      <c r="J635" t="s">
        <v>390</v>
      </c>
      <c r="K635" t="s">
        <v>391</v>
      </c>
      <c r="L635">
        <v>1</v>
      </c>
      <c r="M635" t="s">
        <v>51</v>
      </c>
      <c r="N635" t="s">
        <v>246</v>
      </c>
      <c r="O635">
        <v>2014</v>
      </c>
      <c r="Q635" t="s">
        <v>392</v>
      </c>
      <c r="R635" t="s">
        <v>393</v>
      </c>
      <c r="T635" t="s">
        <v>373</v>
      </c>
      <c r="U635">
        <v>8.08</v>
      </c>
      <c r="V635">
        <v>8.08</v>
      </c>
      <c r="W635">
        <v>7.83</v>
      </c>
      <c r="X635">
        <v>7.92</v>
      </c>
      <c r="Y635">
        <v>8.08</v>
      </c>
      <c r="Z635">
        <v>7.92</v>
      </c>
      <c r="AA635">
        <v>10</v>
      </c>
      <c r="AB635">
        <v>10</v>
      </c>
      <c r="AC635">
        <v>10</v>
      </c>
      <c r="AD635">
        <v>8.08</v>
      </c>
      <c r="AE635">
        <v>86</v>
      </c>
      <c r="AF635">
        <v>0</v>
      </c>
      <c r="AG635">
        <v>0</v>
      </c>
      <c r="AH635">
        <v>0</v>
      </c>
      <c r="AJ635">
        <v>0</v>
      </c>
      <c r="AK635" t="s">
        <v>394</v>
      </c>
      <c r="AL635" t="s">
        <v>246</v>
      </c>
      <c r="AM635" t="s">
        <v>251</v>
      </c>
      <c r="AN635" t="s">
        <v>252</v>
      </c>
      <c r="AO635" t="s">
        <v>59</v>
      </c>
    </row>
    <row r="636" spans="1:44" x14ac:dyDescent="0.25">
      <c r="A636" t="s">
        <v>43</v>
      </c>
      <c r="B636" t="s">
        <v>473</v>
      </c>
      <c r="C636" t="s">
        <v>45</v>
      </c>
      <c r="F636" t="s">
        <v>474</v>
      </c>
      <c r="G636" t="s">
        <v>46</v>
      </c>
      <c r="H636" t="s">
        <v>475</v>
      </c>
      <c r="I636" t="s">
        <v>476</v>
      </c>
      <c r="J636" t="s">
        <v>77</v>
      </c>
      <c r="K636" t="s">
        <v>477</v>
      </c>
      <c r="L636">
        <v>320</v>
      </c>
      <c r="M636" t="s">
        <v>51</v>
      </c>
      <c r="N636" t="s">
        <v>52</v>
      </c>
      <c r="O636">
        <v>2014</v>
      </c>
      <c r="Q636" t="s">
        <v>53</v>
      </c>
      <c r="R636" t="s">
        <v>478</v>
      </c>
      <c r="T636" t="s">
        <v>54</v>
      </c>
      <c r="U636">
        <v>7.83</v>
      </c>
      <c r="V636">
        <v>8.08</v>
      </c>
      <c r="W636">
        <v>7.92</v>
      </c>
      <c r="X636">
        <v>8.08</v>
      </c>
      <c r="Y636">
        <v>8</v>
      </c>
      <c r="Z636">
        <v>7.92</v>
      </c>
      <c r="AA636">
        <v>10</v>
      </c>
      <c r="AB636">
        <v>10</v>
      </c>
      <c r="AC636">
        <v>10</v>
      </c>
      <c r="AD636">
        <v>8</v>
      </c>
      <c r="AE636">
        <v>85.83</v>
      </c>
      <c r="AF636">
        <v>0.1</v>
      </c>
      <c r="AG636">
        <v>0</v>
      </c>
      <c r="AH636">
        <v>0</v>
      </c>
      <c r="AI636" t="s">
        <v>55</v>
      </c>
      <c r="AJ636">
        <v>4</v>
      </c>
      <c r="AK636" t="s">
        <v>56</v>
      </c>
      <c r="AL636" t="s">
        <v>52</v>
      </c>
      <c r="AM636" t="s">
        <v>57</v>
      </c>
      <c r="AN636" t="s">
        <v>58</v>
      </c>
      <c r="AO636" t="s">
        <v>59</v>
      </c>
      <c r="AP636">
        <v>1800</v>
      </c>
      <c r="AQ636">
        <v>2000</v>
      </c>
      <c r="AR636">
        <v>1900</v>
      </c>
    </row>
    <row r="637" spans="1:44" x14ac:dyDescent="0.25">
      <c r="A637" t="s">
        <v>43</v>
      </c>
      <c r="B637" t="s">
        <v>185</v>
      </c>
      <c r="C637" t="s">
        <v>462</v>
      </c>
      <c r="D637" t="s">
        <v>540</v>
      </c>
      <c r="F637" t="s">
        <v>540</v>
      </c>
      <c r="G637">
        <v>290503</v>
      </c>
      <c r="H637" t="s">
        <v>187</v>
      </c>
      <c r="I637">
        <v>1680</v>
      </c>
      <c r="J637" t="s">
        <v>467</v>
      </c>
      <c r="K637" t="s">
        <v>541</v>
      </c>
      <c r="L637">
        <v>100</v>
      </c>
      <c r="M637" t="s">
        <v>51</v>
      </c>
      <c r="N637" t="s">
        <v>191</v>
      </c>
      <c r="O637">
        <v>2014</v>
      </c>
      <c r="Q637" t="s">
        <v>542</v>
      </c>
      <c r="R637" t="s">
        <v>193</v>
      </c>
      <c r="S637" t="s">
        <v>213</v>
      </c>
      <c r="T637" t="s">
        <v>81</v>
      </c>
      <c r="U637">
        <v>8</v>
      </c>
      <c r="V637">
        <v>7.75</v>
      </c>
      <c r="W637">
        <v>7.83</v>
      </c>
      <c r="X637">
        <v>7.83</v>
      </c>
      <c r="Y637">
        <v>7.67</v>
      </c>
      <c r="Z637">
        <v>8.58</v>
      </c>
      <c r="AA637">
        <v>10</v>
      </c>
      <c r="AB637">
        <v>10</v>
      </c>
      <c r="AC637">
        <v>10</v>
      </c>
      <c r="AD637">
        <v>7.83</v>
      </c>
      <c r="AE637">
        <v>85.5</v>
      </c>
      <c r="AF637">
        <v>0.09</v>
      </c>
      <c r="AG637">
        <v>2</v>
      </c>
      <c r="AH637">
        <v>0</v>
      </c>
      <c r="AJ637">
        <v>2</v>
      </c>
      <c r="AK637" t="s">
        <v>543</v>
      </c>
      <c r="AL637" t="s">
        <v>191</v>
      </c>
      <c r="AM637" t="s">
        <v>196</v>
      </c>
      <c r="AN637" t="s">
        <v>197</v>
      </c>
      <c r="AO637" t="s">
        <v>59</v>
      </c>
      <c r="AP637">
        <v>1680</v>
      </c>
      <c r="AQ637">
        <v>1680</v>
      </c>
      <c r="AR637">
        <v>1680</v>
      </c>
    </row>
    <row r="638" spans="1:44" x14ac:dyDescent="0.25">
      <c r="A638" t="s">
        <v>43</v>
      </c>
      <c r="B638" t="s">
        <v>185</v>
      </c>
      <c r="C638" t="s">
        <v>316</v>
      </c>
      <c r="D638" t="s">
        <v>544</v>
      </c>
      <c r="F638" t="s">
        <v>544</v>
      </c>
      <c r="G638">
        <v>3707361715</v>
      </c>
      <c r="H638" t="s">
        <v>187</v>
      </c>
      <c r="I638" t="s">
        <v>545</v>
      </c>
      <c r="J638" t="s">
        <v>546</v>
      </c>
      <c r="L638">
        <v>16</v>
      </c>
      <c r="M638" t="s">
        <v>51</v>
      </c>
      <c r="N638" t="s">
        <v>191</v>
      </c>
      <c r="O638">
        <v>2014</v>
      </c>
      <c r="Q638" t="s">
        <v>542</v>
      </c>
      <c r="R638" t="s">
        <v>193</v>
      </c>
      <c r="S638" t="s">
        <v>383</v>
      </c>
      <c r="T638" t="s">
        <v>81</v>
      </c>
      <c r="U638">
        <v>7.92</v>
      </c>
      <c r="V638">
        <v>7.92</v>
      </c>
      <c r="W638">
        <v>7.83</v>
      </c>
      <c r="X638">
        <v>8.08</v>
      </c>
      <c r="Y638">
        <v>7.83</v>
      </c>
      <c r="Z638">
        <v>7.92</v>
      </c>
      <c r="AA638">
        <v>10</v>
      </c>
      <c r="AB638">
        <v>10</v>
      </c>
      <c r="AC638">
        <v>10</v>
      </c>
      <c r="AD638">
        <v>8</v>
      </c>
      <c r="AE638">
        <v>85.5</v>
      </c>
      <c r="AF638">
        <v>0.1</v>
      </c>
      <c r="AG638">
        <v>0</v>
      </c>
      <c r="AH638">
        <v>0</v>
      </c>
      <c r="AI638" t="s">
        <v>55</v>
      </c>
      <c r="AJ638">
        <v>3</v>
      </c>
      <c r="AK638" t="s">
        <v>543</v>
      </c>
      <c r="AL638" t="s">
        <v>191</v>
      </c>
      <c r="AM638" t="s">
        <v>196</v>
      </c>
      <c r="AN638" t="s">
        <v>197</v>
      </c>
      <c r="AO638" t="s">
        <v>59</v>
      </c>
      <c r="AP638">
        <v>1900</v>
      </c>
      <c r="AQ638">
        <v>1900</v>
      </c>
      <c r="AR638">
        <v>1900</v>
      </c>
    </row>
    <row r="639" spans="1:44" x14ac:dyDescent="0.25">
      <c r="A639" t="s">
        <v>43</v>
      </c>
      <c r="B639" t="s">
        <v>661</v>
      </c>
      <c r="C639" t="s">
        <v>45</v>
      </c>
      <c r="D639" t="s">
        <v>662</v>
      </c>
      <c r="F639" t="s">
        <v>662</v>
      </c>
      <c r="H639" t="s">
        <v>663</v>
      </c>
      <c r="I639">
        <v>1700</v>
      </c>
      <c r="J639" t="s">
        <v>664</v>
      </c>
      <c r="K639" t="s">
        <v>665</v>
      </c>
      <c r="L639">
        <v>100</v>
      </c>
      <c r="M639" t="s">
        <v>51</v>
      </c>
      <c r="N639" t="s">
        <v>65</v>
      </c>
      <c r="O639">
        <v>2014</v>
      </c>
      <c r="Q639" t="s">
        <v>666</v>
      </c>
      <c r="R639" t="s">
        <v>667</v>
      </c>
      <c r="T639" t="s">
        <v>81</v>
      </c>
      <c r="U639">
        <v>8.42</v>
      </c>
      <c r="V639">
        <v>8</v>
      </c>
      <c r="W639">
        <v>7.42</v>
      </c>
      <c r="X639">
        <v>8</v>
      </c>
      <c r="Y639">
        <v>7.92</v>
      </c>
      <c r="Z639">
        <v>7.92</v>
      </c>
      <c r="AA639">
        <v>9.33</v>
      </c>
      <c r="AB639">
        <v>10</v>
      </c>
      <c r="AC639">
        <v>10</v>
      </c>
      <c r="AD639">
        <v>8.08</v>
      </c>
      <c r="AE639">
        <v>85.08</v>
      </c>
      <c r="AF639">
        <v>0.1</v>
      </c>
      <c r="AG639">
        <v>2</v>
      </c>
      <c r="AH639">
        <v>0</v>
      </c>
      <c r="AI639" t="s">
        <v>55</v>
      </c>
      <c r="AJ639">
        <v>7</v>
      </c>
      <c r="AK639" t="s">
        <v>668</v>
      </c>
      <c r="AL639" t="s">
        <v>65</v>
      </c>
      <c r="AM639" t="s">
        <v>70</v>
      </c>
      <c r="AN639" t="s">
        <v>71</v>
      </c>
      <c r="AO639" t="s">
        <v>59</v>
      </c>
      <c r="AP639">
        <v>1700</v>
      </c>
      <c r="AQ639">
        <v>1700</v>
      </c>
      <c r="AR639">
        <v>1700</v>
      </c>
    </row>
    <row r="640" spans="1:44" x14ac:dyDescent="0.25">
      <c r="A640" t="s">
        <v>43</v>
      </c>
      <c r="B640" t="s">
        <v>774</v>
      </c>
      <c r="C640" t="s">
        <v>287</v>
      </c>
      <c r="D640" t="s">
        <v>775</v>
      </c>
      <c r="F640" t="s">
        <v>774</v>
      </c>
      <c r="G640" t="s">
        <v>776</v>
      </c>
      <c r="H640" t="s">
        <v>774</v>
      </c>
      <c r="I640" t="s">
        <v>777</v>
      </c>
      <c r="J640" t="s">
        <v>778</v>
      </c>
      <c r="K640" t="s">
        <v>779</v>
      </c>
      <c r="L640">
        <v>134</v>
      </c>
      <c r="M640" t="s">
        <v>51</v>
      </c>
      <c r="N640" t="s">
        <v>417</v>
      </c>
      <c r="O640">
        <v>2014</v>
      </c>
      <c r="Q640" t="s">
        <v>780</v>
      </c>
      <c r="R640" t="s">
        <v>781</v>
      </c>
      <c r="S640" t="s">
        <v>60</v>
      </c>
      <c r="T640" t="s">
        <v>54</v>
      </c>
      <c r="U640">
        <v>8</v>
      </c>
      <c r="V640">
        <v>7.83</v>
      </c>
      <c r="W640">
        <v>7.83</v>
      </c>
      <c r="X640">
        <v>7.92</v>
      </c>
      <c r="Y640">
        <v>7.75</v>
      </c>
      <c r="Z640">
        <v>7.75</v>
      </c>
      <c r="AA640">
        <v>10</v>
      </c>
      <c r="AB640">
        <v>10</v>
      </c>
      <c r="AC640">
        <v>10</v>
      </c>
      <c r="AD640">
        <v>7.83</v>
      </c>
      <c r="AE640">
        <v>84.92</v>
      </c>
      <c r="AF640">
        <v>0.12</v>
      </c>
      <c r="AG640">
        <v>0</v>
      </c>
      <c r="AH640">
        <v>0</v>
      </c>
      <c r="AI640" t="s">
        <v>55</v>
      </c>
      <c r="AJ640">
        <v>2</v>
      </c>
      <c r="AK640" t="s">
        <v>782</v>
      </c>
      <c r="AL640" t="s">
        <v>417</v>
      </c>
      <c r="AM640" t="s">
        <v>421</v>
      </c>
      <c r="AN640" t="s">
        <v>422</v>
      </c>
      <c r="AO640" t="s">
        <v>59</v>
      </c>
      <c r="AP640">
        <v>1620</v>
      </c>
      <c r="AQ640">
        <v>1620</v>
      </c>
      <c r="AR640">
        <v>1620</v>
      </c>
    </row>
    <row r="641" spans="1:44" x14ac:dyDescent="0.25">
      <c r="A641" t="s">
        <v>43</v>
      </c>
      <c r="B641" t="s">
        <v>826</v>
      </c>
      <c r="C641" t="s">
        <v>316</v>
      </c>
      <c r="D641" t="s">
        <v>827</v>
      </c>
      <c r="F641" t="s">
        <v>828</v>
      </c>
      <c r="G641" t="s">
        <v>829</v>
      </c>
      <c r="H641" t="s">
        <v>319</v>
      </c>
      <c r="I641">
        <v>1800</v>
      </c>
      <c r="J641" t="s">
        <v>379</v>
      </c>
      <c r="K641" t="s">
        <v>830</v>
      </c>
      <c r="L641">
        <v>150</v>
      </c>
      <c r="M641" t="s">
        <v>51</v>
      </c>
      <c r="N641" t="s">
        <v>322</v>
      </c>
      <c r="O641">
        <v>2014</v>
      </c>
      <c r="Q641" t="s">
        <v>831</v>
      </c>
      <c r="R641" t="s">
        <v>832</v>
      </c>
      <c r="S641" t="s">
        <v>325</v>
      </c>
      <c r="T641" t="s">
        <v>54</v>
      </c>
      <c r="U641">
        <v>7.92</v>
      </c>
      <c r="V641">
        <v>7.83</v>
      </c>
      <c r="W641">
        <v>7.58</v>
      </c>
      <c r="X641">
        <v>7.92</v>
      </c>
      <c r="Y641">
        <v>7.75</v>
      </c>
      <c r="Z641">
        <v>7.83</v>
      </c>
      <c r="AA641">
        <v>10</v>
      </c>
      <c r="AB641">
        <v>10</v>
      </c>
      <c r="AC641">
        <v>10</v>
      </c>
      <c r="AD641">
        <v>7.92</v>
      </c>
      <c r="AE641">
        <v>84.75</v>
      </c>
      <c r="AF641">
        <v>0.13</v>
      </c>
      <c r="AG641">
        <v>0</v>
      </c>
      <c r="AH641">
        <v>0</v>
      </c>
      <c r="AI641" t="s">
        <v>55</v>
      </c>
      <c r="AJ641">
        <v>0</v>
      </c>
      <c r="AK641" t="s">
        <v>833</v>
      </c>
      <c r="AL641" t="s">
        <v>322</v>
      </c>
      <c r="AM641" t="s">
        <v>327</v>
      </c>
      <c r="AN641" t="s">
        <v>328</v>
      </c>
      <c r="AO641" t="s">
        <v>59</v>
      </c>
      <c r="AP641">
        <v>1800</v>
      </c>
      <c r="AQ641">
        <v>1800</v>
      </c>
      <c r="AR641">
        <v>1800</v>
      </c>
    </row>
    <row r="642" spans="1:44" x14ac:dyDescent="0.25">
      <c r="A642" t="s">
        <v>43</v>
      </c>
      <c r="B642" t="s">
        <v>1248</v>
      </c>
      <c r="C642" t="s">
        <v>287</v>
      </c>
      <c r="D642" t="s">
        <v>1249</v>
      </c>
      <c r="F642" t="s">
        <v>1248</v>
      </c>
      <c r="G642" t="s">
        <v>1250</v>
      </c>
      <c r="H642" t="s">
        <v>1248</v>
      </c>
      <c r="I642" t="s">
        <v>777</v>
      </c>
      <c r="J642" t="s">
        <v>1251</v>
      </c>
      <c r="K642" t="s">
        <v>1252</v>
      </c>
      <c r="L642">
        <v>10</v>
      </c>
      <c r="M642" t="s">
        <v>51</v>
      </c>
      <c r="N642" t="s">
        <v>417</v>
      </c>
      <c r="O642">
        <v>2014</v>
      </c>
      <c r="Q642" t="s">
        <v>780</v>
      </c>
      <c r="R642" t="s">
        <v>1252</v>
      </c>
      <c r="S642" t="s">
        <v>60</v>
      </c>
      <c r="T642" t="s">
        <v>54</v>
      </c>
      <c r="U642">
        <v>7.83</v>
      </c>
      <c r="V642">
        <v>7.67</v>
      </c>
      <c r="W642">
        <v>7.75</v>
      </c>
      <c r="X642">
        <v>7.83</v>
      </c>
      <c r="Y642">
        <v>7.67</v>
      </c>
      <c r="Z642">
        <v>7.67</v>
      </c>
      <c r="AA642">
        <v>10</v>
      </c>
      <c r="AB642">
        <v>10</v>
      </c>
      <c r="AC642">
        <v>10</v>
      </c>
      <c r="AD642">
        <v>7.83</v>
      </c>
      <c r="AE642">
        <v>84.25</v>
      </c>
      <c r="AF642">
        <v>0.12</v>
      </c>
      <c r="AG642">
        <v>0</v>
      </c>
      <c r="AH642">
        <v>0</v>
      </c>
      <c r="AI642" t="s">
        <v>55</v>
      </c>
      <c r="AJ642">
        <v>7</v>
      </c>
      <c r="AK642" t="s">
        <v>782</v>
      </c>
      <c r="AL642" t="s">
        <v>417</v>
      </c>
      <c r="AM642" t="s">
        <v>421</v>
      </c>
      <c r="AN642" t="s">
        <v>422</v>
      </c>
      <c r="AO642" t="s">
        <v>59</v>
      </c>
      <c r="AP642">
        <v>1620</v>
      </c>
      <c r="AQ642">
        <v>1620</v>
      </c>
      <c r="AR642">
        <v>1620</v>
      </c>
    </row>
    <row r="643" spans="1:44" x14ac:dyDescent="0.25">
      <c r="A643" t="s">
        <v>43</v>
      </c>
      <c r="B643" t="s">
        <v>774</v>
      </c>
      <c r="C643" t="s">
        <v>287</v>
      </c>
      <c r="D643" t="s">
        <v>1253</v>
      </c>
      <c r="F643" t="s">
        <v>774</v>
      </c>
      <c r="G643" t="s">
        <v>1254</v>
      </c>
      <c r="H643" t="s">
        <v>774</v>
      </c>
      <c r="I643">
        <v>1600</v>
      </c>
      <c r="J643" t="s">
        <v>778</v>
      </c>
      <c r="K643" t="s">
        <v>1255</v>
      </c>
      <c r="L643">
        <v>65</v>
      </c>
      <c r="M643" t="s">
        <v>51</v>
      </c>
      <c r="N643" t="s">
        <v>417</v>
      </c>
      <c r="O643">
        <v>2014</v>
      </c>
      <c r="Q643" t="s">
        <v>780</v>
      </c>
      <c r="R643" t="s">
        <v>781</v>
      </c>
      <c r="S643" t="s">
        <v>60</v>
      </c>
      <c r="T643" t="s">
        <v>54</v>
      </c>
      <c r="U643">
        <v>7.83</v>
      </c>
      <c r="V643">
        <v>7.75</v>
      </c>
      <c r="W643">
        <v>7.75</v>
      </c>
      <c r="X643">
        <v>7.75</v>
      </c>
      <c r="Y643">
        <v>7.67</v>
      </c>
      <c r="Z643">
        <v>7.75</v>
      </c>
      <c r="AA643">
        <v>10</v>
      </c>
      <c r="AB643">
        <v>10</v>
      </c>
      <c r="AC643">
        <v>10</v>
      </c>
      <c r="AD643">
        <v>7.75</v>
      </c>
      <c r="AE643">
        <v>84.25</v>
      </c>
      <c r="AF643">
        <v>0.12</v>
      </c>
      <c r="AG643">
        <v>0</v>
      </c>
      <c r="AH643">
        <v>0</v>
      </c>
      <c r="AI643" t="s">
        <v>55</v>
      </c>
      <c r="AJ643">
        <v>2</v>
      </c>
      <c r="AK643" t="s">
        <v>782</v>
      </c>
      <c r="AL643" t="s">
        <v>417</v>
      </c>
      <c r="AM643" t="s">
        <v>421</v>
      </c>
      <c r="AN643" t="s">
        <v>422</v>
      </c>
      <c r="AO643" t="s">
        <v>59</v>
      </c>
      <c r="AP643">
        <v>1600</v>
      </c>
      <c r="AQ643">
        <v>1600</v>
      </c>
      <c r="AR643">
        <v>1600</v>
      </c>
    </row>
    <row r="644" spans="1:44" x14ac:dyDescent="0.25">
      <c r="A644" t="s">
        <v>43</v>
      </c>
      <c r="B644" t="s">
        <v>1349</v>
      </c>
      <c r="C644" t="s">
        <v>45</v>
      </c>
      <c r="D644" t="s">
        <v>1350</v>
      </c>
      <c r="F644" t="s">
        <v>1351</v>
      </c>
      <c r="G644" t="s">
        <v>116</v>
      </c>
      <c r="H644" t="s">
        <v>1352</v>
      </c>
      <c r="I644" t="s">
        <v>1353</v>
      </c>
      <c r="J644" t="s">
        <v>1354</v>
      </c>
      <c r="K644" t="s">
        <v>1355</v>
      </c>
      <c r="L644">
        <v>320</v>
      </c>
      <c r="M644" t="s">
        <v>51</v>
      </c>
      <c r="N644" t="s">
        <v>52</v>
      </c>
      <c r="O644">
        <v>2014</v>
      </c>
      <c r="Q644" t="s">
        <v>79</v>
      </c>
      <c r="R644" t="s">
        <v>1356</v>
      </c>
      <c r="S644" t="s">
        <v>471</v>
      </c>
      <c r="T644" t="s">
        <v>81</v>
      </c>
      <c r="U644">
        <v>7.5</v>
      </c>
      <c r="V644">
        <v>7.92</v>
      </c>
      <c r="W644">
        <v>7.58</v>
      </c>
      <c r="X644">
        <v>7.83</v>
      </c>
      <c r="Y644">
        <v>7.75</v>
      </c>
      <c r="Z644">
        <v>7.83</v>
      </c>
      <c r="AA644">
        <v>10</v>
      </c>
      <c r="AB644">
        <v>10</v>
      </c>
      <c r="AC644">
        <v>10</v>
      </c>
      <c r="AD644">
        <v>7.75</v>
      </c>
      <c r="AE644">
        <v>84.17</v>
      </c>
      <c r="AF644">
        <v>0.1</v>
      </c>
      <c r="AG644">
        <v>0</v>
      </c>
      <c r="AH644">
        <v>0</v>
      </c>
      <c r="AI644" t="s">
        <v>55</v>
      </c>
      <c r="AJ644">
        <v>5</v>
      </c>
      <c r="AK644" t="s">
        <v>82</v>
      </c>
      <c r="AL644" t="s">
        <v>52</v>
      </c>
      <c r="AM644" t="s">
        <v>57</v>
      </c>
      <c r="AN644" t="s">
        <v>58</v>
      </c>
      <c r="AO644" t="s">
        <v>59</v>
      </c>
      <c r="AP644">
        <v>1545</v>
      </c>
      <c r="AQ644">
        <v>1668</v>
      </c>
      <c r="AR644">
        <v>1606.5</v>
      </c>
    </row>
    <row r="645" spans="1:44" x14ac:dyDescent="0.25">
      <c r="A645" t="s">
        <v>43</v>
      </c>
      <c r="B645" t="s">
        <v>1357</v>
      </c>
      <c r="C645" t="s">
        <v>287</v>
      </c>
      <c r="D645" t="s">
        <v>1357</v>
      </c>
      <c r="F645" t="s">
        <v>1357</v>
      </c>
      <c r="G645" t="s">
        <v>1358</v>
      </c>
      <c r="H645" t="s">
        <v>1357</v>
      </c>
      <c r="I645">
        <v>1400</v>
      </c>
      <c r="J645" t="s">
        <v>1359</v>
      </c>
      <c r="K645" t="s">
        <v>1360</v>
      </c>
      <c r="L645">
        <v>10</v>
      </c>
      <c r="M645" t="s">
        <v>51</v>
      </c>
      <c r="N645" t="s">
        <v>417</v>
      </c>
      <c r="O645">
        <v>2014</v>
      </c>
      <c r="Q645" t="s">
        <v>780</v>
      </c>
      <c r="R645" t="s">
        <v>1360</v>
      </c>
      <c r="S645" t="s">
        <v>60</v>
      </c>
      <c r="T645" t="s">
        <v>54</v>
      </c>
      <c r="U645">
        <v>7.92</v>
      </c>
      <c r="V645">
        <v>7.75</v>
      </c>
      <c r="W645">
        <v>7.75</v>
      </c>
      <c r="X645">
        <v>7.75</v>
      </c>
      <c r="Y645">
        <v>7.75</v>
      </c>
      <c r="Z645">
        <v>7.58</v>
      </c>
      <c r="AA645">
        <v>10</v>
      </c>
      <c r="AB645">
        <v>10</v>
      </c>
      <c r="AC645">
        <v>10</v>
      </c>
      <c r="AD645">
        <v>7.67</v>
      </c>
      <c r="AE645">
        <v>84.17</v>
      </c>
      <c r="AF645">
        <v>0.13</v>
      </c>
      <c r="AG645">
        <v>0</v>
      </c>
      <c r="AH645">
        <v>0</v>
      </c>
      <c r="AI645" t="s">
        <v>55</v>
      </c>
      <c r="AJ645">
        <v>0</v>
      </c>
      <c r="AK645" t="s">
        <v>782</v>
      </c>
      <c r="AL645" t="s">
        <v>417</v>
      </c>
      <c r="AM645" t="s">
        <v>421</v>
      </c>
      <c r="AN645" t="s">
        <v>422</v>
      </c>
      <c r="AO645" t="s">
        <v>59</v>
      </c>
      <c r="AP645">
        <v>1400</v>
      </c>
      <c r="AQ645">
        <v>1400</v>
      </c>
      <c r="AR645">
        <v>1400</v>
      </c>
    </row>
    <row r="646" spans="1:44" x14ac:dyDescent="0.25">
      <c r="A646" t="s">
        <v>43</v>
      </c>
      <c r="B646" t="s">
        <v>933</v>
      </c>
      <c r="C646" t="s">
        <v>268</v>
      </c>
      <c r="D646" t="s">
        <v>1543</v>
      </c>
      <c r="F646" t="s">
        <v>1543</v>
      </c>
      <c r="G646" t="s">
        <v>1544</v>
      </c>
      <c r="H646" t="s">
        <v>1535</v>
      </c>
      <c r="I646" t="s">
        <v>1545</v>
      </c>
      <c r="J646" t="s">
        <v>1546</v>
      </c>
      <c r="K646" t="s">
        <v>1547</v>
      </c>
      <c r="L646">
        <v>10</v>
      </c>
      <c r="M646" t="s">
        <v>51</v>
      </c>
      <c r="N646" t="s">
        <v>191</v>
      </c>
      <c r="O646">
        <v>2014</v>
      </c>
      <c r="Q646" t="s">
        <v>1548</v>
      </c>
      <c r="R646" t="s">
        <v>941</v>
      </c>
      <c r="S646" t="s">
        <v>616</v>
      </c>
      <c r="T646" t="s">
        <v>54</v>
      </c>
      <c r="U646">
        <v>8</v>
      </c>
      <c r="V646">
        <v>7.92</v>
      </c>
      <c r="W646">
        <v>7.92</v>
      </c>
      <c r="X646">
        <v>7.92</v>
      </c>
      <c r="Y646">
        <v>7.67</v>
      </c>
      <c r="Z646">
        <v>7.33</v>
      </c>
      <c r="AA646">
        <v>10</v>
      </c>
      <c r="AB646">
        <v>10</v>
      </c>
      <c r="AC646">
        <v>10</v>
      </c>
      <c r="AD646">
        <v>7.17</v>
      </c>
      <c r="AE646">
        <v>83.92</v>
      </c>
      <c r="AF646">
        <v>0.06</v>
      </c>
      <c r="AG646">
        <v>0</v>
      </c>
      <c r="AH646">
        <v>0</v>
      </c>
      <c r="AI646" t="s">
        <v>55</v>
      </c>
      <c r="AJ646">
        <v>0</v>
      </c>
      <c r="AK646" t="s">
        <v>1549</v>
      </c>
      <c r="AL646" t="s">
        <v>191</v>
      </c>
      <c r="AM646" t="s">
        <v>196</v>
      </c>
      <c r="AN646" t="s">
        <v>197</v>
      </c>
      <c r="AO646" t="s">
        <v>59</v>
      </c>
      <c r="AP646">
        <v>950</v>
      </c>
      <c r="AQ646">
        <v>950</v>
      </c>
      <c r="AR646">
        <v>950</v>
      </c>
    </row>
    <row r="647" spans="1:44" x14ac:dyDescent="0.25">
      <c r="A647" t="s">
        <v>43</v>
      </c>
      <c r="B647" t="s">
        <v>1590</v>
      </c>
      <c r="C647" t="s">
        <v>45</v>
      </c>
      <c r="G647" t="s">
        <v>46</v>
      </c>
      <c r="H647" t="s">
        <v>1591</v>
      </c>
      <c r="I647" t="s">
        <v>1592</v>
      </c>
      <c r="J647" t="s">
        <v>77</v>
      </c>
      <c r="K647" t="s">
        <v>1593</v>
      </c>
      <c r="L647">
        <v>320</v>
      </c>
      <c r="M647" t="s">
        <v>51</v>
      </c>
      <c r="N647" t="s">
        <v>52</v>
      </c>
      <c r="O647">
        <v>2014</v>
      </c>
      <c r="Q647" t="s">
        <v>549</v>
      </c>
      <c r="R647" t="s">
        <v>1594</v>
      </c>
      <c r="T647" t="s">
        <v>81</v>
      </c>
      <c r="U647">
        <v>7.75</v>
      </c>
      <c r="V647">
        <v>7.75</v>
      </c>
      <c r="W647">
        <v>7.67</v>
      </c>
      <c r="X647">
        <v>7.67</v>
      </c>
      <c r="Y647">
        <v>7.58</v>
      </c>
      <c r="Z647">
        <v>7.67</v>
      </c>
      <c r="AA647">
        <v>10</v>
      </c>
      <c r="AB647">
        <v>10</v>
      </c>
      <c r="AC647">
        <v>10</v>
      </c>
      <c r="AD647">
        <v>7.75</v>
      </c>
      <c r="AE647">
        <v>83.83</v>
      </c>
      <c r="AF647">
        <v>0.12</v>
      </c>
      <c r="AG647">
        <v>0</v>
      </c>
      <c r="AH647">
        <v>0</v>
      </c>
      <c r="AI647" t="s">
        <v>55</v>
      </c>
      <c r="AJ647">
        <v>4</v>
      </c>
      <c r="AK647" t="s">
        <v>550</v>
      </c>
      <c r="AL647" t="s">
        <v>52</v>
      </c>
      <c r="AM647" t="s">
        <v>57</v>
      </c>
      <c r="AN647" t="s">
        <v>58</v>
      </c>
      <c r="AO647" t="s">
        <v>59</v>
      </c>
      <c r="AP647">
        <v>1650</v>
      </c>
      <c r="AQ647">
        <v>1703</v>
      </c>
      <c r="AR647">
        <v>1676.5</v>
      </c>
    </row>
    <row r="648" spans="1:44" x14ac:dyDescent="0.25">
      <c r="A648" t="s">
        <v>43</v>
      </c>
      <c r="B648" t="s">
        <v>185</v>
      </c>
      <c r="C648" t="s">
        <v>45</v>
      </c>
      <c r="D648" t="s">
        <v>1828</v>
      </c>
      <c r="F648" t="s">
        <v>1829</v>
      </c>
      <c r="G648">
        <v>100181006</v>
      </c>
      <c r="H648" t="s">
        <v>187</v>
      </c>
      <c r="I648" t="s">
        <v>188</v>
      </c>
      <c r="J648" t="s">
        <v>167</v>
      </c>
      <c r="K648" t="s">
        <v>190</v>
      </c>
      <c r="L648">
        <v>250</v>
      </c>
      <c r="M648" t="s">
        <v>51</v>
      </c>
      <c r="N648" t="s">
        <v>191</v>
      </c>
      <c r="O648">
        <v>2014</v>
      </c>
      <c r="Q648" t="s">
        <v>192</v>
      </c>
      <c r="R648" t="s">
        <v>193</v>
      </c>
      <c r="S648" t="s">
        <v>60</v>
      </c>
      <c r="T648" t="s">
        <v>54</v>
      </c>
      <c r="U648">
        <v>7.75</v>
      </c>
      <c r="V648">
        <v>7.67</v>
      </c>
      <c r="W648">
        <v>7.58</v>
      </c>
      <c r="X648">
        <v>7.67</v>
      </c>
      <c r="Y648">
        <v>7.5</v>
      </c>
      <c r="Z648">
        <v>7.67</v>
      </c>
      <c r="AA648">
        <v>10</v>
      </c>
      <c r="AB648">
        <v>10</v>
      </c>
      <c r="AC648">
        <v>10</v>
      </c>
      <c r="AD648">
        <v>7.75</v>
      </c>
      <c r="AE648">
        <v>83.58</v>
      </c>
      <c r="AF648">
        <v>0</v>
      </c>
      <c r="AG648">
        <v>0</v>
      </c>
      <c r="AH648">
        <v>0</v>
      </c>
      <c r="AJ648">
        <v>7</v>
      </c>
      <c r="AK648" t="s">
        <v>195</v>
      </c>
      <c r="AL648" t="s">
        <v>191</v>
      </c>
      <c r="AM648" t="s">
        <v>196</v>
      </c>
      <c r="AN648" t="s">
        <v>197</v>
      </c>
      <c r="AO648" t="s">
        <v>59</v>
      </c>
      <c r="AP648">
        <v>1700</v>
      </c>
      <c r="AQ648">
        <v>2000</v>
      </c>
      <c r="AR648">
        <v>1850</v>
      </c>
    </row>
    <row r="649" spans="1:44" x14ac:dyDescent="0.25">
      <c r="A649" t="s">
        <v>43</v>
      </c>
      <c r="B649" t="s">
        <v>1890</v>
      </c>
      <c r="C649" t="s">
        <v>45</v>
      </c>
      <c r="G649" t="s">
        <v>116</v>
      </c>
      <c r="H649" t="s">
        <v>1890</v>
      </c>
      <c r="I649" t="s">
        <v>1891</v>
      </c>
      <c r="J649" t="s">
        <v>77</v>
      </c>
      <c r="K649" t="s">
        <v>1892</v>
      </c>
      <c r="L649">
        <v>320</v>
      </c>
      <c r="M649" t="s">
        <v>51</v>
      </c>
      <c r="N649" t="s">
        <v>52</v>
      </c>
      <c r="O649">
        <v>2014</v>
      </c>
      <c r="Q649" t="s">
        <v>549</v>
      </c>
      <c r="R649" t="s">
        <v>1893</v>
      </c>
      <c r="T649" t="s">
        <v>81</v>
      </c>
      <c r="U649">
        <v>7.67</v>
      </c>
      <c r="V649">
        <v>7.75</v>
      </c>
      <c r="W649">
        <v>7.5</v>
      </c>
      <c r="X649">
        <v>7.58</v>
      </c>
      <c r="Y649">
        <v>7.75</v>
      </c>
      <c r="Z649">
        <v>7.67</v>
      </c>
      <c r="AA649">
        <v>10</v>
      </c>
      <c r="AB649">
        <v>10</v>
      </c>
      <c r="AC649">
        <v>10</v>
      </c>
      <c r="AD649">
        <v>7.58</v>
      </c>
      <c r="AE649">
        <v>83.5</v>
      </c>
      <c r="AF649">
        <v>0.1</v>
      </c>
      <c r="AG649">
        <v>1</v>
      </c>
      <c r="AH649">
        <v>0</v>
      </c>
      <c r="AJ649">
        <v>18</v>
      </c>
      <c r="AK649" t="s">
        <v>550</v>
      </c>
      <c r="AL649" t="s">
        <v>52</v>
      </c>
      <c r="AM649" t="s">
        <v>57</v>
      </c>
      <c r="AN649" t="s">
        <v>58</v>
      </c>
      <c r="AO649" t="s">
        <v>59</v>
      </c>
      <c r="AP649">
        <v>1600</v>
      </c>
      <c r="AQ649">
        <v>1600</v>
      </c>
      <c r="AR649">
        <v>1600</v>
      </c>
    </row>
    <row r="650" spans="1:44" x14ac:dyDescent="0.25">
      <c r="A650" t="s">
        <v>43</v>
      </c>
      <c r="B650" t="s">
        <v>1983</v>
      </c>
      <c r="C650" t="s">
        <v>84</v>
      </c>
      <c r="D650" t="s">
        <v>1984</v>
      </c>
      <c r="G650" t="s">
        <v>1985</v>
      </c>
      <c r="H650" t="s">
        <v>1983</v>
      </c>
      <c r="J650" t="s">
        <v>292</v>
      </c>
      <c r="K650" t="s">
        <v>1986</v>
      </c>
      <c r="L650">
        <v>300</v>
      </c>
      <c r="M650" t="s">
        <v>51</v>
      </c>
      <c r="N650" t="s">
        <v>1332</v>
      </c>
      <c r="O650">
        <v>2014</v>
      </c>
      <c r="Q650" t="s">
        <v>1987</v>
      </c>
      <c r="R650" t="s">
        <v>1988</v>
      </c>
      <c r="S650" t="s">
        <v>365</v>
      </c>
      <c r="T650" t="s">
        <v>373</v>
      </c>
      <c r="U650">
        <v>7.33</v>
      </c>
      <c r="V650">
        <v>7.83</v>
      </c>
      <c r="W650">
        <v>7.75</v>
      </c>
      <c r="X650">
        <v>7.5</v>
      </c>
      <c r="Y650">
        <v>7.42</v>
      </c>
      <c r="Z650">
        <v>7.83</v>
      </c>
      <c r="AA650">
        <v>10</v>
      </c>
      <c r="AB650">
        <v>10</v>
      </c>
      <c r="AC650">
        <v>10</v>
      </c>
      <c r="AD650">
        <v>7.75</v>
      </c>
      <c r="AE650">
        <v>83.42</v>
      </c>
      <c r="AF650">
        <v>0.12</v>
      </c>
      <c r="AG650">
        <v>0</v>
      </c>
      <c r="AH650">
        <v>0</v>
      </c>
      <c r="AI650" t="s">
        <v>55</v>
      </c>
      <c r="AJ650">
        <v>6</v>
      </c>
      <c r="AK650" t="s">
        <v>1989</v>
      </c>
      <c r="AL650" t="s">
        <v>1332</v>
      </c>
      <c r="AM650" t="s">
        <v>1336</v>
      </c>
      <c r="AN650" t="s">
        <v>1337</v>
      </c>
      <c r="AO650" t="s">
        <v>59</v>
      </c>
    </row>
    <row r="651" spans="1:44" x14ac:dyDescent="0.25">
      <c r="A651" t="s">
        <v>43</v>
      </c>
      <c r="B651" t="s">
        <v>1990</v>
      </c>
      <c r="C651" t="s">
        <v>287</v>
      </c>
      <c r="D651" t="s">
        <v>1991</v>
      </c>
      <c r="F651" t="s">
        <v>1990</v>
      </c>
      <c r="G651" t="s">
        <v>1992</v>
      </c>
      <c r="H651" t="s">
        <v>1990</v>
      </c>
      <c r="I651">
        <v>1600</v>
      </c>
      <c r="J651" t="s">
        <v>1993</v>
      </c>
      <c r="K651" t="s">
        <v>1994</v>
      </c>
      <c r="L651">
        <v>39</v>
      </c>
      <c r="M651" t="s">
        <v>51</v>
      </c>
      <c r="N651" t="s">
        <v>417</v>
      </c>
      <c r="O651">
        <v>2014</v>
      </c>
      <c r="Q651" t="s">
        <v>780</v>
      </c>
      <c r="R651" t="s">
        <v>1994</v>
      </c>
      <c r="S651" t="s">
        <v>68</v>
      </c>
      <c r="T651" t="s">
        <v>54</v>
      </c>
      <c r="U651">
        <v>7.75</v>
      </c>
      <c r="V651">
        <v>7.67</v>
      </c>
      <c r="W651">
        <v>7.58</v>
      </c>
      <c r="X651">
        <v>7.67</v>
      </c>
      <c r="Y651">
        <v>7.58</v>
      </c>
      <c r="Z651">
        <v>7.58</v>
      </c>
      <c r="AA651">
        <v>10</v>
      </c>
      <c r="AB651">
        <v>10</v>
      </c>
      <c r="AC651">
        <v>10</v>
      </c>
      <c r="AD651">
        <v>7.58</v>
      </c>
      <c r="AE651">
        <v>83.42</v>
      </c>
      <c r="AF651">
        <v>0.13</v>
      </c>
      <c r="AG651">
        <v>0</v>
      </c>
      <c r="AH651">
        <v>0</v>
      </c>
      <c r="AI651" t="s">
        <v>55</v>
      </c>
      <c r="AJ651">
        <v>4</v>
      </c>
      <c r="AK651" t="s">
        <v>782</v>
      </c>
      <c r="AL651" t="s">
        <v>417</v>
      </c>
      <c r="AM651" t="s">
        <v>421</v>
      </c>
      <c r="AN651" t="s">
        <v>422</v>
      </c>
      <c r="AO651" t="s">
        <v>59</v>
      </c>
      <c r="AP651">
        <v>1600</v>
      </c>
      <c r="AQ651">
        <v>1600</v>
      </c>
      <c r="AR651">
        <v>1600</v>
      </c>
    </row>
    <row r="652" spans="1:44" x14ac:dyDescent="0.25">
      <c r="A652" t="s">
        <v>43</v>
      </c>
      <c r="B652" t="s">
        <v>411</v>
      </c>
      <c r="C652" t="s">
        <v>287</v>
      </c>
      <c r="D652" t="s">
        <v>2041</v>
      </c>
      <c r="F652" t="s">
        <v>2041</v>
      </c>
      <c r="G652" t="s">
        <v>2042</v>
      </c>
      <c r="H652" t="s">
        <v>2041</v>
      </c>
      <c r="I652">
        <v>1700</v>
      </c>
      <c r="J652" t="s">
        <v>1359</v>
      </c>
      <c r="K652" t="s">
        <v>2043</v>
      </c>
      <c r="L652">
        <v>10</v>
      </c>
      <c r="M652" t="s">
        <v>51</v>
      </c>
      <c r="N652" t="s">
        <v>417</v>
      </c>
      <c r="O652">
        <v>2014</v>
      </c>
      <c r="Q652" t="s">
        <v>780</v>
      </c>
      <c r="R652" t="s">
        <v>419</v>
      </c>
      <c r="S652" t="s">
        <v>60</v>
      </c>
      <c r="T652" t="s">
        <v>373</v>
      </c>
      <c r="U652">
        <v>7.75</v>
      </c>
      <c r="V652">
        <v>7.58</v>
      </c>
      <c r="W652">
        <v>7.67</v>
      </c>
      <c r="X652">
        <v>7.58</v>
      </c>
      <c r="Y652">
        <v>7.58</v>
      </c>
      <c r="Z652">
        <v>7.58</v>
      </c>
      <c r="AA652">
        <v>10</v>
      </c>
      <c r="AB652">
        <v>10</v>
      </c>
      <c r="AC652">
        <v>10</v>
      </c>
      <c r="AD652">
        <v>7.58</v>
      </c>
      <c r="AE652">
        <v>83.33</v>
      </c>
      <c r="AF652">
        <v>0.12</v>
      </c>
      <c r="AG652">
        <v>0</v>
      </c>
      <c r="AH652">
        <v>0</v>
      </c>
      <c r="AI652" t="s">
        <v>55</v>
      </c>
      <c r="AJ652">
        <v>6</v>
      </c>
      <c r="AK652" t="s">
        <v>782</v>
      </c>
      <c r="AL652" t="s">
        <v>417</v>
      </c>
      <c r="AM652" t="s">
        <v>421</v>
      </c>
      <c r="AN652" t="s">
        <v>422</v>
      </c>
      <c r="AO652" t="s">
        <v>59</v>
      </c>
      <c r="AP652">
        <v>1700</v>
      </c>
      <c r="AQ652">
        <v>1700</v>
      </c>
      <c r="AR652">
        <v>1700</v>
      </c>
    </row>
    <row r="653" spans="1:44" x14ac:dyDescent="0.25">
      <c r="A653" t="s">
        <v>43</v>
      </c>
      <c r="B653" t="s">
        <v>933</v>
      </c>
      <c r="C653" t="s">
        <v>268</v>
      </c>
      <c r="D653" t="s">
        <v>2134</v>
      </c>
      <c r="F653" t="s">
        <v>2134</v>
      </c>
      <c r="G653" t="s">
        <v>2135</v>
      </c>
      <c r="H653" t="s">
        <v>1535</v>
      </c>
      <c r="I653" t="s">
        <v>2136</v>
      </c>
      <c r="J653" t="s">
        <v>2137</v>
      </c>
      <c r="K653" t="s">
        <v>2138</v>
      </c>
      <c r="L653">
        <v>10</v>
      </c>
      <c r="M653" t="s">
        <v>51</v>
      </c>
      <c r="N653" t="s">
        <v>191</v>
      </c>
      <c r="O653">
        <v>2014</v>
      </c>
      <c r="Q653" t="s">
        <v>1548</v>
      </c>
      <c r="R653" t="s">
        <v>941</v>
      </c>
      <c r="S653" t="s">
        <v>616</v>
      </c>
      <c r="T653" t="s">
        <v>54</v>
      </c>
      <c r="U653">
        <v>7.92</v>
      </c>
      <c r="V653">
        <v>7.83</v>
      </c>
      <c r="W653">
        <v>7.75</v>
      </c>
      <c r="X653">
        <v>7.58</v>
      </c>
      <c r="Y653">
        <v>7.5</v>
      </c>
      <c r="Z653">
        <v>7.33</v>
      </c>
      <c r="AA653">
        <v>10</v>
      </c>
      <c r="AB653">
        <v>10</v>
      </c>
      <c r="AC653">
        <v>10</v>
      </c>
      <c r="AD653">
        <v>7.33</v>
      </c>
      <c r="AE653">
        <v>83.25</v>
      </c>
      <c r="AF653">
        <v>0.1</v>
      </c>
      <c r="AG653">
        <v>0</v>
      </c>
      <c r="AH653">
        <v>0</v>
      </c>
      <c r="AI653" t="s">
        <v>55</v>
      </c>
      <c r="AJ653">
        <v>0</v>
      </c>
      <c r="AK653" t="s">
        <v>1549</v>
      </c>
      <c r="AL653" t="s">
        <v>191</v>
      </c>
      <c r="AM653" t="s">
        <v>196</v>
      </c>
      <c r="AN653" t="s">
        <v>197</v>
      </c>
      <c r="AO653" t="s">
        <v>59</v>
      </c>
      <c r="AP653">
        <v>800</v>
      </c>
      <c r="AQ653">
        <v>800</v>
      </c>
      <c r="AR653">
        <v>800</v>
      </c>
    </row>
    <row r="654" spans="1:44" x14ac:dyDescent="0.25">
      <c r="A654" t="s">
        <v>43</v>
      </c>
      <c r="B654" t="s">
        <v>2263</v>
      </c>
      <c r="C654" t="s">
        <v>287</v>
      </c>
      <c r="D654" t="s">
        <v>2264</v>
      </c>
      <c r="F654" t="s">
        <v>2263</v>
      </c>
      <c r="G654" t="s">
        <v>2265</v>
      </c>
      <c r="H654" t="s">
        <v>2263</v>
      </c>
      <c r="I654">
        <v>1653</v>
      </c>
      <c r="J654" t="s">
        <v>2266</v>
      </c>
      <c r="K654" t="s">
        <v>2267</v>
      </c>
      <c r="L654">
        <v>180</v>
      </c>
      <c r="M654" t="s">
        <v>51</v>
      </c>
      <c r="N654" t="s">
        <v>417</v>
      </c>
      <c r="O654">
        <v>2014</v>
      </c>
      <c r="Q654" t="s">
        <v>780</v>
      </c>
      <c r="R654" t="s">
        <v>2267</v>
      </c>
      <c r="S654" t="s">
        <v>60</v>
      </c>
      <c r="T654" t="s">
        <v>54</v>
      </c>
      <c r="U654">
        <v>7.58</v>
      </c>
      <c r="V654">
        <v>7.67</v>
      </c>
      <c r="W654">
        <v>7.67</v>
      </c>
      <c r="X654">
        <v>7.58</v>
      </c>
      <c r="Y654">
        <v>7.42</v>
      </c>
      <c r="Z654">
        <v>7.58</v>
      </c>
      <c r="AA654">
        <v>10</v>
      </c>
      <c r="AB654">
        <v>10</v>
      </c>
      <c r="AC654">
        <v>10</v>
      </c>
      <c r="AD654">
        <v>7.67</v>
      </c>
      <c r="AE654">
        <v>83.17</v>
      </c>
      <c r="AF654">
        <v>0.13</v>
      </c>
      <c r="AG654">
        <v>0</v>
      </c>
      <c r="AH654">
        <v>0</v>
      </c>
      <c r="AI654" t="s">
        <v>89</v>
      </c>
      <c r="AJ654">
        <v>6</v>
      </c>
      <c r="AK654" t="s">
        <v>782</v>
      </c>
      <c r="AL654" t="s">
        <v>417</v>
      </c>
      <c r="AM654" t="s">
        <v>421</v>
      </c>
      <c r="AN654" t="s">
        <v>422</v>
      </c>
      <c r="AO654" t="s">
        <v>59</v>
      </c>
      <c r="AP654">
        <v>1653</v>
      </c>
      <c r="AQ654">
        <v>1653</v>
      </c>
      <c r="AR654">
        <v>1653</v>
      </c>
    </row>
    <row r="655" spans="1:44" x14ac:dyDescent="0.25">
      <c r="A655" t="s">
        <v>43</v>
      </c>
      <c r="B655" t="s">
        <v>241</v>
      </c>
      <c r="C655" t="s">
        <v>242</v>
      </c>
      <c r="D655" t="s">
        <v>2269</v>
      </c>
      <c r="F655" t="s">
        <v>2270</v>
      </c>
      <c r="G655">
        <v>0</v>
      </c>
      <c r="H655" t="s">
        <v>241</v>
      </c>
      <c r="I655">
        <v>1800</v>
      </c>
      <c r="J655" t="s">
        <v>448</v>
      </c>
      <c r="K655" t="s">
        <v>2271</v>
      </c>
      <c r="L655">
        <v>84</v>
      </c>
      <c r="M655" t="s">
        <v>51</v>
      </c>
      <c r="N655" t="s">
        <v>246</v>
      </c>
      <c r="O655">
        <v>2014</v>
      </c>
      <c r="Q655" t="s">
        <v>2272</v>
      </c>
      <c r="R655" t="s">
        <v>248</v>
      </c>
      <c r="S655" t="s">
        <v>249</v>
      </c>
      <c r="T655" t="s">
        <v>54</v>
      </c>
      <c r="U655">
        <v>8</v>
      </c>
      <c r="V655">
        <v>7.67</v>
      </c>
      <c r="W655">
        <v>7.5</v>
      </c>
      <c r="X655">
        <v>7.42</v>
      </c>
      <c r="Y655">
        <v>7.33</v>
      </c>
      <c r="Z655">
        <v>7.58</v>
      </c>
      <c r="AA655">
        <v>10</v>
      </c>
      <c r="AB655">
        <v>10</v>
      </c>
      <c r="AC655">
        <v>10</v>
      </c>
      <c r="AD655">
        <v>7.67</v>
      </c>
      <c r="AE655">
        <v>83.17</v>
      </c>
      <c r="AF655">
        <v>0.1</v>
      </c>
      <c r="AG655">
        <v>0</v>
      </c>
      <c r="AH655">
        <v>0</v>
      </c>
      <c r="AI655" t="s">
        <v>89</v>
      </c>
      <c r="AJ655">
        <v>0</v>
      </c>
      <c r="AK655" t="s">
        <v>2273</v>
      </c>
      <c r="AL655" t="s">
        <v>246</v>
      </c>
      <c r="AM655" t="s">
        <v>251</v>
      </c>
      <c r="AN655" t="s">
        <v>252</v>
      </c>
      <c r="AO655" t="s">
        <v>59</v>
      </c>
      <c r="AP655">
        <v>1800</v>
      </c>
      <c r="AQ655">
        <v>1800</v>
      </c>
      <c r="AR655">
        <v>1800</v>
      </c>
    </row>
    <row r="656" spans="1:44" x14ac:dyDescent="0.25">
      <c r="A656" t="s">
        <v>43</v>
      </c>
      <c r="B656" t="s">
        <v>933</v>
      </c>
      <c r="C656" t="s">
        <v>268</v>
      </c>
      <c r="D656" t="s">
        <v>2443</v>
      </c>
      <c r="F656" t="s">
        <v>2443</v>
      </c>
      <c r="G656" t="s">
        <v>1544</v>
      </c>
      <c r="H656" t="s">
        <v>1535</v>
      </c>
      <c r="I656">
        <v>1200</v>
      </c>
      <c r="J656" t="s">
        <v>2444</v>
      </c>
      <c r="K656" t="s">
        <v>2443</v>
      </c>
      <c r="L656">
        <v>10</v>
      </c>
      <c r="M656" t="s">
        <v>51</v>
      </c>
      <c r="N656" t="s">
        <v>191</v>
      </c>
      <c r="O656">
        <v>2014</v>
      </c>
      <c r="Q656" t="s">
        <v>1548</v>
      </c>
      <c r="R656" t="s">
        <v>941</v>
      </c>
      <c r="S656" t="s">
        <v>616</v>
      </c>
      <c r="T656" t="s">
        <v>54</v>
      </c>
      <c r="U656">
        <v>7.92</v>
      </c>
      <c r="V656">
        <v>7.92</v>
      </c>
      <c r="W656">
        <v>7.83</v>
      </c>
      <c r="X656">
        <v>7.58</v>
      </c>
      <c r="Y656">
        <v>7.33</v>
      </c>
      <c r="Z656">
        <v>7.25</v>
      </c>
      <c r="AA656">
        <v>10</v>
      </c>
      <c r="AB656">
        <v>10</v>
      </c>
      <c r="AC656">
        <v>10</v>
      </c>
      <c r="AD656">
        <v>7.17</v>
      </c>
      <c r="AE656">
        <v>83</v>
      </c>
      <c r="AF656">
        <v>0.08</v>
      </c>
      <c r="AG656">
        <v>0</v>
      </c>
      <c r="AH656">
        <v>0</v>
      </c>
      <c r="AI656" t="s">
        <v>55</v>
      </c>
      <c r="AJ656">
        <v>0</v>
      </c>
      <c r="AK656" t="s">
        <v>1549</v>
      </c>
      <c r="AL656" t="s">
        <v>191</v>
      </c>
      <c r="AM656" t="s">
        <v>196</v>
      </c>
      <c r="AN656" t="s">
        <v>197</v>
      </c>
      <c r="AO656" t="s">
        <v>59</v>
      </c>
      <c r="AP656">
        <v>1200</v>
      </c>
      <c r="AQ656">
        <v>1200</v>
      </c>
      <c r="AR656">
        <v>1200</v>
      </c>
    </row>
    <row r="657" spans="1:44" x14ac:dyDescent="0.25">
      <c r="A657" t="s">
        <v>43</v>
      </c>
      <c r="B657" t="s">
        <v>2666</v>
      </c>
      <c r="C657" t="s">
        <v>130</v>
      </c>
      <c r="D657" t="s">
        <v>2667</v>
      </c>
      <c r="F657" t="s">
        <v>1123</v>
      </c>
      <c r="G657" t="s">
        <v>2668</v>
      </c>
      <c r="H657" t="s">
        <v>1751</v>
      </c>
      <c r="I657" t="s">
        <v>2669</v>
      </c>
      <c r="J657" t="s">
        <v>2670</v>
      </c>
      <c r="K657" t="s">
        <v>2671</v>
      </c>
      <c r="L657">
        <v>300</v>
      </c>
      <c r="M657" t="s">
        <v>51</v>
      </c>
      <c r="N657" t="s">
        <v>65</v>
      </c>
      <c r="O657">
        <v>2014</v>
      </c>
      <c r="Q657" t="s">
        <v>2672</v>
      </c>
      <c r="R657" t="s">
        <v>2673</v>
      </c>
      <c r="S657" t="s">
        <v>60</v>
      </c>
      <c r="T657" t="s">
        <v>60</v>
      </c>
      <c r="U657">
        <v>7.42</v>
      </c>
      <c r="V657">
        <v>7.58</v>
      </c>
      <c r="W657">
        <v>7.25</v>
      </c>
      <c r="X657">
        <v>7.5</v>
      </c>
      <c r="Y657">
        <v>7.75</v>
      </c>
      <c r="Z657">
        <v>7.75</v>
      </c>
      <c r="AA657">
        <v>10</v>
      </c>
      <c r="AB657">
        <v>10</v>
      </c>
      <c r="AC657">
        <v>10</v>
      </c>
      <c r="AD657">
        <v>7.58</v>
      </c>
      <c r="AE657">
        <v>82.83</v>
      </c>
      <c r="AF657">
        <v>0</v>
      </c>
      <c r="AG657">
        <v>0</v>
      </c>
      <c r="AH657">
        <v>0</v>
      </c>
      <c r="AJ657">
        <v>9</v>
      </c>
      <c r="AK657" t="s">
        <v>2674</v>
      </c>
      <c r="AL657" t="s">
        <v>65</v>
      </c>
      <c r="AM657" t="s">
        <v>70</v>
      </c>
      <c r="AN657" t="s">
        <v>71</v>
      </c>
      <c r="AO657" t="s">
        <v>59</v>
      </c>
      <c r="AP657">
        <v>1200</v>
      </c>
      <c r="AQ657">
        <v>1200</v>
      </c>
      <c r="AR657">
        <v>1200</v>
      </c>
    </row>
    <row r="658" spans="1:44" x14ac:dyDescent="0.25">
      <c r="A658" t="s">
        <v>43</v>
      </c>
      <c r="B658" t="s">
        <v>411</v>
      </c>
      <c r="C658" t="s">
        <v>2759</v>
      </c>
      <c r="D658" t="s">
        <v>2760</v>
      </c>
      <c r="F658" t="s">
        <v>2761</v>
      </c>
      <c r="G658" t="s">
        <v>2762</v>
      </c>
      <c r="H658" t="s">
        <v>2763</v>
      </c>
      <c r="I658" t="s">
        <v>2764</v>
      </c>
      <c r="J658" t="s">
        <v>2765</v>
      </c>
      <c r="K658" t="s">
        <v>2766</v>
      </c>
      <c r="L658">
        <v>29</v>
      </c>
      <c r="M658" t="s">
        <v>51</v>
      </c>
      <c r="N658" t="s">
        <v>417</v>
      </c>
      <c r="O658">
        <v>2014</v>
      </c>
      <c r="Q658" t="s">
        <v>2767</v>
      </c>
      <c r="R658" t="s">
        <v>419</v>
      </c>
      <c r="S658" t="s">
        <v>471</v>
      </c>
      <c r="T658" t="s">
        <v>54</v>
      </c>
      <c r="U658">
        <v>7.75</v>
      </c>
      <c r="V658">
        <v>7.58</v>
      </c>
      <c r="W658">
        <v>7.42</v>
      </c>
      <c r="X658">
        <v>7.5</v>
      </c>
      <c r="Y658">
        <v>7.33</v>
      </c>
      <c r="Z658">
        <v>7.5</v>
      </c>
      <c r="AA658">
        <v>10</v>
      </c>
      <c r="AB658">
        <v>10</v>
      </c>
      <c r="AC658">
        <v>10</v>
      </c>
      <c r="AD658">
        <v>7.67</v>
      </c>
      <c r="AE658">
        <v>82.75</v>
      </c>
      <c r="AF658">
        <v>0.12</v>
      </c>
      <c r="AG658">
        <v>0</v>
      </c>
      <c r="AH658">
        <v>0</v>
      </c>
      <c r="AI658" t="s">
        <v>89</v>
      </c>
      <c r="AJ658">
        <v>0</v>
      </c>
      <c r="AK658" t="s">
        <v>2768</v>
      </c>
      <c r="AL658" t="s">
        <v>417</v>
      </c>
      <c r="AM658" t="s">
        <v>421</v>
      </c>
      <c r="AN658" t="s">
        <v>422</v>
      </c>
      <c r="AO658" t="s">
        <v>59</v>
      </c>
      <c r="AP658">
        <v>1442</v>
      </c>
      <c r="AQ658">
        <v>1442</v>
      </c>
      <c r="AR658">
        <v>1442</v>
      </c>
    </row>
    <row r="659" spans="1:44" x14ac:dyDescent="0.25">
      <c r="A659" t="s">
        <v>43</v>
      </c>
      <c r="B659" t="s">
        <v>1983</v>
      </c>
      <c r="C659" t="s">
        <v>84</v>
      </c>
      <c r="D659" t="s">
        <v>2380</v>
      </c>
      <c r="G659" t="s">
        <v>2823</v>
      </c>
      <c r="H659" t="s">
        <v>1983</v>
      </c>
      <c r="J659" t="s">
        <v>2824</v>
      </c>
      <c r="K659" t="s">
        <v>2825</v>
      </c>
      <c r="L659">
        <v>300</v>
      </c>
      <c r="M659" t="s">
        <v>51</v>
      </c>
      <c r="N659" t="s">
        <v>1332</v>
      </c>
      <c r="O659">
        <v>2014</v>
      </c>
      <c r="Q659" t="s">
        <v>1987</v>
      </c>
      <c r="R659" t="s">
        <v>1988</v>
      </c>
      <c r="S659" t="s">
        <v>493</v>
      </c>
      <c r="T659" t="s">
        <v>81</v>
      </c>
      <c r="U659">
        <v>7.33</v>
      </c>
      <c r="V659">
        <v>7.5</v>
      </c>
      <c r="W659">
        <v>7.58</v>
      </c>
      <c r="X659">
        <v>7.58</v>
      </c>
      <c r="Y659">
        <v>7.67</v>
      </c>
      <c r="Z659">
        <v>7.5</v>
      </c>
      <c r="AA659">
        <v>10</v>
      </c>
      <c r="AB659">
        <v>10</v>
      </c>
      <c r="AC659">
        <v>10</v>
      </c>
      <c r="AD659">
        <v>7.5</v>
      </c>
      <c r="AE659">
        <v>82.67</v>
      </c>
      <c r="AF659">
        <v>0.12</v>
      </c>
      <c r="AG659">
        <v>0</v>
      </c>
      <c r="AH659">
        <v>0</v>
      </c>
      <c r="AJ659">
        <v>9</v>
      </c>
      <c r="AK659" t="s">
        <v>1989</v>
      </c>
      <c r="AL659" t="s">
        <v>1332</v>
      </c>
      <c r="AM659" t="s">
        <v>1336</v>
      </c>
      <c r="AN659" t="s">
        <v>1337</v>
      </c>
      <c r="AO659" t="s">
        <v>59</v>
      </c>
    </row>
    <row r="660" spans="1:44" x14ac:dyDescent="0.25">
      <c r="A660" t="s">
        <v>43</v>
      </c>
      <c r="B660" t="s">
        <v>2826</v>
      </c>
      <c r="C660" t="s">
        <v>287</v>
      </c>
      <c r="D660" t="s">
        <v>2827</v>
      </c>
      <c r="F660" t="s">
        <v>2826</v>
      </c>
      <c r="G660" t="s">
        <v>2828</v>
      </c>
      <c r="H660" t="s">
        <v>2826</v>
      </c>
      <c r="I660">
        <v>1700</v>
      </c>
      <c r="J660" t="s">
        <v>2829</v>
      </c>
      <c r="K660" t="s">
        <v>2830</v>
      </c>
      <c r="L660">
        <v>93</v>
      </c>
      <c r="M660" t="s">
        <v>51</v>
      </c>
      <c r="N660" t="s">
        <v>417</v>
      </c>
      <c r="O660">
        <v>2014</v>
      </c>
      <c r="Q660" t="s">
        <v>1458</v>
      </c>
      <c r="R660" t="s">
        <v>2830</v>
      </c>
      <c r="S660" t="s">
        <v>60</v>
      </c>
      <c r="T660" t="s">
        <v>54</v>
      </c>
      <c r="U660">
        <v>7.5</v>
      </c>
      <c r="V660">
        <v>7.5</v>
      </c>
      <c r="W660">
        <v>7.5</v>
      </c>
      <c r="X660">
        <v>7.5</v>
      </c>
      <c r="Y660">
        <v>7.5</v>
      </c>
      <c r="Z660">
        <v>7.58</v>
      </c>
      <c r="AA660">
        <v>10</v>
      </c>
      <c r="AB660">
        <v>10</v>
      </c>
      <c r="AC660">
        <v>10</v>
      </c>
      <c r="AD660">
        <v>7.58</v>
      </c>
      <c r="AE660">
        <v>82.67</v>
      </c>
      <c r="AF660">
        <v>0.12</v>
      </c>
      <c r="AG660">
        <v>0</v>
      </c>
      <c r="AH660">
        <v>0</v>
      </c>
      <c r="AI660" t="s">
        <v>55</v>
      </c>
      <c r="AJ660">
        <v>0</v>
      </c>
      <c r="AK660" t="s">
        <v>1459</v>
      </c>
      <c r="AL660" t="s">
        <v>417</v>
      </c>
      <c r="AM660" t="s">
        <v>421</v>
      </c>
      <c r="AN660" t="s">
        <v>422</v>
      </c>
      <c r="AO660" t="s">
        <v>59</v>
      </c>
      <c r="AP660">
        <v>1700</v>
      </c>
      <c r="AQ660">
        <v>1700</v>
      </c>
      <c r="AR660">
        <v>1700</v>
      </c>
    </row>
    <row r="661" spans="1:44" x14ac:dyDescent="0.25">
      <c r="A661" t="s">
        <v>43</v>
      </c>
      <c r="B661" t="s">
        <v>774</v>
      </c>
      <c r="C661" t="s">
        <v>287</v>
      </c>
      <c r="D661" t="s">
        <v>2831</v>
      </c>
      <c r="F661" t="s">
        <v>774</v>
      </c>
      <c r="G661" t="s">
        <v>2832</v>
      </c>
      <c r="H661" t="s">
        <v>774</v>
      </c>
      <c r="I661">
        <v>1550</v>
      </c>
      <c r="J661" t="s">
        <v>2266</v>
      </c>
      <c r="K661" t="s">
        <v>1255</v>
      </c>
      <c r="L661">
        <v>77</v>
      </c>
      <c r="M661" t="s">
        <v>51</v>
      </c>
      <c r="N661" t="s">
        <v>417</v>
      </c>
      <c r="O661">
        <v>2014</v>
      </c>
      <c r="Q661" t="s">
        <v>2833</v>
      </c>
      <c r="R661" t="s">
        <v>781</v>
      </c>
      <c r="S661" t="s">
        <v>68</v>
      </c>
      <c r="T661" t="s">
        <v>54</v>
      </c>
      <c r="U661">
        <v>7.58</v>
      </c>
      <c r="V661">
        <v>7.5</v>
      </c>
      <c r="W661">
        <v>7.5</v>
      </c>
      <c r="X661">
        <v>7.58</v>
      </c>
      <c r="Y661">
        <v>7.33</v>
      </c>
      <c r="Z661">
        <v>7.58</v>
      </c>
      <c r="AA661">
        <v>10</v>
      </c>
      <c r="AB661">
        <v>10</v>
      </c>
      <c r="AC661">
        <v>10</v>
      </c>
      <c r="AD661">
        <v>7.58</v>
      </c>
      <c r="AE661">
        <v>82.67</v>
      </c>
      <c r="AF661">
        <v>0.12</v>
      </c>
      <c r="AG661">
        <v>0</v>
      </c>
      <c r="AH661">
        <v>0</v>
      </c>
      <c r="AI661" t="s">
        <v>55</v>
      </c>
      <c r="AJ661">
        <v>4</v>
      </c>
      <c r="AK661" t="s">
        <v>2834</v>
      </c>
      <c r="AL661" t="s">
        <v>417</v>
      </c>
      <c r="AM661" t="s">
        <v>421</v>
      </c>
      <c r="AN661" t="s">
        <v>422</v>
      </c>
      <c r="AO661" t="s">
        <v>59</v>
      </c>
      <c r="AP661">
        <v>1550</v>
      </c>
      <c r="AQ661">
        <v>1550</v>
      </c>
      <c r="AR661">
        <v>1550</v>
      </c>
    </row>
    <row r="662" spans="1:44" x14ac:dyDescent="0.25">
      <c r="A662" t="s">
        <v>43</v>
      </c>
      <c r="B662" t="s">
        <v>933</v>
      </c>
      <c r="C662" t="s">
        <v>268</v>
      </c>
      <c r="D662" t="s">
        <v>2835</v>
      </c>
      <c r="F662" t="s">
        <v>2835</v>
      </c>
      <c r="G662" t="s">
        <v>1544</v>
      </c>
      <c r="H662" t="s">
        <v>1535</v>
      </c>
      <c r="I662" t="s">
        <v>2836</v>
      </c>
      <c r="J662" t="s">
        <v>2444</v>
      </c>
      <c r="K662" t="s">
        <v>2837</v>
      </c>
      <c r="L662">
        <v>10</v>
      </c>
      <c r="M662" t="s">
        <v>51</v>
      </c>
      <c r="N662" t="s">
        <v>191</v>
      </c>
      <c r="O662">
        <v>2014</v>
      </c>
      <c r="Q662" t="s">
        <v>1548</v>
      </c>
      <c r="R662" t="s">
        <v>941</v>
      </c>
      <c r="S662" t="s">
        <v>616</v>
      </c>
      <c r="T662" t="s">
        <v>54</v>
      </c>
      <c r="U662">
        <v>8</v>
      </c>
      <c r="V662">
        <v>7.83</v>
      </c>
      <c r="W662">
        <v>7.83</v>
      </c>
      <c r="X662">
        <v>7.42</v>
      </c>
      <c r="Y662">
        <v>7.25</v>
      </c>
      <c r="Z662">
        <v>7.25</v>
      </c>
      <c r="AA662">
        <v>10</v>
      </c>
      <c r="AB662">
        <v>10</v>
      </c>
      <c r="AC662">
        <v>10</v>
      </c>
      <c r="AD662">
        <v>7.08</v>
      </c>
      <c r="AE662">
        <v>82.67</v>
      </c>
      <c r="AF662">
        <v>0.08</v>
      </c>
      <c r="AG662">
        <v>0</v>
      </c>
      <c r="AH662">
        <v>0</v>
      </c>
      <c r="AI662" t="s">
        <v>55</v>
      </c>
      <c r="AJ662">
        <v>0</v>
      </c>
      <c r="AK662" t="s">
        <v>1549</v>
      </c>
      <c r="AL662" t="s">
        <v>191</v>
      </c>
      <c r="AM662" t="s">
        <v>196</v>
      </c>
      <c r="AN662" t="s">
        <v>197</v>
      </c>
      <c r="AO662" t="s">
        <v>59</v>
      </c>
      <c r="AP662">
        <v>1200</v>
      </c>
      <c r="AQ662">
        <v>1200</v>
      </c>
      <c r="AR662">
        <v>1200</v>
      </c>
    </row>
    <row r="663" spans="1:44" x14ac:dyDescent="0.25">
      <c r="A663" t="s">
        <v>43</v>
      </c>
      <c r="B663" t="s">
        <v>1248</v>
      </c>
      <c r="C663" t="s">
        <v>287</v>
      </c>
      <c r="D663" t="s">
        <v>2914</v>
      </c>
      <c r="F663" t="s">
        <v>1248</v>
      </c>
      <c r="G663" t="s">
        <v>2915</v>
      </c>
      <c r="H663" t="s">
        <v>1248</v>
      </c>
      <c r="I663">
        <v>1317</v>
      </c>
      <c r="J663" t="s">
        <v>2916</v>
      </c>
      <c r="K663" t="s">
        <v>1252</v>
      </c>
      <c r="L663">
        <v>10</v>
      </c>
      <c r="M663" t="s">
        <v>51</v>
      </c>
      <c r="N663" t="s">
        <v>417</v>
      </c>
      <c r="O663">
        <v>2014</v>
      </c>
      <c r="Q663" t="s">
        <v>780</v>
      </c>
      <c r="R663" t="s">
        <v>1252</v>
      </c>
      <c r="S663" t="s">
        <v>60</v>
      </c>
      <c r="T663" t="s">
        <v>54</v>
      </c>
      <c r="U663">
        <v>7.75</v>
      </c>
      <c r="V663">
        <v>7.42</v>
      </c>
      <c r="W663">
        <v>7.33</v>
      </c>
      <c r="X663">
        <v>7.5</v>
      </c>
      <c r="Y663">
        <v>7.58</v>
      </c>
      <c r="Z663">
        <v>7.5</v>
      </c>
      <c r="AA663">
        <v>10</v>
      </c>
      <c r="AB663">
        <v>10</v>
      </c>
      <c r="AC663">
        <v>10</v>
      </c>
      <c r="AD663">
        <v>7.5</v>
      </c>
      <c r="AE663">
        <v>82.58</v>
      </c>
      <c r="AF663">
        <v>0.12</v>
      </c>
      <c r="AG663">
        <v>0</v>
      </c>
      <c r="AH663">
        <v>0</v>
      </c>
      <c r="AJ663">
        <v>1</v>
      </c>
      <c r="AK663" t="s">
        <v>782</v>
      </c>
      <c r="AL663" t="s">
        <v>417</v>
      </c>
      <c r="AM663" t="s">
        <v>421</v>
      </c>
      <c r="AN663" t="s">
        <v>422</v>
      </c>
      <c r="AO663" t="s">
        <v>59</v>
      </c>
      <c r="AP663">
        <v>1317</v>
      </c>
      <c r="AQ663">
        <v>1317</v>
      </c>
      <c r="AR663">
        <v>1317</v>
      </c>
    </row>
    <row r="664" spans="1:44" x14ac:dyDescent="0.25">
      <c r="A664" t="s">
        <v>43</v>
      </c>
      <c r="B664" t="s">
        <v>2961</v>
      </c>
      <c r="C664" t="s">
        <v>287</v>
      </c>
      <c r="D664" t="s">
        <v>2962</v>
      </c>
      <c r="F664" t="s">
        <v>2962</v>
      </c>
      <c r="G664" t="s">
        <v>2963</v>
      </c>
      <c r="H664" t="s">
        <v>2961</v>
      </c>
      <c r="I664">
        <v>1600</v>
      </c>
      <c r="J664" t="s">
        <v>2829</v>
      </c>
      <c r="K664" t="s">
        <v>2964</v>
      </c>
      <c r="L664">
        <v>37</v>
      </c>
      <c r="M664" t="s">
        <v>51</v>
      </c>
      <c r="N664" t="s">
        <v>417</v>
      </c>
      <c r="O664">
        <v>2014</v>
      </c>
      <c r="Q664" t="s">
        <v>1458</v>
      </c>
      <c r="R664" t="s">
        <v>2964</v>
      </c>
      <c r="S664" t="s">
        <v>60</v>
      </c>
      <c r="T664" t="s">
        <v>54</v>
      </c>
      <c r="U664">
        <v>7.67</v>
      </c>
      <c r="V664">
        <v>7.42</v>
      </c>
      <c r="W664">
        <v>7.33</v>
      </c>
      <c r="X664">
        <v>7.58</v>
      </c>
      <c r="Y664">
        <v>7.5</v>
      </c>
      <c r="Z664">
        <v>7.5</v>
      </c>
      <c r="AA664">
        <v>10</v>
      </c>
      <c r="AB664">
        <v>10</v>
      </c>
      <c r="AC664">
        <v>10</v>
      </c>
      <c r="AD664">
        <v>7.5</v>
      </c>
      <c r="AE664">
        <v>82.5</v>
      </c>
      <c r="AF664">
        <v>0.12</v>
      </c>
      <c r="AG664">
        <v>0</v>
      </c>
      <c r="AH664">
        <v>0</v>
      </c>
      <c r="AI664" t="s">
        <v>55</v>
      </c>
      <c r="AJ664">
        <v>1</v>
      </c>
      <c r="AK664" t="s">
        <v>1459</v>
      </c>
      <c r="AL664" t="s">
        <v>417</v>
      </c>
      <c r="AM664" t="s">
        <v>421</v>
      </c>
      <c r="AN664" t="s">
        <v>422</v>
      </c>
      <c r="AO664" t="s">
        <v>59</v>
      </c>
      <c r="AP664">
        <v>1600</v>
      </c>
      <c r="AQ664">
        <v>1600</v>
      </c>
      <c r="AR664">
        <v>1600</v>
      </c>
    </row>
    <row r="665" spans="1:44" x14ac:dyDescent="0.25">
      <c r="A665" t="s">
        <v>43</v>
      </c>
      <c r="B665" t="s">
        <v>2965</v>
      </c>
      <c r="C665" t="s">
        <v>287</v>
      </c>
      <c r="D665" t="s">
        <v>2966</v>
      </c>
      <c r="F665" t="s">
        <v>2965</v>
      </c>
      <c r="G665" t="s">
        <v>2967</v>
      </c>
      <c r="H665" t="s">
        <v>2965</v>
      </c>
      <c r="J665" t="s">
        <v>2201</v>
      </c>
      <c r="K665" t="s">
        <v>2968</v>
      </c>
      <c r="L665">
        <v>5</v>
      </c>
      <c r="M665" t="s">
        <v>51</v>
      </c>
      <c r="N665" t="s">
        <v>417</v>
      </c>
      <c r="O665">
        <v>2014</v>
      </c>
      <c r="Q665" t="s">
        <v>780</v>
      </c>
      <c r="R665" t="s">
        <v>2968</v>
      </c>
      <c r="S665" t="s">
        <v>60</v>
      </c>
      <c r="T665" t="s">
        <v>54</v>
      </c>
      <c r="U665">
        <v>7.75</v>
      </c>
      <c r="V665">
        <v>7</v>
      </c>
      <c r="W665">
        <v>7.42</v>
      </c>
      <c r="X665">
        <v>7.58</v>
      </c>
      <c r="Y665">
        <v>7.58</v>
      </c>
      <c r="Z665">
        <v>7.58</v>
      </c>
      <c r="AA665">
        <v>10</v>
      </c>
      <c r="AB665">
        <v>10</v>
      </c>
      <c r="AC665">
        <v>10</v>
      </c>
      <c r="AD665">
        <v>7.58</v>
      </c>
      <c r="AE665">
        <v>82.5</v>
      </c>
      <c r="AF665">
        <v>0.12</v>
      </c>
      <c r="AG665">
        <v>0</v>
      </c>
      <c r="AH665">
        <v>0</v>
      </c>
      <c r="AI665" t="s">
        <v>89</v>
      </c>
      <c r="AJ665">
        <v>3</v>
      </c>
      <c r="AK665" t="s">
        <v>782</v>
      </c>
      <c r="AL665" t="s">
        <v>417</v>
      </c>
      <c r="AM665" t="s">
        <v>421</v>
      </c>
      <c r="AN665" t="s">
        <v>422</v>
      </c>
      <c r="AO665" t="s">
        <v>59</v>
      </c>
    </row>
    <row r="666" spans="1:44" x14ac:dyDescent="0.25">
      <c r="A666" t="s">
        <v>43</v>
      </c>
      <c r="B666" t="s">
        <v>411</v>
      </c>
      <c r="C666" t="s">
        <v>2759</v>
      </c>
      <c r="D666" t="s">
        <v>3127</v>
      </c>
      <c r="F666" t="s">
        <v>2761</v>
      </c>
      <c r="G666" t="s">
        <v>3128</v>
      </c>
      <c r="H666" t="s">
        <v>2763</v>
      </c>
      <c r="I666" t="s">
        <v>3129</v>
      </c>
      <c r="J666" t="s">
        <v>2765</v>
      </c>
      <c r="K666" t="s">
        <v>2766</v>
      </c>
      <c r="L666">
        <v>10</v>
      </c>
      <c r="M666" t="s">
        <v>51</v>
      </c>
      <c r="N666" t="s">
        <v>417</v>
      </c>
      <c r="O666">
        <v>2014</v>
      </c>
      <c r="Q666" t="s">
        <v>2767</v>
      </c>
      <c r="R666" t="s">
        <v>419</v>
      </c>
      <c r="S666" t="s">
        <v>471</v>
      </c>
      <c r="T666" t="s">
        <v>54</v>
      </c>
      <c r="U666">
        <v>7.33</v>
      </c>
      <c r="V666">
        <v>7.58</v>
      </c>
      <c r="W666">
        <v>7.42</v>
      </c>
      <c r="X666">
        <v>7.58</v>
      </c>
      <c r="Y666">
        <v>7.33</v>
      </c>
      <c r="Z666">
        <v>7.5</v>
      </c>
      <c r="AA666">
        <v>10</v>
      </c>
      <c r="AB666">
        <v>10</v>
      </c>
      <c r="AC666">
        <v>10</v>
      </c>
      <c r="AD666">
        <v>7.58</v>
      </c>
      <c r="AE666">
        <v>82.33</v>
      </c>
      <c r="AF666">
        <v>0.12</v>
      </c>
      <c r="AG666">
        <v>0</v>
      </c>
      <c r="AH666">
        <v>0</v>
      </c>
      <c r="AI666" t="s">
        <v>55</v>
      </c>
      <c r="AJ666">
        <v>0</v>
      </c>
      <c r="AK666" t="s">
        <v>2768</v>
      </c>
      <c r="AL666" t="s">
        <v>417</v>
      </c>
      <c r="AM666" t="s">
        <v>421</v>
      </c>
      <c r="AN666" t="s">
        <v>422</v>
      </c>
      <c r="AO666" t="s">
        <v>59</v>
      </c>
      <c r="AP666">
        <v>1450</v>
      </c>
      <c r="AQ666">
        <v>1450</v>
      </c>
      <c r="AR666">
        <v>1450</v>
      </c>
    </row>
    <row r="667" spans="1:44" x14ac:dyDescent="0.25">
      <c r="A667" t="s">
        <v>43</v>
      </c>
      <c r="B667" t="s">
        <v>411</v>
      </c>
      <c r="C667" t="s">
        <v>2759</v>
      </c>
      <c r="D667" t="s">
        <v>3196</v>
      </c>
      <c r="F667" t="s">
        <v>2761</v>
      </c>
      <c r="G667" t="s">
        <v>2832</v>
      </c>
      <c r="H667" t="s">
        <v>2763</v>
      </c>
      <c r="I667" t="s">
        <v>3197</v>
      </c>
      <c r="J667" t="s">
        <v>2765</v>
      </c>
      <c r="K667" t="s">
        <v>3198</v>
      </c>
      <c r="L667">
        <v>10</v>
      </c>
      <c r="M667" t="s">
        <v>51</v>
      </c>
      <c r="N667" t="s">
        <v>417</v>
      </c>
      <c r="O667">
        <v>2014</v>
      </c>
      <c r="Q667" t="s">
        <v>2767</v>
      </c>
      <c r="R667" t="s">
        <v>419</v>
      </c>
      <c r="S667" t="s">
        <v>471</v>
      </c>
      <c r="T667" t="s">
        <v>54</v>
      </c>
      <c r="U667">
        <v>7.58</v>
      </c>
      <c r="V667">
        <v>7.42</v>
      </c>
      <c r="W667">
        <v>7.33</v>
      </c>
      <c r="X667">
        <v>7.42</v>
      </c>
      <c r="Y667">
        <v>7.58</v>
      </c>
      <c r="Z667">
        <v>7.5</v>
      </c>
      <c r="AA667">
        <v>10</v>
      </c>
      <c r="AB667">
        <v>10</v>
      </c>
      <c r="AC667">
        <v>10</v>
      </c>
      <c r="AD667">
        <v>7.42</v>
      </c>
      <c r="AE667">
        <v>82.25</v>
      </c>
      <c r="AF667">
        <v>0.13</v>
      </c>
      <c r="AG667">
        <v>0</v>
      </c>
      <c r="AH667">
        <v>0</v>
      </c>
      <c r="AI667" t="s">
        <v>304</v>
      </c>
      <c r="AJ667">
        <v>0</v>
      </c>
      <c r="AK667" t="s">
        <v>2768</v>
      </c>
      <c r="AL667" t="s">
        <v>417</v>
      </c>
      <c r="AM667" t="s">
        <v>421</v>
      </c>
      <c r="AN667" t="s">
        <v>422</v>
      </c>
      <c r="AO667" t="s">
        <v>59</v>
      </c>
      <c r="AP667">
        <v>1180</v>
      </c>
      <c r="AQ667">
        <v>1180</v>
      </c>
      <c r="AR667">
        <v>1180</v>
      </c>
    </row>
    <row r="668" spans="1:44" x14ac:dyDescent="0.25">
      <c r="A668" t="s">
        <v>43</v>
      </c>
      <c r="B668" t="s">
        <v>1983</v>
      </c>
      <c r="C668" t="s">
        <v>84</v>
      </c>
      <c r="G668" t="s">
        <v>3262</v>
      </c>
      <c r="H668" t="s">
        <v>1983</v>
      </c>
      <c r="J668" t="s">
        <v>1329</v>
      </c>
      <c r="L668">
        <v>300</v>
      </c>
      <c r="M668" t="s">
        <v>51</v>
      </c>
      <c r="N668" t="s">
        <v>1332</v>
      </c>
      <c r="O668">
        <v>2014</v>
      </c>
      <c r="Q668" t="s">
        <v>1987</v>
      </c>
      <c r="R668" t="s">
        <v>1988</v>
      </c>
      <c r="S668" t="s">
        <v>737</v>
      </c>
      <c r="T668" t="s">
        <v>81</v>
      </c>
      <c r="U668">
        <v>7.58</v>
      </c>
      <c r="V668">
        <v>7.5</v>
      </c>
      <c r="W668">
        <v>7.42</v>
      </c>
      <c r="X668">
        <v>7.25</v>
      </c>
      <c r="Y668">
        <v>7.5</v>
      </c>
      <c r="Z668">
        <v>7.42</v>
      </c>
      <c r="AA668">
        <v>10</v>
      </c>
      <c r="AB668">
        <v>10</v>
      </c>
      <c r="AC668">
        <v>10</v>
      </c>
      <c r="AD668">
        <v>7.5</v>
      </c>
      <c r="AE668">
        <v>82.17</v>
      </c>
      <c r="AF668">
        <v>0.12</v>
      </c>
      <c r="AG668">
        <v>0</v>
      </c>
      <c r="AH668">
        <v>0</v>
      </c>
      <c r="AI668" t="s">
        <v>55</v>
      </c>
      <c r="AJ668">
        <v>1</v>
      </c>
      <c r="AK668" t="s">
        <v>1989</v>
      </c>
      <c r="AL668" t="s">
        <v>1332</v>
      </c>
      <c r="AM668" t="s">
        <v>1336</v>
      </c>
      <c r="AN668" t="s">
        <v>1337</v>
      </c>
      <c r="AO668" t="s">
        <v>59</v>
      </c>
    </row>
    <row r="669" spans="1:44" x14ac:dyDescent="0.25">
      <c r="A669" t="s">
        <v>43</v>
      </c>
      <c r="B669" t="s">
        <v>1248</v>
      </c>
      <c r="C669" t="s">
        <v>287</v>
      </c>
      <c r="D669" t="s">
        <v>3263</v>
      </c>
      <c r="F669" t="s">
        <v>1248</v>
      </c>
      <c r="G669" t="s">
        <v>3264</v>
      </c>
      <c r="H669" t="s">
        <v>1248</v>
      </c>
      <c r="I669">
        <v>1700</v>
      </c>
      <c r="J669" t="s">
        <v>3265</v>
      </c>
      <c r="K669" t="s">
        <v>1252</v>
      </c>
      <c r="L669">
        <v>10</v>
      </c>
      <c r="M669" t="s">
        <v>51</v>
      </c>
      <c r="N669" t="s">
        <v>417</v>
      </c>
      <c r="O669">
        <v>2014</v>
      </c>
      <c r="Q669" t="s">
        <v>2833</v>
      </c>
      <c r="R669" t="s">
        <v>1252</v>
      </c>
      <c r="S669" t="s">
        <v>60</v>
      </c>
      <c r="T669" t="s">
        <v>54</v>
      </c>
      <c r="U669">
        <v>7.75</v>
      </c>
      <c r="V669">
        <v>7.42</v>
      </c>
      <c r="W669">
        <v>7.42</v>
      </c>
      <c r="X669">
        <v>7.58</v>
      </c>
      <c r="Y669">
        <v>7.33</v>
      </c>
      <c r="Z669">
        <v>7.42</v>
      </c>
      <c r="AA669">
        <v>10</v>
      </c>
      <c r="AB669">
        <v>10</v>
      </c>
      <c r="AC669">
        <v>10</v>
      </c>
      <c r="AD669">
        <v>7.25</v>
      </c>
      <c r="AE669">
        <v>82.17</v>
      </c>
      <c r="AF669">
        <v>0.12</v>
      </c>
      <c r="AG669">
        <v>0</v>
      </c>
      <c r="AH669">
        <v>0</v>
      </c>
      <c r="AI669" t="s">
        <v>55</v>
      </c>
      <c r="AJ669">
        <v>1</v>
      </c>
      <c r="AK669" t="s">
        <v>2834</v>
      </c>
      <c r="AL669" t="s">
        <v>417</v>
      </c>
      <c r="AM669" t="s">
        <v>421</v>
      </c>
      <c r="AN669" t="s">
        <v>422</v>
      </c>
      <c r="AO669" t="s">
        <v>59</v>
      </c>
      <c r="AP669">
        <v>1700</v>
      </c>
      <c r="AQ669">
        <v>1700</v>
      </c>
      <c r="AR669">
        <v>1700</v>
      </c>
    </row>
    <row r="670" spans="1:44" x14ac:dyDescent="0.25">
      <c r="A670" t="s">
        <v>43</v>
      </c>
      <c r="B670" t="s">
        <v>3306</v>
      </c>
      <c r="C670" t="s">
        <v>287</v>
      </c>
      <c r="D670" t="s">
        <v>3306</v>
      </c>
      <c r="F670" t="s">
        <v>3306</v>
      </c>
      <c r="G670" t="s">
        <v>3307</v>
      </c>
      <c r="H670" t="s">
        <v>3306</v>
      </c>
      <c r="I670" t="s">
        <v>3308</v>
      </c>
      <c r="J670" t="s">
        <v>3309</v>
      </c>
      <c r="K670" t="s">
        <v>3310</v>
      </c>
      <c r="L670">
        <v>1</v>
      </c>
      <c r="M670" t="s">
        <v>51</v>
      </c>
      <c r="N670" t="s">
        <v>417</v>
      </c>
      <c r="O670">
        <v>2014</v>
      </c>
      <c r="Q670" t="s">
        <v>3311</v>
      </c>
      <c r="R670" t="s">
        <v>3310</v>
      </c>
      <c r="S670" t="s">
        <v>60</v>
      </c>
      <c r="T670" t="s">
        <v>54</v>
      </c>
      <c r="U670">
        <v>7.42</v>
      </c>
      <c r="V670">
        <v>7.5</v>
      </c>
      <c r="W670">
        <v>7.5</v>
      </c>
      <c r="X670">
        <v>7.33</v>
      </c>
      <c r="Y670">
        <v>7.33</v>
      </c>
      <c r="Z670">
        <v>7.5</v>
      </c>
      <c r="AA670">
        <v>10</v>
      </c>
      <c r="AB670">
        <v>10</v>
      </c>
      <c r="AC670">
        <v>10</v>
      </c>
      <c r="AD670">
        <v>7.5</v>
      </c>
      <c r="AE670">
        <v>82.08</v>
      </c>
      <c r="AF670">
        <v>0.12</v>
      </c>
      <c r="AG670">
        <v>0</v>
      </c>
      <c r="AH670">
        <v>0</v>
      </c>
      <c r="AI670" t="s">
        <v>55</v>
      </c>
      <c r="AJ670">
        <v>3</v>
      </c>
      <c r="AK670" t="s">
        <v>3312</v>
      </c>
      <c r="AL670" t="s">
        <v>417</v>
      </c>
      <c r="AM670" t="s">
        <v>421</v>
      </c>
      <c r="AN670" t="s">
        <v>422</v>
      </c>
      <c r="AO670" t="s">
        <v>59</v>
      </c>
      <c r="AP670">
        <v>1500</v>
      </c>
      <c r="AQ670">
        <v>1700</v>
      </c>
      <c r="AR670">
        <v>1600</v>
      </c>
    </row>
    <row r="671" spans="1:44" x14ac:dyDescent="0.25">
      <c r="A671" t="s">
        <v>43</v>
      </c>
      <c r="B671" t="s">
        <v>3352</v>
      </c>
      <c r="C671" t="s">
        <v>287</v>
      </c>
      <c r="D671" t="s">
        <v>3352</v>
      </c>
      <c r="F671" t="s">
        <v>3352</v>
      </c>
      <c r="G671" t="s">
        <v>3353</v>
      </c>
      <c r="H671" t="s">
        <v>3352</v>
      </c>
      <c r="I671" t="s">
        <v>3354</v>
      </c>
      <c r="J671" t="s">
        <v>3355</v>
      </c>
      <c r="K671" t="s">
        <v>3356</v>
      </c>
      <c r="L671">
        <v>1</v>
      </c>
      <c r="M671" t="s">
        <v>51</v>
      </c>
      <c r="N671" t="s">
        <v>417</v>
      </c>
      <c r="O671">
        <v>2014</v>
      </c>
      <c r="Q671" t="s">
        <v>1458</v>
      </c>
      <c r="R671" t="s">
        <v>3356</v>
      </c>
      <c r="S671" t="s">
        <v>60</v>
      </c>
      <c r="T671" t="s">
        <v>54</v>
      </c>
      <c r="U671">
        <v>7.42</v>
      </c>
      <c r="V671">
        <v>7.42</v>
      </c>
      <c r="W671">
        <v>7.33</v>
      </c>
      <c r="X671">
        <v>7.58</v>
      </c>
      <c r="Y671">
        <v>7.33</v>
      </c>
      <c r="Z671">
        <v>7.42</v>
      </c>
      <c r="AA671">
        <v>10</v>
      </c>
      <c r="AB671">
        <v>10</v>
      </c>
      <c r="AC671">
        <v>10</v>
      </c>
      <c r="AD671">
        <v>7.5</v>
      </c>
      <c r="AE671">
        <v>82</v>
      </c>
      <c r="AF671">
        <v>0.12</v>
      </c>
      <c r="AG671">
        <v>0</v>
      </c>
      <c r="AH671">
        <v>0</v>
      </c>
      <c r="AI671" t="s">
        <v>55</v>
      </c>
      <c r="AJ671">
        <v>3</v>
      </c>
      <c r="AK671" t="s">
        <v>1459</v>
      </c>
      <c r="AL671" t="s">
        <v>417</v>
      </c>
      <c r="AM671" t="s">
        <v>421</v>
      </c>
      <c r="AN671" t="s">
        <v>422</v>
      </c>
      <c r="AO671" t="s">
        <v>59</v>
      </c>
      <c r="AP671">
        <v>1300</v>
      </c>
      <c r="AQ671">
        <v>1400</v>
      </c>
      <c r="AR671">
        <v>1350</v>
      </c>
    </row>
    <row r="672" spans="1:44" x14ac:dyDescent="0.25">
      <c r="A672" t="s">
        <v>43</v>
      </c>
      <c r="B672" t="s">
        <v>411</v>
      </c>
      <c r="C672" t="s">
        <v>2759</v>
      </c>
      <c r="D672" t="s">
        <v>3357</v>
      </c>
      <c r="F672" t="s">
        <v>2761</v>
      </c>
      <c r="G672" t="s">
        <v>3358</v>
      </c>
      <c r="H672" t="s">
        <v>2763</v>
      </c>
      <c r="I672" t="s">
        <v>3359</v>
      </c>
      <c r="J672" t="s">
        <v>2765</v>
      </c>
      <c r="K672" t="s">
        <v>3198</v>
      </c>
      <c r="L672">
        <v>16</v>
      </c>
      <c r="M672" t="s">
        <v>51</v>
      </c>
      <c r="N672" t="s">
        <v>417</v>
      </c>
      <c r="O672">
        <v>2014</v>
      </c>
      <c r="Q672" t="s">
        <v>3360</v>
      </c>
      <c r="R672" t="s">
        <v>419</v>
      </c>
      <c r="S672" t="s">
        <v>471</v>
      </c>
      <c r="T672" t="s">
        <v>54</v>
      </c>
      <c r="U672">
        <v>7.5</v>
      </c>
      <c r="V672">
        <v>7.42</v>
      </c>
      <c r="W672">
        <v>7.33</v>
      </c>
      <c r="X672">
        <v>7.58</v>
      </c>
      <c r="Y672">
        <v>7.33</v>
      </c>
      <c r="Z672">
        <v>7.5</v>
      </c>
      <c r="AA672">
        <v>10</v>
      </c>
      <c r="AB672">
        <v>10</v>
      </c>
      <c r="AC672">
        <v>10</v>
      </c>
      <c r="AD672">
        <v>7.33</v>
      </c>
      <c r="AE672">
        <v>82</v>
      </c>
      <c r="AF672">
        <v>0.13</v>
      </c>
      <c r="AG672">
        <v>0</v>
      </c>
      <c r="AH672">
        <v>0</v>
      </c>
      <c r="AI672" t="s">
        <v>89</v>
      </c>
      <c r="AJ672">
        <v>1</v>
      </c>
      <c r="AK672" t="s">
        <v>3361</v>
      </c>
      <c r="AL672" t="s">
        <v>417</v>
      </c>
      <c r="AM672" t="s">
        <v>421</v>
      </c>
      <c r="AN672" t="s">
        <v>422</v>
      </c>
      <c r="AO672" t="s">
        <v>59</v>
      </c>
      <c r="AP672">
        <v>2500</v>
      </c>
      <c r="AQ672">
        <v>2500</v>
      </c>
      <c r="AR672">
        <v>2500</v>
      </c>
    </row>
    <row r="673" spans="1:44" x14ac:dyDescent="0.25">
      <c r="A673" t="s">
        <v>43</v>
      </c>
      <c r="B673" t="s">
        <v>3425</v>
      </c>
      <c r="C673" t="s">
        <v>287</v>
      </c>
      <c r="D673" t="s">
        <v>3426</v>
      </c>
      <c r="F673" t="s">
        <v>3427</v>
      </c>
      <c r="G673" t="s">
        <v>3428</v>
      </c>
      <c r="H673" t="s">
        <v>3429</v>
      </c>
      <c r="I673">
        <v>1877</v>
      </c>
      <c r="J673" t="s">
        <v>778</v>
      </c>
      <c r="K673" t="s">
        <v>3430</v>
      </c>
      <c r="L673">
        <v>114</v>
      </c>
      <c r="M673" t="s">
        <v>51</v>
      </c>
      <c r="N673" t="s">
        <v>417</v>
      </c>
      <c r="O673">
        <v>2014</v>
      </c>
      <c r="Q673" t="s">
        <v>3431</v>
      </c>
      <c r="R673" t="s">
        <v>3432</v>
      </c>
      <c r="S673" t="s">
        <v>60</v>
      </c>
      <c r="T673" t="s">
        <v>54</v>
      </c>
      <c r="U673">
        <v>7.33</v>
      </c>
      <c r="V673">
        <v>7.33</v>
      </c>
      <c r="W673">
        <v>7.33</v>
      </c>
      <c r="X673">
        <v>7.42</v>
      </c>
      <c r="Y673">
        <v>7.5</v>
      </c>
      <c r="Z673">
        <v>7.58</v>
      </c>
      <c r="AA673">
        <v>10</v>
      </c>
      <c r="AB673">
        <v>10</v>
      </c>
      <c r="AC673">
        <v>10</v>
      </c>
      <c r="AD673">
        <v>7.42</v>
      </c>
      <c r="AE673">
        <v>81.92</v>
      </c>
      <c r="AF673">
        <v>0.12</v>
      </c>
      <c r="AG673">
        <v>0</v>
      </c>
      <c r="AH673">
        <v>0</v>
      </c>
      <c r="AI673" t="s">
        <v>55</v>
      </c>
      <c r="AJ673">
        <v>4</v>
      </c>
      <c r="AK673" t="s">
        <v>3433</v>
      </c>
      <c r="AL673" t="s">
        <v>417</v>
      </c>
      <c r="AM673" t="s">
        <v>421</v>
      </c>
      <c r="AN673" t="s">
        <v>422</v>
      </c>
      <c r="AO673" t="s">
        <v>59</v>
      </c>
      <c r="AP673">
        <v>1877</v>
      </c>
      <c r="AQ673">
        <v>1877</v>
      </c>
      <c r="AR673">
        <v>1877</v>
      </c>
    </row>
    <row r="674" spans="1:44" x14ac:dyDescent="0.25">
      <c r="A674" t="s">
        <v>43</v>
      </c>
      <c r="B674" t="s">
        <v>411</v>
      </c>
      <c r="C674" t="s">
        <v>2759</v>
      </c>
      <c r="D674" t="s">
        <v>3499</v>
      </c>
      <c r="F674" t="s">
        <v>2761</v>
      </c>
      <c r="G674">
        <v>2</v>
      </c>
      <c r="H674" t="s">
        <v>2763</v>
      </c>
      <c r="I674" t="s">
        <v>3500</v>
      </c>
      <c r="J674" t="s">
        <v>3499</v>
      </c>
      <c r="K674" t="s">
        <v>3198</v>
      </c>
      <c r="L674">
        <v>24</v>
      </c>
      <c r="M674" t="s">
        <v>51</v>
      </c>
      <c r="N674" t="s">
        <v>417</v>
      </c>
      <c r="O674">
        <v>2014</v>
      </c>
      <c r="Q674" t="s">
        <v>3360</v>
      </c>
      <c r="R674" t="s">
        <v>419</v>
      </c>
      <c r="S674" t="s">
        <v>471</v>
      </c>
      <c r="T674" t="s">
        <v>54</v>
      </c>
      <c r="U674">
        <v>7.58</v>
      </c>
      <c r="V674">
        <v>7.42</v>
      </c>
      <c r="W674">
        <v>7.33</v>
      </c>
      <c r="X674">
        <v>7.33</v>
      </c>
      <c r="Y674">
        <v>7.33</v>
      </c>
      <c r="Z674">
        <v>7.42</v>
      </c>
      <c r="AA674">
        <v>10</v>
      </c>
      <c r="AB674">
        <v>10</v>
      </c>
      <c r="AC674">
        <v>10</v>
      </c>
      <c r="AD674">
        <v>7.42</v>
      </c>
      <c r="AE674">
        <v>81.83</v>
      </c>
      <c r="AF674">
        <v>0.13</v>
      </c>
      <c r="AG674">
        <v>0</v>
      </c>
      <c r="AH674">
        <v>0</v>
      </c>
      <c r="AI674" t="s">
        <v>55</v>
      </c>
      <c r="AJ674">
        <v>0</v>
      </c>
      <c r="AK674" t="s">
        <v>3361</v>
      </c>
      <c r="AL674" t="s">
        <v>417</v>
      </c>
      <c r="AM674" t="s">
        <v>421</v>
      </c>
      <c r="AN674" t="s">
        <v>422</v>
      </c>
      <c r="AO674" t="s">
        <v>59</v>
      </c>
      <c r="AP674">
        <v>1556</v>
      </c>
      <c r="AQ674">
        <v>1556</v>
      </c>
      <c r="AR674">
        <v>1556</v>
      </c>
    </row>
    <row r="675" spans="1:44" x14ac:dyDescent="0.25">
      <c r="A675" t="s">
        <v>43</v>
      </c>
      <c r="B675" t="s">
        <v>3306</v>
      </c>
      <c r="C675" t="s">
        <v>287</v>
      </c>
      <c r="D675" t="s">
        <v>3306</v>
      </c>
      <c r="F675" t="s">
        <v>3306</v>
      </c>
      <c r="G675" t="s">
        <v>3550</v>
      </c>
      <c r="H675" t="s">
        <v>3306</v>
      </c>
      <c r="I675" t="s">
        <v>3308</v>
      </c>
      <c r="J675" t="s">
        <v>3309</v>
      </c>
      <c r="K675" t="s">
        <v>3310</v>
      </c>
      <c r="L675">
        <v>1</v>
      </c>
      <c r="M675" t="s">
        <v>51</v>
      </c>
      <c r="N675" t="s">
        <v>417</v>
      </c>
      <c r="O675">
        <v>2014</v>
      </c>
      <c r="Q675" t="s">
        <v>3311</v>
      </c>
      <c r="R675" t="s">
        <v>3310</v>
      </c>
      <c r="S675" t="s">
        <v>60</v>
      </c>
      <c r="T675" t="s">
        <v>54</v>
      </c>
      <c r="U675">
        <v>7.42</v>
      </c>
      <c r="V675">
        <v>7.42</v>
      </c>
      <c r="W675">
        <v>7.42</v>
      </c>
      <c r="X675">
        <v>7.42</v>
      </c>
      <c r="Y675">
        <v>7.33</v>
      </c>
      <c r="Z675">
        <v>7.33</v>
      </c>
      <c r="AA675">
        <v>10</v>
      </c>
      <c r="AB675">
        <v>10</v>
      </c>
      <c r="AC675">
        <v>10</v>
      </c>
      <c r="AD675">
        <v>7.42</v>
      </c>
      <c r="AE675">
        <v>81.75</v>
      </c>
      <c r="AF675">
        <v>0.12</v>
      </c>
      <c r="AG675">
        <v>0</v>
      </c>
      <c r="AH675">
        <v>0</v>
      </c>
      <c r="AI675" t="s">
        <v>89</v>
      </c>
      <c r="AJ675">
        <v>4</v>
      </c>
      <c r="AK675" t="s">
        <v>3312</v>
      </c>
      <c r="AL675" t="s">
        <v>417</v>
      </c>
      <c r="AM675" t="s">
        <v>421</v>
      </c>
      <c r="AN675" t="s">
        <v>422</v>
      </c>
      <c r="AO675" t="s">
        <v>59</v>
      </c>
      <c r="AP675">
        <v>1500</v>
      </c>
      <c r="AQ675">
        <v>1700</v>
      </c>
      <c r="AR675">
        <v>1600</v>
      </c>
    </row>
    <row r="676" spans="1:44" x14ac:dyDescent="0.25">
      <c r="A676" t="s">
        <v>43</v>
      </c>
      <c r="B676" t="s">
        <v>3582</v>
      </c>
      <c r="C676" t="s">
        <v>287</v>
      </c>
      <c r="D676" t="s">
        <v>3583</v>
      </c>
      <c r="F676" t="s">
        <v>3304</v>
      </c>
      <c r="G676" t="s">
        <v>3584</v>
      </c>
      <c r="H676" t="s">
        <v>3582</v>
      </c>
      <c r="I676" t="s">
        <v>161</v>
      </c>
      <c r="J676" t="s">
        <v>2266</v>
      </c>
      <c r="K676" t="s">
        <v>3585</v>
      </c>
      <c r="L676">
        <v>20</v>
      </c>
      <c r="M676" t="s">
        <v>51</v>
      </c>
      <c r="N676" t="s">
        <v>417</v>
      </c>
      <c r="O676">
        <v>2014</v>
      </c>
      <c r="Q676" t="s">
        <v>1477</v>
      </c>
      <c r="R676" t="s">
        <v>3586</v>
      </c>
      <c r="S676" t="s">
        <v>60</v>
      </c>
      <c r="T676" t="s">
        <v>54</v>
      </c>
      <c r="U676">
        <v>7.42</v>
      </c>
      <c r="V676">
        <v>7.33</v>
      </c>
      <c r="W676">
        <v>7.25</v>
      </c>
      <c r="X676">
        <v>7.42</v>
      </c>
      <c r="Y676">
        <v>7.5</v>
      </c>
      <c r="Z676">
        <v>7.42</v>
      </c>
      <c r="AA676">
        <v>10</v>
      </c>
      <c r="AB676">
        <v>10</v>
      </c>
      <c r="AC676">
        <v>10</v>
      </c>
      <c r="AD676">
        <v>7.33</v>
      </c>
      <c r="AE676">
        <v>81.67</v>
      </c>
      <c r="AF676">
        <v>0.12</v>
      </c>
      <c r="AG676">
        <v>0</v>
      </c>
      <c r="AH676">
        <v>0</v>
      </c>
      <c r="AI676" t="s">
        <v>55</v>
      </c>
      <c r="AJ676">
        <v>0</v>
      </c>
      <c r="AK676" t="s">
        <v>3587</v>
      </c>
      <c r="AL676" t="s">
        <v>417</v>
      </c>
      <c r="AM676" t="s">
        <v>421</v>
      </c>
      <c r="AN676" t="s">
        <v>422</v>
      </c>
      <c r="AO676" t="s">
        <v>59</v>
      </c>
      <c r="AP676">
        <v>1200</v>
      </c>
      <c r="AQ676">
        <v>1800</v>
      </c>
      <c r="AR676">
        <v>1500</v>
      </c>
    </row>
    <row r="677" spans="1:44" x14ac:dyDescent="0.25">
      <c r="A677" t="s">
        <v>43</v>
      </c>
      <c r="B677" t="s">
        <v>3641</v>
      </c>
      <c r="C677" t="s">
        <v>287</v>
      </c>
      <c r="D677" t="s">
        <v>3642</v>
      </c>
      <c r="F677" t="s">
        <v>3641</v>
      </c>
      <c r="G677" t="s">
        <v>3643</v>
      </c>
      <c r="H677" t="s">
        <v>3641</v>
      </c>
      <c r="I677">
        <v>1800</v>
      </c>
      <c r="J677" t="s">
        <v>3644</v>
      </c>
      <c r="K677" t="s">
        <v>3645</v>
      </c>
      <c r="L677">
        <v>100</v>
      </c>
      <c r="M677" t="s">
        <v>51</v>
      </c>
      <c r="N677" t="s">
        <v>417</v>
      </c>
      <c r="O677">
        <v>2014</v>
      </c>
      <c r="Q677" t="s">
        <v>1458</v>
      </c>
      <c r="R677" t="s">
        <v>3645</v>
      </c>
      <c r="S677" t="s">
        <v>60</v>
      </c>
      <c r="T677" t="s">
        <v>54</v>
      </c>
      <c r="U677">
        <v>7.42</v>
      </c>
      <c r="V677">
        <v>7.42</v>
      </c>
      <c r="W677">
        <v>7.33</v>
      </c>
      <c r="X677">
        <v>7.42</v>
      </c>
      <c r="Y677">
        <v>7.42</v>
      </c>
      <c r="Z677">
        <v>7.33</v>
      </c>
      <c r="AA677">
        <v>10</v>
      </c>
      <c r="AB677">
        <v>10</v>
      </c>
      <c r="AC677">
        <v>10</v>
      </c>
      <c r="AD677">
        <v>7.25</v>
      </c>
      <c r="AE677">
        <v>81.58</v>
      </c>
      <c r="AF677">
        <v>0.12</v>
      </c>
      <c r="AG677">
        <v>0</v>
      </c>
      <c r="AH677">
        <v>0</v>
      </c>
      <c r="AI677" t="s">
        <v>55</v>
      </c>
      <c r="AJ677">
        <v>5</v>
      </c>
      <c r="AK677" t="s">
        <v>1459</v>
      </c>
      <c r="AL677" t="s">
        <v>417</v>
      </c>
      <c r="AM677" t="s">
        <v>421</v>
      </c>
      <c r="AN677" t="s">
        <v>422</v>
      </c>
      <c r="AO677" t="s">
        <v>59</v>
      </c>
      <c r="AP677">
        <v>1800</v>
      </c>
      <c r="AQ677">
        <v>1800</v>
      </c>
      <c r="AR677">
        <v>1800</v>
      </c>
    </row>
    <row r="678" spans="1:44" x14ac:dyDescent="0.25">
      <c r="A678" t="s">
        <v>43</v>
      </c>
      <c r="B678" t="s">
        <v>411</v>
      </c>
      <c r="C678" t="s">
        <v>2759</v>
      </c>
      <c r="D678" t="s">
        <v>3646</v>
      </c>
      <c r="F678" t="s">
        <v>2761</v>
      </c>
      <c r="G678" t="s">
        <v>3428</v>
      </c>
      <c r="H678" t="s">
        <v>2763</v>
      </c>
      <c r="I678" t="s">
        <v>733</v>
      </c>
      <c r="J678" t="s">
        <v>2765</v>
      </c>
      <c r="K678" t="s">
        <v>3198</v>
      </c>
      <c r="L678">
        <v>10</v>
      </c>
      <c r="M678" t="s">
        <v>51</v>
      </c>
      <c r="N678" t="s">
        <v>417</v>
      </c>
      <c r="O678">
        <v>2014</v>
      </c>
      <c r="Q678" t="s">
        <v>3360</v>
      </c>
      <c r="R678" t="s">
        <v>419</v>
      </c>
      <c r="S678" t="s">
        <v>471</v>
      </c>
      <c r="T678" t="s">
        <v>54</v>
      </c>
      <c r="U678">
        <v>7.42</v>
      </c>
      <c r="V678">
        <v>7.42</v>
      </c>
      <c r="W678">
        <v>7.17</v>
      </c>
      <c r="X678">
        <v>7.58</v>
      </c>
      <c r="Y678">
        <v>7.33</v>
      </c>
      <c r="Z678">
        <v>7.33</v>
      </c>
      <c r="AA678">
        <v>10</v>
      </c>
      <c r="AB678">
        <v>10</v>
      </c>
      <c r="AC678">
        <v>10</v>
      </c>
      <c r="AD678">
        <v>7.33</v>
      </c>
      <c r="AE678">
        <v>81.58</v>
      </c>
      <c r="AF678">
        <v>0.13</v>
      </c>
      <c r="AG678">
        <v>0</v>
      </c>
      <c r="AH678">
        <v>0</v>
      </c>
      <c r="AI678" t="s">
        <v>55</v>
      </c>
      <c r="AJ678">
        <v>0</v>
      </c>
      <c r="AK678" t="s">
        <v>3361</v>
      </c>
      <c r="AL678" t="s">
        <v>417</v>
      </c>
      <c r="AM678" t="s">
        <v>421</v>
      </c>
      <c r="AN678" t="s">
        <v>422</v>
      </c>
      <c r="AO678" t="s">
        <v>59</v>
      </c>
      <c r="AP678">
        <v>1100</v>
      </c>
      <c r="AQ678">
        <v>1100</v>
      </c>
      <c r="AR678">
        <v>1100</v>
      </c>
    </row>
    <row r="679" spans="1:44" x14ac:dyDescent="0.25">
      <c r="A679" t="s">
        <v>43</v>
      </c>
      <c r="B679" t="s">
        <v>411</v>
      </c>
      <c r="C679" t="s">
        <v>2759</v>
      </c>
      <c r="D679" t="s">
        <v>3696</v>
      </c>
      <c r="F679" t="s">
        <v>2761</v>
      </c>
      <c r="G679" t="s">
        <v>3697</v>
      </c>
      <c r="H679" t="s">
        <v>2763</v>
      </c>
      <c r="I679" t="s">
        <v>3698</v>
      </c>
      <c r="J679" t="s">
        <v>2765</v>
      </c>
      <c r="K679" t="s">
        <v>3699</v>
      </c>
      <c r="L679">
        <v>15</v>
      </c>
      <c r="M679" t="s">
        <v>51</v>
      </c>
      <c r="N679" t="s">
        <v>417</v>
      </c>
      <c r="O679">
        <v>2014</v>
      </c>
      <c r="Q679" t="s">
        <v>2767</v>
      </c>
      <c r="R679" t="s">
        <v>419</v>
      </c>
      <c r="S679" t="s">
        <v>471</v>
      </c>
      <c r="T679" t="s">
        <v>54</v>
      </c>
      <c r="U679">
        <v>7.67</v>
      </c>
      <c r="V679">
        <v>7.42</v>
      </c>
      <c r="W679">
        <v>6.92</v>
      </c>
      <c r="X679">
        <v>7.5</v>
      </c>
      <c r="Y679">
        <v>7.5</v>
      </c>
      <c r="Z679">
        <v>7.17</v>
      </c>
      <c r="AA679">
        <v>10</v>
      </c>
      <c r="AB679">
        <v>10</v>
      </c>
      <c r="AC679">
        <v>10</v>
      </c>
      <c r="AD679">
        <v>7.33</v>
      </c>
      <c r="AE679">
        <v>81.5</v>
      </c>
      <c r="AF679">
        <v>0.12</v>
      </c>
      <c r="AG679">
        <v>0</v>
      </c>
      <c r="AH679">
        <v>0</v>
      </c>
      <c r="AI679" t="s">
        <v>55</v>
      </c>
      <c r="AJ679">
        <v>0</v>
      </c>
      <c r="AK679" t="s">
        <v>2768</v>
      </c>
      <c r="AL679" t="s">
        <v>417</v>
      </c>
      <c r="AM679" t="s">
        <v>3700</v>
      </c>
      <c r="AN679" t="s">
        <v>422</v>
      </c>
      <c r="AO679" t="s">
        <v>59</v>
      </c>
      <c r="AP679">
        <v>1599</v>
      </c>
      <c r="AQ679">
        <v>1599</v>
      </c>
      <c r="AR679">
        <v>1599</v>
      </c>
    </row>
    <row r="680" spans="1:44" x14ac:dyDescent="0.25">
      <c r="A680" t="s">
        <v>43</v>
      </c>
      <c r="B680" t="s">
        <v>357</v>
      </c>
      <c r="C680" t="s">
        <v>84</v>
      </c>
      <c r="D680" t="s">
        <v>358</v>
      </c>
      <c r="F680" t="s">
        <v>3712</v>
      </c>
      <c r="G680" t="s">
        <v>3713</v>
      </c>
      <c r="H680" t="s">
        <v>1627</v>
      </c>
      <c r="I680">
        <v>1200</v>
      </c>
      <c r="J680" t="s">
        <v>2456</v>
      </c>
      <c r="K680" t="s">
        <v>3714</v>
      </c>
      <c r="L680">
        <v>300</v>
      </c>
      <c r="M680" t="s">
        <v>51</v>
      </c>
      <c r="N680" t="s">
        <v>65</v>
      </c>
      <c r="O680">
        <v>2014</v>
      </c>
      <c r="Q680" t="s">
        <v>3435</v>
      </c>
      <c r="R680" t="s">
        <v>364</v>
      </c>
      <c r="S680" t="s">
        <v>365</v>
      </c>
      <c r="T680" t="s">
        <v>373</v>
      </c>
      <c r="U680">
        <v>7.58</v>
      </c>
      <c r="V680">
        <v>7.5</v>
      </c>
      <c r="W680">
        <v>7.5</v>
      </c>
      <c r="X680">
        <v>7.67</v>
      </c>
      <c r="Y680">
        <v>7.67</v>
      </c>
      <c r="Z680">
        <v>7.83</v>
      </c>
      <c r="AA680">
        <v>9.33</v>
      </c>
      <c r="AB680">
        <v>9.33</v>
      </c>
      <c r="AC680">
        <v>9.33</v>
      </c>
      <c r="AD680">
        <v>7.75</v>
      </c>
      <c r="AE680">
        <v>81.5</v>
      </c>
      <c r="AF680">
        <v>0</v>
      </c>
      <c r="AG680">
        <v>1</v>
      </c>
      <c r="AH680">
        <v>0</v>
      </c>
      <c r="AI680" t="s">
        <v>55</v>
      </c>
      <c r="AJ680">
        <v>1</v>
      </c>
      <c r="AK680" t="s">
        <v>3436</v>
      </c>
      <c r="AL680" t="s">
        <v>65</v>
      </c>
      <c r="AM680" t="s">
        <v>70</v>
      </c>
      <c r="AN680" t="s">
        <v>71</v>
      </c>
      <c r="AO680" t="s">
        <v>59</v>
      </c>
      <c r="AP680">
        <v>1200</v>
      </c>
      <c r="AQ680">
        <v>1200</v>
      </c>
      <c r="AR680">
        <v>1200</v>
      </c>
    </row>
    <row r="681" spans="1:44" x14ac:dyDescent="0.25">
      <c r="A681" t="s">
        <v>43</v>
      </c>
      <c r="B681" t="s">
        <v>933</v>
      </c>
      <c r="C681" t="s">
        <v>268</v>
      </c>
      <c r="D681" t="s">
        <v>3764</v>
      </c>
      <c r="F681" t="s">
        <v>3765</v>
      </c>
      <c r="G681" t="s">
        <v>1544</v>
      </c>
      <c r="H681" t="s">
        <v>1535</v>
      </c>
      <c r="I681" t="s">
        <v>3766</v>
      </c>
      <c r="J681" t="s">
        <v>3767</v>
      </c>
      <c r="K681" t="s">
        <v>3768</v>
      </c>
      <c r="L681">
        <v>10</v>
      </c>
      <c r="M681" t="s">
        <v>51</v>
      </c>
      <c r="N681" t="s">
        <v>191</v>
      </c>
      <c r="O681">
        <v>2014</v>
      </c>
      <c r="Q681" t="s">
        <v>1548</v>
      </c>
      <c r="R681" t="s">
        <v>941</v>
      </c>
      <c r="S681" t="s">
        <v>616</v>
      </c>
      <c r="T681" t="s">
        <v>54</v>
      </c>
      <c r="U681">
        <v>7.83</v>
      </c>
      <c r="V681">
        <v>7.75</v>
      </c>
      <c r="W681">
        <v>7.42</v>
      </c>
      <c r="X681">
        <v>7.17</v>
      </c>
      <c r="Y681">
        <v>7.08</v>
      </c>
      <c r="Z681">
        <v>7.08</v>
      </c>
      <c r="AA681">
        <v>10</v>
      </c>
      <c r="AB681">
        <v>10</v>
      </c>
      <c r="AC681">
        <v>10</v>
      </c>
      <c r="AD681">
        <v>7.08</v>
      </c>
      <c r="AE681">
        <v>81.42</v>
      </c>
      <c r="AF681">
        <v>0.12</v>
      </c>
      <c r="AG681">
        <v>0</v>
      </c>
      <c r="AH681">
        <v>0</v>
      </c>
      <c r="AI681" t="s">
        <v>55</v>
      </c>
      <c r="AJ681">
        <v>0</v>
      </c>
      <c r="AK681" t="s">
        <v>1549</v>
      </c>
      <c r="AL681" t="s">
        <v>191</v>
      </c>
      <c r="AM681" t="s">
        <v>196</v>
      </c>
      <c r="AN681" t="s">
        <v>197</v>
      </c>
      <c r="AO681" t="s">
        <v>59</v>
      </c>
      <c r="AP681">
        <v>110</v>
      </c>
      <c r="AQ681">
        <v>110</v>
      </c>
      <c r="AR681">
        <v>110</v>
      </c>
    </row>
    <row r="682" spans="1:44" x14ac:dyDescent="0.25">
      <c r="A682" t="s">
        <v>43</v>
      </c>
      <c r="B682" t="s">
        <v>411</v>
      </c>
      <c r="C682" t="s">
        <v>2759</v>
      </c>
      <c r="D682" t="s">
        <v>3769</v>
      </c>
      <c r="F682" t="s">
        <v>2761</v>
      </c>
      <c r="G682" t="s">
        <v>3550</v>
      </c>
      <c r="H682" t="s">
        <v>2763</v>
      </c>
      <c r="I682">
        <v>1422</v>
      </c>
      <c r="J682" t="s">
        <v>2765</v>
      </c>
      <c r="K682" t="s">
        <v>3198</v>
      </c>
      <c r="L682">
        <v>12</v>
      </c>
      <c r="M682" t="s">
        <v>51</v>
      </c>
      <c r="N682" t="s">
        <v>417</v>
      </c>
      <c r="O682">
        <v>2014</v>
      </c>
      <c r="Q682" t="s">
        <v>2767</v>
      </c>
      <c r="R682" t="s">
        <v>419</v>
      </c>
      <c r="S682" t="s">
        <v>471</v>
      </c>
      <c r="T682" t="s">
        <v>54</v>
      </c>
      <c r="U682">
        <v>7.58</v>
      </c>
      <c r="V682">
        <v>7.17</v>
      </c>
      <c r="W682">
        <v>7.33</v>
      </c>
      <c r="X682">
        <v>7.42</v>
      </c>
      <c r="Y682">
        <v>7.08</v>
      </c>
      <c r="Z682">
        <v>7.42</v>
      </c>
      <c r="AA682">
        <v>10</v>
      </c>
      <c r="AB682">
        <v>10</v>
      </c>
      <c r="AC682">
        <v>10</v>
      </c>
      <c r="AD682">
        <v>7.42</v>
      </c>
      <c r="AE682">
        <v>81.42</v>
      </c>
      <c r="AF682">
        <v>0.12</v>
      </c>
      <c r="AG682">
        <v>0</v>
      </c>
      <c r="AH682">
        <v>0</v>
      </c>
      <c r="AI682" t="s">
        <v>89</v>
      </c>
      <c r="AJ682">
        <v>0</v>
      </c>
      <c r="AK682" t="s">
        <v>2768</v>
      </c>
      <c r="AL682" t="s">
        <v>417</v>
      </c>
      <c r="AM682" t="s">
        <v>421</v>
      </c>
      <c r="AN682" t="s">
        <v>422</v>
      </c>
      <c r="AO682" t="s">
        <v>59</v>
      </c>
      <c r="AP682">
        <v>1422</v>
      </c>
      <c r="AQ682">
        <v>1422</v>
      </c>
      <c r="AR682">
        <v>1422</v>
      </c>
    </row>
    <row r="683" spans="1:44" x14ac:dyDescent="0.25">
      <c r="A683" t="s">
        <v>43</v>
      </c>
      <c r="B683" t="s">
        <v>411</v>
      </c>
      <c r="C683" t="s">
        <v>2759</v>
      </c>
      <c r="D683" t="s">
        <v>3823</v>
      </c>
      <c r="F683" t="s">
        <v>2761</v>
      </c>
      <c r="G683" t="s">
        <v>3307</v>
      </c>
      <c r="H683" t="s">
        <v>2763</v>
      </c>
      <c r="I683" t="s">
        <v>796</v>
      </c>
      <c r="J683" t="s">
        <v>2765</v>
      </c>
      <c r="K683" t="s">
        <v>3198</v>
      </c>
      <c r="L683">
        <v>31</v>
      </c>
      <c r="M683" t="s">
        <v>51</v>
      </c>
      <c r="N683" t="s">
        <v>417</v>
      </c>
      <c r="O683">
        <v>2014</v>
      </c>
      <c r="Q683" t="s">
        <v>2767</v>
      </c>
      <c r="R683" t="s">
        <v>419</v>
      </c>
      <c r="S683" t="s">
        <v>471</v>
      </c>
      <c r="T683" t="s">
        <v>54</v>
      </c>
      <c r="U683">
        <v>7.75</v>
      </c>
      <c r="V683">
        <v>7.33</v>
      </c>
      <c r="W683">
        <v>7.08</v>
      </c>
      <c r="X683">
        <v>7.33</v>
      </c>
      <c r="Y683">
        <v>7.33</v>
      </c>
      <c r="Z683">
        <v>7.25</v>
      </c>
      <c r="AA683">
        <v>10</v>
      </c>
      <c r="AB683">
        <v>10</v>
      </c>
      <c r="AC683">
        <v>10</v>
      </c>
      <c r="AD683">
        <v>7.25</v>
      </c>
      <c r="AE683">
        <v>81.33</v>
      </c>
      <c r="AF683">
        <v>0.13</v>
      </c>
      <c r="AG683">
        <v>0</v>
      </c>
      <c r="AH683">
        <v>0</v>
      </c>
      <c r="AI683" t="s">
        <v>55</v>
      </c>
      <c r="AJ683">
        <v>1</v>
      </c>
      <c r="AK683" t="s">
        <v>2768</v>
      </c>
      <c r="AL683" t="s">
        <v>417</v>
      </c>
      <c r="AM683" t="s">
        <v>421</v>
      </c>
      <c r="AN683" t="s">
        <v>422</v>
      </c>
      <c r="AO683" t="s">
        <v>59</v>
      </c>
      <c r="AP683">
        <v>1200</v>
      </c>
      <c r="AQ683">
        <v>1200</v>
      </c>
      <c r="AR683">
        <v>1200</v>
      </c>
    </row>
    <row r="684" spans="1:44" x14ac:dyDescent="0.25">
      <c r="A684" t="s">
        <v>43</v>
      </c>
      <c r="B684" t="s">
        <v>3849</v>
      </c>
      <c r="C684" t="s">
        <v>287</v>
      </c>
      <c r="D684" t="s">
        <v>3850</v>
      </c>
      <c r="F684" t="s">
        <v>3849</v>
      </c>
      <c r="G684" t="s">
        <v>3851</v>
      </c>
      <c r="H684" t="s">
        <v>3849</v>
      </c>
      <c r="I684">
        <v>1700</v>
      </c>
      <c r="J684" t="s">
        <v>3852</v>
      </c>
      <c r="K684" t="s">
        <v>3853</v>
      </c>
      <c r="L684">
        <v>100</v>
      </c>
      <c r="M684" t="s">
        <v>51</v>
      </c>
      <c r="N684" t="s">
        <v>417</v>
      </c>
      <c r="O684">
        <v>2014</v>
      </c>
      <c r="Q684" t="s">
        <v>3854</v>
      </c>
      <c r="R684" t="s">
        <v>3855</v>
      </c>
      <c r="S684" t="s">
        <v>60</v>
      </c>
      <c r="T684" t="s">
        <v>54</v>
      </c>
      <c r="U684">
        <v>7.33</v>
      </c>
      <c r="V684">
        <v>7.17</v>
      </c>
      <c r="W684">
        <v>7.17</v>
      </c>
      <c r="X684">
        <v>7.5</v>
      </c>
      <c r="Y684">
        <v>7.25</v>
      </c>
      <c r="Z684">
        <v>7.42</v>
      </c>
      <c r="AA684">
        <v>10</v>
      </c>
      <c r="AB684">
        <v>10</v>
      </c>
      <c r="AC684">
        <v>10</v>
      </c>
      <c r="AD684">
        <v>7.42</v>
      </c>
      <c r="AE684">
        <v>81.25</v>
      </c>
      <c r="AF684">
        <v>0.13</v>
      </c>
      <c r="AG684">
        <v>0</v>
      </c>
      <c r="AH684">
        <v>0</v>
      </c>
      <c r="AI684" t="s">
        <v>55</v>
      </c>
      <c r="AJ684">
        <v>5</v>
      </c>
      <c r="AK684" t="s">
        <v>3856</v>
      </c>
      <c r="AL684" t="s">
        <v>417</v>
      </c>
      <c r="AM684" t="s">
        <v>421</v>
      </c>
      <c r="AN684" t="s">
        <v>422</v>
      </c>
      <c r="AO684" t="s">
        <v>59</v>
      </c>
      <c r="AP684">
        <v>1700</v>
      </c>
      <c r="AQ684">
        <v>1700</v>
      </c>
      <c r="AR684">
        <v>1700</v>
      </c>
    </row>
    <row r="685" spans="1:44" x14ac:dyDescent="0.25">
      <c r="A685" t="s">
        <v>43</v>
      </c>
      <c r="B685" t="s">
        <v>774</v>
      </c>
      <c r="C685" t="s">
        <v>287</v>
      </c>
      <c r="D685" t="s">
        <v>2831</v>
      </c>
      <c r="F685" t="s">
        <v>774</v>
      </c>
      <c r="G685" t="s">
        <v>3697</v>
      </c>
      <c r="H685" t="s">
        <v>774</v>
      </c>
      <c r="I685">
        <v>1550</v>
      </c>
      <c r="J685" t="s">
        <v>2266</v>
      </c>
      <c r="K685" t="s">
        <v>1255</v>
      </c>
      <c r="L685">
        <v>320</v>
      </c>
      <c r="M685" t="s">
        <v>51</v>
      </c>
      <c r="N685" t="s">
        <v>417</v>
      </c>
      <c r="O685">
        <v>2014</v>
      </c>
      <c r="Q685" t="s">
        <v>3854</v>
      </c>
      <c r="R685" t="s">
        <v>781</v>
      </c>
      <c r="S685" t="s">
        <v>68</v>
      </c>
      <c r="T685" t="s">
        <v>54</v>
      </c>
      <c r="U685">
        <v>7.58</v>
      </c>
      <c r="V685">
        <v>7.17</v>
      </c>
      <c r="W685">
        <v>7.17</v>
      </c>
      <c r="X685">
        <v>7.33</v>
      </c>
      <c r="Y685">
        <v>7.33</v>
      </c>
      <c r="Z685">
        <v>7.25</v>
      </c>
      <c r="AA685">
        <v>10</v>
      </c>
      <c r="AB685">
        <v>10</v>
      </c>
      <c r="AC685">
        <v>10</v>
      </c>
      <c r="AD685">
        <v>7.33</v>
      </c>
      <c r="AE685">
        <v>81.17</v>
      </c>
      <c r="AF685">
        <v>0.12</v>
      </c>
      <c r="AG685">
        <v>0</v>
      </c>
      <c r="AH685">
        <v>0</v>
      </c>
      <c r="AI685" t="s">
        <v>89</v>
      </c>
      <c r="AJ685">
        <v>2</v>
      </c>
      <c r="AK685" t="s">
        <v>3856</v>
      </c>
      <c r="AL685" t="s">
        <v>417</v>
      </c>
      <c r="AM685" t="s">
        <v>421</v>
      </c>
      <c r="AN685" t="s">
        <v>422</v>
      </c>
      <c r="AO685" t="s">
        <v>59</v>
      </c>
      <c r="AP685">
        <v>1550</v>
      </c>
      <c r="AQ685">
        <v>1550</v>
      </c>
      <c r="AR685">
        <v>1550</v>
      </c>
    </row>
    <row r="686" spans="1:44" x14ac:dyDescent="0.25">
      <c r="A686" t="s">
        <v>43</v>
      </c>
      <c r="B686" t="s">
        <v>411</v>
      </c>
      <c r="C686" t="s">
        <v>2759</v>
      </c>
      <c r="D686" t="s">
        <v>3885</v>
      </c>
      <c r="F686" t="s">
        <v>3886</v>
      </c>
      <c r="G686" t="s">
        <v>3887</v>
      </c>
      <c r="H686" t="s">
        <v>3888</v>
      </c>
      <c r="I686" t="s">
        <v>3889</v>
      </c>
      <c r="J686" t="s">
        <v>3890</v>
      </c>
      <c r="K686" t="s">
        <v>3891</v>
      </c>
      <c r="L686">
        <v>300</v>
      </c>
      <c r="M686" t="s">
        <v>51</v>
      </c>
      <c r="N686" t="s">
        <v>417</v>
      </c>
      <c r="O686">
        <v>2014</v>
      </c>
      <c r="Q686" t="s">
        <v>2767</v>
      </c>
      <c r="R686" t="s">
        <v>419</v>
      </c>
      <c r="S686" t="s">
        <v>213</v>
      </c>
      <c r="T686" t="s">
        <v>54</v>
      </c>
      <c r="U686">
        <v>7.58</v>
      </c>
      <c r="V686">
        <v>7.25</v>
      </c>
      <c r="W686">
        <v>7.33</v>
      </c>
      <c r="X686">
        <v>7.08</v>
      </c>
      <c r="Y686">
        <v>7.33</v>
      </c>
      <c r="Z686">
        <v>7.33</v>
      </c>
      <c r="AA686">
        <v>10</v>
      </c>
      <c r="AB686">
        <v>10</v>
      </c>
      <c r="AC686">
        <v>10</v>
      </c>
      <c r="AD686">
        <v>7.25</v>
      </c>
      <c r="AE686">
        <v>81.17</v>
      </c>
      <c r="AF686">
        <v>0.12</v>
      </c>
      <c r="AG686">
        <v>0</v>
      </c>
      <c r="AH686">
        <v>0</v>
      </c>
      <c r="AI686" t="s">
        <v>55</v>
      </c>
      <c r="AJ686">
        <v>12</v>
      </c>
      <c r="AK686" t="s">
        <v>2768</v>
      </c>
      <c r="AL686" t="s">
        <v>417</v>
      </c>
      <c r="AM686" t="s">
        <v>421</v>
      </c>
      <c r="AN686" t="s">
        <v>422</v>
      </c>
      <c r="AO686" t="s">
        <v>59</v>
      </c>
      <c r="AP686">
        <v>990</v>
      </c>
      <c r="AQ686">
        <v>1000</v>
      </c>
      <c r="AR686">
        <v>995</v>
      </c>
    </row>
    <row r="687" spans="1:44" x14ac:dyDescent="0.25">
      <c r="A687" t="s">
        <v>43</v>
      </c>
      <c r="B687" t="s">
        <v>774</v>
      </c>
      <c r="C687" t="s">
        <v>287</v>
      </c>
      <c r="D687" t="s">
        <v>3933</v>
      </c>
      <c r="F687" t="s">
        <v>774</v>
      </c>
      <c r="G687" t="s">
        <v>3934</v>
      </c>
      <c r="H687" t="s">
        <v>774</v>
      </c>
      <c r="I687">
        <v>1456</v>
      </c>
      <c r="J687" t="s">
        <v>3935</v>
      </c>
      <c r="K687" t="s">
        <v>1255</v>
      </c>
      <c r="L687">
        <v>54</v>
      </c>
      <c r="M687" t="s">
        <v>51</v>
      </c>
      <c r="N687" t="s">
        <v>417</v>
      </c>
      <c r="O687">
        <v>2014</v>
      </c>
      <c r="Q687" t="s">
        <v>1477</v>
      </c>
      <c r="R687" t="s">
        <v>781</v>
      </c>
      <c r="S687" t="s">
        <v>60</v>
      </c>
      <c r="T687" t="s">
        <v>54</v>
      </c>
      <c r="U687">
        <v>7.42</v>
      </c>
      <c r="V687">
        <v>7.33</v>
      </c>
      <c r="W687">
        <v>7.33</v>
      </c>
      <c r="X687">
        <v>7.25</v>
      </c>
      <c r="Y687">
        <v>7.25</v>
      </c>
      <c r="Z687">
        <v>7.33</v>
      </c>
      <c r="AA687">
        <v>10</v>
      </c>
      <c r="AB687">
        <v>10</v>
      </c>
      <c r="AC687">
        <v>10</v>
      </c>
      <c r="AD687">
        <v>7.17</v>
      </c>
      <c r="AE687">
        <v>81.08</v>
      </c>
      <c r="AF687">
        <v>0.13</v>
      </c>
      <c r="AG687">
        <v>0</v>
      </c>
      <c r="AH687">
        <v>0</v>
      </c>
      <c r="AI687" t="s">
        <v>55</v>
      </c>
      <c r="AJ687">
        <v>2</v>
      </c>
      <c r="AK687" t="s">
        <v>3587</v>
      </c>
      <c r="AL687" t="s">
        <v>417</v>
      </c>
      <c r="AM687" t="s">
        <v>421</v>
      </c>
      <c r="AN687" t="s">
        <v>422</v>
      </c>
      <c r="AO687" t="s">
        <v>59</v>
      </c>
      <c r="AP687">
        <v>1456</v>
      </c>
      <c r="AQ687">
        <v>1456</v>
      </c>
      <c r="AR687">
        <v>1456</v>
      </c>
    </row>
    <row r="688" spans="1:44" x14ac:dyDescent="0.25">
      <c r="A688" t="s">
        <v>43</v>
      </c>
      <c r="B688" t="s">
        <v>1983</v>
      </c>
      <c r="C688" t="s">
        <v>84</v>
      </c>
      <c r="G688" t="s">
        <v>3988</v>
      </c>
      <c r="H688" t="s">
        <v>1983</v>
      </c>
      <c r="J688" t="s">
        <v>1329</v>
      </c>
      <c r="L688">
        <v>300</v>
      </c>
      <c r="M688" t="s">
        <v>51</v>
      </c>
      <c r="N688" t="s">
        <v>1332</v>
      </c>
      <c r="O688">
        <v>2014</v>
      </c>
      <c r="Q688" t="s">
        <v>1987</v>
      </c>
      <c r="R688" t="s">
        <v>1988</v>
      </c>
      <c r="S688" t="s">
        <v>737</v>
      </c>
      <c r="T688" t="s">
        <v>81</v>
      </c>
      <c r="U688">
        <v>7.67</v>
      </c>
      <c r="V688">
        <v>7.75</v>
      </c>
      <c r="W688">
        <v>7.83</v>
      </c>
      <c r="X688">
        <v>7.75</v>
      </c>
      <c r="Y688">
        <v>7.83</v>
      </c>
      <c r="Z688">
        <v>7.75</v>
      </c>
      <c r="AA688">
        <v>10</v>
      </c>
      <c r="AB688">
        <v>6.67</v>
      </c>
      <c r="AC688">
        <v>10</v>
      </c>
      <c r="AD688">
        <v>7.75</v>
      </c>
      <c r="AE688">
        <v>81</v>
      </c>
      <c r="AF688">
        <v>0.12</v>
      </c>
      <c r="AG688">
        <v>0</v>
      </c>
      <c r="AH688">
        <v>0</v>
      </c>
      <c r="AI688" t="s">
        <v>55</v>
      </c>
      <c r="AJ688">
        <v>0</v>
      </c>
      <c r="AK688" t="s">
        <v>1989</v>
      </c>
      <c r="AL688" t="s">
        <v>1332</v>
      </c>
      <c r="AM688" t="s">
        <v>1336</v>
      </c>
      <c r="AN688" t="s">
        <v>1337</v>
      </c>
      <c r="AO688" t="s">
        <v>59</v>
      </c>
    </row>
    <row r="689" spans="1:44" x14ac:dyDescent="0.25">
      <c r="A689" t="s">
        <v>43</v>
      </c>
      <c r="B689" t="s">
        <v>3989</v>
      </c>
      <c r="C689" t="s">
        <v>287</v>
      </c>
      <c r="D689" t="s">
        <v>3990</v>
      </c>
      <c r="F689" t="s">
        <v>2198</v>
      </c>
      <c r="G689" t="s">
        <v>3991</v>
      </c>
      <c r="H689" t="s">
        <v>3989</v>
      </c>
      <c r="I689" t="s">
        <v>3992</v>
      </c>
      <c r="J689" t="s">
        <v>1359</v>
      </c>
      <c r="K689" t="s">
        <v>3993</v>
      </c>
      <c r="L689">
        <v>1</v>
      </c>
      <c r="M689" t="s">
        <v>51</v>
      </c>
      <c r="N689" t="s">
        <v>417</v>
      </c>
      <c r="O689">
        <v>2014</v>
      </c>
      <c r="Q689" t="s">
        <v>2833</v>
      </c>
      <c r="R689" t="s">
        <v>3993</v>
      </c>
      <c r="S689" t="s">
        <v>60</v>
      </c>
      <c r="T689" t="s">
        <v>54</v>
      </c>
      <c r="U689">
        <v>7.33</v>
      </c>
      <c r="V689">
        <v>7.33</v>
      </c>
      <c r="W689">
        <v>7.08</v>
      </c>
      <c r="X689">
        <v>7.42</v>
      </c>
      <c r="Y689">
        <v>7.17</v>
      </c>
      <c r="Z689">
        <v>7.33</v>
      </c>
      <c r="AA689">
        <v>10</v>
      </c>
      <c r="AB689">
        <v>10</v>
      </c>
      <c r="AC689">
        <v>10</v>
      </c>
      <c r="AD689">
        <v>7.33</v>
      </c>
      <c r="AE689">
        <v>81</v>
      </c>
      <c r="AF689">
        <v>0.12</v>
      </c>
      <c r="AG689">
        <v>0</v>
      </c>
      <c r="AH689">
        <v>0</v>
      </c>
      <c r="AI689" t="s">
        <v>55</v>
      </c>
      <c r="AJ689">
        <v>5</v>
      </c>
      <c r="AK689" t="s">
        <v>2834</v>
      </c>
      <c r="AL689" t="s">
        <v>417</v>
      </c>
      <c r="AM689" t="s">
        <v>421</v>
      </c>
      <c r="AN689" t="s">
        <v>422</v>
      </c>
      <c r="AO689" t="s">
        <v>59</v>
      </c>
      <c r="AP689">
        <v>1525</v>
      </c>
      <c r="AQ689">
        <v>1525</v>
      </c>
      <c r="AR689">
        <v>1525</v>
      </c>
    </row>
    <row r="690" spans="1:44" x14ac:dyDescent="0.25">
      <c r="A690" t="s">
        <v>43</v>
      </c>
      <c r="B690" t="s">
        <v>4033</v>
      </c>
      <c r="C690" t="s">
        <v>287</v>
      </c>
      <c r="D690" t="s">
        <v>4033</v>
      </c>
      <c r="F690" t="s">
        <v>4033</v>
      </c>
      <c r="G690" t="s">
        <v>4034</v>
      </c>
      <c r="H690" t="s">
        <v>4033</v>
      </c>
      <c r="I690">
        <v>1700</v>
      </c>
      <c r="J690" t="s">
        <v>4035</v>
      </c>
      <c r="K690" t="s">
        <v>4036</v>
      </c>
      <c r="L690">
        <v>250</v>
      </c>
      <c r="M690" t="s">
        <v>51</v>
      </c>
      <c r="N690" t="s">
        <v>417</v>
      </c>
      <c r="O690">
        <v>2014</v>
      </c>
      <c r="Q690" t="s">
        <v>1458</v>
      </c>
      <c r="R690" t="s">
        <v>4036</v>
      </c>
      <c r="S690" t="s">
        <v>60</v>
      </c>
      <c r="T690" t="s">
        <v>54</v>
      </c>
      <c r="U690">
        <v>7.33</v>
      </c>
      <c r="V690">
        <v>7.17</v>
      </c>
      <c r="W690">
        <v>7.17</v>
      </c>
      <c r="X690">
        <v>7.25</v>
      </c>
      <c r="Y690">
        <v>7.42</v>
      </c>
      <c r="Z690">
        <v>7.33</v>
      </c>
      <c r="AA690">
        <v>10</v>
      </c>
      <c r="AB690">
        <v>10</v>
      </c>
      <c r="AC690">
        <v>10</v>
      </c>
      <c r="AD690">
        <v>7.25</v>
      </c>
      <c r="AE690">
        <v>80.92</v>
      </c>
      <c r="AF690">
        <v>0.12</v>
      </c>
      <c r="AG690">
        <v>0</v>
      </c>
      <c r="AH690">
        <v>0</v>
      </c>
      <c r="AI690" t="s">
        <v>55</v>
      </c>
      <c r="AJ690">
        <v>0</v>
      </c>
      <c r="AK690" t="s">
        <v>1459</v>
      </c>
      <c r="AL690" t="s">
        <v>417</v>
      </c>
      <c r="AM690" t="s">
        <v>421</v>
      </c>
      <c r="AN690" t="s">
        <v>422</v>
      </c>
      <c r="AO690" t="s">
        <v>59</v>
      </c>
      <c r="AP690">
        <v>1700</v>
      </c>
      <c r="AQ690">
        <v>1700</v>
      </c>
      <c r="AR690">
        <v>1700</v>
      </c>
    </row>
    <row r="691" spans="1:44" x14ac:dyDescent="0.25">
      <c r="A691" t="s">
        <v>43</v>
      </c>
      <c r="B691" t="s">
        <v>933</v>
      </c>
      <c r="C691" t="s">
        <v>268</v>
      </c>
      <c r="D691" t="s">
        <v>4039</v>
      </c>
      <c r="F691" t="s">
        <v>4039</v>
      </c>
      <c r="G691" t="s">
        <v>1544</v>
      </c>
      <c r="H691" t="s">
        <v>1535</v>
      </c>
      <c r="I691" t="s">
        <v>4040</v>
      </c>
      <c r="J691" t="s">
        <v>4041</v>
      </c>
      <c r="K691" t="s">
        <v>4042</v>
      </c>
      <c r="L691">
        <v>10</v>
      </c>
      <c r="M691" t="s">
        <v>51</v>
      </c>
      <c r="N691" t="s">
        <v>191</v>
      </c>
      <c r="O691">
        <v>2014</v>
      </c>
      <c r="Q691" t="s">
        <v>1548</v>
      </c>
      <c r="R691" t="s">
        <v>941</v>
      </c>
      <c r="S691" t="s">
        <v>616</v>
      </c>
      <c r="T691" t="s">
        <v>54</v>
      </c>
      <c r="U691">
        <v>7.92</v>
      </c>
      <c r="V691">
        <v>7.67</v>
      </c>
      <c r="W691">
        <v>7.33</v>
      </c>
      <c r="X691">
        <v>7.08</v>
      </c>
      <c r="Y691">
        <v>7.08</v>
      </c>
      <c r="Z691">
        <v>7.08</v>
      </c>
      <c r="AA691">
        <v>10</v>
      </c>
      <c r="AB691">
        <v>10</v>
      </c>
      <c r="AC691">
        <v>10</v>
      </c>
      <c r="AD691">
        <v>6.75</v>
      </c>
      <c r="AE691">
        <v>80.92</v>
      </c>
      <c r="AF691">
        <v>0.09</v>
      </c>
      <c r="AG691">
        <v>0</v>
      </c>
      <c r="AH691">
        <v>0</v>
      </c>
      <c r="AI691" t="s">
        <v>55</v>
      </c>
      <c r="AJ691">
        <v>0</v>
      </c>
      <c r="AK691" t="s">
        <v>1549</v>
      </c>
      <c r="AL691" t="s">
        <v>191</v>
      </c>
      <c r="AM691" t="s">
        <v>196</v>
      </c>
      <c r="AN691" t="s">
        <v>197</v>
      </c>
      <c r="AO691" t="s">
        <v>59</v>
      </c>
      <c r="AP691">
        <v>550</v>
      </c>
      <c r="AQ691">
        <v>550</v>
      </c>
      <c r="AR691">
        <v>550</v>
      </c>
    </row>
    <row r="692" spans="1:44" x14ac:dyDescent="0.25">
      <c r="A692" t="s">
        <v>43</v>
      </c>
      <c r="B692" t="s">
        <v>185</v>
      </c>
      <c r="C692" t="s">
        <v>462</v>
      </c>
      <c r="D692" t="s">
        <v>540</v>
      </c>
      <c r="F692" t="s">
        <v>540</v>
      </c>
      <c r="G692">
        <v>290503</v>
      </c>
      <c r="H692" t="s">
        <v>187</v>
      </c>
      <c r="I692" t="s">
        <v>4094</v>
      </c>
      <c r="J692" t="s">
        <v>467</v>
      </c>
      <c r="K692" t="s">
        <v>541</v>
      </c>
      <c r="L692">
        <v>100</v>
      </c>
      <c r="M692" t="s">
        <v>51</v>
      </c>
      <c r="N692" t="s">
        <v>191</v>
      </c>
      <c r="O692">
        <v>2014</v>
      </c>
      <c r="Q692" t="s">
        <v>542</v>
      </c>
      <c r="R692" t="s">
        <v>193</v>
      </c>
      <c r="S692" t="s">
        <v>213</v>
      </c>
      <c r="T692" t="s">
        <v>60</v>
      </c>
      <c r="U692">
        <v>7.25</v>
      </c>
      <c r="V692">
        <v>7.33</v>
      </c>
      <c r="W692">
        <v>7.17</v>
      </c>
      <c r="X692">
        <v>7.33</v>
      </c>
      <c r="Y692">
        <v>7.33</v>
      </c>
      <c r="Z692">
        <v>7.17</v>
      </c>
      <c r="AA692">
        <v>10</v>
      </c>
      <c r="AB692">
        <v>10</v>
      </c>
      <c r="AC692">
        <v>10</v>
      </c>
      <c r="AD692">
        <v>7.17</v>
      </c>
      <c r="AE692">
        <v>80.75</v>
      </c>
      <c r="AF692">
        <v>0.11</v>
      </c>
      <c r="AG692">
        <v>1</v>
      </c>
      <c r="AH692">
        <v>0</v>
      </c>
      <c r="AI692" t="s">
        <v>55</v>
      </c>
      <c r="AJ692">
        <v>4</v>
      </c>
      <c r="AK692" t="s">
        <v>543</v>
      </c>
      <c r="AL692" t="s">
        <v>191</v>
      </c>
      <c r="AM692" t="s">
        <v>196</v>
      </c>
      <c r="AN692" t="s">
        <v>197</v>
      </c>
      <c r="AO692" t="s">
        <v>59</v>
      </c>
      <c r="AP692">
        <v>1680</v>
      </c>
      <c r="AQ692">
        <v>1680</v>
      </c>
      <c r="AR692">
        <v>1680</v>
      </c>
    </row>
    <row r="693" spans="1:44" x14ac:dyDescent="0.25">
      <c r="A693" t="s">
        <v>43</v>
      </c>
      <c r="B693" t="s">
        <v>411</v>
      </c>
      <c r="C693" t="s">
        <v>2759</v>
      </c>
      <c r="D693" t="s">
        <v>3885</v>
      </c>
      <c r="F693" t="s">
        <v>3886</v>
      </c>
      <c r="G693" t="s">
        <v>4120</v>
      </c>
      <c r="H693" t="s">
        <v>3888</v>
      </c>
      <c r="I693" t="s">
        <v>3889</v>
      </c>
      <c r="J693" t="s">
        <v>3890</v>
      </c>
      <c r="K693" t="s">
        <v>3891</v>
      </c>
      <c r="L693">
        <v>100</v>
      </c>
      <c r="M693" t="s">
        <v>51</v>
      </c>
      <c r="N693" t="s">
        <v>417</v>
      </c>
      <c r="O693">
        <v>2014</v>
      </c>
      <c r="Q693" t="s">
        <v>2767</v>
      </c>
      <c r="R693" t="s">
        <v>419</v>
      </c>
      <c r="S693" t="s">
        <v>213</v>
      </c>
      <c r="T693" t="s">
        <v>54</v>
      </c>
      <c r="U693">
        <v>7.5</v>
      </c>
      <c r="V693">
        <v>7.25</v>
      </c>
      <c r="W693">
        <v>7.17</v>
      </c>
      <c r="X693">
        <v>7.17</v>
      </c>
      <c r="Y693">
        <v>7.25</v>
      </c>
      <c r="Z693">
        <v>7.17</v>
      </c>
      <c r="AA693">
        <v>10</v>
      </c>
      <c r="AB693">
        <v>10</v>
      </c>
      <c r="AC693">
        <v>10</v>
      </c>
      <c r="AD693">
        <v>7.17</v>
      </c>
      <c r="AE693">
        <v>80.67</v>
      </c>
      <c r="AF693">
        <v>0.12</v>
      </c>
      <c r="AG693">
        <v>0</v>
      </c>
      <c r="AH693">
        <v>0</v>
      </c>
      <c r="AI693" t="s">
        <v>89</v>
      </c>
      <c r="AJ693">
        <v>1</v>
      </c>
      <c r="AK693" t="s">
        <v>2768</v>
      </c>
      <c r="AL693" t="s">
        <v>417</v>
      </c>
      <c r="AM693" t="s">
        <v>421</v>
      </c>
      <c r="AN693" t="s">
        <v>422</v>
      </c>
      <c r="AO693" t="s">
        <v>59</v>
      </c>
      <c r="AP693">
        <v>990</v>
      </c>
      <c r="AQ693">
        <v>1000</v>
      </c>
      <c r="AR693">
        <v>995</v>
      </c>
    </row>
    <row r="694" spans="1:44" x14ac:dyDescent="0.25">
      <c r="A694" t="s">
        <v>43</v>
      </c>
      <c r="B694" t="s">
        <v>2688</v>
      </c>
      <c r="C694" t="s">
        <v>287</v>
      </c>
      <c r="D694" t="s">
        <v>4142</v>
      </c>
      <c r="F694" t="s">
        <v>4142</v>
      </c>
      <c r="G694" t="s">
        <v>4143</v>
      </c>
      <c r="H694" t="s">
        <v>2688</v>
      </c>
      <c r="I694">
        <v>1400</v>
      </c>
      <c r="J694" t="s">
        <v>1359</v>
      </c>
      <c r="K694" t="s">
        <v>4144</v>
      </c>
      <c r="L694">
        <v>10</v>
      </c>
      <c r="M694" t="s">
        <v>51</v>
      </c>
      <c r="N694" t="s">
        <v>417</v>
      </c>
      <c r="O694">
        <v>2014</v>
      </c>
      <c r="Q694" t="s">
        <v>3431</v>
      </c>
      <c r="R694" t="s">
        <v>4145</v>
      </c>
      <c r="S694" t="s">
        <v>60</v>
      </c>
      <c r="T694" t="s">
        <v>54</v>
      </c>
      <c r="U694">
        <v>7.25</v>
      </c>
      <c r="V694">
        <v>7.08</v>
      </c>
      <c r="W694">
        <v>7.08</v>
      </c>
      <c r="X694">
        <v>7.33</v>
      </c>
      <c r="Y694">
        <v>7.33</v>
      </c>
      <c r="Z694">
        <v>7.25</v>
      </c>
      <c r="AA694">
        <v>10</v>
      </c>
      <c r="AB694">
        <v>10</v>
      </c>
      <c r="AC694">
        <v>10</v>
      </c>
      <c r="AD694">
        <v>7.25</v>
      </c>
      <c r="AE694">
        <v>80.58</v>
      </c>
      <c r="AF694">
        <v>0.12</v>
      </c>
      <c r="AG694">
        <v>0</v>
      </c>
      <c r="AH694">
        <v>0</v>
      </c>
      <c r="AI694" t="s">
        <v>89</v>
      </c>
      <c r="AJ694">
        <v>1</v>
      </c>
      <c r="AK694" t="s">
        <v>3433</v>
      </c>
      <c r="AL694" t="s">
        <v>417</v>
      </c>
      <c r="AM694" t="s">
        <v>421</v>
      </c>
      <c r="AN694" t="s">
        <v>422</v>
      </c>
      <c r="AO694" t="s">
        <v>59</v>
      </c>
      <c r="AP694">
        <v>1400</v>
      </c>
      <c r="AQ694">
        <v>1400</v>
      </c>
      <c r="AR694">
        <v>1400</v>
      </c>
    </row>
    <row r="695" spans="1:44" x14ac:dyDescent="0.25">
      <c r="A695" t="s">
        <v>43</v>
      </c>
      <c r="B695" t="s">
        <v>933</v>
      </c>
      <c r="C695" t="s">
        <v>268</v>
      </c>
      <c r="D695" t="s">
        <v>4209</v>
      </c>
      <c r="F695" t="s">
        <v>4209</v>
      </c>
      <c r="G695" t="s">
        <v>1544</v>
      </c>
      <c r="H695" t="s">
        <v>1535</v>
      </c>
      <c r="I695" t="s">
        <v>4210</v>
      </c>
      <c r="J695" t="s">
        <v>2137</v>
      </c>
      <c r="K695" t="s">
        <v>4211</v>
      </c>
      <c r="L695">
        <v>10</v>
      </c>
      <c r="M695" t="s">
        <v>51</v>
      </c>
      <c r="N695" t="s">
        <v>191</v>
      </c>
      <c r="O695">
        <v>2014</v>
      </c>
      <c r="Q695" t="s">
        <v>1548</v>
      </c>
      <c r="R695" t="s">
        <v>941</v>
      </c>
      <c r="S695" t="s">
        <v>616</v>
      </c>
      <c r="T695" t="s">
        <v>54</v>
      </c>
      <c r="U695">
        <v>7.58</v>
      </c>
      <c r="V695">
        <v>7.17</v>
      </c>
      <c r="W695">
        <v>7.17</v>
      </c>
      <c r="X695">
        <v>7.17</v>
      </c>
      <c r="Y695">
        <v>7.17</v>
      </c>
      <c r="Z695">
        <v>7.17</v>
      </c>
      <c r="AA695">
        <v>10</v>
      </c>
      <c r="AB695">
        <v>10</v>
      </c>
      <c r="AC695">
        <v>10</v>
      </c>
      <c r="AD695">
        <v>7</v>
      </c>
      <c r="AE695">
        <v>80.42</v>
      </c>
      <c r="AF695">
        <v>0.14000000000000001</v>
      </c>
      <c r="AG695">
        <v>0</v>
      </c>
      <c r="AH695">
        <v>0</v>
      </c>
      <c r="AI695" t="s">
        <v>55</v>
      </c>
      <c r="AJ695">
        <v>0</v>
      </c>
      <c r="AK695" t="s">
        <v>1549</v>
      </c>
      <c r="AL695" t="s">
        <v>191</v>
      </c>
      <c r="AM695" t="s">
        <v>196</v>
      </c>
      <c r="AN695" t="s">
        <v>197</v>
      </c>
      <c r="AO695" t="s">
        <v>59</v>
      </c>
      <c r="AP695">
        <v>600</v>
      </c>
      <c r="AQ695">
        <v>600</v>
      </c>
      <c r="AR695">
        <v>600</v>
      </c>
    </row>
    <row r="696" spans="1:44" x14ac:dyDescent="0.25">
      <c r="A696" t="s">
        <v>43</v>
      </c>
      <c r="B696" t="s">
        <v>4244</v>
      </c>
      <c r="C696" t="s">
        <v>287</v>
      </c>
      <c r="D696" t="s">
        <v>4244</v>
      </c>
      <c r="F696" t="s">
        <v>4244</v>
      </c>
      <c r="G696" t="s">
        <v>3887</v>
      </c>
      <c r="H696" t="s">
        <v>4244</v>
      </c>
      <c r="J696" t="s">
        <v>1359</v>
      </c>
      <c r="K696" t="s">
        <v>4245</v>
      </c>
      <c r="L696">
        <v>1</v>
      </c>
      <c r="M696" t="s">
        <v>51</v>
      </c>
      <c r="N696" t="s">
        <v>417</v>
      </c>
      <c r="O696">
        <v>2014</v>
      </c>
      <c r="Q696" t="s">
        <v>1458</v>
      </c>
      <c r="R696" t="s">
        <v>4245</v>
      </c>
      <c r="S696" t="s">
        <v>60</v>
      </c>
      <c r="T696" t="s">
        <v>54</v>
      </c>
      <c r="U696">
        <v>7.25</v>
      </c>
      <c r="V696">
        <v>7.17</v>
      </c>
      <c r="W696">
        <v>7.25</v>
      </c>
      <c r="X696">
        <v>7.25</v>
      </c>
      <c r="Y696">
        <v>7.25</v>
      </c>
      <c r="Z696">
        <v>7.08</v>
      </c>
      <c r="AA696">
        <v>10</v>
      </c>
      <c r="AB696">
        <v>10</v>
      </c>
      <c r="AC696">
        <v>10</v>
      </c>
      <c r="AD696">
        <v>7.08</v>
      </c>
      <c r="AE696">
        <v>80.33</v>
      </c>
      <c r="AF696">
        <v>0.12</v>
      </c>
      <c r="AG696">
        <v>0</v>
      </c>
      <c r="AH696">
        <v>0</v>
      </c>
      <c r="AI696" t="s">
        <v>89</v>
      </c>
      <c r="AJ696">
        <v>5</v>
      </c>
      <c r="AK696" t="s">
        <v>1459</v>
      </c>
      <c r="AL696" t="s">
        <v>417</v>
      </c>
      <c r="AM696" t="s">
        <v>421</v>
      </c>
      <c r="AN696" t="s">
        <v>422</v>
      </c>
      <c r="AO696" t="s">
        <v>59</v>
      </c>
    </row>
    <row r="697" spans="1:44" x14ac:dyDescent="0.25">
      <c r="A697" t="s">
        <v>43</v>
      </c>
      <c r="B697" t="s">
        <v>933</v>
      </c>
      <c r="C697" t="s">
        <v>268</v>
      </c>
      <c r="D697" t="s">
        <v>4340</v>
      </c>
      <c r="F697" t="s">
        <v>4340</v>
      </c>
      <c r="G697" t="s">
        <v>1544</v>
      </c>
      <c r="H697" t="s">
        <v>1535</v>
      </c>
      <c r="I697" t="s">
        <v>4341</v>
      </c>
      <c r="J697" t="s">
        <v>4342</v>
      </c>
      <c r="K697" t="s">
        <v>4343</v>
      </c>
      <c r="L697">
        <v>10</v>
      </c>
      <c r="M697" t="s">
        <v>51</v>
      </c>
      <c r="N697" t="s">
        <v>191</v>
      </c>
      <c r="O697">
        <v>2014</v>
      </c>
      <c r="Q697" t="s">
        <v>1548</v>
      </c>
      <c r="R697" t="s">
        <v>941</v>
      </c>
      <c r="S697" t="s">
        <v>616</v>
      </c>
      <c r="T697" t="s">
        <v>54</v>
      </c>
      <c r="U697">
        <v>7.42</v>
      </c>
      <c r="V697">
        <v>7.25</v>
      </c>
      <c r="W697">
        <v>7.25</v>
      </c>
      <c r="X697">
        <v>7.17</v>
      </c>
      <c r="Y697">
        <v>7</v>
      </c>
      <c r="Z697">
        <v>7</v>
      </c>
      <c r="AA697">
        <v>10</v>
      </c>
      <c r="AB697">
        <v>10</v>
      </c>
      <c r="AC697">
        <v>10</v>
      </c>
      <c r="AD697">
        <v>7</v>
      </c>
      <c r="AE697">
        <v>80.08</v>
      </c>
      <c r="AF697">
        <v>7.0000000000000007E-2</v>
      </c>
      <c r="AG697">
        <v>0</v>
      </c>
      <c r="AH697">
        <v>0</v>
      </c>
      <c r="AI697" t="s">
        <v>55</v>
      </c>
      <c r="AJ697">
        <v>0</v>
      </c>
      <c r="AK697" t="s">
        <v>1549</v>
      </c>
      <c r="AL697" t="s">
        <v>191</v>
      </c>
      <c r="AM697" t="s">
        <v>196</v>
      </c>
      <c r="AN697" t="s">
        <v>197</v>
      </c>
      <c r="AO697" t="s">
        <v>59</v>
      </c>
      <c r="AP697">
        <v>850</v>
      </c>
      <c r="AQ697">
        <v>850</v>
      </c>
      <c r="AR697">
        <v>850</v>
      </c>
    </row>
    <row r="698" spans="1:44" x14ac:dyDescent="0.25">
      <c r="A698" t="s">
        <v>4825</v>
      </c>
      <c r="B698" t="s">
        <v>968</v>
      </c>
      <c r="C698" t="s">
        <v>242</v>
      </c>
      <c r="D698" t="s">
        <v>4874</v>
      </c>
      <c r="F698" t="s">
        <v>4875</v>
      </c>
      <c r="G698">
        <v>0</v>
      </c>
      <c r="H698" t="s">
        <v>969</v>
      </c>
      <c r="I698" t="s">
        <v>4876</v>
      </c>
      <c r="J698" t="s">
        <v>4877</v>
      </c>
      <c r="K698" t="s">
        <v>4878</v>
      </c>
      <c r="L698">
        <v>320</v>
      </c>
      <c r="M698" t="s">
        <v>51</v>
      </c>
      <c r="N698" t="s">
        <v>246</v>
      </c>
      <c r="O698">
        <v>2014</v>
      </c>
      <c r="Q698" t="s">
        <v>4879</v>
      </c>
      <c r="R698" t="s">
        <v>4850</v>
      </c>
      <c r="U698">
        <v>7.67</v>
      </c>
      <c r="V698">
        <v>7.83</v>
      </c>
      <c r="W698">
        <v>7.83</v>
      </c>
      <c r="X698">
        <v>7.83</v>
      </c>
      <c r="Y698">
        <v>7.92</v>
      </c>
      <c r="Z698">
        <v>7.75</v>
      </c>
      <c r="AA698">
        <v>10</v>
      </c>
      <c r="AB698">
        <v>10</v>
      </c>
      <c r="AC698">
        <v>7.75</v>
      </c>
      <c r="AD698">
        <v>7.83</v>
      </c>
      <c r="AE698">
        <v>82.42</v>
      </c>
      <c r="AF698">
        <v>0.12</v>
      </c>
      <c r="AG698">
        <v>0</v>
      </c>
      <c r="AH698">
        <v>0</v>
      </c>
      <c r="AI698" t="s">
        <v>55</v>
      </c>
      <c r="AJ698">
        <v>6</v>
      </c>
      <c r="AK698" t="s">
        <v>4880</v>
      </c>
      <c r="AL698" t="s">
        <v>246</v>
      </c>
      <c r="AM698" t="s">
        <v>4831</v>
      </c>
      <c r="AN698" t="s">
        <v>4832</v>
      </c>
      <c r="AO698" t="s">
        <v>59</v>
      </c>
      <c r="AP698">
        <v>900</v>
      </c>
      <c r="AQ698">
        <v>1300</v>
      </c>
      <c r="AR698">
        <v>1100</v>
      </c>
    </row>
    <row r="699" spans="1:44" x14ac:dyDescent="0.25">
      <c r="A699" t="s">
        <v>4825</v>
      </c>
      <c r="B699" t="s">
        <v>968</v>
      </c>
      <c r="C699" t="s">
        <v>242</v>
      </c>
      <c r="D699" t="s">
        <v>4848</v>
      </c>
      <c r="F699" t="s">
        <v>968</v>
      </c>
      <c r="G699">
        <v>0</v>
      </c>
      <c r="H699" t="s">
        <v>969</v>
      </c>
      <c r="I699">
        <v>1095</v>
      </c>
      <c r="J699" t="s">
        <v>4881</v>
      </c>
      <c r="K699" t="s">
        <v>4882</v>
      </c>
      <c r="L699">
        <v>320</v>
      </c>
      <c r="M699" t="s">
        <v>51</v>
      </c>
      <c r="N699" t="s">
        <v>246</v>
      </c>
      <c r="O699">
        <v>2014</v>
      </c>
      <c r="Q699" t="s">
        <v>247</v>
      </c>
      <c r="R699" t="s">
        <v>4850</v>
      </c>
      <c r="U699">
        <v>7.58</v>
      </c>
      <c r="V699">
        <v>7.92</v>
      </c>
      <c r="W699">
        <v>7.75</v>
      </c>
      <c r="X699">
        <v>7.83</v>
      </c>
      <c r="Y699">
        <v>7.5</v>
      </c>
      <c r="Z699">
        <v>7.67</v>
      </c>
      <c r="AA699">
        <v>10</v>
      </c>
      <c r="AB699">
        <v>10</v>
      </c>
      <c r="AC699">
        <v>7.67</v>
      </c>
      <c r="AD699">
        <v>7.83</v>
      </c>
      <c r="AE699">
        <v>81.75</v>
      </c>
      <c r="AF699">
        <v>0.12</v>
      </c>
      <c r="AG699">
        <v>0</v>
      </c>
      <c r="AH699">
        <v>0</v>
      </c>
      <c r="AI699" t="s">
        <v>55</v>
      </c>
      <c r="AJ699">
        <v>1</v>
      </c>
      <c r="AK699" t="s">
        <v>250</v>
      </c>
      <c r="AL699" t="s">
        <v>246</v>
      </c>
      <c r="AM699" t="s">
        <v>4831</v>
      </c>
      <c r="AN699" t="s">
        <v>4832</v>
      </c>
      <c r="AO699" t="s">
        <v>59</v>
      </c>
      <c r="AP699">
        <v>1095</v>
      </c>
      <c r="AQ699">
        <v>1095</v>
      </c>
      <c r="AR699">
        <v>1095</v>
      </c>
    </row>
    <row r="700" spans="1:44" x14ac:dyDescent="0.25">
      <c r="A700" t="s">
        <v>4825</v>
      </c>
      <c r="B700" t="s">
        <v>4826</v>
      </c>
      <c r="C700" t="s">
        <v>242</v>
      </c>
      <c r="D700" t="s">
        <v>4891</v>
      </c>
      <c r="F700" t="s">
        <v>4892</v>
      </c>
      <c r="G700">
        <v>0</v>
      </c>
      <c r="H700" t="s">
        <v>4826</v>
      </c>
      <c r="I700">
        <v>1488</v>
      </c>
      <c r="J700" t="s">
        <v>4893</v>
      </c>
      <c r="K700" t="s">
        <v>4894</v>
      </c>
      <c r="L700">
        <v>320</v>
      </c>
      <c r="M700" t="s">
        <v>51</v>
      </c>
      <c r="N700" t="s">
        <v>246</v>
      </c>
      <c r="O700">
        <v>2014</v>
      </c>
      <c r="Q700" t="s">
        <v>4851</v>
      </c>
      <c r="R700" t="s">
        <v>4830</v>
      </c>
      <c r="U700">
        <v>8</v>
      </c>
      <c r="V700">
        <v>7.67</v>
      </c>
      <c r="W700">
        <v>7.75</v>
      </c>
      <c r="X700">
        <v>7.5</v>
      </c>
      <c r="Y700">
        <v>7.67</v>
      </c>
      <c r="Z700">
        <v>7.58</v>
      </c>
      <c r="AA700">
        <v>10</v>
      </c>
      <c r="AB700">
        <v>10</v>
      </c>
      <c r="AC700">
        <v>7.58</v>
      </c>
      <c r="AD700">
        <v>7.75</v>
      </c>
      <c r="AE700">
        <v>81.5</v>
      </c>
      <c r="AF700">
        <v>0.12</v>
      </c>
      <c r="AG700">
        <v>0</v>
      </c>
      <c r="AH700">
        <v>0</v>
      </c>
      <c r="AI700" t="s">
        <v>55</v>
      </c>
      <c r="AJ700">
        <v>2</v>
      </c>
      <c r="AK700" t="s">
        <v>2037</v>
      </c>
      <c r="AL700" t="s">
        <v>246</v>
      </c>
      <c r="AM700" t="s">
        <v>4831</v>
      </c>
      <c r="AN700" t="s">
        <v>4832</v>
      </c>
      <c r="AO700" t="s">
        <v>59</v>
      </c>
      <c r="AP700">
        <v>1488</v>
      </c>
      <c r="AQ700">
        <v>1488</v>
      </c>
      <c r="AR700">
        <v>1488</v>
      </c>
    </row>
    <row r="701" spans="1:44" x14ac:dyDescent="0.25">
      <c r="A701" t="s">
        <v>43</v>
      </c>
      <c r="B701" t="s">
        <v>185</v>
      </c>
      <c r="C701" t="s">
        <v>62</v>
      </c>
      <c r="D701" t="s">
        <v>584</v>
      </c>
      <c r="F701" t="s">
        <v>584</v>
      </c>
      <c r="G701">
        <v>11999144</v>
      </c>
      <c r="H701" t="s">
        <v>187</v>
      </c>
      <c r="I701" t="s">
        <v>1282</v>
      </c>
      <c r="J701" t="s">
        <v>562</v>
      </c>
      <c r="K701" t="s">
        <v>3847</v>
      </c>
      <c r="L701">
        <v>36</v>
      </c>
      <c r="M701" t="s">
        <v>3848</v>
      </c>
      <c r="N701" t="s">
        <v>191</v>
      </c>
      <c r="O701">
        <v>2014</v>
      </c>
      <c r="Q701" t="s">
        <v>1840</v>
      </c>
      <c r="R701" t="s">
        <v>193</v>
      </c>
      <c r="S701" t="s">
        <v>586</v>
      </c>
      <c r="T701" t="s">
        <v>54</v>
      </c>
      <c r="U701">
        <v>7.33</v>
      </c>
      <c r="V701">
        <v>7.42</v>
      </c>
      <c r="W701">
        <v>7.17</v>
      </c>
      <c r="X701">
        <v>7.25</v>
      </c>
      <c r="Y701">
        <v>7.42</v>
      </c>
      <c r="Z701">
        <v>7.33</v>
      </c>
      <c r="AA701">
        <v>10</v>
      </c>
      <c r="AB701">
        <v>10</v>
      </c>
      <c r="AC701">
        <v>10</v>
      </c>
      <c r="AD701">
        <v>7.33</v>
      </c>
      <c r="AE701">
        <v>81.25</v>
      </c>
      <c r="AF701">
        <v>0.09</v>
      </c>
      <c r="AG701">
        <v>0</v>
      </c>
      <c r="AH701">
        <v>0</v>
      </c>
      <c r="AI701" t="s">
        <v>89</v>
      </c>
      <c r="AJ701">
        <v>2</v>
      </c>
      <c r="AK701" t="s">
        <v>2665</v>
      </c>
      <c r="AL701" t="s">
        <v>191</v>
      </c>
      <c r="AM701" t="s">
        <v>196</v>
      </c>
      <c r="AN701" t="s">
        <v>197</v>
      </c>
      <c r="AO701" t="s">
        <v>59</v>
      </c>
      <c r="AP701">
        <v>1700</v>
      </c>
      <c r="AQ701">
        <v>1700</v>
      </c>
      <c r="AR701">
        <v>1700</v>
      </c>
    </row>
    <row r="702" spans="1:44" x14ac:dyDescent="0.25">
      <c r="A702" t="s">
        <v>43</v>
      </c>
      <c r="B702" t="s">
        <v>267</v>
      </c>
      <c r="C702" t="s">
        <v>268</v>
      </c>
      <c r="D702" t="s">
        <v>4403</v>
      </c>
      <c r="F702" t="s">
        <v>4403</v>
      </c>
      <c r="G702" t="s">
        <v>268</v>
      </c>
      <c r="H702" t="s">
        <v>3272</v>
      </c>
      <c r="I702" t="s">
        <v>4404</v>
      </c>
      <c r="J702" t="s">
        <v>4405</v>
      </c>
      <c r="K702" t="s">
        <v>4406</v>
      </c>
      <c r="L702">
        <v>28</v>
      </c>
      <c r="M702" t="s">
        <v>274</v>
      </c>
      <c r="N702" t="s">
        <v>65</v>
      </c>
      <c r="O702">
        <v>2014</v>
      </c>
      <c r="Q702" t="s">
        <v>1840</v>
      </c>
      <c r="R702" t="s">
        <v>276</v>
      </c>
      <c r="S702" t="s">
        <v>616</v>
      </c>
      <c r="T702" t="s">
        <v>81</v>
      </c>
      <c r="U702">
        <v>7.75</v>
      </c>
      <c r="V702">
        <v>7.33</v>
      </c>
      <c r="W702">
        <v>7.17</v>
      </c>
      <c r="X702">
        <v>7.33</v>
      </c>
      <c r="Y702">
        <v>7.67</v>
      </c>
      <c r="Z702">
        <v>7.83</v>
      </c>
      <c r="AA702">
        <v>9.33</v>
      </c>
      <c r="AB702">
        <v>9.33</v>
      </c>
      <c r="AC702">
        <v>8.67</v>
      </c>
      <c r="AD702">
        <v>7.33</v>
      </c>
      <c r="AE702">
        <v>79.75</v>
      </c>
      <c r="AF702">
        <v>0</v>
      </c>
      <c r="AG702">
        <v>0</v>
      </c>
      <c r="AH702">
        <v>0</v>
      </c>
      <c r="AJ702">
        <v>0</v>
      </c>
      <c r="AK702" t="s">
        <v>2665</v>
      </c>
      <c r="AL702" t="s">
        <v>65</v>
      </c>
      <c r="AM702" t="s">
        <v>70</v>
      </c>
      <c r="AN702" t="s">
        <v>71</v>
      </c>
      <c r="AO702" t="s">
        <v>59</v>
      </c>
      <c r="AP702">
        <v>800</v>
      </c>
      <c r="AQ702">
        <v>1200</v>
      </c>
      <c r="AR702">
        <v>1000</v>
      </c>
    </row>
    <row r="703" spans="1:44" x14ac:dyDescent="0.25">
      <c r="A703" t="s">
        <v>43</v>
      </c>
      <c r="B703" t="s">
        <v>503</v>
      </c>
      <c r="C703" t="s">
        <v>216</v>
      </c>
      <c r="G703" t="s">
        <v>2920</v>
      </c>
      <c r="H703" t="s">
        <v>505</v>
      </c>
      <c r="J703" t="s">
        <v>715</v>
      </c>
      <c r="K703" t="s">
        <v>2921</v>
      </c>
      <c r="L703">
        <v>320</v>
      </c>
      <c r="M703" t="s">
        <v>507</v>
      </c>
      <c r="N703" t="s">
        <v>65</v>
      </c>
      <c r="O703">
        <v>2014</v>
      </c>
      <c r="Q703" t="s">
        <v>2922</v>
      </c>
      <c r="R703" t="s">
        <v>509</v>
      </c>
      <c r="T703" t="s">
        <v>54</v>
      </c>
      <c r="U703">
        <v>7.58</v>
      </c>
      <c r="V703">
        <v>7.58</v>
      </c>
      <c r="W703">
        <v>7.42</v>
      </c>
      <c r="X703">
        <v>7.75</v>
      </c>
      <c r="Y703">
        <v>7.67</v>
      </c>
      <c r="Z703">
        <v>7.67</v>
      </c>
      <c r="AA703">
        <v>9.33</v>
      </c>
      <c r="AB703">
        <v>10</v>
      </c>
      <c r="AC703">
        <v>10</v>
      </c>
      <c r="AD703">
        <v>7.58</v>
      </c>
      <c r="AE703">
        <v>82.58</v>
      </c>
      <c r="AF703">
        <v>0</v>
      </c>
      <c r="AG703">
        <v>0</v>
      </c>
      <c r="AH703">
        <v>0</v>
      </c>
      <c r="AI703" t="s">
        <v>55</v>
      </c>
      <c r="AJ703">
        <v>11</v>
      </c>
      <c r="AK703" t="s">
        <v>2923</v>
      </c>
      <c r="AL703" t="s">
        <v>65</v>
      </c>
      <c r="AM703" t="s">
        <v>70</v>
      </c>
      <c r="AN703" t="s">
        <v>71</v>
      </c>
      <c r="AO703" t="s">
        <v>59</v>
      </c>
    </row>
    <row r="704" spans="1:44" x14ac:dyDescent="0.25">
      <c r="A704" t="s">
        <v>43</v>
      </c>
      <c r="B704" t="s">
        <v>503</v>
      </c>
      <c r="C704" t="s">
        <v>216</v>
      </c>
      <c r="G704" t="s">
        <v>3133</v>
      </c>
      <c r="H704" t="s">
        <v>505</v>
      </c>
      <c r="J704" t="s">
        <v>715</v>
      </c>
      <c r="K704" t="s">
        <v>2921</v>
      </c>
      <c r="L704">
        <v>320</v>
      </c>
      <c r="M704" t="s">
        <v>507</v>
      </c>
      <c r="N704" t="s">
        <v>65</v>
      </c>
      <c r="O704">
        <v>2014</v>
      </c>
      <c r="Q704" t="s">
        <v>211</v>
      </c>
      <c r="R704" t="s">
        <v>509</v>
      </c>
      <c r="T704" t="s">
        <v>54</v>
      </c>
      <c r="U704">
        <v>7.33</v>
      </c>
      <c r="V704">
        <v>7.58</v>
      </c>
      <c r="W704">
        <v>7.42</v>
      </c>
      <c r="X704">
        <v>7.5</v>
      </c>
      <c r="Y704">
        <v>7.5</v>
      </c>
      <c r="Z704">
        <v>7.5</v>
      </c>
      <c r="AA704">
        <v>10</v>
      </c>
      <c r="AB704">
        <v>10</v>
      </c>
      <c r="AC704">
        <v>10</v>
      </c>
      <c r="AD704">
        <v>7.5</v>
      </c>
      <c r="AE704">
        <v>82.33</v>
      </c>
      <c r="AF704">
        <v>0.11</v>
      </c>
      <c r="AG704">
        <v>0</v>
      </c>
      <c r="AH704">
        <v>0</v>
      </c>
      <c r="AI704" t="s">
        <v>55</v>
      </c>
      <c r="AJ704">
        <v>0</v>
      </c>
      <c r="AK704" t="s">
        <v>214</v>
      </c>
      <c r="AL704" t="s">
        <v>65</v>
      </c>
      <c r="AM704" t="s">
        <v>70</v>
      </c>
      <c r="AN704" t="s">
        <v>71</v>
      </c>
      <c r="AO704" t="s">
        <v>59</v>
      </c>
    </row>
    <row r="705" spans="1:44" x14ac:dyDescent="0.25">
      <c r="A705" t="s">
        <v>43</v>
      </c>
      <c r="B705" t="s">
        <v>503</v>
      </c>
      <c r="C705" t="s">
        <v>216</v>
      </c>
      <c r="G705" t="s">
        <v>3596</v>
      </c>
      <c r="H705" t="s">
        <v>505</v>
      </c>
      <c r="J705" t="s">
        <v>715</v>
      </c>
      <c r="K705" t="s">
        <v>2921</v>
      </c>
      <c r="L705">
        <v>320</v>
      </c>
      <c r="M705" t="s">
        <v>507</v>
      </c>
      <c r="N705" t="s">
        <v>65</v>
      </c>
      <c r="O705">
        <v>2014</v>
      </c>
      <c r="Q705" t="s">
        <v>211</v>
      </c>
      <c r="R705" t="s">
        <v>509</v>
      </c>
      <c r="T705" t="s">
        <v>54</v>
      </c>
      <c r="U705">
        <v>7.42</v>
      </c>
      <c r="V705">
        <v>7.42</v>
      </c>
      <c r="W705">
        <v>7.67</v>
      </c>
      <c r="X705">
        <v>8</v>
      </c>
      <c r="Y705">
        <v>7.58</v>
      </c>
      <c r="Z705">
        <v>7.5</v>
      </c>
      <c r="AA705">
        <v>9.33</v>
      </c>
      <c r="AB705">
        <v>9.33</v>
      </c>
      <c r="AC705">
        <v>10</v>
      </c>
      <c r="AD705">
        <v>7.42</v>
      </c>
      <c r="AE705">
        <v>81.67</v>
      </c>
      <c r="AF705">
        <v>0</v>
      </c>
      <c r="AG705">
        <v>0</v>
      </c>
      <c r="AH705">
        <v>0</v>
      </c>
      <c r="AI705" t="s">
        <v>55</v>
      </c>
      <c r="AJ705">
        <v>4</v>
      </c>
      <c r="AK705" t="s">
        <v>214</v>
      </c>
      <c r="AL705" t="s">
        <v>65</v>
      </c>
      <c r="AM705" t="s">
        <v>70</v>
      </c>
      <c r="AN705" t="s">
        <v>71</v>
      </c>
      <c r="AO705" t="s">
        <v>59</v>
      </c>
    </row>
    <row r="706" spans="1:44" x14ac:dyDescent="0.25">
      <c r="A706" t="s">
        <v>43</v>
      </c>
      <c r="B706" t="s">
        <v>3923</v>
      </c>
      <c r="C706" t="s">
        <v>130</v>
      </c>
      <c r="F706" t="s">
        <v>3924</v>
      </c>
      <c r="H706" t="s">
        <v>3925</v>
      </c>
      <c r="I706" t="s">
        <v>3926</v>
      </c>
      <c r="J706" t="s">
        <v>3927</v>
      </c>
      <c r="K706" t="s">
        <v>3928</v>
      </c>
      <c r="L706">
        <v>1</v>
      </c>
      <c r="M706" t="s">
        <v>507</v>
      </c>
      <c r="N706" t="s">
        <v>65</v>
      </c>
      <c r="O706">
        <v>2014</v>
      </c>
      <c r="Q706" t="s">
        <v>3929</v>
      </c>
      <c r="R706" t="s">
        <v>3930</v>
      </c>
      <c r="S706" t="s">
        <v>3931</v>
      </c>
      <c r="T706" t="s">
        <v>81</v>
      </c>
      <c r="U706">
        <v>7.42</v>
      </c>
      <c r="V706">
        <v>7.17</v>
      </c>
      <c r="W706">
        <v>7.33</v>
      </c>
      <c r="X706">
        <v>7.42</v>
      </c>
      <c r="Y706">
        <v>7.25</v>
      </c>
      <c r="Z706">
        <v>7.33</v>
      </c>
      <c r="AA706">
        <v>10</v>
      </c>
      <c r="AB706">
        <v>10</v>
      </c>
      <c r="AC706">
        <v>10</v>
      </c>
      <c r="AD706">
        <v>7.17</v>
      </c>
      <c r="AE706">
        <v>81.08</v>
      </c>
      <c r="AF706">
        <v>0</v>
      </c>
      <c r="AG706">
        <v>0</v>
      </c>
      <c r="AH706">
        <v>0</v>
      </c>
      <c r="AJ706">
        <v>0</v>
      </c>
      <c r="AK706" t="s">
        <v>3932</v>
      </c>
      <c r="AL706" t="s">
        <v>65</v>
      </c>
      <c r="AM706" t="s">
        <v>70</v>
      </c>
      <c r="AN706" t="s">
        <v>71</v>
      </c>
      <c r="AO706" t="s">
        <v>153</v>
      </c>
      <c r="AP706">
        <v>1706.88</v>
      </c>
      <c r="AQ706">
        <v>1706.88</v>
      </c>
      <c r="AR706">
        <v>1706.88</v>
      </c>
    </row>
    <row r="707" spans="1:44" x14ac:dyDescent="0.25">
      <c r="A707" t="s">
        <v>43</v>
      </c>
      <c r="B707" t="s">
        <v>2274</v>
      </c>
      <c r="C707" t="s">
        <v>84</v>
      </c>
      <c r="H707" t="s">
        <v>2276</v>
      </c>
      <c r="L707">
        <v>1</v>
      </c>
      <c r="M707" t="s">
        <v>507</v>
      </c>
      <c r="N707" t="s">
        <v>65</v>
      </c>
      <c r="O707">
        <v>2014</v>
      </c>
      <c r="Q707" t="s">
        <v>2277</v>
      </c>
      <c r="R707" t="s">
        <v>2278</v>
      </c>
      <c r="T707" t="s">
        <v>54</v>
      </c>
      <c r="U707">
        <v>7</v>
      </c>
      <c r="V707">
        <v>6.75</v>
      </c>
      <c r="W707">
        <v>6.67</v>
      </c>
      <c r="X707">
        <v>6.83</v>
      </c>
      <c r="Y707">
        <v>7.08</v>
      </c>
      <c r="Z707">
        <v>6.83</v>
      </c>
      <c r="AA707">
        <v>10</v>
      </c>
      <c r="AB707">
        <v>10</v>
      </c>
      <c r="AC707">
        <v>10</v>
      </c>
      <c r="AD707">
        <v>6.67</v>
      </c>
      <c r="AE707">
        <v>77.83</v>
      </c>
      <c r="AF707">
        <v>0.11</v>
      </c>
      <c r="AG707">
        <v>0</v>
      </c>
      <c r="AH707">
        <v>0</v>
      </c>
      <c r="AJ707">
        <v>2</v>
      </c>
      <c r="AK707" t="s">
        <v>2279</v>
      </c>
      <c r="AL707" t="s">
        <v>65</v>
      </c>
      <c r="AM707" t="s">
        <v>70</v>
      </c>
      <c r="AN707" t="s">
        <v>71</v>
      </c>
      <c r="AO707" t="s">
        <v>59</v>
      </c>
    </row>
    <row r="708" spans="1:44" x14ac:dyDescent="0.25">
      <c r="A708" t="s">
        <v>43</v>
      </c>
      <c r="B708" t="s">
        <v>267</v>
      </c>
      <c r="C708" t="s">
        <v>268</v>
      </c>
      <c r="D708" t="s">
        <v>3380</v>
      </c>
      <c r="F708" t="s">
        <v>3380</v>
      </c>
      <c r="G708" t="s">
        <v>268</v>
      </c>
      <c r="H708" t="s">
        <v>271</v>
      </c>
      <c r="I708" t="s">
        <v>3495</v>
      </c>
      <c r="J708" t="s">
        <v>811</v>
      </c>
      <c r="K708" t="s">
        <v>3496</v>
      </c>
      <c r="L708">
        <v>8</v>
      </c>
      <c r="M708" t="s">
        <v>1217</v>
      </c>
      <c r="N708" t="s">
        <v>65</v>
      </c>
      <c r="O708">
        <v>2014</v>
      </c>
      <c r="Q708" t="s">
        <v>1588</v>
      </c>
      <c r="R708" t="s">
        <v>276</v>
      </c>
      <c r="S708" t="s">
        <v>616</v>
      </c>
      <c r="T708" t="s">
        <v>54</v>
      </c>
      <c r="U708">
        <v>7.67</v>
      </c>
      <c r="V708">
        <v>7.33</v>
      </c>
      <c r="W708">
        <v>7.17</v>
      </c>
      <c r="X708">
        <v>7.25</v>
      </c>
      <c r="Y708">
        <v>7.75</v>
      </c>
      <c r="Z708">
        <v>7.33</v>
      </c>
      <c r="AA708">
        <v>10</v>
      </c>
      <c r="AB708">
        <v>10</v>
      </c>
      <c r="AC708">
        <v>10</v>
      </c>
      <c r="AD708">
        <v>7.33</v>
      </c>
      <c r="AE708">
        <v>81.83</v>
      </c>
      <c r="AF708">
        <v>0</v>
      </c>
      <c r="AG708">
        <v>0</v>
      </c>
      <c r="AH708">
        <v>0</v>
      </c>
      <c r="AI708" t="s">
        <v>55</v>
      </c>
      <c r="AJ708">
        <v>0</v>
      </c>
      <c r="AK708" t="s">
        <v>1589</v>
      </c>
      <c r="AL708" t="s">
        <v>65</v>
      </c>
      <c r="AM708" t="s">
        <v>70</v>
      </c>
      <c r="AN708" t="s">
        <v>71</v>
      </c>
      <c r="AO708" t="s">
        <v>59</v>
      </c>
      <c r="AP708">
        <v>700</v>
      </c>
      <c r="AQ708">
        <v>700</v>
      </c>
      <c r="AR708">
        <v>700</v>
      </c>
    </row>
    <row r="709" spans="1:44" x14ac:dyDescent="0.25">
      <c r="A709" t="s">
        <v>43</v>
      </c>
      <c r="B709" t="s">
        <v>2274</v>
      </c>
      <c r="C709" t="s">
        <v>396</v>
      </c>
      <c r="D709" t="s">
        <v>2275</v>
      </c>
      <c r="F709" t="s">
        <v>2275</v>
      </c>
      <c r="G709" t="s">
        <v>2275</v>
      </c>
      <c r="H709" t="s">
        <v>2276</v>
      </c>
      <c r="K709" t="s">
        <v>2275</v>
      </c>
      <c r="L709">
        <v>1</v>
      </c>
      <c r="M709" t="s">
        <v>2072</v>
      </c>
      <c r="N709" t="s">
        <v>65</v>
      </c>
      <c r="O709">
        <v>2014</v>
      </c>
      <c r="Q709" t="s">
        <v>2277</v>
      </c>
      <c r="R709" t="s">
        <v>2278</v>
      </c>
      <c r="T709" t="s">
        <v>54</v>
      </c>
      <c r="U709">
        <v>7.58</v>
      </c>
      <c r="V709">
        <v>7.75</v>
      </c>
      <c r="W709">
        <v>7.5</v>
      </c>
      <c r="X709">
        <v>7.58</v>
      </c>
      <c r="Y709">
        <v>7.58</v>
      </c>
      <c r="Z709">
        <v>7.58</v>
      </c>
      <c r="AA709">
        <v>10</v>
      </c>
      <c r="AB709">
        <v>10</v>
      </c>
      <c r="AC709">
        <v>10</v>
      </c>
      <c r="AD709">
        <v>7.58</v>
      </c>
      <c r="AE709">
        <v>83.17</v>
      </c>
      <c r="AF709">
        <v>0.11</v>
      </c>
      <c r="AG709">
        <v>10</v>
      </c>
      <c r="AH709">
        <v>0</v>
      </c>
      <c r="AI709" t="s">
        <v>55</v>
      </c>
      <c r="AJ709">
        <v>3</v>
      </c>
      <c r="AK709" t="s">
        <v>2279</v>
      </c>
      <c r="AL709" t="s">
        <v>65</v>
      </c>
      <c r="AM709" t="s">
        <v>70</v>
      </c>
      <c r="AN709" t="s">
        <v>71</v>
      </c>
      <c r="AO709" t="s">
        <v>59</v>
      </c>
    </row>
    <row r="710" spans="1:44" x14ac:dyDescent="0.25">
      <c r="A710" t="s">
        <v>43</v>
      </c>
      <c r="B710" t="s">
        <v>185</v>
      </c>
      <c r="C710" t="s">
        <v>62</v>
      </c>
      <c r="D710" t="s">
        <v>584</v>
      </c>
      <c r="F710" t="s">
        <v>584</v>
      </c>
      <c r="G710">
        <v>11999144</v>
      </c>
      <c r="H710" t="s">
        <v>187</v>
      </c>
      <c r="I710">
        <v>1770</v>
      </c>
      <c r="J710" t="s">
        <v>562</v>
      </c>
      <c r="K710" t="s">
        <v>585</v>
      </c>
      <c r="L710">
        <v>36</v>
      </c>
      <c r="M710" t="s">
        <v>85</v>
      </c>
      <c r="N710" t="s">
        <v>191</v>
      </c>
      <c r="O710">
        <v>2014</v>
      </c>
      <c r="Q710" t="s">
        <v>542</v>
      </c>
      <c r="R710" t="s">
        <v>193</v>
      </c>
      <c r="S710" t="s">
        <v>586</v>
      </c>
      <c r="T710" t="s">
        <v>81</v>
      </c>
      <c r="U710">
        <v>7.83</v>
      </c>
      <c r="V710">
        <v>7.75</v>
      </c>
      <c r="W710">
        <v>7.83</v>
      </c>
      <c r="X710">
        <v>7.67</v>
      </c>
      <c r="Y710">
        <v>7.83</v>
      </c>
      <c r="Z710">
        <v>8.58</v>
      </c>
      <c r="AA710">
        <v>10</v>
      </c>
      <c r="AB710">
        <v>10</v>
      </c>
      <c r="AC710">
        <v>10</v>
      </c>
      <c r="AD710">
        <v>7.83</v>
      </c>
      <c r="AE710">
        <v>85.33</v>
      </c>
      <c r="AF710">
        <v>0.11</v>
      </c>
      <c r="AG710">
        <v>0</v>
      </c>
      <c r="AH710">
        <v>0</v>
      </c>
      <c r="AI710" t="s">
        <v>55</v>
      </c>
      <c r="AJ710">
        <v>1</v>
      </c>
      <c r="AK710" t="s">
        <v>543</v>
      </c>
      <c r="AL710" t="s">
        <v>191</v>
      </c>
      <c r="AM710" t="s">
        <v>196</v>
      </c>
      <c r="AN710" t="s">
        <v>197</v>
      </c>
      <c r="AO710" t="s">
        <v>59</v>
      </c>
      <c r="AP710">
        <v>1770</v>
      </c>
      <c r="AQ710">
        <v>1770</v>
      </c>
      <c r="AR710">
        <v>1770</v>
      </c>
    </row>
    <row r="711" spans="1:44" x14ac:dyDescent="0.25">
      <c r="A711" t="s">
        <v>43</v>
      </c>
      <c r="B711" t="s">
        <v>185</v>
      </c>
      <c r="C711" t="s">
        <v>45</v>
      </c>
      <c r="D711" t="s">
        <v>912</v>
      </c>
      <c r="F711" t="s">
        <v>912</v>
      </c>
      <c r="G711">
        <v>33</v>
      </c>
      <c r="H711" t="s">
        <v>187</v>
      </c>
      <c r="I711" t="s">
        <v>545</v>
      </c>
      <c r="J711" t="s">
        <v>167</v>
      </c>
      <c r="K711" t="s">
        <v>913</v>
      </c>
      <c r="L711">
        <v>250</v>
      </c>
      <c r="M711" t="s">
        <v>85</v>
      </c>
      <c r="N711" t="s">
        <v>191</v>
      </c>
      <c r="O711">
        <v>2014</v>
      </c>
      <c r="Q711" t="s">
        <v>542</v>
      </c>
      <c r="R711" t="s">
        <v>193</v>
      </c>
      <c r="S711" t="s">
        <v>194</v>
      </c>
      <c r="T711" t="s">
        <v>54</v>
      </c>
      <c r="U711">
        <v>8.08</v>
      </c>
      <c r="V711">
        <v>7.83</v>
      </c>
      <c r="W711">
        <v>7.75</v>
      </c>
      <c r="X711">
        <v>7.83</v>
      </c>
      <c r="Y711">
        <v>7.58</v>
      </c>
      <c r="Z711">
        <v>7.67</v>
      </c>
      <c r="AA711">
        <v>10</v>
      </c>
      <c r="AB711">
        <v>10</v>
      </c>
      <c r="AC711">
        <v>10</v>
      </c>
      <c r="AD711">
        <v>7.92</v>
      </c>
      <c r="AE711">
        <v>84.67</v>
      </c>
      <c r="AF711">
        <v>0.1</v>
      </c>
      <c r="AG711">
        <v>0</v>
      </c>
      <c r="AH711">
        <v>0</v>
      </c>
      <c r="AJ711">
        <v>3</v>
      </c>
      <c r="AK711" t="s">
        <v>543</v>
      </c>
      <c r="AL711" t="s">
        <v>191</v>
      </c>
      <c r="AM711" t="s">
        <v>196</v>
      </c>
      <c r="AN711" t="s">
        <v>197</v>
      </c>
      <c r="AO711" t="s">
        <v>59</v>
      </c>
      <c r="AP711">
        <v>1900</v>
      </c>
      <c r="AQ711">
        <v>1900</v>
      </c>
      <c r="AR711">
        <v>1900</v>
      </c>
    </row>
    <row r="712" spans="1:44" x14ac:dyDescent="0.25">
      <c r="A712" t="s">
        <v>43</v>
      </c>
      <c r="B712" t="s">
        <v>202</v>
      </c>
      <c r="C712" t="s">
        <v>203</v>
      </c>
      <c r="D712" t="s">
        <v>204</v>
      </c>
      <c r="F712" t="s">
        <v>205</v>
      </c>
      <c r="G712" t="s">
        <v>206</v>
      </c>
      <c r="H712" t="s">
        <v>202</v>
      </c>
      <c r="I712" t="s">
        <v>207</v>
      </c>
      <c r="J712" t="s">
        <v>208</v>
      </c>
      <c r="K712" t="s">
        <v>209</v>
      </c>
      <c r="L712">
        <v>250</v>
      </c>
      <c r="M712" t="s">
        <v>210</v>
      </c>
      <c r="N712" t="s">
        <v>65</v>
      </c>
      <c r="O712">
        <v>2014</v>
      </c>
      <c r="Q712" t="s">
        <v>211</v>
      </c>
      <c r="R712" t="s">
        <v>212</v>
      </c>
      <c r="S712" t="s">
        <v>213</v>
      </c>
      <c r="T712" t="s">
        <v>54</v>
      </c>
      <c r="U712">
        <v>8.08</v>
      </c>
      <c r="V712">
        <v>8.25</v>
      </c>
      <c r="W712">
        <v>8</v>
      </c>
      <c r="X712">
        <v>8.17</v>
      </c>
      <c r="Y712">
        <v>8</v>
      </c>
      <c r="Z712">
        <v>8.33</v>
      </c>
      <c r="AA712">
        <v>10</v>
      </c>
      <c r="AB712">
        <v>10</v>
      </c>
      <c r="AC712">
        <v>10</v>
      </c>
      <c r="AD712">
        <v>8.33</v>
      </c>
      <c r="AE712">
        <v>87.17</v>
      </c>
      <c r="AF712">
        <v>0.11</v>
      </c>
      <c r="AG712">
        <v>0</v>
      </c>
      <c r="AH712">
        <v>0</v>
      </c>
      <c r="AI712" t="s">
        <v>55</v>
      </c>
      <c r="AJ712">
        <v>2</v>
      </c>
      <c r="AK712" t="s">
        <v>214</v>
      </c>
      <c r="AL712" t="s">
        <v>65</v>
      </c>
      <c r="AM712" t="s">
        <v>70</v>
      </c>
      <c r="AN712" t="s">
        <v>71</v>
      </c>
      <c r="AO712" t="s">
        <v>59</v>
      </c>
      <c r="AP712">
        <v>1300</v>
      </c>
      <c r="AQ712">
        <v>1300</v>
      </c>
      <c r="AR712">
        <v>1300</v>
      </c>
    </row>
    <row r="713" spans="1:44" x14ac:dyDescent="0.25">
      <c r="A713" t="s">
        <v>43</v>
      </c>
      <c r="B713" t="s">
        <v>202</v>
      </c>
      <c r="C713" t="s">
        <v>203</v>
      </c>
      <c r="D713" t="s">
        <v>204</v>
      </c>
      <c r="F713" t="s">
        <v>205</v>
      </c>
      <c r="G713" t="s">
        <v>587</v>
      </c>
      <c r="H713" t="s">
        <v>202</v>
      </c>
      <c r="I713">
        <v>1300</v>
      </c>
      <c r="J713" t="s">
        <v>588</v>
      </c>
      <c r="K713" t="s">
        <v>589</v>
      </c>
      <c r="L713">
        <v>250</v>
      </c>
      <c r="M713" t="s">
        <v>210</v>
      </c>
      <c r="N713" t="s">
        <v>65</v>
      </c>
      <c r="O713">
        <v>2014</v>
      </c>
      <c r="Q713" t="s">
        <v>590</v>
      </c>
      <c r="R713" t="s">
        <v>212</v>
      </c>
      <c r="S713" t="s">
        <v>213</v>
      </c>
      <c r="T713" t="s">
        <v>54</v>
      </c>
      <c r="U713">
        <v>7.92</v>
      </c>
      <c r="V713">
        <v>8.08</v>
      </c>
      <c r="W713">
        <v>8</v>
      </c>
      <c r="X713">
        <v>7.92</v>
      </c>
      <c r="Y713">
        <v>8</v>
      </c>
      <c r="Z713">
        <v>8.08</v>
      </c>
      <c r="AA713">
        <v>10</v>
      </c>
      <c r="AB713">
        <v>10</v>
      </c>
      <c r="AC713">
        <v>9.33</v>
      </c>
      <c r="AD713">
        <v>8</v>
      </c>
      <c r="AE713">
        <v>85.33</v>
      </c>
      <c r="AF713">
        <v>0</v>
      </c>
      <c r="AG713">
        <v>0</v>
      </c>
      <c r="AH713">
        <v>0</v>
      </c>
      <c r="AI713" t="s">
        <v>89</v>
      </c>
      <c r="AJ713">
        <v>0</v>
      </c>
      <c r="AK713" t="s">
        <v>591</v>
      </c>
      <c r="AL713" t="s">
        <v>65</v>
      </c>
      <c r="AM713" t="s">
        <v>70</v>
      </c>
      <c r="AN713" t="s">
        <v>71</v>
      </c>
      <c r="AO713" t="s">
        <v>59</v>
      </c>
      <c r="AP713">
        <v>1300</v>
      </c>
      <c r="AQ713">
        <v>1300</v>
      </c>
      <c r="AR713">
        <v>1300</v>
      </c>
    </row>
    <row r="714" spans="1:44" x14ac:dyDescent="0.25">
      <c r="A714" t="s">
        <v>43</v>
      </c>
      <c r="B714" t="s">
        <v>202</v>
      </c>
      <c r="C714" t="s">
        <v>203</v>
      </c>
      <c r="D714" t="s">
        <v>204</v>
      </c>
      <c r="F714" t="s">
        <v>205</v>
      </c>
      <c r="G714" t="s">
        <v>592</v>
      </c>
      <c r="H714" t="s">
        <v>202</v>
      </c>
      <c r="I714" t="s">
        <v>207</v>
      </c>
      <c r="J714" t="s">
        <v>208</v>
      </c>
      <c r="K714" t="s">
        <v>209</v>
      </c>
      <c r="L714">
        <v>250</v>
      </c>
      <c r="M714" t="s">
        <v>210</v>
      </c>
      <c r="N714" t="s">
        <v>65</v>
      </c>
      <c r="O714">
        <v>2014</v>
      </c>
      <c r="Q714" t="s">
        <v>590</v>
      </c>
      <c r="R714" t="s">
        <v>212</v>
      </c>
      <c r="S714" t="s">
        <v>213</v>
      </c>
      <c r="T714" t="s">
        <v>54</v>
      </c>
      <c r="U714">
        <v>8</v>
      </c>
      <c r="V714">
        <v>7.58</v>
      </c>
      <c r="W714">
        <v>7.58</v>
      </c>
      <c r="X714">
        <v>7.67</v>
      </c>
      <c r="Y714">
        <v>8.08</v>
      </c>
      <c r="Z714">
        <v>8.5</v>
      </c>
      <c r="AA714">
        <v>10</v>
      </c>
      <c r="AB714">
        <v>10</v>
      </c>
      <c r="AC714">
        <v>10</v>
      </c>
      <c r="AD714">
        <v>7.92</v>
      </c>
      <c r="AE714">
        <v>85.33</v>
      </c>
      <c r="AF714">
        <v>0.1</v>
      </c>
      <c r="AG714">
        <v>0</v>
      </c>
      <c r="AH714">
        <v>0</v>
      </c>
      <c r="AI714" t="s">
        <v>89</v>
      </c>
      <c r="AJ714">
        <v>2</v>
      </c>
      <c r="AK714" t="s">
        <v>591</v>
      </c>
      <c r="AL714" t="s">
        <v>65</v>
      </c>
      <c r="AM714" t="s">
        <v>70</v>
      </c>
      <c r="AN714" t="s">
        <v>71</v>
      </c>
      <c r="AO714" t="s">
        <v>59</v>
      </c>
      <c r="AP714">
        <v>1300</v>
      </c>
      <c r="AQ714">
        <v>1300</v>
      </c>
      <c r="AR714">
        <v>1300</v>
      </c>
    </row>
    <row r="715" spans="1:44" x14ac:dyDescent="0.25">
      <c r="A715" t="s">
        <v>43</v>
      </c>
      <c r="B715" t="s">
        <v>202</v>
      </c>
      <c r="C715" t="s">
        <v>203</v>
      </c>
      <c r="D715" t="s">
        <v>204</v>
      </c>
      <c r="F715" t="s">
        <v>205</v>
      </c>
      <c r="G715" t="s">
        <v>2052</v>
      </c>
      <c r="H715" t="s">
        <v>202</v>
      </c>
      <c r="I715" t="s">
        <v>207</v>
      </c>
      <c r="J715" t="s">
        <v>208</v>
      </c>
      <c r="K715" t="s">
        <v>209</v>
      </c>
      <c r="L715">
        <v>250</v>
      </c>
      <c r="M715" t="s">
        <v>210</v>
      </c>
      <c r="N715" t="s">
        <v>65</v>
      </c>
      <c r="O715">
        <v>2014</v>
      </c>
      <c r="Q715" t="s">
        <v>2053</v>
      </c>
      <c r="R715" t="s">
        <v>212</v>
      </c>
      <c r="S715" t="s">
        <v>213</v>
      </c>
      <c r="T715" t="s">
        <v>54</v>
      </c>
      <c r="U715">
        <v>7.67</v>
      </c>
      <c r="V715">
        <v>7.67</v>
      </c>
      <c r="W715">
        <v>7.42</v>
      </c>
      <c r="X715">
        <v>7.67</v>
      </c>
      <c r="Y715">
        <v>7.67</v>
      </c>
      <c r="Z715">
        <v>7.67</v>
      </c>
      <c r="AA715">
        <v>10</v>
      </c>
      <c r="AB715">
        <v>10</v>
      </c>
      <c r="AC715">
        <v>10</v>
      </c>
      <c r="AD715">
        <v>7.58</v>
      </c>
      <c r="AE715">
        <v>83.33</v>
      </c>
      <c r="AF715">
        <v>0.12</v>
      </c>
      <c r="AG715">
        <v>0</v>
      </c>
      <c r="AH715">
        <v>0</v>
      </c>
      <c r="AI715" t="s">
        <v>55</v>
      </c>
      <c r="AJ715">
        <v>3</v>
      </c>
      <c r="AK715" t="s">
        <v>2054</v>
      </c>
      <c r="AL715" t="s">
        <v>65</v>
      </c>
      <c r="AM715" t="s">
        <v>70</v>
      </c>
      <c r="AN715" t="s">
        <v>71</v>
      </c>
      <c r="AO715" t="s">
        <v>59</v>
      </c>
      <c r="AP715">
        <v>1300</v>
      </c>
      <c r="AQ715">
        <v>1300</v>
      </c>
      <c r="AR715">
        <v>1300</v>
      </c>
    </row>
    <row r="716" spans="1:44" x14ac:dyDescent="0.25">
      <c r="A716" t="s">
        <v>43</v>
      </c>
      <c r="B716" t="s">
        <v>202</v>
      </c>
      <c r="C716" t="s">
        <v>203</v>
      </c>
      <c r="D716" t="s">
        <v>204</v>
      </c>
      <c r="F716" t="s">
        <v>205</v>
      </c>
      <c r="G716" t="s">
        <v>4096</v>
      </c>
      <c r="H716" t="s">
        <v>202</v>
      </c>
      <c r="I716" t="s">
        <v>207</v>
      </c>
      <c r="J716" t="s">
        <v>208</v>
      </c>
      <c r="K716" t="s">
        <v>209</v>
      </c>
      <c r="L716">
        <v>250</v>
      </c>
      <c r="M716" t="s">
        <v>210</v>
      </c>
      <c r="N716" t="s">
        <v>65</v>
      </c>
      <c r="O716">
        <v>2014</v>
      </c>
      <c r="Q716" t="s">
        <v>4097</v>
      </c>
      <c r="R716" t="s">
        <v>212</v>
      </c>
      <c r="S716" t="s">
        <v>213</v>
      </c>
      <c r="T716" t="s">
        <v>54</v>
      </c>
      <c r="U716">
        <v>7.33</v>
      </c>
      <c r="V716">
        <v>7.33</v>
      </c>
      <c r="W716">
        <v>7.25</v>
      </c>
      <c r="X716">
        <v>7.25</v>
      </c>
      <c r="Y716">
        <v>7.17</v>
      </c>
      <c r="Z716">
        <v>7.17</v>
      </c>
      <c r="AA716">
        <v>10</v>
      </c>
      <c r="AB716">
        <v>10</v>
      </c>
      <c r="AC716">
        <v>10</v>
      </c>
      <c r="AD716">
        <v>7.25</v>
      </c>
      <c r="AE716">
        <v>80.75</v>
      </c>
      <c r="AF716">
        <v>0.11</v>
      </c>
      <c r="AG716">
        <v>0</v>
      </c>
      <c r="AH716">
        <v>0</v>
      </c>
      <c r="AI716" t="s">
        <v>55</v>
      </c>
      <c r="AJ716">
        <v>0</v>
      </c>
      <c r="AK716" t="s">
        <v>4098</v>
      </c>
      <c r="AL716" t="s">
        <v>65</v>
      </c>
      <c r="AM716" t="s">
        <v>70</v>
      </c>
      <c r="AN716" t="s">
        <v>71</v>
      </c>
      <c r="AO716" t="s">
        <v>59</v>
      </c>
      <c r="AP716">
        <v>1300</v>
      </c>
      <c r="AQ716">
        <v>1300</v>
      </c>
      <c r="AR716">
        <v>1300</v>
      </c>
    </row>
    <row r="717" spans="1:44" x14ac:dyDescent="0.25">
      <c r="A717" t="s">
        <v>43</v>
      </c>
      <c r="B717" t="s">
        <v>185</v>
      </c>
      <c r="C717" t="s">
        <v>396</v>
      </c>
      <c r="G717">
        <v>3015388</v>
      </c>
      <c r="H717" t="s">
        <v>187</v>
      </c>
      <c r="I717" t="s">
        <v>2662</v>
      </c>
      <c r="J717" t="s">
        <v>457</v>
      </c>
      <c r="K717" t="s">
        <v>2663</v>
      </c>
      <c r="L717">
        <v>100</v>
      </c>
      <c r="M717" t="s">
        <v>2664</v>
      </c>
      <c r="N717" t="s">
        <v>191</v>
      </c>
      <c r="O717">
        <v>2014</v>
      </c>
      <c r="Q717" t="s">
        <v>1840</v>
      </c>
      <c r="R717" t="s">
        <v>193</v>
      </c>
      <c r="S717" t="s">
        <v>60</v>
      </c>
      <c r="T717" t="s">
        <v>54</v>
      </c>
      <c r="U717">
        <v>7.83</v>
      </c>
      <c r="V717">
        <v>7.67</v>
      </c>
      <c r="W717">
        <v>7.5</v>
      </c>
      <c r="X717">
        <v>7.58</v>
      </c>
      <c r="Y717">
        <v>7.5</v>
      </c>
      <c r="Z717">
        <v>7.67</v>
      </c>
      <c r="AA717">
        <v>10</v>
      </c>
      <c r="AB717">
        <v>10</v>
      </c>
      <c r="AC717">
        <v>10</v>
      </c>
      <c r="AD717">
        <v>7.08</v>
      </c>
      <c r="AE717">
        <v>82.83</v>
      </c>
      <c r="AF717">
        <v>0</v>
      </c>
      <c r="AG717">
        <v>0</v>
      </c>
      <c r="AH717">
        <v>0</v>
      </c>
      <c r="AJ717">
        <v>1</v>
      </c>
      <c r="AK717" t="s">
        <v>2665</v>
      </c>
      <c r="AL717" t="s">
        <v>191</v>
      </c>
      <c r="AM717" t="s">
        <v>196</v>
      </c>
      <c r="AN717" t="s">
        <v>197</v>
      </c>
      <c r="AO717" t="s">
        <v>59</v>
      </c>
      <c r="AP717">
        <v>1200</v>
      </c>
      <c r="AQ717">
        <v>2000</v>
      </c>
      <c r="AR717">
        <v>1600</v>
      </c>
    </row>
    <row r="718" spans="1:44" x14ac:dyDescent="0.25">
      <c r="A718" t="s">
        <v>43</v>
      </c>
      <c r="B718" t="s">
        <v>818</v>
      </c>
      <c r="C718" t="s">
        <v>348</v>
      </c>
      <c r="G718" t="s">
        <v>348</v>
      </c>
      <c r="H718" t="s">
        <v>2849</v>
      </c>
      <c r="I718" t="s">
        <v>2910</v>
      </c>
      <c r="J718" t="s">
        <v>1511</v>
      </c>
      <c r="K718" t="s">
        <v>2911</v>
      </c>
      <c r="L718">
        <v>50</v>
      </c>
      <c r="M718" t="s">
        <v>813</v>
      </c>
      <c r="N718" t="s">
        <v>86</v>
      </c>
      <c r="O718">
        <v>2014</v>
      </c>
      <c r="Q718" t="s">
        <v>2912</v>
      </c>
      <c r="R718" t="s">
        <v>824</v>
      </c>
      <c r="S718" t="s">
        <v>213</v>
      </c>
      <c r="T718" t="s">
        <v>54</v>
      </c>
      <c r="U718">
        <v>7.42</v>
      </c>
      <c r="V718">
        <v>7.58</v>
      </c>
      <c r="W718">
        <v>7.58</v>
      </c>
      <c r="X718">
        <v>7.42</v>
      </c>
      <c r="Y718">
        <v>7.58</v>
      </c>
      <c r="Z718">
        <v>7.5</v>
      </c>
      <c r="AA718">
        <v>10</v>
      </c>
      <c r="AB718">
        <v>10</v>
      </c>
      <c r="AC718">
        <v>10</v>
      </c>
      <c r="AD718">
        <v>7.5</v>
      </c>
      <c r="AE718">
        <v>82.58</v>
      </c>
      <c r="AF718">
        <v>0.12</v>
      </c>
      <c r="AG718">
        <v>0</v>
      </c>
      <c r="AH718">
        <v>0</v>
      </c>
      <c r="AI718" t="s">
        <v>304</v>
      </c>
      <c r="AJ718">
        <v>1</v>
      </c>
      <c r="AK718" t="s">
        <v>2913</v>
      </c>
      <c r="AL718" t="s">
        <v>86</v>
      </c>
      <c r="AM718" s="1" t="s">
        <v>91</v>
      </c>
      <c r="AN718" t="s">
        <v>92</v>
      </c>
      <c r="AO718" t="s">
        <v>59</v>
      </c>
      <c r="AP718">
        <v>1400</v>
      </c>
      <c r="AQ718">
        <v>1500</v>
      </c>
      <c r="AR718">
        <v>1450</v>
      </c>
    </row>
    <row r="719" spans="1:44" x14ac:dyDescent="0.25">
      <c r="A719" t="s">
        <v>43</v>
      </c>
      <c r="B719" t="s">
        <v>818</v>
      </c>
      <c r="C719" t="s">
        <v>348</v>
      </c>
      <c r="G719" t="s">
        <v>348</v>
      </c>
      <c r="H719" t="s">
        <v>2849</v>
      </c>
      <c r="I719" t="s">
        <v>2910</v>
      </c>
      <c r="J719" t="s">
        <v>1511</v>
      </c>
      <c r="K719" t="s">
        <v>2911</v>
      </c>
      <c r="L719">
        <v>50</v>
      </c>
      <c r="M719" t="s">
        <v>813</v>
      </c>
      <c r="N719" t="s">
        <v>86</v>
      </c>
      <c r="O719">
        <v>2014</v>
      </c>
      <c r="Q719" t="s">
        <v>2912</v>
      </c>
      <c r="R719" t="s">
        <v>824</v>
      </c>
      <c r="S719" t="s">
        <v>213</v>
      </c>
      <c r="T719" t="s">
        <v>54</v>
      </c>
      <c r="U719">
        <v>7.33</v>
      </c>
      <c r="V719">
        <v>7.5</v>
      </c>
      <c r="W719">
        <v>7.5</v>
      </c>
      <c r="X719">
        <v>7.5</v>
      </c>
      <c r="Y719">
        <v>7.67</v>
      </c>
      <c r="Z719">
        <v>7.5</v>
      </c>
      <c r="AA719">
        <v>10</v>
      </c>
      <c r="AB719">
        <v>10</v>
      </c>
      <c r="AC719">
        <v>10</v>
      </c>
      <c r="AD719">
        <v>7.5</v>
      </c>
      <c r="AE719">
        <v>82.5</v>
      </c>
      <c r="AF719">
        <v>0.11</v>
      </c>
      <c r="AG719">
        <v>0</v>
      </c>
      <c r="AH719">
        <v>0</v>
      </c>
      <c r="AJ719">
        <v>0</v>
      </c>
      <c r="AK719" t="s">
        <v>2913</v>
      </c>
      <c r="AL719" t="s">
        <v>86</v>
      </c>
      <c r="AM719" s="1" t="s">
        <v>91</v>
      </c>
      <c r="AN719" t="s">
        <v>92</v>
      </c>
      <c r="AO719" t="s">
        <v>59</v>
      </c>
      <c r="AP719">
        <v>1400</v>
      </c>
      <c r="AQ719">
        <v>1500</v>
      </c>
      <c r="AR719">
        <v>1450</v>
      </c>
    </row>
    <row r="720" spans="1:44" x14ac:dyDescent="0.25">
      <c r="A720" t="s">
        <v>43</v>
      </c>
      <c r="B720" t="s">
        <v>267</v>
      </c>
      <c r="C720" t="s">
        <v>268</v>
      </c>
      <c r="D720" t="s">
        <v>3647</v>
      </c>
      <c r="F720" t="s">
        <v>3647</v>
      </c>
      <c r="G720" t="s">
        <v>268</v>
      </c>
      <c r="H720" t="s">
        <v>3272</v>
      </c>
      <c r="I720" t="s">
        <v>3648</v>
      </c>
      <c r="J720" t="s">
        <v>369</v>
      </c>
      <c r="K720" t="s">
        <v>3649</v>
      </c>
      <c r="L720">
        <v>50</v>
      </c>
      <c r="M720" t="s">
        <v>813</v>
      </c>
      <c r="N720" t="s">
        <v>65</v>
      </c>
      <c r="O720">
        <v>2014</v>
      </c>
      <c r="Q720" t="s">
        <v>2277</v>
      </c>
      <c r="R720" t="s">
        <v>276</v>
      </c>
      <c r="S720" t="s">
        <v>616</v>
      </c>
      <c r="T720" t="s">
        <v>373</v>
      </c>
      <c r="U720">
        <v>7.33</v>
      </c>
      <c r="V720">
        <v>7.17</v>
      </c>
      <c r="W720">
        <v>7.08</v>
      </c>
      <c r="X720">
        <v>7.08</v>
      </c>
      <c r="Y720">
        <v>8.33</v>
      </c>
      <c r="Z720">
        <v>8.25</v>
      </c>
      <c r="AA720">
        <v>10</v>
      </c>
      <c r="AB720">
        <v>10</v>
      </c>
      <c r="AC720">
        <v>9.33</v>
      </c>
      <c r="AD720">
        <v>7</v>
      </c>
      <c r="AE720">
        <v>81.58</v>
      </c>
      <c r="AF720">
        <v>0</v>
      </c>
      <c r="AG720">
        <v>0</v>
      </c>
      <c r="AH720">
        <v>0</v>
      </c>
      <c r="AJ720">
        <v>0</v>
      </c>
      <c r="AK720" t="s">
        <v>2279</v>
      </c>
      <c r="AL720" t="s">
        <v>65</v>
      </c>
      <c r="AM720" t="s">
        <v>70</v>
      </c>
      <c r="AN720" t="s">
        <v>71</v>
      </c>
      <c r="AO720" t="s">
        <v>59</v>
      </c>
      <c r="AP720">
        <v>850</v>
      </c>
      <c r="AQ720">
        <v>850</v>
      </c>
      <c r="AR720">
        <v>850</v>
      </c>
    </row>
    <row r="721" spans="1:44" ht="30" x14ac:dyDescent="0.25">
      <c r="A721" t="s">
        <v>43</v>
      </c>
      <c r="B721" t="s">
        <v>267</v>
      </c>
      <c r="C721" t="s">
        <v>268</v>
      </c>
      <c r="D721" t="s">
        <v>3706</v>
      </c>
      <c r="F721" t="s">
        <v>3706</v>
      </c>
      <c r="G721" t="s">
        <v>268</v>
      </c>
      <c r="H721" t="s">
        <v>3272</v>
      </c>
      <c r="I721" t="s">
        <v>3707</v>
      </c>
      <c r="J721" t="s">
        <v>369</v>
      </c>
      <c r="K721" t="s">
        <v>3708</v>
      </c>
      <c r="L721">
        <v>50</v>
      </c>
      <c r="M721" t="s">
        <v>813</v>
      </c>
      <c r="N721" t="s">
        <v>65</v>
      </c>
      <c r="O721">
        <v>2014</v>
      </c>
      <c r="Q721" t="s">
        <v>3709</v>
      </c>
      <c r="R721" s="6" t="s">
        <v>3710</v>
      </c>
      <c r="S721" t="s">
        <v>616</v>
      </c>
      <c r="T721" t="s">
        <v>54</v>
      </c>
      <c r="U721">
        <v>7.42</v>
      </c>
      <c r="V721">
        <v>7.33</v>
      </c>
      <c r="W721">
        <v>7.67</v>
      </c>
      <c r="X721">
        <v>7.33</v>
      </c>
      <c r="Y721">
        <v>7.42</v>
      </c>
      <c r="Z721">
        <v>7.5</v>
      </c>
      <c r="AA721">
        <v>10</v>
      </c>
      <c r="AB721">
        <v>10</v>
      </c>
      <c r="AC721">
        <v>9.33</v>
      </c>
      <c r="AD721">
        <v>7.5</v>
      </c>
      <c r="AE721">
        <v>81.5</v>
      </c>
      <c r="AF721">
        <v>0.11</v>
      </c>
      <c r="AG721">
        <v>0</v>
      </c>
      <c r="AH721">
        <v>0</v>
      </c>
      <c r="AI721" t="s">
        <v>304</v>
      </c>
      <c r="AJ721">
        <v>0</v>
      </c>
      <c r="AK721" t="s">
        <v>658</v>
      </c>
      <c r="AL721" t="s">
        <v>65</v>
      </c>
      <c r="AM721" t="s">
        <v>3711</v>
      </c>
      <c r="AN721" t="s">
        <v>71</v>
      </c>
      <c r="AO721" t="s">
        <v>59</v>
      </c>
      <c r="AP721">
        <v>900</v>
      </c>
      <c r="AQ721">
        <v>900</v>
      </c>
      <c r="AR721">
        <v>900</v>
      </c>
    </row>
    <row r="722" spans="1:44" x14ac:dyDescent="0.25">
      <c r="A722" t="s">
        <v>43</v>
      </c>
      <c r="B722" t="s">
        <v>818</v>
      </c>
      <c r="C722" t="s">
        <v>348</v>
      </c>
      <c r="G722" t="s">
        <v>348</v>
      </c>
      <c r="H722" t="s">
        <v>2849</v>
      </c>
      <c r="I722" t="s">
        <v>2910</v>
      </c>
      <c r="J722" t="s">
        <v>1511</v>
      </c>
      <c r="K722" t="s">
        <v>2911</v>
      </c>
      <c r="L722">
        <v>20</v>
      </c>
      <c r="M722" t="s">
        <v>813</v>
      </c>
      <c r="N722" t="s">
        <v>86</v>
      </c>
      <c r="O722">
        <v>2014</v>
      </c>
      <c r="Q722" t="s">
        <v>2912</v>
      </c>
      <c r="R722" t="s">
        <v>824</v>
      </c>
      <c r="S722" t="s">
        <v>213</v>
      </c>
      <c r="T722" t="s">
        <v>54</v>
      </c>
      <c r="U722">
        <v>6.83</v>
      </c>
      <c r="V722">
        <v>7.42</v>
      </c>
      <c r="W722">
        <v>7.42</v>
      </c>
      <c r="X722">
        <v>7.17</v>
      </c>
      <c r="Y722">
        <v>7.5</v>
      </c>
      <c r="Z722">
        <v>7.42</v>
      </c>
      <c r="AA722">
        <v>10</v>
      </c>
      <c r="AB722">
        <v>10</v>
      </c>
      <c r="AC722">
        <v>10</v>
      </c>
      <c r="AD722">
        <v>7.42</v>
      </c>
      <c r="AE722">
        <v>81.17</v>
      </c>
      <c r="AF722">
        <v>0.12</v>
      </c>
      <c r="AG722">
        <v>0</v>
      </c>
      <c r="AH722">
        <v>0</v>
      </c>
      <c r="AI722" t="s">
        <v>304</v>
      </c>
      <c r="AJ722">
        <v>0</v>
      </c>
      <c r="AK722" t="s">
        <v>2913</v>
      </c>
      <c r="AL722" t="s">
        <v>86</v>
      </c>
      <c r="AM722" s="1" t="s">
        <v>91</v>
      </c>
      <c r="AN722" t="s">
        <v>92</v>
      </c>
      <c r="AO722" t="s">
        <v>59</v>
      </c>
      <c r="AP722">
        <v>1400</v>
      </c>
      <c r="AQ722">
        <v>1500</v>
      </c>
      <c r="AR722">
        <v>1450</v>
      </c>
    </row>
    <row r="723" spans="1:44" x14ac:dyDescent="0.25">
      <c r="A723" t="s">
        <v>43</v>
      </c>
      <c r="B723" t="s">
        <v>267</v>
      </c>
      <c r="C723" t="s">
        <v>268</v>
      </c>
      <c r="D723" t="s">
        <v>4491</v>
      </c>
      <c r="F723" t="s">
        <v>768</v>
      </c>
      <c r="G723" t="s">
        <v>268</v>
      </c>
      <c r="H723" t="s">
        <v>3272</v>
      </c>
      <c r="I723">
        <v>850</v>
      </c>
      <c r="J723" t="s">
        <v>369</v>
      </c>
      <c r="K723" t="s">
        <v>4492</v>
      </c>
      <c r="L723">
        <v>50</v>
      </c>
      <c r="M723" t="s">
        <v>813</v>
      </c>
      <c r="N723" t="s">
        <v>65</v>
      </c>
      <c r="O723">
        <v>2014</v>
      </c>
      <c r="Q723" t="s">
        <v>1380</v>
      </c>
      <c r="R723" t="s">
        <v>276</v>
      </c>
      <c r="S723" t="s">
        <v>616</v>
      </c>
      <c r="T723" t="s">
        <v>54</v>
      </c>
      <c r="U723">
        <v>7.08</v>
      </c>
      <c r="V723">
        <v>6.83</v>
      </c>
      <c r="W723">
        <v>6.83</v>
      </c>
      <c r="X723">
        <v>7.25</v>
      </c>
      <c r="Y723">
        <v>7.42</v>
      </c>
      <c r="Z723">
        <v>7.08</v>
      </c>
      <c r="AA723">
        <v>10</v>
      </c>
      <c r="AB723">
        <v>10</v>
      </c>
      <c r="AC723">
        <v>10</v>
      </c>
      <c r="AD723">
        <v>6.75</v>
      </c>
      <c r="AE723">
        <v>79.25</v>
      </c>
      <c r="AF723">
        <v>0.11</v>
      </c>
      <c r="AG723">
        <v>0</v>
      </c>
      <c r="AH723">
        <v>0</v>
      </c>
      <c r="AI723" t="s">
        <v>304</v>
      </c>
      <c r="AJ723">
        <v>0</v>
      </c>
      <c r="AK723" t="s">
        <v>1538</v>
      </c>
      <c r="AL723" t="s">
        <v>65</v>
      </c>
      <c r="AM723" t="s">
        <v>70</v>
      </c>
      <c r="AN723" t="s">
        <v>71</v>
      </c>
      <c r="AO723" t="s">
        <v>59</v>
      </c>
      <c r="AP723">
        <v>850</v>
      </c>
      <c r="AQ723">
        <v>850</v>
      </c>
      <c r="AR723">
        <v>850</v>
      </c>
    </row>
    <row r="724" spans="1:44" x14ac:dyDescent="0.25">
      <c r="A724" t="s">
        <v>43</v>
      </c>
      <c r="B724" t="s">
        <v>395</v>
      </c>
      <c r="C724" t="s">
        <v>62</v>
      </c>
      <c r="D724" t="s">
        <v>1426</v>
      </c>
      <c r="G724" t="s">
        <v>1427</v>
      </c>
      <c r="H724" t="s">
        <v>399</v>
      </c>
      <c r="I724">
        <v>1550</v>
      </c>
      <c r="J724" t="s">
        <v>1428</v>
      </c>
      <c r="K724" t="s">
        <v>1429</v>
      </c>
      <c r="L724">
        <v>1</v>
      </c>
      <c r="M724" t="s">
        <v>402</v>
      </c>
      <c r="N724" t="s">
        <v>65</v>
      </c>
      <c r="O724">
        <v>2014</v>
      </c>
      <c r="Q724" t="s">
        <v>1070</v>
      </c>
      <c r="R724" t="s">
        <v>404</v>
      </c>
      <c r="S724" t="s">
        <v>68</v>
      </c>
      <c r="T724" t="s">
        <v>54</v>
      </c>
      <c r="U724">
        <v>7.58</v>
      </c>
      <c r="V724">
        <v>7.75</v>
      </c>
      <c r="W724">
        <v>7.67</v>
      </c>
      <c r="X724">
        <v>8</v>
      </c>
      <c r="Y724">
        <v>7.75</v>
      </c>
      <c r="Z724">
        <v>7.67</v>
      </c>
      <c r="AA724">
        <v>10</v>
      </c>
      <c r="AB724">
        <v>10</v>
      </c>
      <c r="AC724">
        <v>10</v>
      </c>
      <c r="AD724">
        <v>7.67</v>
      </c>
      <c r="AE724">
        <v>84.08</v>
      </c>
      <c r="AF724">
        <v>0.1</v>
      </c>
      <c r="AG724">
        <v>0</v>
      </c>
      <c r="AH724">
        <v>0</v>
      </c>
      <c r="AI724" t="s">
        <v>89</v>
      </c>
      <c r="AJ724">
        <v>10</v>
      </c>
      <c r="AK724" t="s">
        <v>1072</v>
      </c>
      <c r="AL724" t="s">
        <v>65</v>
      </c>
      <c r="AM724" t="s">
        <v>70</v>
      </c>
      <c r="AN724" t="s">
        <v>71</v>
      </c>
      <c r="AO724" t="s">
        <v>59</v>
      </c>
      <c r="AP724">
        <v>1550</v>
      </c>
      <c r="AQ724">
        <v>1550</v>
      </c>
      <c r="AR724">
        <v>1550</v>
      </c>
    </row>
    <row r="725" spans="1:44" x14ac:dyDescent="0.25">
      <c r="A725" t="s">
        <v>43</v>
      </c>
      <c r="B725" t="s">
        <v>933</v>
      </c>
      <c r="C725" t="s">
        <v>268</v>
      </c>
      <c r="D725" t="s">
        <v>1533</v>
      </c>
      <c r="F725" t="s">
        <v>1533</v>
      </c>
      <c r="G725" t="s">
        <v>1534</v>
      </c>
      <c r="H725" t="s">
        <v>1535</v>
      </c>
      <c r="J725" t="s">
        <v>1536</v>
      </c>
      <c r="K725" t="s">
        <v>1537</v>
      </c>
      <c r="L725">
        <v>1</v>
      </c>
      <c r="M725" t="s">
        <v>402</v>
      </c>
      <c r="N725" t="s">
        <v>191</v>
      </c>
      <c r="O725">
        <v>2014</v>
      </c>
      <c r="Q725" t="s">
        <v>1538</v>
      </c>
      <c r="R725" t="s">
        <v>941</v>
      </c>
      <c r="T725" t="s">
        <v>81</v>
      </c>
      <c r="U725">
        <v>7.75</v>
      </c>
      <c r="V725">
        <v>7.75</v>
      </c>
      <c r="W725">
        <v>7.58</v>
      </c>
      <c r="X725">
        <v>7.75</v>
      </c>
      <c r="Y725">
        <v>7.75</v>
      </c>
      <c r="Z725">
        <v>7.67</v>
      </c>
      <c r="AA725">
        <v>10</v>
      </c>
      <c r="AB725">
        <v>10</v>
      </c>
      <c r="AC725">
        <v>10</v>
      </c>
      <c r="AD725">
        <v>7.67</v>
      </c>
      <c r="AE725">
        <v>83.92</v>
      </c>
      <c r="AF725">
        <v>0</v>
      </c>
      <c r="AG725">
        <v>0</v>
      </c>
      <c r="AH725">
        <v>0</v>
      </c>
      <c r="AI725" t="s">
        <v>304</v>
      </c>
      <c r="AJ725">
        <v>0</v>
      </c>
      <c r="AK725" t="s">
        <v>1539</v>
      </c>
      <c r="AL725" t="s">
        <v>191</v>
      </c>
      <c r="AM725" t="s">
        <v>196</v>
      </c>
      <c r="AN725" t="s">
        <v>197</v>
      </c>
      <c r="AO725" t="s">
        <v>59</v>
      </c>
    </row>
    <row r="726" spans="1:44" x14ac:dyDescent="0.25">
      <c r="A726" t="s">
        <v>43</v>
      </c>
      <c r="B726" t="s">
        <v>1061</v>
      </c>
      <c r="C726" t="s">
        <v>396</v>
      </c>
      <c r="G726" s="4">
        <v>25204</v>
      </c>
      <c r="H726" t="s">
        <v>1061</v>
      </c>
      <c r="J726" t="s">
        <v>457</v>
      </c>
      <c r="L726">
        <v>275</v>
      </c>
      <c r="M726" t="s">
        <v>402</v>
      </c>
      <c r="N726" t="s">
        <v>138</v>
      </c>
      <c r="O726">
        <v>2014</v>
      </c>
      <c r="Q726" t="s">
        <v>1540</v>
      </c>
      <c r="R726" t="s">
        <v>1064</v>
      </c>
      <c r="T726" t="s">
        <v>54</v>
      </c>
      <c r="U726">
        <v>7.83</v>
      </c>
      <c r="V726">
        <v>7.75</v>
      </c>
      <c r="W726">
        <v>7.58</v>
      </c>
      <c r="X726">
        <v>7.58</v>
      </c>
      <c r="Y726">
        <v>7.75</v>
      </c>
      <c r="Z726">
        <v>7.75</v>
      </c>
      <c r="AA726">
        <v>10</v>
      </c>
      <c r="AB726">
        <v>10</v>
      </c>
      <c r="AC726">
        <v>10</v>
      </c>
      <c r="AD726">
        <v>7.67</v>
      </c>
      <c r="AE726">
        <v>83.92</v>
      </c>
      <c r="AF726">
        <v>0</v>
      </c>
      <c r="AG726">
        <v>1</v>
      </c>
      <c r="AH726">
        <v>0</v>
      </c>
      <c r="AI726" t="s">
        <v>201</v>
      </c>
      <c r="AJ726">
        <v>1</v>
      </c>
      <c r="AK726" t="s">
        <v>1541</v>
      </c>
      <c r="AL726" t="s">
        <v>138</v>
      </c>
      <c r="AM726" t="s">
        <v>142</v>
      </c>
      <c r="AN726" t="s">
        <v>143</v>
      </c>
      <c r="AO726" t="s">
        <v>59</v>
      </c>
    </row>
    <row r="727" spans="1:44" x14ac:dyDescent="0.25">
      <c r="A727" t="s">
        <v>43</v>
      </c>
      <c r="B727" t="s">
        <v>1817</v>
      </c>
      <c r="C727" t="s">
        <v>216</v>
      </c>
      <c r="D727" t="s">
        <v>1818</v>
      </c>
      <c r="F727" t="s">
        <v>1818</v>
      </c>
      <c r="G727" t="s">
        <v>1819</v>
      </c>
      <c r="H727" t="s">
        <v>1818</v>
      </c>
      <c r="I727">
        <v>1200</v>
      </c>
      <c r="J727" t="s">
        <v>1820</v>
      </c>
      <c r="K727" t="s">
        <v>1821</v>
      </c>
      <c r="L727">
        <v>275</v>
      </c>
      <c r="M727" t="s">
        <v>402</v>
      </c>
      <c r="N727" t="s">
        <v>1822</v>
      </c>
      <c r="O727">
        <v>2014</v>
      </c>
      <c r="Q727" t="s">
        <v>1823</v>
      </c>
      <c r="R727" t="s">
        <v>1824</v>
      </c>
      <c r="S727" t="s">
        <v>213</v>
      </c>
      <c r="T727" t="s">
        <v>54</v>
      </c>
      <c r="U727">
        <v>7.75</v>
      </c>
      <c r="V727">
        <v>7.75</v>
      </c>
      <c r="W727">
        <v>7.58</v>
      </c>
      <c r="X727">
        <v>7.58</v>
      </c>
      <c r="Y727">
        <v>7.5</v>
      </c>
      <c r="Z727">
        <v>7.67</v>
      </c>
      <c r="AA727">
        <v>10</v>
      </c>
      <c r="AB727">
        <v>10</v>
      </c>
      <c r="AC727">
        <v>10</v>
      </c>
      <c r="AD727">
        <v>7.75</v>
      </c>
      <c r="AE727">
        <v>83.58</v>
      </c>
      <c r="AF727">
        <v>0.12</v>
      </c>
      <c r="AG727">
        <v>1</v>
      </c>
      <c r="AH727">
        <v>0</v>
      </c>
      <c r="AI727" t="s">
        <v>55</v>
      </c>
      <c r="AJ727">
        <v>13</v>
      </c>
      <c r="AK727" t="s">
        <v>1825</v>
      </c>
      <c r="AL727" t="s">
        <v>1822</v>
      </c>
      <c r="AM727" t="s">
        <v>1826</v>
      </c>
      <c r="AN727" s="1" t="s">
        <v>1827</v>
      </c>
      <c r="AO727" t="s">
        <v>59</v>
      </c>
      <c r="AP727">
        <v>1200</v>
      </c>
      <c r="AQ727">
        <v>1200</v>
      </c>
      <c r="AR727">
        <v>1200</v>
      </c>
    </row>
    <row r="728" spans="1:44" x14ac:dyDescent="0.25">
      <c r="A728" t="s">
        <v>43</v>
      </c>
      <c r="B728" t="s">
        <v>1061</v>
      </c>
      <c r="C728" t="s">
        <v>396</v>
      </c>
      <c r="G728" t="s">
        <v>1894</v>
      </c>
      <c r="H728" t="s">
        <v>1061</v>
      </c>
      <c r="J728" t="s">
        <v>457</v>
      </c>
      <c r="L728">
        <v>275</v>
      </c>
      <c r="M728" t="s">
        <v>402</v>
      </c>
      <c r="N728" t="s">
        <v>138</v>
      </c>
      <c r="O728">
        <v>2014</v>
      </c>
      <c r="Q728" t="s">
        <v>1540</v>
      </c>
      <c r="R728" t="s">
        <v>1064</v>
      </c>
      <c r="T728" t="s">
        <v>54</v>
      </c>
      <c r="U728">
        <v>7.67</v>
      </c>
      <c r="V728">
        <v>7.42</v>
      </c>
      <c r="W728">
        <v>7.67</v>
      </c>
      <c r="X728">
        <v>7.83</v>
      </c>
      <c r="Y728">
        <v>7.58</v>
      </c>
      <c r="Z728">
        <v>7.67</v>
      </c>
      <c r="AA728">
        <v>10</v>
      </c>
      <c r="AB728">
        <v>10</v>
      </c>
      <c r="AC728">
        <v>10</v>
      </c>
      <c r="AD728">
        <v>7.67</v>
      </c>
      <c r="AE728">
        <v>83.5</v>
      </c>
      <c r="AF728">
        <v>0</v>
      </c>
      <c r="AG728">
        <v>1</v>
      </c>
      <c r="AH728">
        <v>0</v>
      </c>
      <c r="AJ728">
        <v>0</v>
      </c>
      <c r="AK728" t="s">
        <v>1541</v>
      </c>
      <c r="AL728" t="s">
        <v>138</v>
      </c>
      <c r="AM728" t="s">
        <v>142</v>
      </c>
      <c r="AN728" t="s">
        <v>143</v>
      </c>
      <c r="AO728" t="s">
        <v>59</v>
      </c>
    </row>
    <row r="729" spans="1:44" x14ac:dyDescent="0.25">
      <c r="A729" t="s">
        <v>43</v>
      </c>
      <c r="B729" t="s">
        <v>1015</v>
      </c>
      <c r="C729" t="s">
        <v>316</v>
      </c>
      <c r="G729" t="s">
        <v>2259</v>
      </c>
      <c r="H729" t="s">
        <v>1016</v>
      </c>
      <c r="I729" t="s">
        <v>2260</v>
      </c>
      <c r="J729" t="s">
        <v>1376</v>
      </c>
      <c r="L729">
        <v>300</v>
      </c>
      <c r="M729" t="s">
        <v>402</v>
      </c>
      <c r="N729" t="s">
        <v>322</v>
      </c>
      <c r="O729">
        <v>2014</v>
      </c>
      <c r="Q729" t="s">
        <v>2261</v>
      </c>
      <c r="R729" t="s">
        <v>1020</v>
      </c>
      <c r="S729" t="s">
        <v>383</v>
      </c>
      <c r="T729" t="s">
        <v>54</v>
      </c>
      <c r="U729">
        <v>7.83</v>
      </c>
      <c r="V729">
        <v>7.75</v>
      </c>
      <c r="W729">
        <v>7.67</v>
      </c>
      <c r="X729">
        <v>7.75</v>
      </c>
      <c r="Y729">
        <v>7.83</v>
      </c>
      <c r="Z729">
        <v>8.5</v>
      </c>
      <c r="AA729">
        <v>9.33</v>
      </c>
      <c r="AB729">
        <v>9.33</v>
      </c>
      <c r="AC729">
        <v>9.33</v>
      </c>
      <c r="AD729">
        <v>7.83</v>
      </c>
      <c r="AE729">
        <v>83.17</v>
      </c>
      <c r="AF729">
        <v>0.1</v>
      </c>
      <c r="AG729">
        <v>0</v>
      </c>
      <c r="AH729">
        <v>0</v>
      </c>
      <c r="AI729" t="s">
        <v>89</v>
      </c>
      <c r="AJ729">
        <v>1</v>
      </c>
      <c r="AK729" t="s">
        <v>2262</v>
      </c>
      <c r="AL729" t="s">
        <v>322</v>
      </c>
      <c r="AM729" t="s">
        <v>327</v>
      </c>
      <c r="AN729" t="s">
        <v>328</v>
      </c>
      <c r="AO729" t="s">
        <v>59</v>
      </c>
      <c r="AP729">
        <v>1</v>
      </c>
      <c r="AQ729">
        <v>500</v>
      </c>
      <c r="AR729">
        <v>250.5</v>
      </c>
    </row>
    <row r="730" spans="1:44" x14ac:dyDescent="0.25">
      <c r="A730" t="s">
        <v>43</v>
      </c>
      <c r="B730" t="s">
        <v>2218</v>
      </c>
      <c r="C730" t="s">
        <v>2219</v>
      </c>
      <c r="D730" t="s">
        <v>2220</v>
      </c>
      <c r="F730" t="s">
        <v>2220</v>
      </c>
      <c r="H730" t="s">
        <v>2218</v>
      </c>
      <c r="I730">
        <v>1550</v>
      </c>
      <c r="J730" t="s">
        <v>2415</v>
      </c>
      <c r="K730" t="s">
        <v>2416</v>
      </c>
      <c r="L730">
        <v>2</v>
      </c>
      <c r="M730" t="s">
        <v>402</v>
      </c>
      <c r="N730" t="s">
        <v>65</v>
      </c>
      <c r="O730">
        <v>2014</v>
      </c>
      <c r="Q730" t="s">
        <v>2417</v>
      </c>
      <c r="R730" t="s">
        <v>2226</v>
      </c>
      <c r="S730" t="s">
        <v>213</v>
      </c>
      <c r="T730" t="s">
        <v>60</v>
      </c>
      <c r="U730">
        <v>7.75</v>
      </c>
      <c r="V730">
        <v>7.67</v>
      </c>
      <c r="W730">
        <v>7.58</v>
      </c>
      <c r="X730">
        <v>7.58</v>
      </c>
      <c r="Y730">
        <v>7.42</v>
      </c>
      <c r="Z730">
        <v>7.67</v>
      </c>
      <c r="AA730">
        <v>9.33</v>
      </c>
      <c r="AB730">
        <v>10</v>
      </c>
      <c r="AC730">
        <v>10</v>
      </c>
      <c r="AD730">
        <v>8</v>
      </c>
      <c r="AE730">
        <v>83</v>
      </c>
      <c r="AF730">
        <v>0</v>
      </c>
      <c r="AG730">
        <v>0</v>
      </c>
      <c r="AH730">
        <v>0</v>
      </c>
      <c r="AI730" t="s">
        <v>55</v>
      </c>
      <c r="AJ730">
        <v>0</v>
      </c>
      <c r="AK730" t="s">
        <v>2418</v>
      </c>
      <c r="AL730" t="s">
        <v>65</v>
      </c>
      <c r="AM730" t="s">
        <v>70</v>
      </c>
      <c r="AN730" t="s">
        <v>71</v>
      </c>
      <c r="AO730" t="s">
        <v>59</v>
      </c>
      <c r="AP730">
        <v>1550</v>
      </c>
      <c r="AQ730">
        <v>1550</v>
      </c>
      <c r="AR730">
        <v>1550</v>
      </c>
    </row>
    <row r="731" spans="1:44" x14ac:dyDescent="0.25">
      <c r="A731" t="s">
        <v>43</v>
      </c>
      <c r="B731" t="s">
        <v>2433</v>
      </c>
      <c r="C731" t="s">
        <v>84</v>
      </c>
      <c r="D731" t="s">
        <v>2434</v>
      </c>
      <c r="F731" t="s">
        <v>2435</v>
      </c>
      <c r="G731">
        <v>651</v>
      </c>
      <c r="H731" t="s">
        <v>2436</v>
      </c>
      <c r="I731" t="s">
        <v>2437</v>
      </c>
      <c r="J731" t="s">
        <v>2438</v>
      </c>
      <c r="K731" t="s">
        <v>2439</v>
      </c>
      <c r="L731">
        <v>305</v>
      </c>
      <c r="M731" t="s">
        <v>402</v>
      </c>
      <c r="N731" t="s">
        <v>1332</v>
      </c>
      <c r="O731">
        <v>2014</v>
      </c>
      <c r="Q731" t="s">
        <v>2440</v>
      </c>
      <c r="R731" t="s">
        <v>2441</v>
      </c>
      <c r="S731" t="s">
        <v>493</v>
      </c>
      <c r="T731" t="s">
        <v>81</v>
      </c>
      <c r="U731">
        <v>7.67</v>
      </c>
      <c r="V731">
        <v>7.67</v>
      </c>
      <c r="W731">
        <v>7.67</v>
      </c>
      <c r="X731">
        <v>7.5</v>
      </c>
      <c r="Y731">
        <v>7.42</v>
      </c>
      <c r="Z731">
        <v>7.5</v>
      </c>
      <c r="AA731">
        <v>10</v>
      </c>
      <c r="AB731">
        <v>10</v>
      </c>
      <c r="AC731">
        <v>10</v>
      </c>
      <c r="AD731">
        <v>7.58</v>
      </c>
      <c r="AE731">
        <v>83</v>
      </c>
      <c r="AF731">
        <v>0</v>
      </c>
      <c r="AG731">
        <v>0</v>
      </c>
      <c r="AH731">
        <v>0</v>
      </c>
      <c r="AI731" t="s">
        <v>55</v>
      </c>
      <c r="AJ731">
        <v>0</v>
      </c>
      <c r="AK731" t="s">
        <v>2442</v>
      </c>
      <c r="AL731" t="s">
        <v>1332</v>
      </c>
      <c r="AM731" t="s">
        <v>1336</v>
      </c>
      <c r="AN731" t="s">
        <v>1337</v>
      </c>
      <c r="AO731" t="s">
        <v>59</v>
      </c>
      <c r="AP731">
        <v>900</v>
      </c>
      <c r="AQ731">
        <v>1100</v>
      </c>
      <c r="AR731">
        <v>1000</v>
      </c>
    </row>
    <row r="732" spans="1:44" x14ac:dyDescent="0.25">
      <c r="A732" t="s">
        <v>43</v>
      </c>
      <c r="B732" t="s">
        <v>933</v>
      </c>
      <c r="C732" t="s">
        <v>268</v>
      </c>
      <c r="D732" t="s">
        <v>2531</v>
      </c>
      <c r="F732" t="s">
        <v>2532</v>
      </c>
      <c r="G732">
        <v>123</v>
      </c>
      <c r="H732" t="s">
        <v>1535</v>
      </c>
      <c r="I732">
        <v>775</v>
      </c>
      <c r="J732" t="s">
        <v>2533</v>
      </c>
      <c r="K732" t="s">
        <v>2534</v>
      </c>
      <c r="L732">
        <v>11</v>
      </c>
      <c r="M732" t="s">
        <v>402</v>
      </c>
      <c r="N732" t="s">
        <v>191</v>
      </c>
      <c r="O732">
        <v>2014</v>
      </c>
      <c r="Q732" t="s">
        <v>2535</v>
      </c>
      <c r="R732" t="s">
        <v>941</v>
      </c>
      <c r="S732" t="s">
        <v>616</v>
      </c>
      <c r="T732" t="s">
        <v>81</v>
      </c>
      <c r="U732">
        <v>7.5</v>
      </c>
      <c r="V732">
        <v>7.58</v>
      </c>
      <c r="W732">
        <v>7.67</v>
      </c>
      <c r="X732">
        <v>7.33</v>
      </c>
      <c r="Y732">
        <v>7.5</v>
      </c>
      <c r="Z732">
        <v>7.75</v>
      </c>
      <c r="AA732">
        <v>10</v>
      </c>
      <c r="AB732">
        <v>10</v>
      </c>
      <c r="AC732">
        <v>10</v>
      </c>
      <c r="AD732">
        <v>7.58</v>
      </c>
      <c r="AE732">
        <v>82.92</v>
      </c>
      <c r="AF732">
        <v>0</v>
      </c>
      <c r="AG732">
        <v>0</v>
      </c>
      <c r="AH732">
        <v>0</v>
      </c>
      <c r="AI732" t="s">
        <v>55</v>
      </c>
      <c r="AJ732">
        <v>9</v>
      </c>
      <c r="AK732" t="s">
        <v>2536</v>
      </c>
      <c r="AL732" t="s">
        <v>191</v>
      </c>
      <c r="AM732" t="s">
        <v>196</v>
      </c>
      <c r="AN732" t="s">
        <v>197</v>
      </c>
      <c r="AO732" t="s">
        <v>59</v>
      </c>
      <c r="AP732">
        <v>775</v>
      </c>
      <c r="AQ732">
        <v>775</v>
      </c>
      <c r="AR732">
        <v>775</v>
      </c>
    </row>
    <row r="733" spans="1:44" x14ac:dyDescent="0.25">
      <c r="A733" t="s">
        <v>43</v>
      </c>
      <c r="B733" t="s">
        <v>2550</v>
      </c>
      <c r="C733" t="s">
        <v>2538</v>
      </c>
      <c r="D733" t="s">
        <v>2551</v>
      </c>
      <c r="F733" t="s">
        <v>2552</v>
      </c>
      <c r="H733" t="s">
        <v>2552</v>
      </c>
      <c r="I733" t="s">
        <v>2553</v>
      </c>
      <c r="J733" t="s">
        <v>2554</v>
      </c>
      <c r="K733" t="s">
        <v>2555</v>
      </c>
      <c r="L733">
        <v>4</v>
      </c>
      <c r="M733" t="s">
        <v>402</v>
      </c>
      <c r="N733" t="s">
        <v>65</v>
      </c>
      <c r="O733">
        <v>2014</v>
      </c>
      <c r="Q733" t="s">
        <v>994</v>
      </c>
      <c r="R733" t="s">
        <v>2556</v>
      </c>
      <c r="S733" t="s">
        <v>60</v>
      </c>
      <c r="T733" t="s">
        <v>54</v>
      </c>
      <c r="U733">
        <v>8.08</v>
      </c>
      <c r="V733">
        <v>7.5</v>
      </c>
      <c r="W733">
        <v>7.67</v>
      </c>
      <c r="X733">
        <v>7.42</v>
      </c>
      <c r="Y733">
        <v>7.33</v>
      </c>
      <c r="Z733">
        <v>7.5</v>
      </c>
      <c r="AA733">
        <v>10</v>
      </c>
      <c r="AB733">
        <v>10</v>
      </c>
      <c r="AC733">
        <v>10</v>
      </c>
      <c r="AD733">
        <v>7.42</v>
      </c>
      <c r="AE733">
        <v>82.92</v>
      </c>
      <c r="AF733">
        <v>0</v>
      </c>
      <c r="AG733">
        <v>0</v>
      </c>
      <c r="AH733">
        <v>0</v>
      </c>
      <c r="AI733" t="s">
        <v>89</v>
      </c>
      <c r="AJ733">
        <v>0</v>
      </c>
      <c r="AK733" t="s">
        <v>2557</v>
      </c>
      <c r="AL733" t="s">
        <v>65</v>
      </c>
      <c r="AM733" t="s">
        <v>70</v>
      </c>
      <c r="AN733" t="s">
        <v>71</v>
      </c>
      <c r="AO733" t="s">
        <v>59</v>
      </c>
      <c r="AP733">
        <v>1600</v>
      </c>
      <c r="AQ733">
        <v>1600</v>
      </c>
      <c r="AR733">
        <v>1600</v>
      </c>
    </row>
    <row r="734" spans="1:44" x14ac:dyDescent="0.25">
      <c r="A734" t="s">
        <v>43</v>
      </c>
      <c r="B734" t="s">
        <v>2218</v>
      </c>
      <c r="C734" t="s">
        <v>2219</v>
      </c>
      <c r="D734" t="s">
        <v>2220</v>
      </c>
      <c r="F734" t="s">
        <v>2220</v>
      </c>
      <c r="H734" t="s">
        <v>2218</v>
      </c>
      <c r="I734">
        <v>1040</v>
      </c>
      <c r="J734" t="s">
        <v>2650</v>
      </c>
      <c r="K734" t="s">
        <v>2224</v>
      </c>
      <c r="L734">
        <v>3</v>
      </c>
      <c r="M734" t="s">
        <v>402</v>
      </c>
      <c r="N734" t="s">
        <v>65</v>
      </c>
      <c r="O734">
        <v>2014</v>
      </c>
      <c r="Q734" t="s">
        <v>2651</v>
      </c>
      <c r="R734" t="s">
        <v>2226</v>
      </c>
      <c r="S734" t="s">
        <v>60</v>
      </c>
      <c r="T734" t="s">
        <v>60</v>
      </c>
      <c r="U734">
        <v>7.25</v>
      </c>
      <c r="V734">
        <v>7.58</v>
      </c>
      <c r="W734">
        <v>7.5</v>
      </c>
      <c r="X734">
        <v>7.42</v>
      </c>
      <c r="Y734">
        <v>7.75</v>
      </c>
      <c r="Z734">
        <v>7.42</v>
      </c>
      <c r="AA734">
        <v>10</v>
      </c>
      <c r="AB734">
        <v>10</v>
      </c>
      <c r="AC734">
        <v>10</v>
      </c>
      <c r="AD734">
        <v>7.92</v>
      </c>
      <c r="AE734">
        <v>82.83</v>
      </c>
      <c r="AF734">
        <v>0.11</v>
      </c>
      <c r="AG734">
        <v>11</v>
      </c>
      <c r="AH734">
        <v>0</v>
      </c>
      <c r="AI734" t="s">
        <v>55</v>
      </c>
      <c r="AJ734">
        <v>0</v>
      </c>
      <c r="AK734" t="s">
        <v>2652</v>
      </c>
      <c r="AL734" t="s">
        <v>65</v>
      </c>
      <c r="AM734" t="s">
        <v>70</v>
      </c>
      <c r="AN734" t="s">
        <v>71</v>
      </c>
      <c r="AO734" t="s">
        <v>59</v>
      </c>
      <c r="AP734">
        <v>1040</v>
      </c>
      <c r="AQ734">
        <v>1040</v>
      </c>
      <c r="AR734">
        <v>1040</v>
      </c>
    </row>
    <row r="735" spans="1:44" x14ac:dyDescent="0.25">
      <c r="A735" t="s">
        <v>43</v>
      </c>
      <c r="B735" t="s">
        <v>2299</v>
      </c>
      <c r="C735" t="s">
        <v>287</v>
      </c>
      <c r="D735" t="s">
        <v>2831</v>
      </c>
      <c r="F735" t="s">
        <v>3304</v>
      </c>
      <c r="G735">
        <v>4</v>
      </c>
      <c r="H735" t="s">
        <v>2200</v>
      </c>
      <c r="I735">
        <v>1500</v>
      </c>
      <c r="J735" t="s">
        <v>2300</v>
      </c>
      <c r="K735" t="s">
        <v>3305</v>
      </c>
      <c r="L735">
        <v>300</v>
      </c>
      <c r="M735" t="s">
        <v>402</v>
      </c>
      <c r="N735" t="s">
        <v>2203</v>
      </c>
      <c r="O735">
        <v>2014</v>
      </c>
      <c r="Q735" t="s">
        <v>192</v>
      </c>
      <c r="R735" t="s">
        <v>2302</v>
      </c>
      <c r="S735" t="s">
        <v>68</v>
      </c>
      <c r="T735" t="s">
        <v>54</v>
      </c>
      <c r="U735">
        <v>7.42</v>
      </c>
      <c r="V735">
        <v>7.33</v>
      </c>
      <c r="W735">
        <v>7.42</v>
      </c>
      <c r="X735">
        <v>7.42</v>
      </c>
      <c r="Y735">
        <v>7.5</v>
      </c>
      <c r="Z735">
        <v>7.58</v>
      </c>
      <c r="AA735">
        <v>10</v>
      </c>
      <c r="AB735">
        <v>10</v>
      </c>
      <c r="AC735">
        <v>10</v>
      </c>
      <c r="AD735">
        <v>7.42</v>
      </c>
      <c r="AE735">
        <v>82.08</v>
      </c>
      <c r="AF735">
        <v>0.12</v>
      </c>
      <c r="AG735">
        <v>0</v>
      </c>
      <c r="AH735">
        <v>0</v>
      </c>
      <c r="AI735" t="s">
        <v>55</v>
      </c>
      <c r="AJ735">
        <v>5</v>
      </c>
      <c r="AK735" t="s">
        <v>195</v>
      </c>
      <c r="AL735" t="s">
        <v>2203</v>
      </c>
      <c r="AM735" t="s">
        <v>2206</v>
      </c>
      <c r="AN735" s="1" t="s">
        <v>2207</v>
      </c>
      <c r="AO735" t="s">
        <v>59</v>
      </c>
      <c r="AP735">
        <v>1500</v>
      </c>
      <c r="AQ735">
        <v>1500</v>
      </c>
      <c r="AR735">
        <v>1500</v>
      </c>
    </row>
    <row r="736" spans="1:44" x14ac:dyDescent="0.25">
      <c r="A736" t="s">
        <v>43</v>
      </c>
      <c r="B736" t="s">
        <v>395</v>
      </c>
      <c r="C736" t="s">
        <v>3437</v>
      </c>
      <c r="D736" t="s">
        <v>3438</v>
      </c>
      <c r="G736" t="s">
        <v>1427</v>
      </c>
      <c r="H736" t="s">
        <v>399</v>
      </c>
      <c r="I736" t="s">
        <v>3439</v>
      </c>
      <c r="J736" t="s">
        <v>3440</v>
      </c>
      <c r="L736">
        <v>13</v>
      </c>
      <c r="M736" t="s">
        <v>402</v>
      </c>
      <c r="N736" t="s">
        <v>65</v>
      </c>
      <c r="O736">
        <v>2014</v>
      </c>
      <c r="Q736" t="s">
        <v>3367</v>
      </c>
      <c r="R736" t="s">
        <v>404</v>
      </c>
      <c r="S736" t="s">
        <v>383</v>
      </c>
      <c r="T736" t="s">
        <v>54</v>
      </c>
      <c r="U736">
        <v>7.67</v>
      </c>
      <c r="V736">
        <v>7.08</v>
      </c>
      <c r="W736">
        <v>7.42</v>
      </c>
      <c r="X736">
        <v>7.33</v>
      </c>
      <c r="Y736">
        <v>7.75</v>
      </c>
      <c r="Z736">
        <v>7.42</v>
      </c>
      <c r="AA736">
        <v>10</v>
      </c>
      <c r="AB736">
        <v>10</v>
      </c>
      <c r="AC736">
        <v>10</v>
      </c>
      <c r="AD736">
        <v>7.25</v>
      </c>
      <c r="AE736">
        <v>81.92</v>
      </c>
      <c r="AF736">
        <v>0</v>
      </c>
      <c r="AG736">
        <v>1</v>
      </c>
      <c r="AH736">
        <v>0</v>
      </c>
      <c r="AJ736">
        <v>3</v>
      </c>
      <c r="AK736" t="s">
        <v>3368</v>
      </c>
      <c r="AL736" t="s">
        <v>65</v>
      </c>
      <c r="AM736" t="s">
        <v>70</v>
      </c>
      <c r="AN736" t="s">
        <v>71</v>
      </c>
      <c r="AO736" t="s">
        <v>59</v>
      </c>
      <c r="AP736">
        <v>1000</v>
      </c>
      <c r="AQ736">
        <v>1500</v>
      </c>
      <c r="AR736">
        <v>1250</v>
      </c>
    </row>
    <row r="737" spans="1:44" x14ac:dyDescent="0.25">
      <c r="A737" t="s">
        <v>43</v>
      </c>
      <c r="B737" t="s">
        <v>3506</v>
      </c>
      <c r="C737" t="s">
        <v>216</v>
      </c>
      <c r="D737" t="s">
        <v>621</v>
      </c>
      <c r="F737" t="s">
        <v>3507</v>
      </c>
      <c r="G737" t="s">
        <v>3508</v>
      </c>
      <c r="H737" t="s">
        <v>3509</v>
      </c>
      <c r="I737" t="s">
        <v>3510</v>
      </c>
      <c r="J737" t="s">
        <v>3511</v>
      </c>
      <c r="K737" t="s">
        <v>3512</v>
      </c>
      <c r="L737">
        <v>280</v>
      </c>
      <c r="M737" t="s">
        <v>402</v>
      </c>
      <c r="N737" t="s">
        <v>65</v>
      </c>
      <c r="O737">
        <v>2014</v>
      </c>
      <c r="Q737" t="s">
        <v>1619</v>
      </c>
      <c r="R737" t="s">
        <v>3513</v>
      </c>
      <c r="S737" t="s">
        <v>616</v>
      </c>
      <c r="T737" t="s">
        <v>54</v>
      </c>
      <c r="U737">
        <v>7.42</v>
      </c>
      <c r="V737">
        <v>7.42</v>
      </c>
      <c r="W737">
        <v>7.25</v>
      </c>
      <c r="X737">
        <v>7.5</v>
      </c>
      <c r="Y737">
        <v>7.33</v>
      </c>
      <c r="Z737">
        <v>7.42</v>
      </c>
      <c r="AA737">
        <v>10</v>
      </c>
      <c r="AB737">
        <v>10</v>
      </c>
      <c r="AC737">
        <v>10</v>
      </c>
      <c r="AD737">
        <v>7.5</v>
      </c>
      <c r="AE737">
        <v>81.83</v>
      </c>
      <c r="AF737">
        <v>0.11</v>
      </c>
      <c r="AG737">
        <v>0</v>
      </c>
      <c r="AH737">
        <v>0</v>
      </c>
      <c r="AI737" t="s">
        <v>55</v>
      </c>
      <c r="AJ737">
        <v>0</v>
      </c>
      <c r="AK737" t="s">
        <v>3514</v>
      </c>
      <c r="AL737" t="s">
        <v>65</v>
      </c>
      <c r="AM737" t="s">
        <v>70</v>
      </c>
      <c r="AN737" t="s">
        <v>71</v>
      </c>
      <c r="AO737" t="s">
        <v>59</v>
      </c>
      <c r="AP737">
        <v>1550</v>
      </c>
      <c r="AQ737">
        <v>1550</v>
      </c>
      <c r="AR737">
        <v>1550</v>
      </c>
    </row>
    <row r="738" spans="1:44" x14ac:dyDescent="0.25">
      <c r="A738" t="s">
        <v>43</v>
      </c>
      <c r="B738" t="s">
        <v>2218</v>
      </c>
      <c r="C738" t="s">
        <v>2219</v>
      </c>
      <c r="D738" t="s">
        <v>2220</v>
      </c>
      <c r="F738" t="s">
        <v>2220</v>
      </c>
      <c r="H738" t="s">
        <v>2218</v>
      </c>
      <c r="I738">
        <v>1040</v>
      </c>
      <c r="J738" t="s">
        <v>3546</v>
      </c>
      <c r="K738" t="s">
        <v>3547</v>
      </c>
      <c r="L738">
        <v>1</v>
      </c>
      <c r="M738" t="s">
        <v>402</v>
      </c>
      <c r="N738" t="s">
        <v>65</v>
      </c>
      <c r="O738">
        <v>2014</v>
      </c>
      <c r="Q738" t="s">
        <v>3548</v>
      </c>
      <c r="R738" t="s">
        <v>2226</v>
      </c>
      <c r="S738" t="s">
        <v>213</v>
      </c>
      <c r="T738" t="s">
        <v>54</v>
      </c>
      <c r="U738">
        <v>7</v>
      </c>
      <c r="V738">
        <v>7.08</v>
      </c>
      <c r="W738">
        <v>7.33</v>
      </c>
      <c r="X738">
        <v>7.5</v>
      </c>
      <c r="Y738">
        <v>7.5</v>
      </c>
      <c r="Z738">
        <v>7.33</v>
      </c>
      <c r="AA738">
        <v>10</v>
      </c>
      <c r="AB738">
        <v>10</v>
      </c>
      <c r="AC738">
        <v>10</v>
      </c>
      <c r="AD738">
        <v>8</v>
      </c>
      <c r="AE738">
        <v>81.75</v>
      </c>
      <c r="AF738">
        <v>0.12</v>
      </c>
      <c r="AG738">
        <v>0</v>
      </c>
      <c r="AH738">
        <v>0</v>
      </c>
      <c r="AI738" t="s">
        <v>89</v>
      </c>
      <c r="AJ738">
        <v>0</v>
      </c>
      <c r="AK738" t="s">
        <v>3549</v>
      </c>
      <c r="AL738" t="s">
        <v>65</v>
      </c>
      <c r="AM738" t="s">
        <v>70</v>
      </c>
      <c r="AN738" t="s">
        <v>71</v>
      </c>
      <c r="AO738" t="s">
        <v>59</v>
      </c>
      <c r="AP738">
        <v>1040</v>
      </c>
      <c r="AQ738">
        <v>1040</v>
      </c>
      <c r="AR738">
        <v>1040</v>
      </c>
    </row>
    <row r="739" spans="1:44" x14ac:dyDescent="0.25">
      <c r="A739" t="s">
        <v>43</v>
      </c>
      <c r="B739" t="s">
        <v>3506</v>
      </c>
      <c r="C739" t="s">
        <v>216</v>
      </c>
      <c r="D739" t="s">
        <v>621</v>
      </c>
      <c r="F739" t="s">
        <v>3507</v>
      </c>
      <c r="G739" t="s">
        <v>3777</v>
      </c>
      <c r="H739" t="s">
        <v>3509</v>
      </c>
      <c r="I739" t="s">
        <v>3778</v>
      </c>
      <c r="J739" t="s">
        <v>3779</v>
      </c>
      <c r="K739" t="s">
        <v>3512</v>
      </c>
      <c r="L739">
        <v>280</v>
      </c>
      <c r="M739" t="s">
        <v>402</v>
      </c>
      <c r="N739" t="s">
        <v>65</v>
      </c>
      <c r="O739">
        <v>2014</v>
      </c>
      <c r="Q739" t="s">
        <v>590</v>
      </c>
      <c r="R739" t="s">
        <v>3513</v>
      </c>
      <c r="S739" t="s">
        <v>616</v>
      </c>
      <c r="T739" t="s">
        <v>54</v>
      </c>
      <c r="U739">
        <v>7.67</v>
      </c>
      <c r="V739">
        <v>7.33</v>
      </c>
      <c r="W739">
        <v>7.25</v>
      </c>
      <c r="X739">
        <v>7.17</v>
      </c>
      <c r="Y739">
        <v>7.25</v>
      </c>
      <c r="Z739">
        <v>7.42</v>
      </c>
      <c r="AA739">
        <v>10</v>
      </c>
      <c r="AB739">
        <v>10</v>
      </c>
      <c r="AC739">
        <v>10</v>
      </c>
      <c r="AD739">
        <v>7.33</v>
      </c>
      <c r="AE739">
        <v>81.42</v>
      </c>
      <c r="AF739">
        <v>0</v>
      </c>
      <c r="AG739">
        <v>1</v>
      </c>
      <c r="AH739">
        <v>0</v>
      </c>
      <c r="AI739" t="s">
        <v>55</v>
      </c>
      <c r="AJ739">
        <v>1</v>
      </c>
      <c r="AK739" t="s">
        <v>591</v>
      </c>
      <c r="AL739" t="s">
        <v>65</v>
      </c>
      <c r="AM739" t="s">
        <v>70</v>
      </c>
      <c r="AN739" t="s">
        <v>71</v>
      </c>
      <c r="AO739" t="s">
        <v>59</v>
      </c>
      <c r="AP739">
        <v>1550</v>
      </c>
      <c r="AQ739">
        <v>1550</v>
      </c>
      <c r="AR739">
        <v>1550</v>
      </c>
    </row>
    <row r="740" spans="1:44" x14ac:dyDescent="0.25">
      <c r="A740" t="s">
        <v>43</v>
      </c>
      <c r="B740" t="s">
        <v>3813</v>
      </c>
      <c r="C740" t="s">
        <v>2538</v>
      </c>
      <c r="D740" t="s">
        <v>3814</v>
      </c>
      <c r="F740" t="s">
        <v>3815</v>
      </c>
      <c r="G740" t="s">
        <v>3816</v>
      </c>
      <c r="H740" t="s">
        <v>3817</v>
      </c>
      <c r="I740" t="s">
        <v>742</v>
      </c>
      <c r="J740" t="s">
        <v>3818</v>
      </c>
      <c r="K740" t="s">
        <v>3819</v>
      </c>
      <c r="L740">
        <v>2</v>
      </c>
      <c r="M740" t="s">
        <v>402</v>
      </c>
      <c r="N740" t="s">
        <v>65</v>
      </c>
      <c r="O740">
        <v>2014</v>
      </c>
      <c r="Q740" t="s">
        <v>3820</v>
      </c>
      <c r="R740" t="s">
        <v>3821</v>
      </c>
      <c r="S740" t="s">
        <v>60</v>
      </c>
      <c r="T740" t="s">
        <v>54</v>
      </c>
      <c r="U740">
        <v>7.08</v>
      </c>
      <c r="V740">
        <v>7.33</v>
      </c>
      <c r="W740">
        <v>7.42</v>
      </c>
      <c r="X740">
        <v>7.33</v>
      </c>
      <c r="Y740">
        <v>7.33</v>
      </c>
      <c r="Z740">
        <v>7.5</v>
      </c>
      <c r="AA740">
        <v>10</v>
      </c>
      <c r="AB740">
        <v>10</v>
      </c>
      <c r="AC740">
        <v>10</v>
      </c>
      <c r="AD740">
        <v>7.33</v>
      </c>
      <c r="AE740">
        <v>81.33</v>
      </c>
      <c r="AF740">
        <v>0.14000000000000001</v>
      </c>
      <c r="AG740">
        <v>0</v>
      </c>
      <c r="AH740">
        <v>0</v>
      </c>
      <c r="AI740" t="s">
        <v>55</v>
      </c>
      <c r="AJ740">
        <v>3</v>
      </c>
      <c r="AK740" t="s">
        <v>3822</v>
      </c>
      <c r="AL740" t="s">
        <v>65</v>
      </c>
      <c r="AM740" t="s">
        <v>70</v>
      </c>
      <c r="AN740" t="s">
        <v>71</v>
      </c>
      <c r="AO740" t="s">
        <v>59</v>
      </c>
      <c r="AP740">
        <v>1400</v>
      </c>
      <c r="AQ740">
        <v>1400</v>
      </c>
      <c r="AR740">
        <v>1400</v>
      </c>
    </row>
    <row r="741" spans="1:44" x14ac:dyDescent="0.25">
      <c r="A741" t="s">
        <v>43</v>
      </c>
      <c r="B741" t="s">
        <v>3813</v>
      </c>
      <c r="C741" t="s">
        <v>2538</v>
      </c>
      <c r="D741" t="s">
        <v>3883</v>
      </c>
      <c r="F741" t="s">
        <v>3815</v>
      </c>
      <c r="G741" t="s">
        <v>3816</v>
      </c>
      <c r="H741" t="s">
        <v>3817</v>
      </c>
      <c r="I741" t="s">
        <v>2541</v>
      </c>
      <c r="J741" t="s">
        <v>3884</v>
      </c>
      <c r="K741" t="s">
        <v>3819</v>
      </c>
      <c r="L741">
        <v>2</v>
      </c>
      <c r="M741" t="s">
        <v>402</v>
      </c>
      <c r="N741" t="s">
        <v>65</v>
      </c>
      <c r="O741">
        <v>2014</v>
      </c>
      <c r="Q741" t="s">
        <v>3311</v>
      </c>
      <c r="R741" t="s">
        <v>3821</v>
      </c>
      <c r="S741" t="s">
        <v>616</v>
      </c>
      <c r="T741" t="s">
        <v>81</v>
      </c>
      <c r="U741">
        <v>7.25</v>
      </c>
      <c r="V741">
        <v>7.25</v>
      </c>
      <c r="W741">
        <v>7.25</v>
      </c>
      <c r="X741">
        <v>7.08</v>
      </c>
      <c r="Y741">
        <v>7.58</v>
      </c>
      <c r="Z741">
        <v>7.5</v>
      </c>
      <c r="AA741">
        <v>10</v>
      </c>
      <c r="AB741">
        <v>10</v>
      </c>
      <c r="AC741">
        <v>10</v>
      </c>
      <c r="AD741">
        <v>7.25</v>
      </c>
      <c r="AE741">
        <v>81.17</v>
      </c>
      <c r="AF741">
        <v>0</v>
      </c>
      <c r="AG741">
        <v>0</v>
      </c>
      <c r="AH741">
        <v>0</v>
      </c>
      <c r="AI741" t="s">
        <v>201</v>
      </c>
      <c r="AJ741">
        <v>4</v>
      </c>
      <c r="AK741" t="s">
        <v>3312</v>
      </c>
      <c r="AL741" t="s">
        <v>65</v>
      </c>
      <c r="AM741" t="s">
        <v>70</v>
      </c>
      <c r="AN741" t="s">
        <v>71</v>
      </c>
      <c r="AO741" t="s">
        <v>59</v>
      </c>
      <c r="AP741">
        <v>1200</v>
      </c>
      <c r="AQ741">
        <v>1200</v>
      </c>
      <c r="AR741">
        <v>1200</v>
      </c>
    </row>
    <row r="742" spans="1:44" x14ac:dyDescent="0.25">
      <c r="A742" t="s">
        <v>43</v>
      </c>
      <c r="B742" t="s">
        <v>4280</v>
      </c>
      <c r="C742" t="s">
        <v>3473</v>
      </c>
      <c r="D742" t="s">
        <v>4281</v>
      </c>
      <c r="G742" t="s">
        <v>3475</v>
      </c>
      <c r="I742">
        <v>4287</v>
      </c>
      <c r="J742" t="s">
        <v>3476</v>
      </c>
      <c r="K742" t="s">
        <v>4282</v>
      </c>
      <c r="L742">
        <v>1</v>
      </c>
      <c r="M742" t="s">
        <v>402</v>
      </c>
      <c r="N742" t="s">
        <v>3478</v>
      </c>
      <c r="O742">
        <v>2014</v>
      </c>
      <c r="Q742" t="s">
        <v>3479</v>
      </c>
      <c r="R742" t="s">
        <v>4282</v>
      </c>
      <c r="S742" t="s">
        <v>493</v>
      </c>
      <c r="T742" t="s">
        <v>81</v>
      </c>
      <c r="U742">
        <v>7.42</v>
      </c>
      <c r="V742">
        <v>7</v>
      </c>
      <c r="W742">
        <v>7.08</v>
      </c>
      <c r="X742">
        <v>7</v>
      </c>
      <c r="Y742">
        <v>7.17</v>
      </c>
      <c r="Z742">
        <v>7.33</v>
      </c>
      <c r="AA742">
        <v>10</v>
      </c>
      <c r="AB742">
        <v>10</v>
      </c>
      <c r="AC742">
        <v>10</v>
      </c>
      <c r="AD742">
        <v>7.25</v>
      </c>
      <c r="AE742">
        <v>80.25</v>
      </c>
      <c r="AF742">
        <v>0</v>
      </c>
      <c r="AG742">
        <v>0</v>
      </c>
      <c r="AH742">
        <v>0</v>
      </c>
      <c r="AI742" t="s">
        <v>55</v>
      </c>
      <c r="AJ742">
        <v>1</v>
      </c>
      <c r="AK742" t="s">
        <v>3480</v>
      </c>
      <c r="AL742" t="s">
        <v>3478</v>
      </c>
      <c r="AM742" t="s">
        <v>3481</v>
      </c>
      <c r="AN742" t="s">
        <v>3482</v>
      </c>
      <c r="AO742" t="s">
        <v>59</v>
      </c>
      <c r="AP742">
        <v>4287</v>
      </c>
      <c r="AQ742">
        <v>4287</v>
      </c>
      <c r="AR742">
        <v>4287</v>
      </c>
    </row>
    <row r="743" spans="1:44" x14ac:dyDescent="0.25">
      <c r="A743" t="s">
        <v>43</v>
      </c>
      <c r="B743" t="s">
        <v>3506</v>
      </c>
      <c r="C743" t="s">
        <v>216</v>
      </c>
      <c r="D743" t="s">
        <v>621</v>
      </c>
      <c r="F743" t="s">
        <v>2147</v>
      </c>
      <c r="G743" t="s">
        <v>4367</v>
      </c>
      <c r="H743" t="s">
        <v>3509</v>
      </c>
      <c r="I743" t="s">
        <v>4368</v>
      </c>
      <c r="J743" t="s">
        <v>4369</v>
      </c>
      <c r="K743" t="s">
        <v>3512</v>
      </c>
      <c r="L743">
        <v>280</v>
      </c>
      <c r="M743" t="s">
        <v>402</v>
      </c>
      <c r="N743" t="s">
        <v>65</v>
      </c>
      <c r="O743">
        <v>2014</v>
      </c>
      <c r="Q743" t="s">
        <v>590</v>
      </c>
      <c r="R743" t="s">
        <v>3513</v>
      </c>
      <c r="S743" t="s">
        <v>616</v>
      </c>
      <c r="T743" t="s">
        <v>54</v>
      </c>
      <c r="U743">
        <v>7.58</v>
      </c>
      <c r="V743">
        <v>7.75</v>
      </c>
      <c r="W743">
        <v>7.42</v>
      </c>
      <c r="X743">
        <v>7.5</v>
      </c>
      <c r="Y743">
        <v>7.5</v>
      </c>
      <c r="Z743">
        <v>7.5</v>
      </c>
      <c r="AA743">
        <v>8.67</v>
      </c>
      <c r="AB743">
        <v>8.67</v>
      </c>
      <c r="AC743">
        <v>10</v>
      </c>
      <c r="AD743">
        <v>7.42</v>
      </c>
      <c r="AE743">
        <v>80</v>
      </c>
      <c r="AF743">
        <v>0</v>
      </c>
      <c r="AG743">
        <v>0</v>
      </c>
      <c r="AH743">
        <v>0</v>
      </c>
      <c r="AI743" t="s">
        <v>55</v>
      </c>
      <c r="AJ743">
        <v>2</v>
      </c>
      <c r="AK743" t="s">
        <v>591</v>
      </c>
      <c r="AL743" t="s">
        <v>65</v>
      </c>
      <c r="AM743" t="s">
        <v>70</v>
      </c>
      <c r="AN743" t="s">
        <v>71</v>
      </c>
      <c r="AO743" t="s">
        <v>59</v>
      </c>
      <c r="AP743">
        <v>1300</v>
      </c>
      <c r="AQ743">
        <v>1500</v>
      </c>
      <c r="AR743">
        <v>1400</v>
      </c>
    </row>
    <row r="744" spans="1:44" x14ac:dyDescent="0.25">
      <c r="A744" t="s">
        <v>43</v>
      </c>
      <c r="B744" t="s">
        <v>4395</v>
      </c>
      <c r="C744" t="s">
        <v>280</v>
      </c>
      <c r="D744" t="s">
        <v>4395</v>
      </c>
      <c r="F744" t="s">
        <v>4396</v>
      </c>
      <c r="G744" t="s">
        <v>4397</v>
      </c>
      <c r="H744" t="s">
        <v>4395</v>
      </c>
      <c r="I744">
        <v>1250</v>
      </c>
      <c r="J744" t="s">
        <v>853</v>
      </c>
      <c r="K744" t="s">
        <v>4398</v>
      </c>
      <c r="L744">
        <v>75</v>
      </c>
      <c r="M744" t="s">
        <v>402</v>
      </c>
      <c r="N744" t="s">
        <v>3843</v>
      </c>
      <c r="O744">
        <v>2014</v>
      </c>
      <c r="Q744" t="s">
        <v>120</v>
      </c>
      <c r="R744" t="s">
        <v>4398</v>
      </c>
      <c r="S744" t="s">
        <v>213</v>
      </c>
      <c r="T744" t="s">
        <v>54</v>
      </c>
      <c r="U744">
        <v>6.83</v>
      </c>
      <c r="V744">
        <v>7.17</v>
      </c>
      <c r="W744">
        <v>7.17</v>
      </c>
      <c r="X744">
        <v>6.92</v>
      </c>
      <c r="Y744">
        <v>7.5</v>
      </c>
      <c r="Z744">
        <v>7.08</v>
      </c>
      <c r="AA744">
        <v>10</v>
      </c>
      <c r="AB744">
        <v>10</v>
      </c>
      <c r="AC744">
        <v>10</v>
      </c>
      <c r="AD744">
        <v>7.17</v>
      </c>
      <c r="AE744">
        <v>79.83</v>
      </c>
      <c r="AF744">
        <v>0.11</v>
      </c>
      <c r="AG744">
        <v>0</v>
      </c>
      <c r="AH744">
        <v>0</v>
      </c>
      <c r="AI744" t="s">
        <v>55</v>
      </c>
      <c r="AJ744">
        <v>0</v>
      </c>
      <c r="AK744" t="s">
        <v>121</v>
      </c>
      <c r="AL744" t="s">
        <v>3843</v>
      </c>
      <c r="AM744" t="s">
        <v>3844</v>
      </c>
      <c r="AN744" t="s">
        <v>3845</v>
      </c>
      <c r="AO744" t="s">
        <v>59</v>
      </c>
      <c r="AP744">
        <v>1250</v>
      </c>
      <c r="AQ744">
        <v>1250</v>
      </c>
      <c r="AR744">
        <v>1250</v>
      </c>
    </row>
    <row r="745" spans="1:44" x14ac:dyDescent="0.25">
      <c r="A745" t="s">
        <v>43</v>
      </c>
      <c r="B745" t="s">
        <v>933</v>
      </c>
      <c r="C745" t="s">
        <v>268</v>
      </c>
      <c r="D745" t="s">
        <v>4454</v>
      </c>
      <c r="F745" t="s">
        <v>1860</v>
      </c>
      <c r="G745" t="s">
        <v>1534</v>
      </c>
      <c r="H745" t="s">
        <v>936</v>
      </c>
      <c r="I745" t="s">
        <v>4455</v>
      </c>
      <c r="J745" t="s">
        <v>3202</v>
      </c>
      <c r="K745" t="s">
        <v>4456</v>
      </c>
      <c r="L745">
        <v>10</v>
      </c>
      <c r="M745" t="s">
        <v>402</v>
      </c>
      <c r="N745" t="s">
        <v>191</v>
      </c>
      <c r="O745">
        <v>2014</v>
      </c>
      <c r="Q745" t="s">
        <v>542</v>
      </c>
      <c r="R745" t="s">
        <v>941</v>
      </c>
      <c r="S745" t="s">
        <v>616</v>
      </c>
      <c r="T745" t="s">
        <v>81</v>
      </c>
      <c r="U745">
        <v>6.92</v>
      </c>
      <c r="V745">
        <v>7</v>
      </c>
      <c r="W745">
        <v>7.17</v>
      </c>
      <c r="X745">
        <v>7</v>
      </c>
      <c r="Y745">
        <v>7.42</v>
      </c>
      <c r="Z745">
        <v>7</v>
      </c>
      <c r="AA745">
        <v>10</v>
      </c>
      <c r="AB745">
        <v>10</v>
      </c>
      <c r="AC745">
        <v>10</v>
      </c>
      <c r="AD745">
        <v>7</v>
      </c>
      <c r="AE745">
        <v>79.5</v>
      </c>
      <c r="AF745">
        <v>0</v>
      </c>
      <c r="AG745">
        <v>0</v>
      </c>
      <c r="AH745">
        <v>0</v>
      </c>
      <c r="AJ745">
        <v>1</v>
      </c>
      <c r="AK745" t="s">
        <v>543</v>
      </c>
      <c r="AL745" t="s">
        <v>191</v>
      </c>
      <c r="AM745" t="s">
        <v>196</v>
      </c>
      <c r="AN745" t="s">
        <v>197</v>
      </c>
      <c r="AO745" t="s">
        <v>59</v>
      </c>
      <c r="AP745">
        <v>700</v>
      </c>
      <c r="AQ745">
        <v>700</v>
      </c>
      <c r="AR745">
        <v>700</v>
      </c>
    </row>
    <row r="746" spans="1:44" x14ac:dyDescent="0.25">
      <c r="A746" t="s">
        <v>43</v>
      </c>
      <c r="B746" t="s">
        <v>4528</v>
      </c>
      <c r="C746" t="s">
        <v>254</v>
      </c>
      <c r="D746" t="s">
        <v>621</v>
      </c>
      <c r="F746" t="s">
        <v>4529</v>
      </c>
      <c r="G746" t="s">
        <v>4530</v>
      </c>
      <c r="H746" t="s">
        <v>4528</v>
      </c>
      <c r="I746">
        <v>1350</v>
      </c>
      <c r="J746" t="s">
        <v>4531</v>
      </c>
      <c r="K746" t="s">
        <v>4532</v>
      </c>
      <c r="L746">
        <v>275</v>
      </c>
      <c r="M746" t="s">
        <v>402</v>
      </c>
      <c r="N746" t="s">
        <v>261</v>
      </c>
      <c r="O746">
        <v>2014</v>
      </c>
      <c r="Q746" t="s">
        <v>1619</v>
      </c>
      <c r="R746" t="s">
        <v>4533</v>
      </c>
      <c r="S746" t="s">
        <v>1002</v>
      </c>
      <c r="T746" t="s">
        <v>54</v>
      </c>
      <c r="U746">
        <v>7</v>
      </c>
      <c r="V746">
        <v>7</v>
      </c>
      <c r="W746">
        <v>7</v>
      </c>
      <c r="X746">
        <v>7</v>
      </c>
      <c r="Y746">
        <v>7</v>
      </c>
      <c r="Z746">
        <v>7</v>
      </c>
      <c r="AA746">
        <v>10</v>
      </c>
      <c r="AB746">
        <v>10</v>
      </c>
      <c r="AC746">
        <v>10</v>
      </c>
      <c r="AD746">
        <v>7</v>
      </c>
      <c r="AE746">
        <v>79</v>
      </c>
      <c r="AF746">
        <v>0.11</v>
      </c>
      <c r="AG746">
        <v>0</v>
      </c>
      <c r="AH746">
        <v>0</v>
      </c>
      <c r="AI746" t="s">
        <v>55</v>
      </c>
      <c r="AJ746">
        <v>12</v>
      </c>
      <c r="AK746" t="s">
        <v>3514</v>
      </c>
      <c r="AL746" t="s">
        <v>261</v>
      </c>
      <c r="AM746" t="s">
        <v>265</v>
      </c>
      <c r="AN746" t="s">
        <v>266</v>
      </c>
      <c r="AO746" t="s">
        <v>59</v>
      </c>
      <c r="AP746">
        <v>1350</v>
      </c>
      <c r="AQ746">
        <v>1350</v>
      </c>
      <c r="AR746">
        <v>1350</v>
      </c>
    </row>
    <row r="747" spans="1:44" x14ac:dyDescent="0.25">
      <c r="A747" t="s">
        <v>43</v>
      </c>
      <c r="B747" t="s">
        <v>3664</v>
      </c>
      <c r="C747" t="s">
        <v>280</v>
      </c>
      <c r="G747" t="s">
        <v>4589</v>
      </c>
      <c r="H747" t="s">
        <v>3667</v>
      </c>
      <c r="L747">
        <v>275</v>
      </c>
      <c r="M747" t="s">
        <v>402</v>
      </c>
      <c r="N747" t="s">
        <v>3843</v>
      </c>
      <c r="O747">
        <v>2014</v>
      </c>
      <c r="Q747" t="s">
        <v>3921</v>
      </c>
      <c r="R747" t="s">
        <v>3669</v>
      </c>
      <c r="T747" t="s">
        <v>81</v>
      </c>
      <c r="U747">
        <v>6.83</v>
      </c>
      <c r="V747">
        <v>7.08</v>
      </c>
      <c r="W747">
        <v>6.92</v>
      </c>
      <c r="X747">
        <v>6.75</v>
      </c>
      <c r="Y747">
        <v>7.25</v>
      </c>
      <c r="Z747">
        <v>7.08</v>
      </c>
      <c r="AA747">
        <v>10</v>
      </c>
      <c r="AB747">
        <v>10</v>
      </c>
      <c r="AC747">
        <v>10</v>
      </c>
      <c r="AD747">
        <v>6.67</v>
      </c>
      <c r="AE747">
        <v>78.58</v>
      </c>
      <c r="AF747">
        <v>0.11</v>
      </c>
      <c r="AG747">
        <v>1</v>
      </c>
      <c r="AH747">
        <v>0</v>
      </c>
      <c r="AI747" t="s">
        <v>55</v>
      </c>
      <c r="AJ747">
        <v>1</v>
      </c>
      <c r="AK747" t="s">
        <v>3922</v>
      </c>
      <c r="AL747" t="s">
        <v>3843</v>
      </c>
      <c r="AM747" t="s">
        <v>3844</v>
      </c>
      <c r="AN747" t="s">
        <v>3845</v>
      </c>
      <c r="AO747" t="s">
        <v>59</v>
      </c>
    </row>
    <row r="748" spans="1:44" x14ac:dyDescent="0.25">
      <c r="A748" t="s">
        <v>43</v>
      </c>
      <c r="B748" t="s">
        <v>4528</v>
      </c>
      <c r="C748" t="s">
        <v>254</v>
      </c>
      <c r="D748" t="s">
        <v>621</v>
      </c>
      <c r="F748" t="s">
        <v>4529</v>
      </c>
      <c r="G748" t="s">
        <v>4653</v>
      </c>
      <c r="H748" t="s">
        <v>4528</v>
      </c>
      <c r="I748">
        <v>1350</v>
      </c>
      <c r="J748" t="s">
        <v>4531</v>
      </c>
      <c r="K748" t="s">
        <v>4532</v>
      </c>
      <c r="L748">
        <v>275</v>
      </c>
      <c r="M748" t="s">
        <v>402</v>
      </c>
      <c r="N748" t="s">
        <v>261</v>
      </c>
      <c r="O748">
        <v>2014</v>
      </c>
      <c r="Q748" t="s">
        <v>4654</v>
      </c>
      <c r="R748" t="s">
        <v>4533</v>
      </c>
      <c r="S748" t="s">
        <v>1002</v>
      </c>
      <c r="T748" t="s">
        <v>81</v>
      </c>
      <c r="U748">
        <v>6.83</v>
      </c>
      <c r="V748">
        <v>7</v>
      </c>
      <c r="W748">
        <v>6.67</v>
      </c>
      <c r="X748">
        <v>7</v>
      </c>
      <c r="Y748">
        <v>7</v>
      </c>
      <c r="Z748">
        <v>6.83</v>
      </c>
      <c r="AA748">
        <v>10</v>
      </c>
      <c r="AB748">
        <v>10</v>
      </c>
      <c r="AC748">
        <v>10</v>
      </c>
      <c r="AD748">
        <v>6.67</v>
      </c>
      <c r="AE748">
        <v>78</v>
      </c>
      <c r="AF748">
        <v>0.11</v>
      </c>
      <c r="AG748">
        <v>2</v>
      </c>
      <c r="AH748">
        <v>0</v>
      </c>
      <c r="AI748" t="s">
        <v>55</v>
      </c>
      <c r="AJ748">
        <v>6</v>
      </c>
      <c r="AK748" t="s">
        <v>4655</v>
      </c>
      <c r="AL748" t="s">
        <v>261</v>
      </c>
      <c r="AM748" t="s">
        <v>265</v>
      </c>
      <c r="AN748" t="s">
        <v>266</v>
      </c>
      <c r="AO748" t="s">
        <v>59</v>
      </c>
      <c r="AP748">
        <v>1350</v>
      </c>
      <c r="AQ748">
        <v>1350</v>
      </c>
      <c r="AR748">
        <v>1350</v>
      </c>
    </row>
    <row r="749" spans="1:44" x14ac:dyDescent="0.25">
      <c r="A749" t="s">
        <v>43</v>
      </c>
      <c r="B749" t="s">
        <v>2560</v>
      </c>
      <c r="C749" t="s">
        <v>94</v>
      </c>
      <c r="D749" t="s">
        <v>4701</v>
      </c>
      <c r="G749">
        <v>30</v>
      </c>
      <c r="H749" t="s">
        <v>2562</v>
      </c>
      <c r="I749" t="s">
        <v>4702</v>
      </c>
      <c r="J749" t="s">
        <v>4536</v>
      </c>
      <c r="K749" t="s">
        <v>4703</v>
      </c>
      <c r="L749">
        <v>275</v>
      </c>
      <c r="M749" t="s">
        <v>402</v>
      </c>
      <c r="N749" t="s">
        <v>65</v>
      </c>
      <c r="O749">
        <v>2014</v>
      </c>
      <c r="Q749" t="s">
        <v>1072</v>
      </c>
      <c r="R749" t="s">
        <v>2566</v>
      </c>
      <c r="S749" t="s">
        <v>213</v>
      </c>
      <c r="T749" t="s">
        <v>54</v>
      </c>
      <c r="U749">
        <v>7.42</v>
      </c>
      <c r="V749">
        <v>7.75</v>
      </c>
      <c r="W749">
        <v>7.42</v>
      </c>
      <c r="X749">
        <v>7.67</v>
      </c>
      <c r="Y749">
        <v>7.92</v>
      </c>
      <c r="Z749">
        <v>7.83</v>
      </c>
      <c r="AA749">
        <v>8.67</v>
      </c>
      <c r="AB749">
        <v>5.33</v>
      </c>
      <c r="AC749">
        <v>9.33</v>
      </c>
      <c r="AD749">
        <v>7.67</v>
      </c>
      <c r="AE749">
        <v>77</v>
      </c>
      <c r="AF749">
        <v>0</v>
      </c>
      <c r="AG749">
        <v>7</v>
      </c>
      <c r="AH749">
        <v>0</v>
      </c>
      <c r="AI749" t="s">
        <v>55</v>
      </c>
      <c r="AJ749">
        <v>9</v>
      </c>
      <c r="AK749" t="s">
        <v>2027</v>
      </c>
      <c r="AL749" t="s">
        <v>65</v>
      </c>
      <c r="AM749" t="s">
        <v>70</v>
      </c>
      <c r="AN749" t="s">
        <v>71</v>
      </c>
      <c r="AO749" t="s">
        <v>59</v>
      </c>
      <c r="AP749">
        <v>900</v>
      </c>
      <c r="AQ749">
        <v>1500</v>
      </c>
      <c r="AR749">
        <v>1200</v>
      </c>
    </row>
    <row r="750" spans="1:44" x14ac:dyDescent="0.25">
      <c r="A750" t="s">
        <v>43</v>
      </c>
      <c r="B750" t="s">
        <v>4528</v>
      </c>
      <c r="C750" t="s">
        <v>254</v>
      </c>
      <c r="D750" t="s">
        <v>621</v>
      </c>
      <c r="F750" t="s">
        <v>4529</v>
      </c>
      <c r="G750" t="s">
        <v>4530</v>
      </c>
      <c r="H750" t="s">
        <v>4528</v>
      </c>
      <c r="I750">
        <v>1350</v>
      </c>
      <c r="J750" t="s">
        <v>4531</v>
      </c>
      <c r="K750" t="s">
        <v>4532</v>
      </c>
      <c r="L750">
        <v>275</v>
      </c>
      <c r="M750" t="s">
        <v>402</v>
      </c>
      <c r="N750" t="s">
        <v>261</v>
      </c>
      <c r="O750">
        <v>2014</v>
      </c>
      <c r="Q750" t="s">
        <v>4654</v>
      </c>
      <c r="R750" t="s">
        <v>4533</v>
      </c>
      <c r="S750" t="s">
        <v>1002</v>
      </c>
      <c r="T750" t="s">
        <v>81</v>
      </c>
      <c r="U750">
        <v>6.83</v>
      </c>
      <c r="V750">
        <v>6.83</v>
      </c>
      <c r="W750">
        <v>6.67</v>
      </c>
      <c r="X750">
        <v>6.83</v>
      </c>
      <c r="Y750">
        <v>7</v>
      </c>
      <c r="Z750">
        <v>6.83</v>
      </c>
      <c r="AA750">
        <v>9.33</v>
      </c>
      <c r="AB750">
        <v>8.67</v>
      </c>
      <c r="AC750">
        <v>10</v>
      </c>
      <c r="AD750">
        <v>7</v>
      </c>
      <c r="AE750">
        <v>76</v>
      </c>
      <c r="AF750">
        <v>0.11</v>
      </c>
      <c r="AG750">
        <v>0</v>
      </c>
      <c r="AH750">
        <v>0</v>
      </c>
      <c r="AI750" t="s">
        <v>55</v>
      </c>
      <c r="AJ750">
        <v>7</v>
      </c>
      <c r="AK750" t="s">
        <v>4655</v>
      </c>
      <c r="AL750" t="s">
        <v>261</v>
      </c>
      <c r="AM750" t="s">
        <v>265</v>
      </c>
      <c r="AN750" t="s">
        <v>266</v>
      </c>
      <c r="AO750" t="s">
        <v>59</v>
      </c>
      <c r="AP750">
        <v>1350</v>
      </c>
      <c r="AQ750">
        <v>1350</v>
      </c>
      <c r="AR750">
        <v>1350</v>
      </c>
    </row>
    <row r="751" spans="1:44" x14ac:dyDescent="0.25">
      <c r="A751" t="s">
        <v>43</v>
      </c>
      <c r="B751" t="s">
        <v>4528</v>
      </c>
      <c r="C751" t="s">
        <v>254</v>
      </c>
      <c r="D751" t="s">
        <v>621</v>
      </c>
      <c r="F751" t="s">
        <v>4529</v>
      </c>
      <c r="G751" t="s">
        <v>4653</v>
      </c>
      <c r="H751" t="s">
        <v>4528</v>
      </c>
      <c r="I751">
        <v>1350</v>
      </c>
      <c r="J751" t="s">
        <v>4531</v>
      </c>
      <c r="K751" t="s">
        <v>4532</v>
      </c>
      <c r="L751">
        <v>275</v>
      </c>
      <c r="M751" t="s">
        <v>402</v>
      </c>
      <c r="N751" t="s">
        <v>261</v>
      </c>
      <c r="O751">
        <v>2014</v>
      </c>
      <c r="Q751" t="s">
        <v>1619</v>
      </c>
      <c r="R751" t="s">
        <v>4533</v>
      </c>
      <c r="S751" t="s">
        <v>1002</v>
      </c>
      <c r="T751" t="s">
        <v>54</v>
      </c>
      <c r="U751">
        <v>7</v>
      </c>
      <c r="V751">
        <v>7.17</v>
      </c>
      <c r="W751">
        <v>6.83</v>
      </c>
      <c r="X751">
        <v>7.17</v>
      </c>
      <c r="Y751">
        <v>7</v>
      </c>
      <c r="Z751">
        <v>7.17</v>
      </c>
      <c r="AA751">
        <v>8</v>
      </c>
      <c r="AB751">
        <v>8</v>
      </c>
      <c r="AC751">
        <v>8</v>
      </c>
      <c r="AD751">
        <v>7.08</v>
      </c>
      <c r="AE751">
        <v>73.42</v>
      </c>
      <c r="AF751">
        <v>0.11</v>
      </c>
      <c r="AG751">
        <v>1</v>
      </c>
      <c r="AH751">
        <v>0</v>
      </c>
      <c r="AI751" t="s">
        <v>55</v>
      </c>
      <c r="AJ751">
        <v>16</v>
      </c>
      <c r="AK751" t="s">
        <v>3514</v>
      </c>
      <c r="AL751" t="s">
        <v>261</v>
      </c>
      <c r="AM751" t="s">
        <v>265</v>
      </c>
      <c r="AN751" t="s">
        <v>266</v>
      </c>
      <c r="AO751" t="s">
        <v>59</v>
      </c>
      <c r="AP751">
        <v>1350</v>
      </c>
      <c r="AQ751">
        <v>1350</v>
      </c>
      <c r="AR751">
        <v>1350</v>
      </c>
    </row>
    <row r="752" spans="1:44" x14ac:dyDescent="0.25">
      <c r="A752" t="s">
        <v>43</v>
      </c>
      <c r="B752" t="s">
        <v>3506</v>
      </c>
      <c r="C752" t="s">
        <v>216</v>
      </c>
      <c r="D752" t="s">
        <v>621</v>
      </c>
      <c r="F752" t="s">
        <v>4806</v>
      </c>
      <c r="G752" t="s">
        <v>4807</v>
      </c>
      <c r="H752" t="s">
        <v>3509</v>
      </c>
      <c r="I752" t="s">
        <v>4808</v>
      </c>
      <c r="J752" t="s">
        <v>4809</v>
      </c>
      <c r="K752" t="s">
        <v>3512</v>
      </c>
      <c r="L752">
        <v>280</v>
      </c>
      <c r="M752" t="s">
        <v>402</v>
      </c>
      <c r="N752" t="s">
        <v>65</v>
      </c>
      <c r="O752">
        <v>2014</v>
      </c>
      <c r="Q752" t="s">
        <v>3721</v>
      </c>
      <c r="R752" t="s">
        <v>3513</v>
      </c>
      <c r="S752" t="s">
        <v>616</v>
      </c>
      <c r="T752" t="s">
        <v>54</v>
      </c>
      <c r="U752">
        <v>6.92</v>
      </c>
      <c r="V752">
        <v>7</v>
      </c>
      <c r="W752">
        <v>6.83</v>
      </c>
      <c r="X752">
        <v>6.92</v>
      </c>
      <c r="Y752">
        <v>7.42</v>
      </c>
      <c r="Z752">
        <v>6.92</v>
      </c>
      <c r="AA752">
        <v>6</v>
      </c>
      <c r="AB752">
        <v>6</v>
      </c>
      <c r="AC752">
        <v>10</v>
      </c>
      <c r="AD752">
        <v>6.75</v>
      </c>
      <c r="AE752">
        <v>70.75</v>
      </c>
      <c r="AF752">
        <v>0.12</v>
      </c>
      <c r="AG752">
        <v>0</v>
      </c>
      <c r="AH752">
        <v>0</v>
      </c>
      <c r="AI752" t="s">
        <v>55</v>
      </c>
      <c r="AJ752">
        <v>1</v>
      </c>
      <c r="AK752" t="s">
        <v>3420</v>
      </c>
      <c r="AL752" t="s">
        <v>65</v>
      </c>
      <c r="AM752" t="s">
        <v>70</v>
      </c>
      <c r="AN752" t="s">
        <v>71</v>
      </c>
      <c r="AO752" t="s">
        <v>59</v>
      </c>
      <c r="AP752">
        <v>1000</v>
      </c>
      <c r="AQ752">
        <v>1000</v>
      </c>
      <c r="AR752">
        <v>1000</v>
      </c>
    </row>
    <row r="753" spans="1:44" x14ac:dyDescent="0.25">
      <c r="A753" t="s">
        <v>4825</v>
      </c>
      <c r="B753" t="s">
        <v>4845</v>
      </c>
      <c r="C753" t="s">
        <v>4704</v>
      </c>
      <c r="D753" t="s">
        <v>4862</v>
      </c>
      <c r="H753" t="s">
        <v>4863</v>
      </c>
      <c r="I753" t="s">
        <v>4864</v>
      </c>
      <c r="J753" t="s">
        <v>4846</v>
      </c>
      <c r="K753" t="s">
        <v>4841</v>
      </c>
      <c r="L753">
        <v>320</v>
      </c>
      <c r="M753" t="s">
        <v>402</v>
      </c>
      <c r="N753" t="s">
        <v>65</v>
      </c>
      <c r="O753">
        <v>2014</v>
      </c>
      <c r="Q753" t="s">
        <v>4654</v>
      </c>
      <c r="R753" t="s">
        <v>4847</v>
      </c>
      <c r="U753">
        <v>7.67</v>
      </c>
      <c r="V753">
        <v>7.75</v>
      </c>
      <c r="W753">
        <v>7.83</v>
      </c>
      <c r="X753">
        <v>7.83</v>
      </c>
      <c r="Y753">
        <v>7.92</v>
      </c>
      <c r="Z753">
        <v>7.75</v>
      </c>
      <c r="AA753">
        <v>10</v>
      </c>
      <c r="AB753">
        <v>10</v>
      </c>
      <c r="AC753">
        <v>8</v>
      </c>
      <c r="AD753">
        <v>7.83</v>
      </c>
      <c r="AE753">
        <v>82.58</v>
      </c>
      <c r="AF753">
        <v>0</v>
      </c>
      <c r="AG753">
        <v>0</v>
      </c>
      <c r="AH753">
        <v>0</v>
      </c>
      <c r="AI753" t="s">
        <v>55</v>
      </c>
      <c r="AJ753">
        <v>0</v>
      </c>
      <c r="AK753" t="s">
        <v>4655</v>
      </c>
      <c r="AL753" t="s">
        <v>65</v>
      </c>
      <c r="AM753" t="s">
        <v>4843</v>
      </c>
      <c r="AN753" t="s">
        <v>4844</v>
      </c>
      <c r="AO753" t="s">
        <v>59</v>
      </c>
      <c r="AP753">
        <v>750</v>
      </c>
      <c r="AQ753">
        <v>750</v>
      </c>
      <c r="AR753">
        <v>750</v>
      </c>
    </row>
    <row r="754" spans="1:44" x14ac:dyDescent="0.25">
      <c r="A754" t="s">
        <v>4825</v>
      </c>
      <c r="B754" t="s">
        <v>4845</v>
      </c>
      <c r="C754" t="s">
        <v>4704</v>
      </c>
      <c r="D754" t="s">
        <v>4862</v>
      </c>
      <c r="H754" t="s">
        <v>4863</v>
      </c>
      <c r="I754" t="s">
        <v>4864</v>
      </c>
      <c r="J754" t="s">
        <v>4846</v>
      </c>
      <c r="K754" t="s">
        <v>4841</v>
      </c>
      <c r="L754">
        <v>100</v>
      </c>
      <c r="M754" t="s">
        <v>402</v>
      </c>
      <c r="N754" t="s">
        <v>65</v>
      </c>
      <c r="O754">
        <v>2014</v>
      </c>
      <c r="Q754" t="s">
        <v>4886</v>
      </c>
      <c r="R754" t="s">
        <v>4847</v>
      </c>
      <c r="U754">
        <v>7.58</v>
      </c>
      <c r="V754">
        <v>7.58</v>
      </c>
      <c r="W754">
        <v>7.67</v>
      </c>
      <c r="X754">
        <v>7.58</v>
      </c>
      <c r="Y754">
        <v>7.67</v>
      </c>
      <c r="Z754">
        <v>7.67</v>
      </c>
      <c r="AA754">
        <v>10</v>
      </c>
      <c r="AB754">
        <v>10</v>
      </c>
      <c r="AC754">
        <v>7.5</v>
      </c>
      <c r="AD754">
        <v>8.33</v>
      </c>
      <c r="AE754">
        <v>81.58</v>
      </c>
      <c r="AF754">
        <v>0</v>
      </c>
      <c r="AG754">
        <v>0</v>
      </c>
      <c r="AH754">
        <v>0</v>
      </c>
      <c r="AI754" t="s">
        <v>55</v>
      </c>
      <c r="AJ754">
        <v>1</v>
      </c>
      <c r="AK754" t="s">
        <v>2364</v>
      </c>
      <c r="AL754" t="s">
        <v>65</v>
      </c>
      <c r="AM754" t="s">
        <v>4843</v>
      </c>
      <c r="AN754" t="s">
        <v>4844</v>
      </c>
      <c r="AO754" t="s">
        <v>59</v>
      </c>
      <c r="AP754">
        <v>750</v>
      </c>
      <c r="AQ754">
        <v>750</v>
      </c>
      <c r="AR754">
        <v>750</v>
      </c>
    </row>
    <row r="755" spans="1:44" x14ac:dyDescent="0.25">
      <c r="A755" t="s">
        <v>4825</v>
      </c>
      <c r="B755" t="s">
        <v>4845</v>
      </c>
      <c r="C755" t="s">
        <v>4704</v>
      </c>
      <c r="D755" t="s">
        <v>4862</v>
      </c>
      <c r="H755" t="s">
        <v>4863</v>
      </c>
      <c r="I755" t="s">
        <v>4864</v>
      </c>
      <c r="J755" t="s">
        <v>4846</v>
      </c>
      <c r="K755" t="s">
        <v>4841</v>
      </c>
      <c r="L755">
        <v>100</v>
      </c>
      <c r="M755" t="s">
        <v>402</v>
      </c>
      <c r="N755" t="s">
        <v>65</v>
      </c>
      <c r="O755">
        <v>2014</v>
      </c>
      <c r="Q755" t="s">
        <v>4886</v>
      </c>
      <c r="R755" t="s">
        <v>4847</v>
      </c>
      <c r="U755">
        <v>7.67</v>
      </c>
      <c r="V755">
        <v>7.67</v>
      </c>
      <c r="W755">
        <v>7.5</v>
      </c>
      <c r="X755">
        <v>7.33</v>
      </c>
      <c r="Y755">
        <v>7.58</v>
      </c>
      <c r="Z755">
        <v>7.5</v>
      </c>
      <c r="AA755">
        <v>10</v>
      </c>
      <c r="AB755">
        <v>10</v>
      </c>
      <c r="AC755">
        <v>7.42</v>
      </c>
      <c r="AD755">
        <v>7.5</v>
      </c>
      <c r="AE755">
        <v>80.17</v>
      </c>
      <c r="AF755">
        <v>0</v>
      </c>
      <c r="AG755">
        <v>0</v>
      </c>
      <c r="AH755">
        <v>0</v>
      </c>
      <c r="AI755" t="s">
        <v>89</v>
      </c>
      <c r="AJ755">
        <v>1</v>
      </c>
      <c r="AK755" t="s">
        <v>2364</v>
      </c>
      <c r="AL755" t="s">
        <v>65</v>
      </c>
      <c r="AM755" t="s">
        <v>4843</v>
      </c>
      <c r="AN755" t="s">
        <v>4844</v>
      </c>
      <c r="AO755" t="s">
        <v>59</v>
      </c>
      <c r="AP755">
        <v>750</v>
      </c>
      <c r="AQ755">
        <v>750</v>
      </c>
      <c r="AR755">
        <v>750</v>
      </c>
    </row>
    <row r="756" spans="1:44" x14ac:dyDescent="0.25">
      <c r="A756" t="s">
        <v>43</v>
      </c>
      <c r="B756" t="s">
        <v>2280</v>
      </c>
      <c r="C756" t="s">
        <v>254</v>
      </c>
      <c r="D756" t="s">
        <v>2281</v>
      </c>
      <c r="G756" t="s">
        <v>3983</v>
      </c>
      <c r="H756" t="s">
        <v>2284</v>
      </c>
      <c r="I756" t="s">
        <v>3984</v>
      </c>
      <c r="J756" t="s">
        <v>1286</v>
      </c>
      <c r="K756" t="s">
        <v>3985</v>
      </c>
      <c r="L756">
        <v>275</v>
      </c>
      <c r="M756" t="s">
        <v>1044</v>
      </c>
      <c r="N756" t="s">
        <v>261</v>
      </c>
      <c r="O756">
        <v>2014</v>
      </c>
      <c r="Q756" t="s">
        <v>3986</v>
      </c>
      <c r="R756" t="s">
        <v>2288</v>
      </c>
      <c r="S756" t="s">
        <v>213</v>
      </c>
      <c r="T756" t="s">
        <v>81</v>
      </c>
      <c r="U756">
        <v>7.42</v>
      </c>
      <c r="V756">
        <v>7.25</v>
      </c>
      <c r="W756">
        <v>7.25</v>
      </c>
      <c r="X756">
        <v>7.33</v>
      </c>
      <c r="Y756">
        <v>7.25</v>
      </c>
      <c r="Z756">
        <v>7.17</v>
      </c>
      <c r="AA756">
        <v>10</v>
      </c>
      <c r="AB756">
        <v>10</v>
      </c>
      <c r="AC756">
        <v>10</v>
      </c>
      <c r="AD756">
        <v>7.33</v>
      </c>
      <c r="AE756">
        <v>81</v>
      </c>
      <c r="AF756">
        <v>0.12</v>
      </c>
      <c r="AG756">
        <v>0</v>
      </c>
      <c r="AH756">
        <v>0</v>
      </c>
      <c r="AI756" t="s">
        <v>55</v>
      </c>
      <c r="AJ756">
        <v>1</v>
      </c>
      <c r="AK756" t="s">
        <v>3987</v>
      </c>
      <c r="AL756" t="s">
        <v>261</v>
      </c>
      <c r="AM756" t="s">
        <v>265</v>
      </c>
      <c r="AN756" t="s">
        <v>266</v>
      </c>
      <c r="AO756" t="s">
        <v>59</v>
      </c>
      <c r="AP756">
        <v>1350</v>
      </c>
      <c r="AQ756">
        <v>1350</v>
      </c>
      <c r="AR756">
        <v>1350</v>
      </c>
    </row>
    <row r="757" spans="1:44" x14ac:dyDescent="0.25">
      <c r="A757" t="s">
        <v>43</v>
      </c>
      <c r="B757" t="s">
        <v>267</v>
      </c>
      <c r="C757" t="s">
        <v>268</v>
      </c>
      <c r="D757" t="s">
        <v>1584</v>
      </c>
      <c r="F757" t="s">
        <v>1584</v>
      </c>
      <c r="G757" t="s">
        <v>268</v>
      </c>
      <c r="H757" t="s">
        <v>271</v>
      </c>
      <c r="I757" t="s">
        <v>1585</v>
      </c>
      <c r="J757" t="s">
        <v>811</v>
      </c>
      <c r="K757" t="s">
        <v>1586</v>
      </c>
      <c r="L757">
        <v>8</v>
      </c>
      <c r="M757" t="s">
        <v>1587</v>
      </c>
      <c r="N757" t="s">
        <v>65</v>
      </c>
      <c r="O757">
        <v>2014</v>
      </c>
      <c r="Q757" t="s">
        <v>1588</v>
      </c>
      <c r="R757" t="s">
        <v>276</v>
      </c>
      <c r="S757" t="s">
        <v>616</v>
      </c>
      <c r="T757" t="s">
        <v>54</v>
      </c>
      <c r="U757">
        <v>7.67</v>
      </c>
      <c r="V757">
        <v>7.75</v>
      </c>
      <c r="W757">
        <v>7.67</v>
      </c>
      <c r="X757">
        <v>7.75</v>
      </c>
      <c r="Y757">
        <v>7.42</v>
      </c>
      <c r="Z757">
        <v>7.75</v>
      </c>
      <c r="AA757">
        <v>10</v>
      </c>
      <c r="AB757">
        <v>10</v>
      </c>
      <c r="AC757">
        <v>10</v>
      </c>
      <c r="AD757">
        <v>7.83</v>
      </c>
      <c r="AE757">
        <v>83.83</v>
      </c>
      <c r="AF757">
        <v>0</v>
      </c>
      <c r="AG757">
        <v>0</v>
      </c>
      <c r="AH757">
        <v>0</v>
      </c>
      <c r="AI757" t="s">
        <v>55</v>
      </c>
      <c r="AJ757">
        <v>1</v>
      </c>
      <c r="AK757" t="s">
        <v>1589</v>
      </c>
      <c r="AL757" t="s">
        <v>65</v>
      </c>
      <c r="AM757" t="s">
        <v>70</v>
      </c>
      <c r="AN757" t="s">
        <v>71</v>
      </c>
      <c r="AO757" t="s">
        <v>59</v>
      </c>
      <c r="AP757">
        <v>480</v>
      </c>
      <c r="AQ757">
        <v>570</v>
      </c>
      <c r="AR757">
        <v>525</v>
      </c>
    </row>
    <row r="758" spans="1:44" x14ac:dyDescent="0.25">
      <c r="A758" t="s">
        <v>43</v>
      </c>
      <c r="B758" t="s">
        <v>669</v>
      </c>
      <c r="C758" t="s">
        <v>147</v>
      </c>
      <c r="G758" t="s">
        <v>670</v>
      </c>
      <c r="H758" t="s">
        <v>329</v>
      </c>
      <c r="J758" t="s">
        <v>150</v>
      </c>
      <c r="L758">
        <v>12</v>
      </c>
      <c r="M758" t="s">
        <v>330</v>
      </c>
      <c r="N758" t="s">
        <v>65</v>
      </c>
      <c r="O758">
        <v>2014</v>
      </c>
      <c r="Q758" t="s">
        <v>671</v>
      </c>
      <c r="R758" t="s">
        <v>672</v>
      </c>
      <c r="S758" t="s">
        <v>333</v>
      </c>
      <c r="T758" t="s">
        <v>81</v>
      </c>
      <c r="U758">
        <v>7.58</v>
      </c>
      <c r="V758">
        <v>7.83</v>
      </c>
      <c r="W758">
        <v>7.83</v>
      </c>
      <c r="X758">
        <v>7.92</v>
      </c>
      <c r="Y758">
        <v>7.83</v>
      </c>
      <c r="Z758">
        <v>8.17</v>
      </c>
      <c r="AA758">
        <v>10</v>
      </c>
      <c r="AB758">
        <v>10</v>
      </c>
      <c r="AC758">
        <v>10</v>
      </c>
      <c r="AD758">
        <v>7.92</v>
      </c>
      <c r="AE758">
        <v>85.08</v>
      </c>
      <c r="AF758">
        <v>0.11</v>
      </c>
      <c r="AG758">
        <v>2</v>
      </c>
      <c r="AH758">
        <v>0</v>
      </c>
      <c r="AI758" t="s">
        <v>89</v>
      </c>
      <c r="AJ758">
        <v>2</v>
      </c>
      <c r="AK758" t="s">
        <v>673</v>
      </c>
      <c r="AL758" t="s">
        <v>65</v>
      </c>
      <c r="AM758" t="s">
        <v>70</v>
      </c>
      <c r="AN758" t="s">
        <v>71</v>
      </c>
      <c r="AO758" t="s">
        <v>153</v>
      </c>
    </row>
    <row r="759" spans="1:44" x14ac:dyDescent="0.25">
      <c r="A759" t="s">
        <v>43</v>
      </c>
      <c r="B759" t="s">
        <v>669</v>
      </c>
      <c r="C759" t="s">
        <v>147</v>
      </c>
      <c r="G759" t="s">
        <v>2055</v>
      </c>
      <c r="H759" t="s">
        <v>329</v>
      </c>
      <c r="J759" t="s">
        <v>150</v>
      </c>
      <c r="L759">
        <v>12</v>
      </c>
      <c r="M759" t="s">
        <v>330</v>
      </c>
      <c r="N759" t="s">
        <v>65</v>
      </c>
      <c r="O759">
        <v>2014</v>
      </c>
      <c r="Q759" t="s">
        <v>2056</v>
      </c>
      <c r="R759" t="s">
        <v>672</v>
      </c>
      <c r="S759" t="s">
        <v>333</v>
      </c>
      <c r="T759" t="s">
        <v>81</v>
      </c>
      <c r="U759">
        <v>7.83</v>
      </c>
      <c r="V759">
        <v>7.58</v>
      </c>
      <c r="W759">
        <v>7.83</v>
      </c>
      <c r="X759">
        <v>7.67</v>
      </c>
      <c r="Y759">
        <v>7.92</v>
      </c>
      <c r="Z759">
        <v>8</v>
      </c>
      <c r="AA759">
        <v>9.33</v>
      </c>
      <c r="AB759">
        <v>10</v>
      </c>
      <c r="AC759">
        <v>9.33</v>
      </c>
      <c r="AD759">
        <v>7.83</v>
      </c>
      <c r="AE759">
        <v>83.33</v>
      </c>
      <c r="AF759">
        <v>0.11</v>
      </c>
      <c r="AG759">
        <v>0</v>
      </c>
      <c r="AH759">
        <v>0</v>
      </c>
      <c r="AI759" t="s">
        <v>89</v>
      </c>
      <c r="AJ759">
        <v>1</v>
      </c>
      <c r="AK759" t="s">
        <v>2057</v>
      </c>
      <c r="AL759" t="s">
        <v>65</v>
      </c>
      <c r="AM759" t="s">
        <v>70</v>
      </c>
      <c r="AN759" t="s">
        <v>71</v>
      </c>
      <c r="AO759" t="s">
        <v>153</v>
      </c>
    </row>
    <row r="760" spans="1:44" x14ac:dyDescent="0.25">
      <c r="A760" t="s">
        <v>43</v>
      </c>
      <c r="B760" t="s">
        <v>669</v>
      </c>
      <c r="C760" t="s">
        <v>147</v>
      </c>
      <c r="G760" t="s">
        <v>4030</v>
      </c>
      <c r="H760" t="s">
        <v>329</v>
      </c>
      <c r="J760" t="s">
        <v>150</v>
      </c>
      <c r="L760">
        <v>7</v>
      </c>
      <c r="M760" t="s">
        <v>330</v>
      </c>
      <c r="N760" t="s">
        <v>65</v>
      </c>
      <c r="O760">
        <v>2014</v>
      </c>
      <c r="Q760" t="s">
        <v>4031</v>
      </c>
      <c r="R760" t="s">
        <v>672</v>
      </c>
      <c r="S760" t="s">
        <v>333</v>
      </c>
      <c r="T760" t="s">
        <v>81</v>
      </c>
      <c r="U760">
        <v>7.42</v>
      </c>
      <c r="V760">
        <v>7.08</v>
      </c>
      <c r="W760">
        <v>7.17</v>
      </c>
      <c r="X760">
        <v>7.17</v>
      </c>
      <c r="Y760">
        <v>7.58</v>
      </c>
      <c r="Z760">
        <v>7.25</v>
      </c>
      <c r="AA760">
        <v>10</v>
      </c>
      <c r="AB760">
        <v>10</v>
      </c>
      <c r="AC760">
        <v>10</v>
      </c>
      <c r="AD760">
        <v>7.25</v>
      </c>
      <c r="AE760">
        <v>80.92</v>
      </c>
      <c r="AF760">
        <v>0.1</v>
      </c>
      <c r="AG760">
        <v>2</v>
      </c>
      <c r="AH760">
        <v>0</v>
      </c>
      <c r="AI760" t="s">
        <v>89</v>
      </c>
      <c r="AJ760">
        <v>5</v>
      </c>
      <c r="AK760" t="s">
        <v>4032</v>
      </c>
      <c r="AL760" t="s">
        <v>65</v>
      </c>
      <c r="AM760" t="s">
        <v>70</v>
      </c>
      <c r="AN760" t="s">
        <v>71</v>
      </c>
      <c r="AO760" t="s">
        <v>153</v>
      </c>
    </row>
    <row r="761" spans="1:44" x14ac:dyDescent="0.25">
      <c r="A761" t="s">
        <v>43</v>
      </c>
      <c r="B761" t="s">
        <v>669</v>
      </c>
      <c r="C761" t="s">
        <v>147</v>
      </c>
      <c r="G761" t="s">
        <v>4291</v>
      </c>
      <c r="H761" t="s">
        <v>329</v>
      </c>
      <c r="J761" t="s">
        <v>150</v>
      </c>
      <c r="L761">
        <v>2</v>
      </c>
      <c r="M761" t="s">
        <v>330</v>
      </c>
      <c r="N761" t="s">
        <v>65</v>
      </c>
      <c r="O761">
        <v>2014</v>
      </c>
      <c r="Q761" t="s">
        <v>4292</v>
      </c>
      <c r="R761" t="s">
        <v>672</v>
      </c>
      <c r="S761" t="s">
        <v>333</v>
      </c>
      <c r="T761" t="s">
        <v>81</v>
      </c>
      <c r="U761">
        <v>7.5</v>
      </c>
      <c r="V761">
        <v>7.08</v>
      </c>
      <c r="W761">
        <v>7.67</v>
      </c>
      <c r="X761">
        <v>7.67</v>
      </c>
      <c r="Y761">
        <v>7.42</v>
      </c>
      <c r="Z761">
        <v>7.58</v>
      </c>
      <c r="AA761">
        <v>9.33</v>
      </c>
      <c r="AB761">
        <v>9.33</v>
      </c>
      <c r="AC761">
        <v>9.33</v>
      </c>
      <c r="AD761">
        <v>7.33</v>
      </c>
      <c r="AE761">
        <v>80.25</v>
      </c>
      <c r="AF761">
        <v>0.12</v>
      </c>
      <c r="AG761">
        <v>4</v>
      </c>
      <c r="AH761">
        <v>0</v>
      </c>
      <c r="AI761" t="s">
        <v>55</v>
      </c>
      <c r="AJ761">
        <v>13</v>
      </c>
      <c r="AK761" t="s">
        <v>4293</v>
      </c>
      <c r="AL761" t="s">
        <v>65</v>
      </c>
      <c r="AM761" t="s">
        <v>70</v>
      </c>
      <c r="AN761" t="s">
        <v>71</v>
      </c>
      <c r="AO761" t="s">
        <v>153</v>
      </c>
    </row>
    <row r="762" spans="1:44" x14ac:dyDescent="0.25">
      <c r="A762" t="s">
        <v>43</v>
      </c>
      <c r="B762" t="s">
        <v>669</v>
      </c>
      <c r="C762" t="s">
        <v>147</v>
      </c>
      <c r="G762" t="s">
        <v>4627</v>
      </c>
      <c r="H762" t="s">
        <v>329</v>
      </c>
      <c r="J762" t="s">
        <v>150</v>
      </c>
      <c r="L762">
        <v>5</v>
      </c>
      <c r="M762" t="s">
        <v>330</v>
      </c>
      <c r="N762" t="s">
        <v>65</v>
      </c>
      <c r="O762">
        <v>2014</v>
      </c>
      <c r="Q762" t="s">
        <v>4628</v>
      </c>
      <c r="R762" t="s">
        <v>672</v>
      </c>
      <c r="S762" t="s">
        <v>333</v>
      </c>
      <c r="T762" t="s">
        <v>81</v>
      </c>
      <c r="U762">
        <v>7.5</v>
      </c>
      <c r="V762">
        <v>7.75</v>
      </c>
      <c r="W762">
        <v>7.58</v>
      </c>
      <c r="X762">
        <v>7.83</v>
      </c>
      <c r="Y762">
        <v>7.92</v>
      </c>
      <c r="Z762">
        <v>7.92</v>
      </c>
      <c r="AA762">
        <v>7.33</v>
      </c>
      <c r="AB762">
        <v>8</v>
      </c>
      <c r="AC762">
        <v>8.67</v>
      </c>
      <c r="AD762">
        <v>7.83</v>
      </c>
      <c r="AE762">
        <v>78.33</v>
      </c>
      <c r="AF762">
        <v>0.1</v>
      </c>
      <c r="AG762">
        <v>0</v>
      </c>
      <c r="AH762">
        <v>0</v>
      </c>
      <c r="AI762" t="s">
        <v>89</v>
      </c>
      <c r="AJ762">
        <v>0</v>
      </c>
      <c r="AK762" t="s">
        <v>4629</v>
      </c>
      <c r="AL762" t="s">
        <v>65</v>
      </c>
      <c r="AM762" t="s">
        <v>70</v>
      </c>
      <c r="AN762" t="s">
        <v>71</v>
      </c>
      <c r="AO762" t="s">
        <v>153</v>
      </c>
    </row>
    <row r="763" spans="1:44" x14ac:dyDescent="0.25">
      <c r="A763" t="s">
        <v>43</v>
      </c>
      <c r="B763" t="s">
        <v>669</v>
      </c>
      <c r="C763" t="s">
        <v>147</v>
      </c>
      <c r="G763" t="s">
        <v>4641</v>
      </c>
      <c r="H763" t="s">
        <v>329</v>
      </c>
      <c r="J763" t="s">
        <v>150</v>
      </c>
      <c r="L763">
        <v>18</v>
      </c>
      <c r="M763" t="s">
        <v>330</v>
      </c>
      <c r="N763" t="s">
        <v>65</v>
      </c>
      <c r="O763">
        <v>2014</v>
      </c>
      <c r="Q763" t="s">
        <v>2683</v>
      </c>
      <c r="R763" t="s">
        <v>672</v>
      </c>
      <c r="S763" t="s">
        <v>333</v>
      </c>
      <c r="T763" t="s">
        <v>81</v>
      </c>
      <c r="U763">
        <v>7.5</v>
      </c>
      <c r="V763">
        <v>7.5</v>
      </c>
      <c r="W763">
        <v>7.33</v>
      </c>
      <c r="X763">
        <v>7.58</v>
      </c>
      <c r="Y763">
        <v>7.5</v>
      </c>
      <c r="Z763">
        <v>7.42</v>
      </c>
      <c r="AA763">
        <v>8.67</v>
      </c>
      <c r="AB763">
        <v>8.67</v>
      </c>
      <c r="AC763">
        <v>8.67</v>
      </c>
      <c r="AD763">
        <v>7.42</v>
      </c>
      <c r="AE763">
        <v>78.25</v>
      </c>
      <c r="AF763">
        <v>0.11</v>
      </c>
      <c r="AG763">
        <v>2</v>
      </c>
      <c r="AH763">
        <v>0</v>
      </c>
      <c r="AI763" t="s">
        <v>55</v>
      </c>
      <c r="AJ763">
        <v>8</v>
      </c>
      <c r="AK763" t="s">
        <v>4642</v>
      </c>
      <c r="AL763" t="s">
        <v>65</v>
      </c>
      <c r="AM763" t="s">
        <v>70</v>
      </c>
      <c r="AN763" t="s">
        <v>71</v>
      </c>
      <c r="AO763" t="s">
        <v>153</v>
      </c>
    </row>
    <row r="764" spans="1:44" x14ac:dyDescent="0.25">
      <c r="A764" t="s">
        <v>43</v>
      </c>
      <c r="B764" t="s">
        <v>669</v>
      </c>
      <c r="C764" t="s">
        <v>147</v>
      </c>
      <c r="G764" t="s">
        <v>4656</v>
      </c>
      <c r="H764" t="s">
        <v>329</v>
      </c>
      <c r="J764" t="s">
        <v>150</v>
      </c>
      <c r="L764">
        <v>5</v>
      </c>
      <c r="M764" t="s">
        <v>330</v>
      </c>
      <c r="N764" t="s">
        <v>65</v>
      </c>
      <c r="O764">
        <v>2014</v>
      </c>
      <c r="Q764" t="s">
        <v>532</v>
      </c>
      <c r="R764" t="s">
        <v>672</v>
      </c>
      <c r="S764" t="s">
        <v>333</v>
      </c>
      <c r="T764" t="s">
        <v>81</v>
      </c>
      <c r="U764">
        <v>7.58</v>
      </c>
      <c r="V764">
        <v>7.33</v>
      </c>
      <c r="W764">
        <v>7.5</v>
      </c>
      <c r="X764">
        <v>7.42</v>
      </c>
      <c r="Y764">
        <v>7.5</v>
      </c>
      <c r="Z764">
        <v>7.33</v>
      </c>
      <c r="AA764">
        <v>8</v>
      </c>
      <c r="AB764">
        <v>8.67</v>
      </c>
      <c r="AC764">
        <v>9.33</v>
      </c>
      <c r="AD764">
        <v>7.33</v>
      </c>
      <c r="AE764">
        <v>78</v>
      </c>
      <c r="AF764">
        <v>0.12</v>
      </c>
      <c r="AG764">
        <v>2</v>
      </c>
      <c r="AH764">
        <v>0</v>
      </c>
      <c r="AI764" t="s">
        <v>55</v>
      </c>
      <c r="AJ764">
        <v>3</v>
      </c>
      <c r="AK764" t="s">
        <v>4657</v>
      </c>
      <c r="AL764" t="s">
        <v>65</v>
      </c>
      <c r="AM764" t="s">
        <v>70</v>
      </c>
      <c r="AN764" t="s">
        <v>71</v>
      </c>
      <c r="AO764" t="s">
        <v>153</v>
      </c>
    </row>
    <row r="765" spans="1:44" x14ac:dyDescent="0.25">
      <c r="A765" t="s">
        <v>43</v>
      </c>
      <c r="B765" t="s">
        <v>669</v>
      </c>
      <c r="C765" t="s">
        <v>147</v>
      </c>
      <c r="G765" t="s">
        <v>4719</v>
      </c>
      <c r="H765" t="s">
        <v>329</v>
      </c>
      <c r="J765" t="s">
        <v>150</v>
      </c>
      <c r="L765">
        <v>2</v>
      </c>
      <c r="M765" t="s">
        <v>330</v>
      </c>
      <c r="N765" t="s">
        <v>65</v>
      </c>
      <c r="O765">
        <v>2014</v>
      </c>
      <c r="Q765" t="s">
        <v>532</v>
      </c>
      <c r="R765" t="s">
        <v>672</v>
      </c>
      <c r="S765" t="s">
        <v>333</v>
      </c>
      <c r="T765" t="s">
        <v>81</v>
      </c>
      <c r="U765">
        <v>7.25</v>
      </c>
      <c r="V765">
        <v>7.08</v>
      </c>
      <c r="W765">
        <v>6.83</v>
      </c>
      <c r="X765">
        <v>7.17</v>
      </c>
      <c r="Y765">
        <v>7.33</v>
      </c>
      <c r="Z765">
        <v>6.83</v>
      </c>
      <c r="AA765">
        <v>8.67</v>
      </c>
      <c r="AB765">
        <v>8.67</v>
      </c>
      <c r="AC765">
        <v>9.33</v>
      </c>
      <c r="AD765">
        <v>7.08</v>
      </c>
      <c r="AE765">
        <v>76.25</v>
      </c>
      <c r="AF765">
        <v>0</v>
      </c>
      <c r="AG765">
        <v>0</v>
      </c>
      <c r="AH765">
        <v>0</v>
      </c>
      <c r="AI765" t="s">
        <v>55</v>
      </c>
      <c r="AJ765">
        <v>0</v>
      </c>
      <c r="AK765" t="s">
        <v>4657</v>
      </c>
      <c r="AL765" t="s">
        <v>65</v>
      </c>
      <c r="AM765" t="s">
        <v>70</v>
      </c>
      <c r="AN765" t="s">
        <v>71</v>
      </c>
      <c r="AO765" t="s">
        <v>153</v>
      </c>
    </row>
    <row r="766" spans="1:44" x14ac:dyDescent="0.25">
      <c r="A766" t="s">
        <v>43</v>
      </c>
      <c r="B766" t="s">
        <v>669</v>
      </c>
      <c r="C766" t="s">
        <v>147</v>
      </c>
      <c r="G766" t="s">
        <v>4771</v>
      </c>
      <c r="H766" t="s">
        <v>329</v>
      </c>
      <c r="J766" t="s">
        <v>150</v>
      </c>
      <c r="L766">
        <v>3</v>
      </c>
      <c r="M766" t="s">
        <v>330</v>
      </c>
      <c r="N766" t="s">
        <v>65</v>
      </c>
      <c r="O766">
        <v>2014</v>
      </c>
      <c r="Q766" t="s">
        <v>1837</v>
      </c>
      <c r="R766" t="s">
        <v>672</v>
      </c>
      <c r="S766" t="s">
        <v>333</v>
      </c>
      <c r="T766" t="s">
        <v>81</v>
      </c>
      <c r="U766">
        <v>7.5</v>
      </c>
      <c r="V766">
        <v>7.25</v>
      </c>
      <c r="W766">
        <v>7</v>
      </c>
      <c r="X766">
        <v>7.25</v>
      </c>
      <c r="Y766">
        <v>7.42</v>
      </c>
      <c r="Z766">
        <v>7.33</v>
      </c>
      <c r="AA766">
        <v>8</v>
      </c>
      <c r="AB766">
        <v>8.67</v>
      </c>
      <c r="AC766">
        <v>6.67</v>
      </c>
      <c r="AD766">
        <v>7.33</v>
      </c>
      <c r="AE766">
        <v>74.42</v>
      </c>
      <c r="AF766">
        <v>0</v>
      </c>
      <c r="AG766">
        <v>1</v>
      </c>
      <c r="AH766">
        <v>0</v>
      </c>
      <c r="AI766" t="s">
        <v>304</v>
      </c>
      <c r="AJ766">
        <v>2</v>
      </c>
      <c r="AK766" t="s">
        <v>139</v>
      </c>
      <c r="AL766" t="s">
        <v>65</v>
      </c>
      <c r="AM766" t="s">
        <v>70</v>
      </c>
      <c r="AN766" t="s">
        <v>71</v>
      </c>
      <c r="AO766" t="s">
        <v>153</v>
      </c>
    </row>
    <row r="767" spans="1:44" x14ac:dyDescent="0.25">
      <c r="A767" t="s">
        <v>43</v>
      </c>
      <c r="B767" t="s">
        <v>669</v>
      </c>
      <c r="C767" t="s">
        <v>147</v>
      </c>
      <c r="G767" t="s">
        <v>670</v>
      </c>
      <c r="H767" t="s">
        <v>329</v>
      </c>
      <c r="J767" t="s">
        <v>150</v>
      </c>
      <c r="L767">
        <v>11</v>
      </c>
      <c r="M767" t="s">
        <v>330</v>
      </c>
      <c r="N767" t="s">
        <v>65</v>
      </c>
      <c r="O767">
        <v>2014</v>
      </c>
      <c r="Q767" t="s">
        <v>671</v>
      </c>
      <c r="R767" t="s">
        <v>672</v>
      </c>
      <c r="S767" t="s">
        <v>333</v>
      </c>
      <c r="T767" t="s">
        <v>81</v>
      </c>
      <c r="U767">
        <v>6.92</v>
      </c>
      <c r="V767">
        <v>6.92</v>
      </c>
      <c r="W767">
        <v>6.92</v>
      </c>
      <c r="X767">
        <v>7.5</v>
      </c>
      <c r="Y767">
        <v>7.58</v>
      </c>
      <c r="Z767">
        <v>7.17</v>
      </c>
      <c r="AA767">
        <v>6.67</v>
      </c>
      <c r="AB767">
        <v>6.67</v>
      </c>
      <c r="AC767">
        <v>9.33</v>
      </c>
      <c r="AD767">
        <v>6.92</v>
      </c>
      <c r="AE767">
        <v>72.58</v>
      </c>
      <c r="AF767">
        <v>0.11</v>
      </c>
      <c r="AG767">
        <v>5</v>
      </c>
      <c r="AH767">
        <v>0</v>
      </c>
      <c r="AI767" t="s">
        <v>55</v>
      </c>
      <c r="AJ767">
        <v>9</v>
      </c>
      <c r="AK767" t="s">
        <v>673</v>
      </c>
      <c r="AL767" t="s">
        <v>65</v>
      </c>
      <c r="AM767" t="s">
        <v>70</v>
      </c>
      <c r="AN767" t="s">
        <v>71</v>
      </c>
      <c r="AO767" t="s">
        <v>153</v>
      </c>
    </row>
    <row r="768" spans="1:44" x14ac:dyDescent="0.25">
      <c r="A768" t="s">
        <v>43</v>
      </c>
      <c r="B768" t="s">
        <v>669</v>
      </c>
      <c r="C768" t="s">
        <v>147</v>
      </c>
      <c r="G768" t="s">
        <v>4377</v>
      </c>
      <c r="H768" t="s">
        <v>329</v>
      </c>
      <c r="J768" t="s">
        <v>150</v>
      </c>
      <c r="L768">
        <v>12</v>
      </c>
      <c r="M768" t="s">
        <v>4378</v>
      </c>
      <c r="N768" t="s">
        <v>65</v>
      </c>
      <c r="O768">
        <v>2014</v>
      </c>
      <c r="Q768" t="s">
        <v>4379</v>
      </c>
      <c r="R768" t="s">
        <v>672</v>
      </c>
      <c r="S768" t="s">
        <v>333</v>
      </c>
      <c r="T768" t="s">
        <v>81</v>
      </c>
      <c r="U768">
        <v>7.5</v>
      </c>
      <c r="V768">
        <v>7</v>
      </c>
      <c r="W768">
        <v>7</v>
      </c>
      <c r="X768">
        <v>6.92</v>
      </c>
      <c r="Y768">
        <v>7.33</v>
      </c>
      <c r="Z768">
        <v>7.17</v>
      </c>
      <c r="AA768">
        <v>10</v>
      </c>
      <c r="AB768">
        <v>10</v>
      </c>
      <c r="AC768">
        <v>10</v>
      </c>
      <c r="AD768">
        <v>7</v>
      </c>
      <c r="AE768">
        <v>79.92</v>
      </c>
      <c r="AF768">
        <v>0.11</v>
      </c>
      <c r="AG768">
        <v>1</v>
      </c>
      <c r="AH768">
        <v>0</v>
      </c>
      <c r="AI768" t="s">
        <v>55</v>
      </c>
      <c r="AJ768">
        <v>3</v>
      </c>
      <c r="AK768" t="s">
        <v>1823</v>
      </c>
      <c r="AL768" t="s">
        <v>65</v>
      </c>
      <c r="AM768" t="s">
        <v>70</v>
      </c>
      <c r="AN768" t="s">
        <v>71</v>
      </c>
      <c r="AO768" t="s">
        <v>153</v>
      </c>
    </row>
    <row r="769" spans="1:44" x14ac:dyDescent="0.25">
      <c r="A769" t="s">
        <v>43</v>
      </c>
      <c r="B769" t="s">
        <v>185</v>
      </c>
      <c r="C769" t="s">
        <v>159</v>
      </c>
      <c r="D769" t="s">
        <v>3497</v>
      </c>
      <c r="G769">
        <v>15041753</v>
      </c>
      <c r="H769" t="s">
        <v>187</v>
      </c>
      <c r="I769" t="s">
        <v>1032</v>
      </c>
      <c r="J769" t="s">
        <v>3498</v>
      </c>
      <c r="L769">
        <v>300</v>
      </c>
      <c r="M769" t="s">
        <v>1657</v>
      </c>
      <c r="N769" t="s">
        <v>191</v>
      </c>
      <c r="O769">
        <v>2014</v>
      </c>
      <c r="Q769" t="s">
        <v>1840</v>
      </c>
      <c r="R769" t="s">
        <v>193</v>
      </c>
      <c r="S769" t="s">
        <v>616</v>
      </c>
      <c r="T769" t="s">
        <v>60</v>
      </c>
      <c r="U769">
        <v>7.42</v>
      </c>
      <c r="V769">
        <v>7.42</v>
      </c>
      <c r="W769">
        <v>7.42</v>
      </c>
      <c r="X769">
        <v>7.33</v>
      </c>
      <c r="Y769">
        <v>7.42</v>
      </c>
      <c r="Z769">
        <v>7.42</v>
      </c>
      <c r="AA769">
        <v>10</v>
      </c>
      <c r="AB769">
        <v>10</v>
      </c>
      <c r="AC769">
        <v>10</v>
      </c>
      <c r="AD769">
        <v>7.42</v>
      </c>
      <c r="AE769">
        <v>81.83</v>
      </c>
      <c r="AF769">
        <v>0.11</v>
      </c>
      <c r="AG769">
        <v>2</v>
      </c>
      <c r="AH769">
        <v>0</v>
      </c>
      <c r="AI769" t="s">
        <v>201</v>
      </c>
      <c r="AJ769">
        <v>6</v>
      </c>
      <c r="AK769" t="s">
        <v>2665</v>
      </c>
      <c r="AL769" t="s">
        <v>191</v>
      </c>
      <c r="AM769" t="s">
        <v>196</v>
      </c>
      <c r="AN769" t="s">
        <v>197</v>
      </c>
      <c r="AO769" t="s">
        <v>59</v>
      </c>
      <c r="AP769">
        <v>1300</v>
      </c>
      <c r="AQ769">
        <v>1300</v>
      </c>
      <c r="AR769">
        <v>1300</v>
      </c>
    </row>
    <row r="770" spans="1:44" x14ac:dyDescent="0.25">
      <c r="A770" t="s">
        <v>43</v>
      </c>
      <c r="B770" t="s">
        <v>903</v>
      </c>
      <c r="C770" t="s">
        <v>203</v>
      </c>
      <c r="D770" t="s">
        <v>904</v>
      </c>
      <c r="F770" t="s">
        <v>904</v>
      </c>
      <c r="G770" t="s">
        <v>905</v>
      </c>
      <c r="H770" t="s">
        <v>906</v>
      </c>
      <c r="I770">
        <v>1750</v>
      </c>
      <c r="J770" t="s">
        <v>705</v>
      </c>
      <c r="K770" t="s">
        <v>907</v>
      </c>
      <c r="L770">
        <v>50</v>
      </c>
      <c r="M770" t="s">
        <v>908</v>
      </c>
      <c r="N770" t="s">
        <v>300</v>
      </c>
      <c r="O770">
        <v>2014</v>
      </c>
      <c r="Q770" t="s">
        <v>909</v>
      </c>
      <c r="R770" t="s">
        <v>910</v>
      </c>
      <c r="S770" t="s">
        <v>213</v>
      </c>
      <c r="T770" t="s">
        <v>54</v>
      </c>
      <c r="U770">
        <v>8.17</v>
      </c>
      <c r="V770">
        <v>8</v>
      </c>
      <c r="W770">
        <v>7.83</v>
      </c>
      <c r="X770">
        <v>7.17</v>
      </c>
      <c r="Y770">
        <v>7.83</v>
      </c>
      <c r="Z770">
        <v>7.75</v>
      </c>
      <c r="AA770">
        <v>10</v>
      </c>
      <c r="AB770">
        <v>10</v>
      </c>
      <c r="AC770">
        <v>10</v>
      </c>
      <c r="AD770">
        <v>7.92</v>
      </c>
      <c r="AE770">
        <v>84.67</v>
      </c>
      <c r="AF770">
        <v>0.12</v>
      </c>
      <c r="AG770">
        <v>0</v>
      </c>
      <c r="AH770">
        <v>0</v>
      </c>
      <c r="AI770" t="s">
        <v>55</v>
      </c>
      <c r="AJ770">
        <v>0</v>
      </c>
      <c r="AK770" t="s">
        <v>911</v>
      </c>
      <c r="AL770" t="s">
        <v>300</v>
      </c>
      <c r="AM770" t="s">
        <v>306</v>
      </c>
      <c r="AN770" t="s">
        <v>307</v>
      </c>
      <c r="AO770" t="s">
        <v>59</v>
      </c>
      <c r="AP770">
        <v>1750</v>
      </c>
      <c r="AQ770">
        <v>1750</v>
      </c>
      <c r="AR770">
        <v>1750</v>
      </c>
    </row>
    <row r="771" spans="1:44" x14ac:dyDescent="0.25">
      <c r="A771" t="s">
        <v>43</v>
      </c>
      <c r="B771" t="s">
        <v>903</v>
      </c>
      <c r="C771" t="s">
        <v>203</v>
      </c>
      <c r="D771" t="s">
        <v>904</v>
      </c>
      <c r="F771" t="s">
        <v>904</v>
      </c>
      <c r="G771" t="s">
        <v>1060</v>
      </c>
      <c r="H771" t="s">
        <v>906</v>
      </c>
      <c r="I771">
        <v>1700</v>
      </c>
      <c r="J771" t="s">
        <v>705</v>
      </c>
      <c r="K771" t="s">
        <v>907</v>
      </c>
      <c r="L771">
        <v>250</v>
      </c>
      <c r="M771" t="s">
        <v>908</v>
      </c>
      <c r="N771" t="s">
        <v>300</v>
      </c>
      <c r="O771">
        <v>2014</v>
      </c>
      <c r="Q771" t="s">
        <v>909</v>
      </c>
      <c r="R771" t="s">
        <v>910</v>
      </c>
      <c r="S771" t="s">
        <v>213</v>
      </c>
      <c r="T771" t="s">
        <v>54</v>
      </c>
      <c r="U771">
        <v>7.92</v>
      </c>
      <c r="V771">
        <v>7.83</v>
      </c>
      <c r="W771">
        <v>7.83</v>
      </c>
      <c r="X771">
        <v>7.83</v>
      </c>
      <c r="Y771">
        <v>7.58</v>
      </c>
      <c r="Z771">
        <v>7.58</v>
      </c>
      <c r="AA771">
        <v>10</v>
      </c>
      <c r="AB771">
        <v>10</v>
      </c>
      <c r="AC771">
        <v>10</v>
      </c>
      <c r="AD771">
        <v>7.92</v>
      </c>
      <c r="AE771">
        <v>84.5</v>
      </c>
      <c r="AF771">
        <v>0.11</v>
      </c>
      <c r="AG771">
        <v>0</v>
      </c>
      <c r="AH771">
        <v>0</v>
      </c>
      <c r="AI771" t="s">
        <v>55</v>
      </c>
      <c r="AJ771">
        <v>0</v>
      </c>
      <c r="AK771" t="s">
        <v>911</v>
      </c>
      <c r="AL771" t="s">
        <v>300</v>
      </c>
      <c r="AM771" t="s">
        <v>306</v>
      </c>
      <c r="AN771" t="s">
        <v>307</v>
      </c>
      <c r="AO771" t="s">
        <v>59</v>
      </c>
      <c r="AP771">
        <v>1700</v>
      </c>
      <c r="AQ771">
        <v>1700</v>
      </c>
      <c r="AR771">
        <v>1700</v>
      </c>
    </row>
    <row r="772" spans="1:44" x14ac:dyDescent="0.25">
      <c r="A772" t="s">
        <v>43</v>
      </c>
      <c r="B772" t="s">
        <v>129</v>
      </c>
      <c r="C772" t="s">
        <v>130</v>
      </c>
      <c r="D772" t="s">
        <v>131</v>
      </c>
      <c r="G772" t="s">
        <v>132</v>
      </c>
      <c r="H772" t="s">
        <v>133</v>
      </c>
      <c r="I772" t="s">
        <v>134</v>
      </c>
      <c r="J772" t="s">
        <v>135</v>
      </c>
      <c r="K772" t="s">
        <v>136</v>
      </c>
      <c r="L772">
        <v>10</v>
      </c>
      <c r="M772" t="s">
        <v>137</v>
      </c>
      <c r="N772" t="s">
        <v>138</v>
      </c>
      <c r="O772">
        <v>2014</v>
      </c>
      <c r="Q772" t="s">
        <v>139</v>
      </c>
      <c r="R772" t="s">
        <v>140</v>
      </c>
      <c r="S772" t="s">
        <v>60</v>
      </c>
      <c r="T772" t="s">
        <v>54</v>
      </c>
      <c r="U772">
        <v>8.25</v>
      </c>
      <c r="V772">
        <v>8.42</v>
      </c>
      <c r="W772">
        <v>8.17</v>
      </c>
      <c r="X772">
        <v>8.33</v>
      </c>
      <c r="Y772">
        <v>8.08</v>
      </c>
      <c r="Z772">
        <v>8.17</v>
      </c>
      <c r="AA772">
        <v>10</v>
      </c>
      <c r="AB772">
        <v>10</v>
      </c>
      <c r="AC772">
        <v>10</v>
      </c>
      <c r="AD772">
        <v>8.5</v>
      </c>
      <c r="AE772">
        <v>87.92</v>
      </c>
      <c r="AF772">
        <v>0</v>
      </c>
      <c r="AG772">
        <v>0</v>
      </c>
      <c r="AH772">
        <v>0</v>
      </c>
      <c r="AJ772">
        <v>0</v>
      </c>
      <c r="AK772" t="s">
        <v>141</v>
      </c>
      <c r="AL772" t="s">
        <v>138</v>
      </c>
      <c r="AM772" t="s">
        <v>142</v>
      </c>
      <c r="AN772" t="s">
        <v>143</v>
      </c>
      <c r="AO772" t="s">
        <v>59</v>
      </c>
      <c r="AP772">
        <v>1872</v>
      </c>
      <c r="AQ772">
        <v>1872</v>
      </c>
      <c r="AR772">
        <v>1872</v>
      </c>
    </row>
    <row r="773" spans="1:44" x14ac:dyDescent="0.25">
      <c r="A773" t="s">
        <v>43</v>
      </c>
      <c r="B773" t="s">
        <v>129</v>
      </c>
      <c r="C773" t="s">
        <v>130</v>
      </c>
      <c r="D773" t="s">
        <v>144</v>
      </c>
      <c r="G773" t="s">
        <v>132</v>
      </c>
      <c r="H773" t="s">
        <v>133</v>
      </c>
      <c r="I773" t="s">
        <v>145</v>
      </c>
      <c r="J773" t="s">
        <v>135</v>
      </c>
      <c r="K773" t="s">
        <v>146</v>
      </c>
      <c r="L773">
        <v>10</v>
      </c>
      <c r="M773" t="s">
        <v>137</v>
      </c>
      <c r="N773" t="s">
        <v>138</v>
      </c>
      <c r="O773">
        <v>2014</v>
      </c>
      <c r="Q773" t="s">
        <v>139</v>
      </c>
      <c r="R773" t="s">
        <v>140</v>
      </c>
      <c r="S773" t="s">
        <v>60</v>
      </c>
      <c r="T773" t="s">
        <v>54</v>
      </c>
      <c r="U773">
        <v>8.08</v>
      </c>
      <c r="V773">
        <v>8.67</v>
      </c>
      <c r="W773">
        <v>8.33</v>
      </c>
      <c r="X773">
        <v>8.42</v>
      </c>
      <c r="Y773">
        <v>8</v>
      </c>
      <c r="Z773">
        <v>8.08</v>
      </c>
      <c r="AA773">
        <v>10</v>
      </c>
      <c r="AB773">
        <v>10</v>
      </c>
      <c r="AC773">
        <v>10</v>
      </c>
      <c r="AD773">
        <v>8.33</v>
      </c>
      <c r="AE773">
        <v>87.92</v>
      </c>
      <c r="AF773">
        <v>0</v>
      </c>
      <c r="AG773">
        <v>0</v>
      </c>
      <c r="AH773">
        <v>0</v>
      </c>
      <c r="AJ773">
        <v>0</v>
      </c>
      <c r="AK773" t="s">
        <v>141</v>
      </c>
      <c r="AL773" t="s">
        <v>138</v>
      </c>
      <c r="AM773" t="s">
        <v>142</v>
      </c>
      <c r="AN773" t="s">
        <v>143</v>
      </c>
      <c r="AO773" t="s">
        <v>59</v>
      </c>
      <c r="AP773">
        <v>1943</v>
      </c>
      <c r="AQ773">
        <v>1943</v>
      </c>
      <c r="AR773">
        <v>1943</v>
      </c>
    </row>
    <row r="774" spans="1:44" x14ac:dyDescent="0.25">
      <c r="A774" t="s">
        <v>43</v>
      </c>
      <c r="B774" t="s">
        <v>129</v>
      </c>
      <c r="C774" t="s">
        <v>130</v>
      </c>
      <c r="D774" t="s">
        <v>156</v>
      </c>
      <c r="G774" t="s">
        <v>132</v>
      </c>
      <c r="H774" t="s">
        <v>133</v>
      </c>
      <c r="I774" t="s">
        <v>157</v>
      </c>
      <c r="J774" t="s">
        <v>135</v>
      </c>
      <c r="K774" t="s">
        <v>158</v>
      </c>
      <c r="L774">
        <v>10</v>
      </c>
      <c r="M774" t="s">
        <v>137</v>
      </c>
      <c r="N774" t="s">
        <v>138</v>
      </c>
      <c r="O774">
        <v>2014</v>
      </c>
      <c r="Q774" t="s">
        <v>139</v>
      </c>
      <c r="R774" t="s">
        <v>140</v>
      </c>
      <c r="S774" t="s">
        <v>60</v>
      </c>
      <c r="T774" t="s">
        <v>54</v>
      </c>
      <c r="U774">
        <v>8</v>
      </c>
      <c r="V774">
        <v>8.5</v>
      </c>
      <c r="W774">
        <v>8.58</v>
      </c>
      <c r="X774">
        <v>8.17</v>
      </c>
      <c r="Y774">
        <v>8.17</v>
      </c>
      <c r="Z774">
        <v>8</v>
      </c>
      <c r="AA774">
        <v>10</v>
      </c>
      <c r="AB774">
        <v>10</v>
      </c>
      <c r="AC774">
        <v>10</v>
      </c>
      <c r="AD774">
        <v>8.17</v>
      </c>
      <c r="AE774">
        <v>87.58</v>
      </c>
      <c r="AF774">
        <v>0</v>
      </c>
      <c r="AG774">
        <v>0</v>
      </c>
      <c r="AH774">
        <v>0</v>
      </c>
      <c r="AJ774">
        <v>0</v>
      </c>
      <c r="AK774" t="s">
        <v>141</v>
      </c>
      <c r="AL774" t="s">
        <v>138</v>
      </c>
      <c r="AM774" t="s">
        <v>142</v>
      </c>
      <c r="AN774" t="s">
        <v>143</v>
      </c>
      <c r="AO774" t="s">
        <v>59</v>
      </c>
      <c r="AP774">
        <v>2080</v>
      </c>
      <c r="AQ774">
        <v>2080</v>
      </c>
      <c r="AR774">
        <v>2080</v>
      </c>
    </row>
    <row r="775" spans="1:44" x14ac:dyDescent="0.25">
      <c r="A775" t="s">
        <v>43</v>
      </c>
      <c r="B775" t="s">
        <v>129</v>
      </c>
      <c r="C775" t="s">
        <v>130</v>
      </c>
      <c r="D775" t="s">
        <v>198</v>
      </c>
      <c r="G775" t="s">
        <v>132</v>
      </c>
      <c r="H775" t="s">
        <v>133</v>
      </c>
      <c r="I775" t="s">
        <v>199</v>
      </c>
      <c r="J775" t="s">
        <v>135</v>
      </c>
      <c r="K775" t="s">
        <v>200</v>
      </c>
      <c r="L775">
        <v>10</v>
      </c>
      <c r="M775" t="s">
        <v>137</v>
      </c>
      <c r="N775" t="s">
        <v>138</v>
      </c>
      <c r="O775">
        <v>2014</v>
      </c>
      <c r="Q775" t="s">
        <v>139</v>
      </c>
      <c r="R775" t="s">
        <v>140</v>
      </c>
      <c r="S775" t="s">
        <v>60</v>
      </c>
      <c r="T775" t="s">
        <v>54</v>
      </c>
      <c r="U775">
        <v>8</v>
      </c>
      <c r="V775">
        <v>8.25</v>
      </c>
      <c r="W775">
        <v>8.08</v>
      </c>
      <c r="X775">
        <v>8.5</v>
      </c>
      <c r="Y775">
        <v>8.25</v>
      </c>
      <c r="Z775">
        <v>8</v>
      </c>
      <c r="AA775">
        <v>10</v>
      </c>
      <c r="AB775">
        <v>10</v>
      </c>
      <c r="AC775">
        <v>10</v>
      </c>
      <c r="AD775">
        <v>8.17</v>
      </c>
      <c r="AE775">
        <v>87.25</v>
      </c>
      <c r="AF775">
        <v>0</v>
      </c>
      <c r="AG775">
        <v>0</v>
      </c>
      <c r="AH775">
        <v>0</v>
      </c>
      <c r="AI775" t="s">
        <v>201</v>
      </c>
      <c r="AJ775">
        <v>0</v>
      </c>
      <c r="AK775" t="s">
        <v>141</v>
      </c>
      <c r="AL775" t="s">
        <v>138</v>
      </c>
      <c r="AM775" t="s">
        <v>142</v>
      </c>
      <c r="AN775" t="s">
        <v>143</v>
      </c>
      <c r="AO775" t="s">
        <v>59</v>
      </c>
      <c r="AP775">
        <v>2019</v>
      </c>
      <c r="AQ775">
        <v>2019</v>
      </c>
      <c r="AR775">
        <v>2019</v>
      </c>
    </row>
    <row r="776" spans="1:44" x14ac:dyDescent="0.25">
      <c r="A776" t="s">
        <v>43</v>
      </c>
      <c r="B776" t="s">
        <v>129</v>
      </c>
      <c r="C776" t="s">
        <v>130</v>
      </c>
      <c r="D776" t="s">
        <v>225</v>
      </c>
      <c r="G776" t="s">
        <v>132</v>
      </c>
      <c r="H776" t="s">
        <v>133</v>
      </c>
      <c r="I776" t="s">
        <v>226</v>
      </c>
      <c r="J776" t="s">
        <v>135</v>
      </c>
      <c r="K776" t="s">
        <v>227</v>
      </c>
      <c r="L776">
        <v>10</v>
      </c>
      <c r="M776" t="s">
        <v>137</v>
      </c>
      <c r="N776" t="s">
        <v>138</v>
      </c>
      <c r="O776">
        <v>2014</v>
      </c>
      <c r="Q776" t="s">
        <v>139</v>
      </c>
      <c r="R776" t="s">
        <v>140</v>
      </c>
      <c r="S776" t="s">
        <v>60</v>
      </c>
      <c r="T776" t="s">
        <v>54</v>
      </c>
      <c r="U776">
        <v>8.25</v>
      </c>
      <c r="V776">
        <v>8.33</v>
      </c>
      <c r="W776">
        <v>8.17</v>
      </c>
      <c r="X776">
        <v>8.17</v>
      </c>
      <c r="Y776">
        <v>7.83</v>
      </c>
      <c r="Z776">
        <v>8.17</v>
      </c>
      <c r="AA776">
        <v>10</v>
      </c>
      <c r="AB776">
        <v>10</v>
      </c>
      <c r="AC776">
        <v>10</v>
      </c>
      <c r="AD776">
        <v>8.17</v>
      </c>
      <c r="AE776">
        <v>87.08</v>
      </c>
      <c r="AF776">
        <v>0</v>
      </c>
      <c r="AG776">
        <v>0</v>
      </c>
      <c r="AH776">
        <v>0</v>
      </c>
      <c r="AJ776">
        <v>0</v>
      </c>
      <c r="AK776" t="s">
        <v>141</v>
      </c>
      <c r="AL776" t="s">
        <v>138</v>
      </c>
      <c r="AM776" t="s">
        <v>142</v>
      </c>
      <c r="AN776" t="s">
        <v>143</v>
      </c>
      <c r="AO776" t="s">
        <v>59</v>
      </c>
      <c r="AP776">
        <v>2112</v>
      </c>
      <c r="AQ776">
        <v>2112</v>
      </c>
      <c r="AR776">
        <v>2112</v>
      </c>
    </row>
    <row r="777" spans="1:44" x14ac:dyDescent="0.25">
      <c r="A777" t="s">
        <v>43</v>
      </c>
      <c r="B777" t="s">
        <v>129</v>
      </c>
      <c r="C777" t="s">
        <v>130</v>
      </c>
      <c r="D777" t="s">
        <v>344</v>
      </c>
      <c r="G777" t="s">
        <v>132</v>
      </c>
      <c r="H777" t="s">
        <v>133</v>
      </c>
      <c r="I777" t="s">
        <v>345</v>
      </c>
      <c r="J777" t="s">
        <v>135</v>
      </c>
      <c r="K777" t="s">
        <v>346</v>
      </c>
      <c r="L777">
        <v>10</v>
      </c>
      <c r="M777" t="s">
        <v>137</v>
      </c>
      <c r="N777" t="s">
        <v>138</v>
      </c>
      <c r="O777">
        <v>2014</v>
      </c>
      <c r="Q777" t="s">
        <v>139</v>
      </c>
      <c r="R777" t="s">
        <v>140</v>
      </c>
      <c r="S777" t="s">
        <v>60</v>
      </c>
      <c r="T777" t="s">
        <v>54</v>
      </c>
      <c r="U777">
        <v>7.67</v>
      </c>
      <c r="V777">
        <v>8.17</v>
      </c>
      <c r="W777">
        <v>8</v>
      </c>
      <c r="X777">
        <v>8</v>
      </c>
      <c r="Y777">
        <v>8.17</v>
      </c>
      <c r="Z777">
        <v>8.08</v>
      </c>
      <c r="AA777">
        <v>10</v>
      </c>
      <c r="AB777">
        <v>10</v>
      </c>
      <c r="AC777">
        <v>10</v>
      </c>
      <c r="AD777">
        <v>8.08</v>
      </c>
      <c r="AE777">
        <v>86.17</v>
      </c>
      <c r="AF777">
        <v>0</v>
      </c>
      <c r="AG777">
        <v>0</v>
      </c>
      <c r="AH777">
        <v>0</v>
      </c>
      <c r="AJ777">
        <v>0</v>
      </c>
      <c r="AK777" t="s">
        <v>141</v>
      </c>
      <c r="AL777" t="s">
        <v>138</v>
      </c>
      <c r="AM777" t="s">
        <v>142</v>
      </c>
      <c r="AN777" t="s">
        <v>143</v>
      </c>
      <c r="AO777" t="s">
        <v>59</v>
      </c>
      <c r="AP777">
        <v>1941</v>
      </c>
      <c r="AQ777">
        <v>1941</v>
      </c>
      <c r="AR777">
        <v>1941</v>
      </c>
    </row>
    <row r="778" spans="1:44" x14ac:dyDescent="0.25">
      <c r="A778" t="s">
        <v>43</v>
      </c>
      <c r="B778" t="s">
        <v>834</v>
      </c>
      <c r="C778" t="s">
        <v>254</v>
      </c>
      <c r="D778" t="s">
        <v>835</v>
      </c>
      <c r="F778" t="s">
        <v>834</v>
      </c>
      <c r="G778" t="s">
        <v>836</v>
      </c>
      <c r="H778" t="s">
        <v>834</v>
      </c>
      <c r="I778" t="s">
        <v>837</v>
      </c>
      <c r="J778" t="s">
        <v>838</v>
      </c>
      <c r="K778" t="s">
        <v>839</v>
      </c>
      <c r="L778">
        <v>275</v>
      </c>
      <c r="M778" t="s">
        <v>137</v>
      </c>
      <c r="N778" t="s">
        <v>261</v>
      </c>
      <c r="O778">
        <v>2014</v>
      </c>
      <c r="Q778" t="s">
        <v>840</v>
      </c>
      <c r="R778" t="s">
        <v>841</v>
      </c>
      <c r="S778" t="s">
        <v>493</v>
      </c>
      <c r="T778" t="s">
        <v>54</v>
      </c>
      <c r="U778">
        <v>7.83</v>
      </c>
      <c r="V778">
        <v>7.75</v>
      </c>
      <c r="W778">
        <v>8</v>
      </c>
      <c r="X778">
        <v>7.67</v>
      </c>
      <c r="Y778">
        <v>7.67</v>
      </c>
      <c r="Z778">
        <v>7.67</v>
      </c>
      <c r="AA778">
        <v>10</v>
      </c>
      <c r="AB778">
        <v>10</v>
      </c>
      <c r="AC778">
        <v>10</v>
      </c>
      <c r="AD778">
        <v>8.17</v>
      </c>
      <c r="AE778">
        <v>84.75</v>
      </c>
      <c r="AF778">
        <v>0.11</v>
      </c>
      <c r="AG778">
        <v>0</v>
      </c>
      <c r="AH778">
        <v>0</v>
      </c>
      <c r="AI778" t="s">
        <v>55</v>
      </c>
      <c r="AJ778">
        <v>4</v>
      </c>
      <c r="AK778" t="s">
        <v>842</v>
      </c>
      <c r="AL778" t="s">
        <v>261</v>
      </c>
      <c r="AM778" t="s">
        <v>265</v>
      </c>
      <c r="AN778" t="s">
        <v>266</v>
      </c>
      <c r="AO778" t="s">
        <v>59</v>
      </c>
      <c r="AP778">
        <v>1450</v>
      </c>
      <c r="AQ778">
        <v>1450</v>
      </c>
      <c r="AR778">
        <v>1450</v>
      </c>
    </row>
    <row r="779" spans="1:44" x14ac:dyDescent="0.25">
      <c r="A779" t="s">
        <v>43</v>
      </c>
      <c r="B779" t="s">
        <v>919</v>
      </c>
      <c r="C779" t="s">
        <v>203</v>
      </c>
      <c r="D779" t="s">
        <v>621</v>
      </c>
      <c r="F779" t="s">
        <v>920</v>
      </c>
      <c r="G779" t="s">
        <v>921</v>
      </c>
      <c r="H779" t="s">
        <v>922</v>
      </c>
      <c r="I779">
        <v>1200</v>
      </c>
      <c r="J779" t="s">
        <v>588</v>
      </c>
      <c r="K779" t="s">
        <v>923</v>
      </c>
      <c r="L779">
        <v>275</v>
      </c>
      <c r="M779" t="s">
        <v>137</v>
      </c>
      <c r="N779" t="s">
        <v>300</v>
      </c>
      <c r="O779">
        <v>2014</v>
      </c>
      <c r="Q779" t="s">
        <v>924</v>
      </c>
      <c r="R779" t="s">
        <v>925</v>
      </c>
      <c r="S779" t="s">
        <v>493</v>
      </c>
      <c r="T779" t="s">
        <v>54</v>
      </c>
      <c r="U779">
        <v>8</v>
      </c>
      <c r="V779">
        <v>7.58</v>
      </c>
      <c r="W779">
        <v>7.83</v>
      </c>
      <c r="X779">
        <v>7.75</v>
      </c>
      <c r="Y779">
        <v>7.75</v>
      </c>
      <c r="Z779">
        <v>7.75</v>
      </c>
      <c r="AA779">
        <v>10</v>
      </c>
      <c r="AB779">
        <v>10</v>
      </c>
      <c r="AC779">
        <v>10</v>
      </c>
      <c r="AD779">
        <v>8</v>
      </c>
      <c r="AE779">
        <v>84.67</v>
      </c>
      <c r="AF779">
        <v>0.11</v>
      </c>
      <c r="AG779">
        <v>0</v>
      </c>
      <c r="AH779">
        <v>0</v>
      </c>
      <c r="AI779" t="s">
        <v>55</v>
      </c>
      <c r="AJ779">
        <v>4</v>
      </c>
      <c r="AK779" t="s">
        <v>926</v>
      </c>
      <c r="AL779" t="s">
        <v>300</v>
      </c>
      <c r="AM779" t="s">
        <v>306</v>
      </c>
      <c r="AN779" t="s">
        <v>307</v>
      </c>
      <c r="AO779" t="s">
        <v>59</v>
      </c>
      <c r="AP779">
        <v>1200</v>
      </c>
      <c r="AQ779">
        <v>1200</v>
      </c>
      <c r="AR779">
        <v>1200</v>
      </c>
    </row>
    <row r="780" spans="1:44" x14ac:dyDescent="0.25">
      <c r="A780" t="s">
        <v>43</v>
      </c>
      <c r="B780" t="s">
        <v>1361</v>
      </c>
      <c r="C780" t="s">
        <v>396</v>
      </c>
      <c r="F780" t="s">
        <v>1362</v>
      </c>
      <c r="G780">
        <v>1032</v>
      </c>
      <c r="H780" t="s">
        <v>1363</v>
      </c>
      <c r="I780">
        <v>1480</v>
      </c>
      <c r="J780" t="s">
        <v>457</v>
      </c>
      <c r="L780">
        <v>250</v>
      </c>
      <c r="M780" t="s">
        <v>137</v>
      </c>
      <c r="N780" t="s">
        <v>138</v>
      </c>
      <c r="O780">
        <v>2014</v>
      </c>
      <c r="Q780" t="s">
        <v>1466</v>
      </c>
      <c r="R780" t="s">
        <v>1365</v>
      </c>
      <c r="T780" t="s">
        <v>54</v>
      </c>
      <c r="U780">
        <v>7.67</v>
      </c>
      <c r="V780">
        <v>7.75</v>
      </c>
      <c r="W780">
        <v>7.67</v>
      </c>
      <c r="X780">
        <v>7.67</v>
      </c>
      <c r="Y780">
        <v>7.67</v>
      </c>
      <c r="Z780">
        <v>7.75</v>
      </c>
      <c r="AA780">
        <v>10</v>
      </c>
      <c r="AB780">
        <v>10</v>
      </c>
      <c r="AC780">
        <v>10</v>
      </c>
      <c r="AD780">
        <v>7.83</v>
      </c>
      <c r="AE780">
        <v>84</v>
      </c>
      <c r="AF780">
        <v>0.12</v>
      </c>
      <c r="AG780">
        <v>0</v>
      </c>
      <c r="AH780">
        <v>0</v>
      </c>
      <c r="AI780" t="s">
        <v>55</v>
      </c>
      <c r="AJ780">
        <v>0</v>
      </c>
      <c r="AK780" t="s">
        <v>1467</v>
      </c>
      <c r="AL780" t="s">
        <v>138</v>
      </c>
      <c r="AM780" t="s">
        <v>142</v>
      </c>
      <c r="AN780" t="s">
        <v>143</v>
      </c>
      <c r="AO780" t="s">
        <v>59</v>
      </c>
      <c r="AP780">
        <v>1480</v>
      </c>
      <c r="AQ780">
        <v>1480</v>
      </c>
      <c r="AR780">
        <v>1480</v>
      </c>
    </row>
    <row r="781" spans="1:44" x14ac:dyDescent="0.25">
      <c r="A781" t="s">
        <v>43</v>
      </c>
      <c r="B781" t="s">
        <v>1485</v>
      </c>
      <c r="C781" t="s">
        <v>348</v>
      </c>
      <c r="G781" t="s">
        <v>1427</v>
      </c>
      <c r="H781" t="s">
        <v>1485</v>
      </c>
      <c r="I781" t="s">
        <v>1748</v>
      </c>
      <c r="J781" t="s">
        <v>821</v>
      </c>
      <c r="K781" t="s">
        <v>1487</v>
      </c>
      <c r="L781">
        <v>1</v>
      </c>
      <c r="M781" t="s">
        <v>137</v>
      </c>
      <c r="N781" t="s">
        <v>65</v>
      </c>
      <c r="O781">
        <v>2014</v>
      </c>
      <c r="Q781" t="s">
        <v>772</v>
      </c>
      <c r="R781" t="s">
        <v>1487</v>
      </c>
      <c r="T781" t="s">
        <v>54</v>
      </c>
      <c r="U781">
        <v>7.5</v>
      </c>
      <c r="V781">
        <v>7.75</v>
      </c>
      <c r="W781">
        <v>7.58</v>
      </c>
      <c r="X781">
        <v>7.83</v>
      </c>
      <c r="Y781">
        <v>7.67</v>
      </c>
      <c r="Z781">
        <v>7.58</v>
      </c>
      <c r="AA781">
        <v>10</v>
      </c>
      <c r="AB781">
        <v>10</v>
      </c>
      <c r="AC781">
        <v>10</v>
      </c>
      <c r="AD781">
        <v>7.75</v>
      </c>
      <c r="AE781">
        <v>83.67</v>
      </c>
      <c r="AF781">
        <v>0.12</v>
      </c>
      <c r="AG781">
        <v>0</v>
      </c>
      <c r="AH781">
        <v>0</v>
      </c>
      <c r="AI781" t="s">
        <v>89</v>
      </c>
      <c r="AJ781">
        <v>0</v>
      </c>
      <c r="AK781" t="s">
        <v>773</v>
      </c>
      <c r="AL781" t="s">
        <v>65</v>
      </c>
      <c r="AM781" t="s">
        <v>70</v>
      </c>
      <c r="AN781" t="s">
        <v>71</v>
      </c>
      <c r="AO781" t="s">
        <v>59</v>
      </c>
      <c r="AP781">
        <v>800</v>
      </c>
      <c r="AQ781">
        <v>800</v>
      </c>
      <c r="AR781">
        <v>800</v>
      </c>
    </row>
    <row r="782" spans="1:44" x14ac:dyDescent="0.25">
      <c r="A782" t="s">
        <v>43</v>
      </c>
      <c r="B782" t="s">
        <v>1817</v>
      </c>
      <c r="C782" t="s">
        <v>216</v>
      </c>
      <c r="D782" t="s">
        <v>2034</v>
      </c>
      <c r="F782" t="s">
        <v>2034</v>
      </c>
      <c r="G782">
        <v>1620280402</v>
      </c>
      <c r="H782" t="s">
        <v>1818</v>
      </c>
      <c r="I782">
        <v>1200</v>
      </c>
      <c r="J782" t="s">
        <v>2035</v>
      </c>
      <c r="K782" t="s">
        <v>2036</v>
      </c>
      <c r="L782">
        <v>275</v>
      </c>
      <c r="M782" t="s">
        <v>137</v>
      </c>
      <c r="N782" t="s">
        <v>1822</v>
      </c>
      <c r="O782">
        <v>2014</v>
      </c>
      <c r="Q782" t="s">
        <v>2037</v>
      </c>
      <c r="R782" t="s">
        <v>1824</v>
      </c>
      <c r="S782" t="s">
        <v>213</v>
      </c>
      <c r="T782" t="s">
        <v>54</v>
      </c>
      <c r="U782">
        <v>7.75</v>
      </c>
      <c r="V782">
        <v>7.75</v>
      </c>
      <c r="W782">
        <v>7.5</v>
      </c>
      <c r="X782">
        <v>7.67</v>
      </c>
      <c r="Y782">
        <v>7.5</v>
      </c>
      <c r="Z782">
        <v>7.58</v>
      </c>
      <c r="AA782">
        <v>10</v>
      </c>
      <c r="AB782">
        <v>10</v>
      </c>
      <c r="AC782">
        <v>10</v>
      </c>
      <c r="AD782">
        <v>7.58</v>
      </c>
      <c r="AE782">
        <v>83.33</v>
      </c>
      <c r="AF782">
        <v>0.12</v>
      </c>
      <c r="AG782">
        <v>0</v>
      </c>
      <c r="AH782">
        <v>0</v>
      </c>
      <c r="AI782" t="s">
        <v>55</v>
      </c>
      <c r="AJ782">
        <v>2</v>
      </c>
      <c r="AK782" t="s">
        <v>2038</v>
      </c>
      <c r="AL782" t="s">
        <v>1822</v>
      </c>
      <c r="AM782" t="s">
        <v>1826</v>
      </c>
      <c r="AN782" s="1" t="s">
        <v>1827</v>
      </c>
      <c r="AO782" t="s">
        <v>59</v>
      </c>
      <c r="AP782">
        <v>1200</v>
      </c>
      <c r="AQ782">
        <v>1200</v>
      </c>
      <c r="AR782">
        <v>1200</v>
      </c>
    </row>
    <row r="783" spans="1:44" x14ac:dyDescent="0.25">
      <c r="A783" t="s">
        <v>43</v>
      </c>
      <c r="B783" t="s">
        <v>1485</v>
      </c>
      <c r="C783" t="s">
        <v>348</v>
      </c>
      <c r="G783" t="s">
        <v>1427</v>
      </c>
      <c r="H783" t="s">
        <v>1485</v>
      </c>
      <c r="I783" t="s">
        <v>1748</v>
      </c>
      <c r="J783" t="s">
        <v>821</v>
      </c>
      <c r="K783" t="s">
        <v>1487</v>
      </c>
      <c r="L783">
        <v>1</v>
      </c>
      <c r="M783" t="s">
        <v>137</v>
      </c>
      <c r="N783" t="s">
        <v>65</v>
      </c>
      <c r="O783">
        <v>2014</v>
      </c>
      <c r="Q783" t="s">
        <v>772</v>
      </c>
      <c r="R783" t="s">
        <v>1487</v>
      </c>
      <c r="T783" t="s">
        <v>54</v>
      </c>
      <c r="U783">
        <v>7.67</v>
      </c>
      <c r="V783">
        <v>7.58</v>
      </c>
      <c r="W783">
        <v>7.58</v>
      </c>
      <c r="X783">
        <v>7.75</v>
      </c>
      <c r="Y783">
        <v>7.42</v>
      </c>
      <c r="Z783">
        <v>7.67</v>
      </c>
      <c r="AA783">
        <v>10</v>
      </c>
      <c r="AB783">
        <v>10</v>
      </c>
      <c r="AC783">
        <v>10</v>
      </c>
      <c r="AD783">
        <v>7.5</v>
      </c>
      <c r="AE783">
        <v>83.17</v>
      </c>
      <c r="AF783">
        <v>0.12</v>
      </c>
      <c r="AG783">
        <v>0</v>
      </c>
      <c r="AH783">
        <v>0</v>
      </c>
      <c r="AI783" t="s">
        <v>89</v>
      </c>
      <c r="AJ783">
        <v>0</v>
      </c>
      <c r="AK783" t="s">
        <v>773</v>
      </c>
      <c r="AL783" t="s">
        <v>65</v>
      </c>
      <c r="AM783" t="s">
        <v>70</v>
      </c>
      <c r="AN783" t="s">
        <v>71</v>
      </c>
      <c r="AO783" t="s">
        <v>59</v>
      </c>
      <c r="AP783">
        <v>800</v>
      </c>
      <c r="AQ783">
        <v>800</v>
      </c>
      <c r="AR783">
        <v>800</v>
      </c>
    </row>
    <row r="784" spans="1:44" x14ac:dyDescent="0.25">
      <c r="A784" t="s">
        <v>43</v>
      </c>
      <c r="B784" t="s">
        <v>2299</v>
      </c>
      <c r="C784" t="s">
        <v>287</v>
      </c>
      <c r="F784" t="s">
        <v>2198</v>
      </c>
      <c r="G784">
        <v>4</v>
      </c>
      <c r="H784" t="s">
        <v>774</v>
      </c>
      <c r="I784">
        <v>1800</v>
      </c>
      <c r="J784" t="s">
        <v>2300</v>
      </c>
      <c r="L784">
        <v>300</v>
      </c>
      <c r="M784" t="s">
        <v>137</v>
      </c>
      <c r="N784" t="s">
        <v>2203</v>
      </c>
      <c r="O784">
        <v>2014</v>
      </c>
      <c r="Q784" t="s">
        <v>2301</v>
      </c>
      <c r="R784" t="s">
        <v>2302</v>
      </c>
      <c r="S784" t="s">
        <v>68</v>
      </c>
      <c r="T784" t="s">
        <v>54</v>
      </c>
      <c r="U784">
        <v>7.58</v>
      </c>
      <c r="V784">
        <v>7.5</v>
      </c>
      <c r="W784">
        <v>7.58</v>
      </c>
      <c r="X784">
        <v>7.75</v>
      </c>
      <c r="Y784">
        <v>7.58</v>
      </c>
      <c r="Z784">
        <v>7.58</v>
      </c>
      <c r="AA784">
        <v>10</v>
      </c>
      <c r="AB784">
        <v>10</v>
      </c>
      <c r="AC784">
        <v>10</v>
      </c>
      <c r="AD784">
        <v>7.58</v>
      </c>
      <c r="AE784">
        <v>83.17</v>
      </c>
      <c r="AF784">
        <v>0.12</v>
      </c>
      <c r="AG784">
        <v>0</v>
      </c>
      <c r="AH784">
        <v>0</v>
      </c>
      <c r="AI784" t="s">
        <v>55</v>
      </c>
      <c r="AJ784">
        <v>1</v>
      </c>
      <c r="AK784" t="s">
        <v>2303</v>
      </c>
      <c r="AL784" t="s">
        <v>2203</v>
      </c>
      <c r="AM784" t="s">
        <v>2206</v>
      </c>
      <c r="AN784" s="1" t="s">
        <v>2207</v>
      </c>
      <c r="AO784" t="s">
        <v>59</v>
      </c>
      <c r="AP784">
        <v>1800</v>
      </c>
      <c r="AQ784">
        <v>1800</v>
      </c>
      <c r="AR784">
        <v>1800</v>
      </c>
    </row>
    <row r="785" spans="1:44" x14ac:dyDescent="0.25">
      <c r="A785" t="s">
        <v>43</v>
      </c>
      <c r="B785" t="s">
        <v>919</v>
      </c>
      <c r="C785" t="s">
        <v>203</v>
      </c>
      <c r="D785" t="s">
        <v>621</v>
      </c>
      <c r="F785" t="s">
        <v>920</v>
      </c>
      <c r="G785" t="s">
        <v>2370</v>
      </c>
      <c r="H785" t="s">
        <v>922</v>
      </c>
      <c r="I785" t="s">
        <v>1599</v>
      </c>
      <c r="J785" t="s">
        <v>1600</v>
      </c>
      <c r="K785" t="s">
        <v>1601</v>
      </c>
      <c r="L785">
        <v>250</v>
      </c>
      <c r="M785" t="s">
        <v>137</v>
      </c>
      <c r="N785" t="s">
        <v>300</v>
      </c>
      <c r="O785">
        <v>2014</v>
      </c>
      <c r="Q785" t="s">
        <v>2049</v>
      </c>
      <c r="R785" t="s">
        <v>925</v>
      </c>
      <c r="S785" t="s">
        <v>493</v>
      </c>
      <c r="T785" t="s">
        <v>54</v>
      </c>
      <c r="U785">
        <v>7.83</v>
      </c>
      <c r="V785">
        <v>7.33</v>
      </c>
      <c r="W785">
        <v>7.5</v>
      </c>
      <c r="X785">
        <v>7.67</v>
      </c>
      <c r="Y785">
        <v>7.58</v>
      </c>
      <c r="Z785">
        <v>7.67</v>
      </c>
      <c r="AA785">
        <v>10</v>
      </c>
      <c r="AB785">
        <v>10</v>
      </c>
      <c r="AC785">
        <v>10</v>
      </c>
      <c r="AD785">
        <v>7.5</v>
      </c>
      <c r="AE785">
        <v>83.08</v>
      </c>
      <c r="AF785">
        <v>0.1</v>
      </c>
      <c r="AG785">
        <v>0</v>
      </c>
      <c r="AH785">
        <v>0</v>
      </c>
      <c r="AI785" t="s">
        <v>55</v>
      </c>
      <c r="AJ785">
        <v>3</v>
      </c>
      <c r="AK785" t="s">
        <v>2051</v>
      </c>
      <c r="AL785" t="s">
        <v>300</v>
      </c>
      <c r="AM785" t="s">
        <v>306</v>
      </c>
      <c r="AN785" t="s">
        <v>307</v>
      </c>
      <c r="AO785" t="s">
        <v>59</v>
      </c>
      <c r="AP785">
        <v>1200</v>
      </c>
      <c r="AQ785">
        <v>1400</v>
      </c>
      <c r="AR785">
        <v>1300</v>
      </c>
    </row>
    <row r="786" spans="1:44" x14ac:dyDescent="0.25">
      <c r="A786" t="s">
        <v>43</v>
      </c>
      <c r="B786" t="s">
        <v>2770</v>
      </c>
      <c r="C786" t="s">
        <v>396</v>
      </c>
      <c r="F786" t="s">
        <v>2771</v>
      </c>
      <c r="G786" t="s">
        <v>2772</v>
      </c>
      <c r="H786" t="s">
        <v>2770</v>
      </c>
      <c r="I786">
        <v>1.65</v>
      </c>
      <c r="J786" t="s">
        <v>457</v>
      </c>
      <c r="L786">
        <v>275</v>
      </c>
      <c r="M786" t="s">
        <v>137</v>
      </c>
      <c r="N786" t="s">
        <v>138</v>
      </c>
      <c r="O786">
        <v>2014</v>
      </c>
      <c r="Q786" t="s">
        <v>1466</v>
      </c>
      <c r="R786" t="s">
        <v>2773</v>
      </c>
      <c r="S786" t="s">
        <v>616</v>
      </c>
      <c r="T786" t="s">
        <v>54</v>
      </c>
      <c r="U786">
        <v>7.67</v>
      </c>
      <c r="V786">
        <v>7.42</v>
      </c>
      <c r="W786">
        <v>7.42</v>
      </c>
      <c r="X786">
        <v>7.58</v>
      </c>
      <c r="Y786">
        <v>7.33</v>
      </c>
      <c r="Z786">
        <v>7.67</v>
      </c>
      <c r="AA786">
        <v>10</v>
      </c>
      <c r="AB786">
        <v>10</v>
      </c>
      <c r="AC786">
        <v>10</v>
      </c>
      <c r="AD786">
        <v>7.67</v>
      </c>
      <c r="AE786">
        <v>82.75</v>
      </c>
      <c r="AF786">
        <v>0.12</v>
      </c>
      <c r="AG786">
        <v>0</v>
      </c>
      <c r="AH786">
        <v>0</v>
      </c>
      <c r="AI786" t="s">
        <v>55</v>
      </c>
      <c r="AJ786">
        <v>0</v>
      </c>
      <c r="AK786" t="s">
        <v>1467</v>
      </c>
      <c r="AL786" t="s">
        <v>138</v>
      </c>
      <c r="AM786" t="s">
        <v>142</v>
      </c>
      <c r="AN786" t="s">
        <v>143</v>
      </c>
      <c r="AO786" t="s">
        <v>59</v>
      </c>
      <c r="AP786">
        <v>165</v>
      </c>
      <c r="AQ786">
        <v>165</v>
      </c>
      <c r="AR786">
        <v>165</v>
      </c>
    </row>
    <row r="787" spans="1:44" x14ac:dyDescent="0.25">
      <c r="A787" t="s">
        <v>43</v>
      </c>
      <c r="B787" t="s">
        <v>2126</v>
      </c>
      <c r="C787" t="s">
        <v>216</v>
      </c>
      <c r="D787" t="s">
        <v>2838</v>
      </c>
      <c r="F787" t="s">
        <v>2128</v>
      </c>
      <c r="G787">
        <v>703805790</v>
      </c>
      <c r="H787" t="s">
        <v>2126</v>
      </c>
      <c r="I787">
        <v>1296</v>
      </c>
      <c r="J787" t="s">
        <v>2128</v>
      </c>
      <c r="K787" t="s">
        <v>2839</v>
      </c>
      <c r="L787">
        <v>11</v>
      </c>
      <c r="M787" t="s">
        <v>137</v>
      </c>
      <c r="N787" t="s">
        <v>220</v>
      </c>
      <c r="O787">
        <v>2014</v>
      </c>
      <c r="Q787" t="s">
        <v>2573</v>
      </c>
      <c r="R787" t="s">
        <v>2131</v>
      </c>
      <c r="S787" t="s">
        <v>616</v>
      </c>
      <c r="T787" t="s">
        <v>81</v>
      </c>
      <c r="U787">
        <v>7.67</v>
      </c>
      <c r="V787">
        <v>7.58</v>
      </c>
      <c r="W787">
        <v>7.42</v>
      </c>
      <c r="X787">
        <v>7.5</v>
      </c>
      <c r="Y787">
        <v>7.42</v>
      </c>
      <c r="Z787">
        <v>7.5</v>
      </c>
      <c r="AA787">
        <v>10</v>
      </c>
      <c r="AB787">
        <v>10</v>
      </c>
      <c r="AC787">
        <v>10</v>
      </c>
      <c r="AD787">
        <v>7.58</v>
      </c>
      <c r="AE787">
        <v>82.67</v>
      </c>
      <c r="AF787">
        <v>0.11</v>
      </c>
      <c r="AG787">
        <v>0</v>
      </c>
      <c r="AH787">
        <v>0</v>
      </c>
      <c r="AI787" t="s">
        <v>55</v>
      </c>
      <c r="AJ787">
        <v>0</v>
      </c>
      <c r="AK787" t="s">
        <v>2576</v>
      </c>
      <c r="AL787" t="s">
        <v>220</v>
      </c>
      <c r="AM787" s="1" t="s">
        <v>223</v>
      </c>
      <c r="AN787" t="s">
        <v>224</v>
      </c>
      <c r="AO787" t="s">
        <v>59</v>
      </c>
      <c r="AP787">
        <v>1296</v>
      </c>
      <c r="AQ787">
        <v>1296</v>
      </c>
      <c r="AR787">
        <v>1296</v>
      </c>
    </row>
    <row r="788" spans="1:44" x14ac:dyDescent="0.25">
      <c r="A788" t="s">
        <v>43</v>
      </c>
      <c r="B788" t="s">
        <v>1485</v>
      </c>
      <c r="C788" t="s">
        <v>348</v>
      </c>
      <c r="G788" t="s">
        <v>1427</v>
      </c>
      <c r="H788" t="s">
        <v>1485</v>
      </c>
      <c r="I788" t="s">
        <v>1748</v>
      </c>
      <c r="J788" t="s">
        <v>821</v>
      </c>
      <c r="K788" t="s">
        <v>1487</v>
      </c>
      <c r="L788">
        <v>1</v>
      </c>
      <c r="M788" t="s">
        <v>137</v>
      </c>
      <c r="N788" t="s">
        <v>65</v>
      </c>
      <c r="O788">
        <v>2014</v>
      </c>
      <c r="Q788" t="s">
        <v>772</v>
      </c>
      <c r="R788" t="s">
        <v>1487</v>
      </c>
      <c r="T788" t="s">
        <v>54</v>
      </c>
      <c r="U788">
        <v>7.75</v>
      </c>
      <c r="V788">
        <v>7.33</v>
      </c>
      <c r="W788">
        <v>7.42</v>
      </c>
      <c r="X788">
        <v>7.67</v>
      </c>
      <c r="Y788">
        <v>7.42</v>
      </c>
      <c r="Z788">
        <v>7.5</v>
      </c>
      <c r="AA788">
        <v>10</v>
      </c>
      <c r="AB788">
        <v>10</v>
      </c>
      <c r="AC788">
        <v>10</v>
      </c>
      <c r="AD788">
        <v>7.5</v>
      </c>
      <c r="AE788">
        <v>82.58</v>
      </c>
      <c r="AF788">
        <v>0.12</v>
      </c>
      <c r="AG788">
        <v>0</v>
      </c>
      <c r="AH788">
        <v>0</v>
      </c>
      <c r="AI788" t="s">
        <v>55</v>
      </c>
      <c r="AJ788">
        <v>0</v>
      </c>
      <c r="AK788" t="s">
        <v>773</v>
      </c>
      <c r="AL788" t="s">
        <v>65</v>
      </c>
      <c r="AM788" t="s">
        <v>70</v>
      </c>
      <c r="AN788" t="s">
        <v>71</v>
      </c>
      <c r="AO788" t="s">
        <v>59</v>
      </c>
      <c r="AP788">
        <v>800</v>
      </c>
      <c r="AQ788">
        <v>800</v>
      </c>
      <c r="AR788">
        <v>800</v>
      </c>
    </row>
    <row r="789" spans="1:44" x14ac:dyDescent="0.25">
      <c r="A789" t="s">
        <v>43</v>
      </c>
      <c r="B789" t="s">
        <v>1485</v>
      </c>
      <c r="C789" t="s">
        <v>348</v>
      </c>
      <c r="G789" t="s">
        <v>1427</v>
      </c>
      <c r="H789" t="s">
        <v>1485</v>
      </c>
      <c r="I789" t="s">
        <v>1748</v>
      </c>
      <c r="J789" t="s">
        <v>821</v>
      </c>
      <c r="K789" t="s">
        <v>1487</v>
      </c>
      <c r="L789">
        <v>1</v>
      </c>
      <c r="M789" t="s">
        <v>137</v>
      </c>
      <c r="N789" t="s">
        <v>65</v>
      </c>
      <c r="O789">
        <v>2014</v>
      </c>
      <c r="Q789" t="s">
        <v>772</v>
      </c>
      <c r="R789" t="s">
        <v>1487</v>
      </c>
      <c r="T789" t="s">
        <v>54</v>
      </c>
      <c r="U789">
        <v>7.5</v>
      </c>
      <c r="V789">
        <v>7.83</v>
      </c>
      <c r="W789">
        <v>7.5</v>
      </c>
      <c r="X789">
        <v>7.75</v>
      </c>
      <c r="Y789">
        <v>7.33</v>
      </c>
      <c r="Z789">
        <v>7.42</v>
      </c>
      <c r="AA789">
        <v>9.33</v>
      </c>
      <c r="AB789">
        <v>10</v>
      </c>
      <c r="AC789">
        <v>10</v>
      </c>
      <c r="AD789">
        <v>7.83</v>
      </c>
      <c r="AE789">
        <v>82.5</v>
      </c>
      <c r="AF789">
        <v>0.12</v>
      </c>
      <c r="AG789">
        <v>0</v>
      </c>
      <c r="AH789">
        <v>0</v>
      </c>
      <c r="AI789" t="s">
        <v>55</v>
      </c>
      <c r="AJ789">
        <v>0</v>
      </c>
      <c r="AK789" t="s">
        <v>773</v>
      </c>
      <c r="AL789" t="s">
        <v>65</v>
      </c>
      <c r="AM789" t="s">
        <v>70</v>
      </c>
      <c r="AN789" t="s">
        <v>71</v>
      </c>
      <c r="AO789" t="s">
        <v>59</v>
      </c>
      <c r="AP789">
        <v>800</v>
      </c>
      <c r="AQ789">
        <v>800</v>
      </c>
      <c r="AR789">
        <v>800</v>
      </c>
    </row>
    <row r="790" spans="1:44" x14ac:dyDescent="0.25">
      <c r="A790" t="s">
        <v>43</v>
      </c>
      <c r="B790" t="s">
        <v>2126</v>
      </c>
      <c r="C790" t="s">
        <v>216</v>
      </c>
      <c r="D790" t="s">
        <v>2838</v>
      </c>
      <c r="F790" t="s">
        <v>2128</v>
      </c>
      <c r="G790">
        <v>703805790</v>
      </c>
      <c r="H790" t="s">
        <v>2126</v>
      </c>
      <c r="I790">
        <v>1296</v>
      </c>
      <c r="J790" t="s">
        <v>2128</v>
      </c>
      <c r="K790" t="s">
        <v>2839</v>
      </c>
      <c r="L790">
        <v>10</v>
      </c>
      <c r="M790" t="s">
        <v>137</v>
      </c>
      <c r="N790" t="s">
        <v>220</v>
      </c>
      <c r="O790">
        <v>2014</v>
      </c>
      <c r="Q790" t="s">
        <v>3033</v>
      </c>
      <c r="R790" t="s">
        <v>2131</v>
      </c>
      <c r="S790" t="s">
        <v>616</v>
      </c>
      <c r="T790" t="s">
        <v>54</v>
      </c>
      <c r="U790">
        <v>7.42</v>
      </c>
      <c r="V790">
        <v>7.5</v>
      </c>
      <c r="W790">
        <v>7.42</v>
      </c>
      <c r="X790">
        <v>7.58</v>
      </c>
      <c r="Y790">
        <v>7.42</v>
      </c>
      <c r="Z790">
        <v>7.5</v>
      </c>
      <c r="AA790">
        <v>10</v>
      </c>
      <c r="AB790">
        <v>10</v>
      </c>
      <c r="AC790">
        <v>10</v>
      </c>
      <c r="AD790">
        <v>7.58</v>
      </c>
      <c r="AE790">
        <v>82.42</v>
      </c>
      <c r="AF790">
        <v>0.11</v>
      </c>
      <c r="AG790">
        <v>0</v>
      </c>
      <c r="AH790">
        <v>0</v>
      </c>
      <c r="AI790" t="s">
        <v>55</v>
      </c>
      <c r="AJ790">
        <v>0</v>
      </c>
      <c r="AK790" t="s">
        <v>3034</v>
      </c>
      <c r="AL790" t="s">
        <v>220</v>
      </c>
      <c r="AM790" s="1" t="s">
        <v>223</v>
      </c>
      <c r="AN790" t="s">
        <v>224</v>
      </c>
      <c r="AO790" t="s">
        <v>59</v>
      </c>
      <c r="AP790">
        <v>1296</v>
      </c>
      <c r="AQ790">
        <v>1296</v>
      </c>
      <c r="AR790">
        <v>1296</v>
      </c>
    </row>
    <row r="791" spans="1:44" x14ac:dyDescent="0.25">
      <c r="A791" t="s">
        <v>43</v>
      </c>
      <c r="B791" t="s">
        <v>856</v>
      </c>
      <c r="C791" t="s">
        <v>523</v>
      </c>
      <c r="D791" t="s">
        <v>3190</v>
      </c>
      <c r="F791" t="s">
        <v>3191</v>
      </c>
      <c r="G791">
        <v>391</v>
      </c>
      <c r="H791" t="s">
        <v>856</v>
      </c>
      <c r="I791">
        <v>1500</v>
      </c>
      <c r="J791" t="s">
        <v>528</v>
      </c>
      <c r="K791" t="s">
        <v>3192</v>
      </c>
      <c r="L791">
        <v>275</v>
      </c>
      <c r="M791" t="s">
        <v>137</v>
      </c>
      <c r="N791" t="s">
        <v>862</v>
      </c>
      <c r="O791">
        <v>2014</v>
      </c>
      <c r="Q791" t="s">
        <v>2424</v>
      </c>
      <c r="R791" t="s">
        <v>864</v>
      </c>
      <c r="S791" t="s">
        <v>68</v>
      </c>
      <c r="T791" t="s">
        <v>54</v>
      </c>
      <c r="U791">
        <v>7.58</v>
      </c>
      <c r="V791">
        <v>7.67</v>
      </c>
      <c r="W791">
        <v>7.5</v>
      </c>
      <c r="X791">
        <v>7.67</v>
      </c>
      <c r="Y791">
        <v>7.83</v>
      </c>
      <c r="Z791">
        <v>8.42</v>
      </c>
      <c r="AA791">
        <v>9.33</v>
      </c>
      <c r="AB791">
        <v>9.33</v>
      </c>
      <c r="AC791">
        <v>9.33</v>
      </c>
      <c r="AD791">
        <v>7.58</v>
      </c>
      <c r="AE791">
        <v>82.25</v>
      </c>
      <c r="AF791">
        <v>0.12</v>
      </c>
      <c r="AG791">
        <v>0</v>
      </c>
      <c r="AH791">
        <v>0</v>
      </c>
      <c r="AI791" t="s">
        <v>55</v>
      </c>
      <c r="AJ791">
        <v>0</v>
      </c>
      <c r="AK791" t="s">
        <v>2425</v>
      </c>
      <c r="AL791" t="s">
        <v>862</v>
      </c>
      <c r="AM791" t="s">
        <v>866</v>
      </c>
      <c r="AN791" t="s">
        <v>867</v>
      </c>
      <c r="AO791" t="s">
        <v>59</v>
      </c>
      <c r="AP791">
        <v>1500</v>
      </c>
      <c r="AQ791">
        <v>1500</v>
      </c>
      <c r="AR791">
        <v>1500</v>
      </c>
    </row>
    <row r="792" spans="1:44" x14ac:dyDescent="0.25">
      <c r="A792" t="s">
        <v>43</v>
      </c>
      <c r="B792" t="s">
        <v>1485</v>
      </c>
      <c r="C792" t="s">
        <v>348</v>
      </c>
      <c r="G792">
        <v>49881</v>
      </c>
      <c r="H792" t="s">
        <v>1485</v>
      </c>
      <c r="I792" t="s">
        <v>1748</v>
      </c>
      <c r="J792" t="s">
        <v>821</v>
      </c>
      <c r="K792" t="s">
        <v>1487</v>
      </c>
      <c r="L792">
        <v>1</v>
      </c>
      <c r="M792" t="s">
        <v>137</v>
      </c>
      <c r="N792" t="s">
        <v>65</v>
      </c>
      <c r="O792">
        <v>2014</v>
      </c>
      <c r="Q792" t="s">
        <v>772</v>
      </c>
      <c r="R792" t="s">
        <v>1487</v>
      </c>
      <c r="T792" t="s">
        <v>54</v>
      </c>
      <c r="U792">
        <v>7.42</v>
      </c>
      <c r="V792">
        <v>7.42</v>
      </c>
      <c r="W792">
        <v>7.17</v>
      </c>
      <c r="X792">
        <v>7.75</v>
      </c>
      <c r="Y792">
        <v>7.25</v>
      </c>
      <c r="Z792">
        <v>7.67</v>
      </c>
      <c r="AA792">
        <v>10</v>
      </c>
      <c r="AB792">
        <v>10</v>
      </c>
      <c r="AC792">
        <v>10</v>
      </c>
      <c r="AD792">
        <v>7.5</v>
      </c>
      <c r="AE792">
        <v>82.17</v>
      </c>
      <c r="AF792">
        <v>0.12</v>
      </c>
      <c r="AG792">
        <v>0</v>
      </c>
      <c r="AH792">
        <v>0</v>
      </c>
      <c r="AI792" t="s">
        <v>89</v>
      </c>
      <c r="AJ792">
        <v>0</v>
      </c>
      <c r="AK792" t="s">
        <v>773</v>
      </c>
      <c r="AL792" t="s">
        <v>65</v>
      </c>
      <c r="AM792" t="s">
        <v>70</v>
      </c>
      <c r="AN792" t="s">
        <v>71</v>
      </c>
      <c r="AO792" t="s">
        <v>59</v>
      </c>
      <c r="AP792">
        <v>800</v>
      </c>
      <c r="AQ792">
        <v>800</v>
      </c>
      <c r="AR792">
        <v>800</v>
      </c>
    </row>
    <row r="793" spans="1:44" x14ac:dyDescent="0.25">
      <c r="A793" t="s">
        <v>43</v>
      </c>
      <c r="C793" t="s">
        <v>254</v>
      </c>
      <c r="D793" t="s">
        <v>3501</v>
      </c>
      <c r="F793" t="s">
        <v>1906</v>
      </c>
      <c r="G793" t="s">
        <v>3502</v>
      </c>
      <c r="H793" t="s">
        <v>1908</v>
      </c>
      <c r="I793">
        <v>1350</v>
      </c>
      <c r="J793" t="s">
        <v>259</v>
      </c>
      <c r="K793" t="s">
        <v>3503</v>
      </c>
      <c r="L793">
        <v>275</v>
      </c>
      <c r="M793" t="s">
        <v>137</v>
      </c>
      <c r="N793" t="s">
        <v>261</v>
      </c>
      <c r="O793">
        <v>2014</v>
      </c>
      <c r="Q793" t="s">
        <v>3504</v>
      </c>
      <c r="S793" t="s">
        <v>213</v>
      </c>
      <c r="T793" t="s">
        <v>81</v>
      </c>
      <c r="U793">
        <v>7.5</v>
      </c>
      <c r="V793">
        <v>7.5</v>
      </c>
      <c r="W793">
        <v>7.33</v>
      </c>
      <c r="X793">
        <v>7.33</v>
      </c>
      <c r="Y793">
        <v>7.33</v>
      </c>
      <c r="Z793">
        <v>7.33</v>
      </c>
      <c r="AA793">
        <v>10</v>
      </c>
      <c r="AB793">
        <v>10</v>
      </c>
      <c r="AC793">
        <v>10</v>
      </c>
      <c r="AD793">
        <v>7.5</v>
      </c>
      <c r="AE793">
        <v>81.83</v>
      </c>
      <c r="AF793">
        <v>0.1</v>
      </c>
      <c r="AG793">
        <v>0</v>
      </c>
      <c r="AH793">
        <v>0</v>
      </c>
      <c r="AI793" t="s">
        <v>55</v>
      </c>
      <c r="AJ793">
        <v>4</v>
      </c>
      <c r="AK793" t="s">
        <v>3505</v>
      </c>
      <c r="AL793" t="s">
        <v>261</v>
      </c>
      <c r="AM793" t="s">
        <v>265</v>
      </c>
      <c r="AN793" t="s">
        <v>266</v>
      </c>
      <c r="AO793" t="s">
        <v>59</v>
      </c>
      <c r="AP793">
        <v>1350</v>
      </c>
      <c r="AQ793">
        <v>1350</v>
      </c>
      <c r="AR793">
        <v>1350</v>
      </c>
    </row>
    <row r="794" spans="1:44" x14ac:dyDescent="0.25">
      <c r="A794" t="s">
        <v>43</v>
      </c>
      <c r="C794" t="s">
        <v>254</v>
      </c>
      <c r="D794" t="s">
        <v>3501</v>
      </c>
      <c r="F794" t="s">
        <v>1906</v>
      </c>
      <c r="G794" t="s">
        <v>3594</v>
      </c>
      <c r="H794" t="s">
        <v>1908</v>
      </c>
      <c r="I794">
        <v>1400</v>
      </c>
      <c r="J794" t="s">
        <v>259</v>
      </c>
      <c r="K794" t="s">
        <v>3503</v>
      </c>
      <c r="L794">
        <v>275</v>
      </c>
      <c r="M794" t="s">
        <v>137</v>
      </c>
      <c r="N794" t="s">
        <v>261</v>
      </c>
      <c r="O794">
        <v>2014</v>
      </c>
      <c r="Q794" t="s">
        <v>3504</v>
      </c>
      <c r="S794" t="s">
        <v>213</v>
      </c>
      <c r="T794" t="s">
        <v>81</v>
      </c>
      <c r="U794">
        <v>7.5</v>
      </c>
      <c r="V794">
        <v>7.33</v>
      </c>
      <c r="W794">
        <v>7.5</v>
      </c>
      <c r="X794">
        <v>7.5</v>
      </c>
      <c r="Y794">
        <v>7.17</v>
      </c>
      <c r="Z794">
        <v>7.17</v>
      </c>
      <c r="AA794">
        <v>10</v>
      </c>
      <c r="AB794">
        <v>10</v>
      </c>
      <c r="AC794">
        <v>10</v>
      </c>
      <c r="AD794">
        <v>7.5</v>
      </c>
      <c r="AE794">
        <v>81.67</v>
      </c>
      <c r="AF794">
        <v>0.1</v>
      </c>
      <c r="AG794">
        <v>0</v>
      </c>
      <c r="AH794">
        <v>0</v>
      </c>
      <c r="AI794" t="s">
        <v>55</v>
      </c>
      <c r="AJ794">
        <v>5</v>
      </c>
      <c r="AK794" t="s">
        <v>3505</v>
      </c>
      <c r="AL794" t="s">
        <v>261</v>
      </c>
      <c r="AM794" t="s">
        <v>265</v>
      </c>
      <c r="AN794" t="s">
        <v>266</v>
      </c>
      <c r="AO794" t="s">
        <v>59</v>
      </c>
      <c r="AP794">
        <v>1400</v>
      </c>
      <c r="AQ794">
        <v>1400</v>
      </c>
      <c r="AR794">
        <v>1400</v>
      </c>
    </row>
    <row r="795" spans="1:44" x14ac:dyDescent="0.25">
      <c r="A795" t="s">
        <v>43</v>
      </c>
      <c r="B795" t="s">
        <v>3689</v>
      </c>
      <c r="C795" t="s">
        <v>203</v>
      </c>
      <c r="D795" t="s">
        <v>204</v>
      </c>
      <c r="F795" t="s">
        <v>204</v>
      </c>
      <c r="G795" t="s">
        <v>3690</v>
      </c>
      <c r="H795" t="s">
        <v>3689</v>
      </c>
      <c r="I795" t="s">
        <v>3691</v>
      </c>
      <c r="J795" t="s">
        <v>3375</v>
      </c>
      <c r="K795" t="s">
        <v>3692</v>
      </c>
      <c r="L795">
        <v>250</v>
      </c>
      <c r="M795" t="s">
        <v>137</v>
      </c>
      <c r="N795" t="s">
        <v>300</v>
      </c>
      <c r="O795">
        <v>2014</v>
      </c>
      <c r="Q795" t="s">
        <v>3693</v>
      </c>
      <c r="R795" t="s">
        <v>3694</v>
      </c>
      <c r="S795" t="s">
        <v>213</v>
      </c>
      <c r="T795" t="s">
        <v>54</v>
      </c>
      <c r="U795">
        <v>7.83</v>
      </c>
      <c r="V795">
        <v>7.33</v>
      </c>
      <c r="W795">
        <v>7.08</v>
      </c>
      <c r="X795">
        <v>7.08</v>
      </c>
      <c r="Y795">
        <v>7.33</v>
      </c>
      <c r="Z795">
        <v>7.5</v>
      </c>
      <c r="AA795">
        <v>10</v>
      </c>
      <c r="AB795">
        <v>10</v>
      </c>
      <c r="AC795">
        <v>10</v>
      </c>
      <c r="AD795">
        <v>7.33</v>
      </c>
      <c r="AE795">
        <v>81.5</v>
      </c>
      <c r="AF795">
        <v>0.12</v>
      </c>
      <c r="AG795">
        <v>1</v>
      </c>
      <c r="AH795">
        <v>0</v>
      </c>
      <c r="AI795" t="s">
        <v>55</v>
      </c>
      <c r="AJ795">
        <v>2</v>
      </c>
      <c r="AK795" t="s">
        <v>3695</v>
      </c>
      <c r="AL795" t="s">
        <v>300</v>
      </c>
      <c r="AM795" t="s">
        <v>306</v>
      </c>
      <c r="AN795" t="s">
        <v>307</v>
      </c>
      <c r="AO795" t="s">
        <v>59</v>
      </c>
      <c r="AP795">
        <v>1200</v>
      </c>
      <c r="AQ795">
        <v>1200</v>
      </c>
      <c r="AR795">
        <v>1200</v>
      </c>
    </row>
    <row r="796" spans="1:44" x14ac:dyDescent="0.25">
      <c r="A796" t="s">
        <v>43</v>
      </c>
      <c r="B796" t="s">
        <v>2280</v>
      </c>
      <c r="C796" t="s">
        <v>254</v>
      </c>
      <c r="D796" t="s">
        <v>2281</v>
      </c>
      <c r="F796" t="s">
        <v>3824</v>
      </c>
      <c r="G796" t="s">
        <v>3825</v>
      </c>
      <c r="H796" t="s">
        <v>2284</v>
      </c>
      <c r="I796" t="s">
        <v>837</v>
      </c>
      <c r="J796" t="s">
        <v>1286</v>
      </c>
      <c r="K796" t="s">
        <v>2286</v>
      </c>
      <c r="L796">
        <v>275</v>
      </c>
      <c r="M796" t="s">
        <v>137</v>
      </c>
      <c r="N796" t="s">
        <v>261</v>
      </c>
      <c r="O796">
        <v>2014</v>
      </c>
      <c r="Q796" t="s">
        <v>508</v>
      </c>
      <c r="R796" t="s">
        <v>2288</v>
      </c>
      <c r="S796" t="s">
        <v>493</v>
      </c>
      <c r="T796" t="s">
        <v>54</v>
      </c>
      <c r="U796">
        <v>7.33</v>
      </c>
      <c r="V796">
        <v>7.33</v>
      </c>
      <c r="W796">
        <v>7.17</v>
      </c>
      <c r="X796">
        <v>7.33</v>
      </c>
      <c r="Y796">
        <v>7.5</v>
      </c>
      <c r="Z796">
        <v>7.33</v>
      </c>
      <c r="AA796">
        <v>10</v>
      </c>
      <c r="AB796">
        <v>10</v>
      </c>
      <c r="AC796">
        <v>10</v>
      </c>
      <c r="AD796">
        <v>7.33</v>
      </c>
      <c r="AE796">
        <v>81.33</v>
      </c>
      <c r="AF796">
        <v>0.12</v>
      </c>
      <c r="AG796">
        <v>0</v>
      </c>
      <c r="AH796">
        <v>0</v>
      </c>
      <c r="AI796" t="s">
        <v>55</v>
      </c>
      <c r="AJ796">
        <v>3</v>
      </c>
      <c r="AK796" t="s">
        <v>510</v>
      </c>
      <c r="AL796" t="s">
        <v>261</v>
      </c>
      <c r="AM796" t="s">
        <v>265</v>
      </c>
      <c r="AN796" t="s">
        <v>266</v>
      </c>
      <c r="AO796" t="s">
        <v>59</v>
      </c>
      <c r="AP796">
        <v>1450</v>
      </c>
      <c r="AQ796">
        <v>1450</v>
      </c>
      <c r="AR796">
        <v>1450</v>
      </c>
    </row>
    <row r="797" spans="1:44" x14ac:dyDescent="0.25">
      <c r="A797" t="s">
        <v>43</v>
      </c>
      <c r="B797" t="s">
        <v>919</v>
      </c>
      <c r="C797" t="s">
        <v>203</v>
      </c>
      <c r="D797" t="s">
        <v>621</v>
      </c>
      <c r="F797" t="s">
        <v>920</v>
      </c>
      <c r="G797" t="s">
        <v>3892</v>
      </c>
      <c r="H797" t="s">
        <v>922</v>
      </c>
      <c r="I797" t="s">
        <v>1599</v>
      </c>
      <c r="J797" t="s">
        <v>1600</v>
      </c>
      <c r="K797" t="s">
        <v>1601</v>
      </c>
      <c r="L797">
        <v>250</v>
      </c>
      <c r="M797" t="s">
        <v>137</v>
      </c>
      <c r="N797" t="s">
        <v>300</v>
      </c>
      <c r="O797">
        <v>2014</v>
      </c>
      <c r="Q797" t="s">
        <v>1394</v>
      </c>
      <c r="R797" t="s">
        <v>925</v>
      </c>
      <c r="S797" t="s">
        <v>493</v>
      </c>
      <c r="T797" t="s">
        <v>54</v>
      </c>
      <c r="U797">
        <v>7.33</v>
      </c>
      <c r="V797">
        <v>7.08</v>
      </c>
      <c r="W797">
        <v>7.33</v>
      </c>
      <c r="X797">
        <v>7.25</v>
      </c>
      <c r="Y797">
        <v>7.33</v>
      </c>
      <c r="Z797">
        <v>7.58</v>
      </c>
      <c r="AA797">
        <v>10</v>
      </c>
      <c r="AB797">
        <v>10</v>
      </c>
      <c r="AC797">
        <v>10</v>
      </c>
      <c r="AD797">
        <v>7.25</v>
      </c>
      <c r="AE797">
        <v>81.17</v>
      </c>
      <c r="AF797">
        <v>0.11</v>
      </c>
      <c r="AG797">
        <v>0</v>
      </c>
      <c r="AH797">
        <v>0</v>
      </c>
      <c r="AI797" t="s">
        <v>55</v>
      </c>
      <c r="AJ797">
        <v>3</v>
      </c>
      <c r="AK797" t="s">
        <v>2919</v>
      </c>
      <c r="AL797" t="s">
        <v>300</v>
      </c>
      <c r="AM797" t="s">
        <v>306</v>
      </c>
      <c r="AN797" t="s">
        <v>307</v>
      </c>
      <c r="AO797" t="s">
        <v>59</v>
      </c>
      <c r="AP797">
        <v>1200</v>
      </c>
      <c r="AQ797">
        <v>1400</v>
      </c>
      <c r="AR797">
        <v>1300</v>
      </c>
    </row>
    <row r="798" spans="1:44" x14ac:dyDescent="0.25">
      <c r="A798" t="s">
        <v>43</v>
      </c>
      <c r="B798" t="s">
        <v>202</v>
      </c>
      <c r="C798" t="s">
        <v>203</v>
      </c>
      <c r="D798" t="s">
        <v>3936</v>
      </c>
      <c r="F798" t="s">
        <v>3937</v>
      </c>
      <c r="G798" t="s">
        <v>3938</v>
      </c>
      <c r="H798" t="s">
        <v>202</v>
      </c>
      <c r="I798" t="s">
        <v>3939</v>
      </c>
      <c r="J798" t="s">
        <v>3940</v>
      </c>
      <c r="K798" t="s">
        <v>2350</v>
      </c>
      <c r="L798">
        <v>250</v>
      </c>
      <c r="M798" t="s">
        <v>137</v>
      </c>
      <c r="N798" t="s">
        <v>300</v>
      </c>
      <c r="O798">
        <v>2014</v>
      </c>
      <c r="Q798" t="s">
        <v>1458</v>
      </c>
      <c r="R798" t="s">
        <v>212</v>
      </c>
      <c r="S798" t="s">
        <v>213</v>
      </c>
      <c r="T798" t="s">
        <v>54</v>
      </c>
      <c r="U798">
        <v>7.42</v>
      </c>
      <c r="V798">
        <v>7.25</v>
      </c>
      <c r="W798">
        <v>7.17</v>
      </c>
      <c r="X798">
        <v>7.25</v>
      </c>
      <c r="Y798">
        <v>7.25</v>
      </c>
      <c r="Z798">
        <v>7.58</v>
      </c>
      <c r="AA798">
        <v>10</v>
      </c>
      <c r="AB798">
        <v>10</v>
      </c>
      <c r="AC798">
        <v>10</v>
      </c>
      <c r="AD798">
        <v>7.17</v>
      </c>
      <c r="AE798">
        <v>81.08</v>
      </c>
      <c r="AF798">
        <v>0.13</v>
      </c>
      <c r="AG798">
        <v>0</v>
      </c>
      <c r="AH798">
        <v>0</v>
      </c>
      <c r="AI798" t="s">
        <v>55</v>
      </c>
      <c r="AJ798">
        <v>0</v>
      </c>
      <c r="AK798" t="s">
        <v>1459</v>
      </c>
      <c r="AL798" t="s">
        <v>300</v>
      </c>
      <c r="AM798" t="s">
        <v>306</v>
      </c>
      <c r="AN798" t="s">
        <v>307</v>
      </c>
      <c r="AO798" t="s">
        <v>59</v>
      </c>
      <c r="AP798">
        <v>1500</v>
      </c>
      <c r="AQ798">
        <v>1500</v>
      </c>
      <c r="AR798">
        <v>1500</v>
      </c>
    </row>
    <row r="799" spans="1:44" x14ac:dyDescent="0.25">
      <c r="A799" t="s">
        <v>43</v>
      </c>
      <c r="B799" t="s">
        <v>2091</v>
      </c>
      <c r="C799" t="s">
        <v>216</v>
      </c>
      <c r="D799" t="s">
        <v>4121</v>
      </c>
      <c r="F799" t="s">
        <v>4122</v>
      </c>
      <c r="G799">
        <v>0</v>
      </c>
      <c r="H799" t="s">
        <v>4123</v>
      </c>
      <c r="I799">
        <v>1200</v>
      </c>
      <c r="J799" t="s">
        <v>4121</v>
      </c>
      <c r="K799" t="s">
        <v>2096</v>
      </c>
      <c r="L799">
        <v>20</v>
      </c>
      <c r="M799" t="s">
        <v>137</v>
      </c>
      <c r="N799" t="s">
        <v>220</v>
      </c>
      <c r="O799">
        <v>2014</v>
      </c>
      <c r="Q799" t="s">
        <v>4124</v>
      </c>
      <c r="R799" t="s">
        <v>2098</v>
      </c>
      <c r="S799" t="s">
        <v>616</v>
      </c>
      <c r="T799" t="s">
        <v>54</v>
      </c>
      <c r="U799">
        <v>7.25</v>
      </c>
      <c r="V799">
        <v>7.17</v>
      </c>
      <c r="W799">
        <v>7.17</v>
      </c>
      <c r="X799">
        <v>7.25</v>
      </c>
      <c r="Y799">
        <v>7.17</v>
      </c>
      <c r="Z799">
        <v>7.42</v>
      </c>
      <c r="AA799">
        <v>10</v>
      </c>
      <c r="AB799">
        <v>10</v>
      </c>
      <c r="AC799">
        <v>10</v>
      </c>
      <c r="AD799">
        <v>7.25</v>
      </c>
      <c r="AE799">
        <v>80.67</v>
      </c>
      <c r="AF799">
        <v>0.12</v>
      </c>
      <c r="AG799">
        <v>0</v>
      </c>
      <c r="AH799">
        <v>0</v>
      </c>
      <c r="AI799" t="s">
        <v>55</v>
      </c>
      <c r="AJ799">
        <v>4</v>
      </c>
      <c r="AK799" t="s">
        <v>4116</v>
      </c>
      <c r="AL799" t="s">
        <v>220</v>
      </c>
      <c r="AM799" s="1" t="s">
        <v>223</v>
      </c>
      <c r="AN799" t="s">
        <v>224</v>
      </c>
      <c r="AO799" t="s">
        <v>59</v>
      </c>
      <c r="AP799">
        <v>1200</v>
      </c>
      <c r="AQ799">
        <v>1200</v>
      </c>
      <c r="AR799">
        <v>1200</v>
      </c>
    </row>
    <row r="800" spans="1:44" x14ac:dyDescent="0.25">
      <c r="A800" t="s">
        <v>43</v>
      </c>
      <c r="B800" t="s">
        <v>3689</v>
      </c>
      <c r="C800" t="s">
        <v>203</v>
      </c>
      <c r="D800" t="s">
        <v>204</v>
      </c>
      <c r="F800" t="s">
        <v>204</v>
      </c>
      <c r="G800" t="s">
        <v>4674</v>
      </c>
      <c r="H800" t="s">
        <v>3689</v>
      </c>
      <c r="I800" t="s">
        <v>3691</v>
      </c>
      <c r="J800" t="s">
        <v>3375</v>
      </c>
      <c r="K800" t="s">
        <v>3692</v>
      </c>
      <c r="L800">
        <v>250</v>
      </c>
      <c r="M800" t="s">
        <v>137</v>
      </c>
      <c r="N800" t="s">
        <v>300</v>
      </c>
      <c r="O800">
        <v>2014</v>
      </c>
      <c r="Q800" t="s">
        <v>3639</v>
      </c>
      <c r="R800" t="s">
        <v>3694</v>
      </c>
      <c r="S800" t="s">
        <v>213</v>
      </c>
      <c r="T800" t="s">
        <v>54</v>
      </c>
      <c r="U800">
        <v>7.5</v>
      </c>
      <c r="V800">
        <v>7.25</v>
      </c>
      <c r="W800">
        <v>7.42</v>
      </c>
      <c r="X800">
        <v>7</v>
      </c>
      <c r="Y800">
        <v>7.08</v>
      </c>
      <c r="Z800">
        <v>6.83</v>
      </c>
      <c r="AA800">
        <v>8.67</v>
      </c>
      <c r="AB800">
        <v>9.33</v>
      </c>
      <c r="AC800">
        <v>10</v>
      </c>
      <c r="AD800">
        <v>6.83</v>
      </c>
      <c r="AE800">
        <v>77.92</v>
      </c>
      <c r="AF800">
        <v>0.12</v>
      </c>
      <c r="AG800">
        <v>2</v>
      </c>
      <c r="AH800">
        <v>0</v>
      </c>
      <c r="AI800" t="s">
        <v>55</v>
      </c>
      <c r="AJ800">
        <v>4</v>
      </c>
      <c r="AK800" t="s">
        <v>3640</v>
      </c>
      <c r="AL800" t="s">
        <v>300</v>
      </c>
      <c r="AM800" t="s">
        <v>306</v>
      </c>
      <c r="AN800" t="s">
        <v>307</v>
      </c>
      <c r="AO800" t="s">
        <v>59</v>
      </c>
      <c r="AP800">
        <v>1200</v>
      </c>
      <c r="AQ800">
        <v>1200</v>
      </c>
      <c r="AR800">
        <v>1200</v>
      </c>
    </row>
    <row r="801" spans="1:44" x14ac:dyDescent="0.25">
      <c r="A801" t="s">
        <v>43</v>
      </c>
      <c r="B801" t="s">
        <v>3689</v>
      </c>
      <c r="C801" t="s">
        <v>203</v>
      </c>
      <c r="D801" t="s">
        <v>204</v>
      </c>
      <c r="F801" t="s">
        <v>204</v>
      </c>
      <c r="G801" t="s">
        <v>4794</v>
      </c>
      <c r="H801" t="s">
        <v>3689</v>
      </c>
      <c r="I801" t="s">
        <v>3691</v>
      </c>
      <c r="J801" t="s">
        <v>3375</v>
      </c>
      <c r="K801" t="s">
        <v>3692</v>
      </c>
      <c r="L801">
        <v>250</v>
      </c>
      <c r="M801" t="s">
        <v>137</v>
      </c>
      <c r="N801" t="s">
        <v>300</v>
      </c>
      <c r="O801">
        <v>2014</v>
      </c>
      <c r="Q801" t="s">
        <v>3639</v>
      </c>
      <c r="R801" t="s">
        <v>3694</v>
      </c>
      <c r="S801" t="s">
        <v>213</v>
      </c>
      <c r="T801" t="s">
        <v>54</v>
      </c>
      <c r="U801">
        <v>6.33</v>
      </c>
      <c r="V801">
        <v>6.5</v>
      </c>
      <c r="W801">
        <v>6.33</v>
      </c>
      <c r="X801">
        <v>6.83</v>
      </c>
      <c r="Y801">
        <v>6.33</v>
      </c>
      <c r="Z801">
        <v>6.5</v>
      </c>
      <c r="AA801">
        <v>10</v>
      </c>
      <c r="AB801">
        <v>6.67</v>
      </c>
      <c r="AC801">
        <v>10</v>
      </c>
      <c r="AD801">
        <v>6.25</v>
      </c>
      <c r="AE801">
        <v>71.75</v>
      </c>
      <c r="AF801">
        <v>0.11</v>
      </c>
      <c r="AG801">
        <v>0</v>
      </c>
      <c r="AH801">
        <v>0</v>
      </c>
      <c r="AI801" t="s">
        <v>55</v>
      </c>
      <c r="AJ801">
        <v>7</v>
      </c>
      <c r="AK801" t="s">
        <v>3640</v>
      </c>
      <c r="AL801" t="s">
        <v>300</v>
      </c>
      <c r="AM801" t="s">
        <v>306</v>
      </c>
      <c r="AN801" t="s">
        <v>307</v>
      </c>
      <c r="AO801" t="s">
        <v>59</v>
      </c>
      <c r="AP801">
        <v>1200</v>
      </c>
      <c r="AQ801">
        <v>1200</v>
      </c>
      <c r="AR801">
        <v>1200</v>
      </c>
    </row>
    <row r="802" spans="1:44" x14ac:dyDescent="0.25">
      <c r="A802" t="s">
        <v>43</v>
      </c>
      <c r="B802" t="s">
        <v>834</v>
      </c>
      <c r="C802" t="s">
        <v>254</v>
      </c>
      <c r="D802" t="s">
        <v>835</v>
      </c>
      <c r="F802" t="s">
        <v>834</v>
      </c>
      <c r="G802" t="s">
        <v>836</v>
      </c>
      <c r="H802" t="s">
        <v>834</v>
      </c>
      <c r="I802" t="s">
        <v>837</v>
      </c>
      <c r="J802" t="s">
        <v>838</v>
      </c>
      <c r="K802" t="s">
        <v>839</v>
      </c>
      <c r="L802">
        <v>275</v>
      </c>
      <c r="M802" t="s">
        <v>137</v>
      </c>
      <c r="N802" t="s">
        <v>261</v>
      </c>
      <c r="O802">
        <v>2014</v>
      </c>
      <c r="Q802" t="s">
        <v>4654</v>
      </c>
      <c r="R802" t="s">
        <v>841</v>
      </c>
      <c r="S802" t="s">
        <v>493</v>
      </c>
      <c r="T802" t="s">
        <v>54</v>
      </c>
      <c r="U802">
        <v>6.67</v>
      </c>
      <c r="V802">
        <v>6.5</v>
      </c>
      <c r="W802">
        <v>6.17</v>
      </c>
      <c r="X802">
        <v>6.67</v>
      </c>
      <c r="Y802">
        <v>6.83</v>
      </c>
      <c r="Z802">
        <v>6.17</v>
      </c>
      <c r="AA802">
        <v>8</v>
      </c>
      <c r="AB802">
        <v>8</v>
      </c>
      <c r="AC802">
        <v>8</v>
      </c>
      <c r="AD802">
        <v>6.33</v>
      </c>
      <c r="AE802">
        <v>69.33</v>
      </c>
      <c r="AF802">
        <v>0.1</v>
      </c>
      <c r="AG802">
        <v>0</v>
      </c>
      <c r="AH802">
        <v>0</v>
      </c>
      <c r="AI802" t="s">
        <v>55</v>
      </c>
      <c r="AJ802">
        <v>4</v>
      </c>
      <c r="AK802" t="s">
        <v>4655</v>
      </c>
      <c r="AL802" t="s">
        <v>261</v>
      </c>
      <c r="AM802" t="s">
        <v>265</v>
      </c>
      <c r="AN802" t="s">
        <v>266</v>
      </c>
      <c r="AO802" t="s">
        <v>59</v>
      </c>
      <c r="AP802">
        <v>1450</v>
      </c>
      <c r="AQ802">
        <v>1450</v>
      </c>
      <c r="AR802">
        <v>1450</v>
      </c>
    </row>
    <row r="803" spans="1:44" x14ac:dyDescent="0.25">
      <c r="A803" t="s">
        <v>43</v>
      </c>
      <c r="B803" t="s">
        <v>834</v>
      </c>
      <c r="C803" t="s">
        <v>254</v>
      </c>
      <c r="D803" t="s">
        <v>835</v>
      </c>
      <c r="F803" t="s">
        <v>834</v>
      </c>
      <c r="G803" t="s">
        <v>836</v>
      </c>
      <c r="H803" t="s">
        <v>834</v>
      </c>
      <c r="I803" t="s">
        <v>837</v>
      </c>
      <c r="J803" t="s">
        <v>838</v>
      </c>
      <c r="K803" t="s">
        <v>839</v>
      </c>
      <c r="L803">
        <v>275</v>
      </c>
      <c r="M803" t="s">
        <v>137</v>
      </c>
      <c r="N803" t="s">
        <v>261</v>
      </c>
      <c r="O803">
        <v>2014</v>
      </c>
      <c r="Q803" t="s">
        <v>4654</v>
      </c>
      <c r="R803" t="s">
        <v>841</v>
      </c>
      <c r="S803" t="s">
        <v>493</v>
      </c>
      <c r="T803" t="s">
        <v>54</v>
      </c>
      <c r="U803">
        <v>7</v>
      </c>
      <c r="V803">
        <v>6.17</v>
      </c>
      <c r="W803">
        <v>6.17</v>
      </c>
      <c r="X803">
        <v>6.67</v>
      </c>
      <c r="Y803">
        <v>6.5</v>
      </c>
      <c r="Z803">
        <v>6.17</v>
      </c>
      <c r="AA803">
        <v>8</v>
      </c>
      <c r="AB803">
        <v>8</v>
      </c>
      <c r="AC803">
        <v>8</v>
      </c>
      <c r="AD803">
        <v>6.5</v>
      </c>
      <c r="AE803">
        <v>69.17</v>
      </c>
      <c r="AF803">
        <v>0.1</v>
      </c>
      <c r="AG803">
        <v>0</v>
      </c>
      <c r="AH803">
        <v>0</v>
      </c>
      <c r="AI803" t="s">
        <v>55</v>
      </c>
      <c r="AJ803">
        <v>3</v>
      </c>
      <c r="AK803" t="s">
        <v>4655</v>
      </c>
      <c r="AL803" t="s">
        <v>261</v>
      </c>
      <c r="AM803" t="s">
        <v>265</v>
      </c>
      <c r="AN803" t="s">
        <v>266</v>
      </c>
      <c r="AO803" t="s">
        <v>59</v>
      </c>
      <c r="AP803">
        <v>1450</v>
      </c>
      <c r="AQ803">
        <v>1450</v>
      </c>
      <c r="AR803">
        <v>1450</v>
      </c>
    </row>
    <row r="804" spans="1:44" x14ac:dyDescent="0.25">
      <c r="A804" t="s">
        <v>43</v>
      </c>
      <c r="B804" t="s">
        <v>834</v>
      </c>
      <c r="C804" t="s">
        <v>254</v>
      </c>
      <c r="D804" t="s">
        <v>835</v>
      </c>
      <c r="F804" t="s">
        <v>834</v>
      </c>
      <c r="G804" t="s">
        <v>836</v>
      </c>
      <c r="H804" t="s">
        <v>834</v>
      </c>
      <c r="I804" t="s">
        <v>837</v>
      </c>
      <c r="J804" t="s">
        <v>838</v>
      </c>
      <c r="K804" t="s">
        <v>839</v>
      </c>
      <c r="L804">
        <v>275</v>
      </c>
      <c r="M804" t="s">
        <v>137</v>
      </c>
      <c r="N804" t="s">
        <v>261</v>
      </c>
      <c r="O804">
        <v>2014</v>
      </c>
      <c r="Q804" t="s">
        <v>4654</v>
      </c>
      <c r="R804" t="s">
        <v>841</v>
      </c>
      <c r="S804" t="s">
        <v>493</v>
      </c>
      <c r="T804" t="s">
        <v>54</v>
      </c>
      <c r="U804">
        <v>7</v>
      </c>
      <c r="V804">
        <v>6.33</v>
      </c>
      <c r="W804">
        <v>6.17</v>
      </c>
      <c r="X804">
        <v>6.5</v>
      </c>
      <c r="Y804">
        <v>6.67</v>
      </c>
      <c r="Z804">
        <v>6.17</v>
      </c>
      <c r="AA804">
        <v>8</v>
      </c>
      <c r="AB804">
        <v>8</v>
      </c>
      <c r="AC804">
        <v>8</v>
      </c>
      <c r="AD804">
        <v>6.33</v>
      </c>
      <c r="AE804">
        <v>69.17</v>
      </c>
      <c r="AF804">
        <v>0.1</v>
      </c>
      <c r="AG804">
        <v>0</v>
      </c>
      <c r="AH804">
        <v>0</v>
      </c>
      <c r="AI804" t="s">
        <v>55</v>
      </c>
      <c r="AJ804">
        <v>4</v>
      </c>
      <c r="AK804" t="s">
        <v>4655</v>
      </c>
      <c r="AL804" t="s">
        <v>261</v>
      </c>
      <c r="AM804" t="s">
        <v>265</v>
      </c>
      <c r="AN804" t="s">
        <v>266</v>
      </c>
      <c r="AO804" t="s">
        <v>59</v>
      </c>
      <c r="AP804">
        <v>1450</v>
      </c>
      <c r="AQ804">
        <v>1450</v>
      </c>
      <c r="AR804">
        <v>1450</v>
      </c>
    </row>
    <row r="805" spans="1:44" x14ac:dyDescent="0.25">
      <c r="A805" t="s">
        <v>4825</v>
      </c>
      <c r="B805" t="s">
        <v>4916</v>
      </c>
      <c r="C805" t="s">
        <v>130</v>
      </c>
      <c r="D805" t="s">
        <v>4917</v>
      </c>
      <c r="F805" t="s">
        <v>4918</v>
      </c>
      <c r="H805" t="s">
        <v>4919</v>
      </c>
      <c r="I805" t="s">
        <v>4920</v>
      </c>
      <c r="J805" t="s">
        <v>4921</v>
      </c>
      <c r="K805" t="s">
        <v>4922</v>
      </c>
      <c r="L805">
        <v>1</v>
      </c>
      <c r="M805" t="s">
        <v>137</v>
      </c>
      <c r="N805" t="s">
        <v>65</v>
      </c>
      <c r="O805">
        <v>2014</v>
      </c>
      <c r="Q805" t="s">
        <v>4923</v>
      </c>
      <c r="R805" t="s">
        <v>4924</v>
      </c>
      <c r="T805" t="s">
        <v>81</v>
      </c>
      <c r="U805">
        <v>7.33</v>
      </c>
      <c r="V805">
        <v>7.33</v>
      </c>
      <c r="W805">
        <v>7.17</v>
      </c>
      <c r="X805">
        <v>7.42</v>
      </c>
      <c r="Y805">
        <v>7.5</v>
      </c>
      <c r="Z805">
        <v>7.17</v>
      </c>
      <c r="AA805">
        <v>9.33</v>
      </c>
      <c r="AB805">
        <v>9.33</v>
      </c>
      <c r="AC805">
        <v>7.42</v>
      </c>
      <c r="AD805">
        <v>7.17</v>
      </c>
      <c r="AE805">
        <v>77.17</v>
      </c>
      <c r="AF805">
        <v>0</v>
      </c>
      <c r="AG805">
        <v>0</v>
      </c>
      <c r="AH805">
        <v>0</v>
      </c>
      <c r="AJ805">
        <v>6</v>
      </c>
      <c r="AK805" t="s">
        <v>4925</v>
      </c>
      <c r="AL805" t="s">
        <v>65</v>
      </c>
      <c r="AM805" t="s">
        <v>4843</v>
      </c>
      <c r="AN805" t="s">
        <v>4844</v>
      </c>
      <c r="AO805" t="s">
        <v>59</v>
      </c>
      <c r="AP805">
        <v>795</v>
      </c>
      <c r="AQ805">
        <v>795</v>
      </c>
      <c r="AR805">
        <v>795</v>
      </c>
    </row>
    <row r="806" spans="1:44" x14ac:dyDescent="0.25">
      <c r="A806" t="s">
        <v>43</v>
      </c>
      <c r="B806" t="s">
        <v>413</v>
      </c>
      <c r="C806" t="s">
        <v>242</v>
      </c>
      <c r="D806" t="s">
        <v>2116</v>
      </c>
      <c r="E806" t="s">
        <v>2117</v>
      </c>
      <c r="F806" t="s">
        <v>446</v>
      </c>
      <c r="G806" t="s">
        <v>2117</v>
      </c>
      <c r="H806" t="s">
        <v>413</v>
      </c>
      <c r="J806" t="s">
        <v>415</v>
      </c>
      <c r="K806" t="s">
        <v>451</v>
      </c>
      <c r="L806">
        <v>150</v>
      </c>
      <c r="M806" t="s">
        <v>1490</v>
      </c>
      <c r="N806" t="s">
        <v>246</v>
      </c>
      <c r="O806">
        <v>2015</v>
      </c>
      <c r="Q806" t="s">
        <v>2118</v>
      </c>
      <c r="R806" t="s">
        <v>451</v>
      </c>
      <c r="S806" t="s">
        <v>249</v>
      </c>
      <c r="T806" t="s">
        <v>54</v>
      </c>
      <c r="U806">
        <v>7.5</v>
      </c>
      <c r="V806">
        <v>7.67</v>
      </c>
      <c r="W806">
        <v>7.67</v>
      </c>
      <c r="X806">
        <v>7.42</v>
      </c>
      <c r="Y806">
        <v>7.67</v>
      </c>
      <c r="Z806">
        <v>7.67</v>
      </c>
      <c r="AA806">
        <v>10</v>
      </c>
      <c r="AB806">
        <v>10</v>
      </c>
      <c r="AC806">
        <v>10</v>
      </c>
      <c r="AD806">
        <v>7.67</v>
      </c>
      <c r="AE806">
        <v>83.25</v>
      </c>
      <c r="AF806">
        <v>0.12</v>
      </c>
      <c r="AG806">
        <v>0</v>
      </c>
      <c r="AH806">
        <v>0</v>
      </c>
      <c r="AI806" t="s">
        <v>55</v>
      </c>
      <c r="AJ806">
        <v>1</v>
      </c>
      <c r="AK806" t="s">
        <v>2119</v>
      </c>
      <c r="AL806" t="s">
        <v>246</v>
      </c>
      <c r="AM806" t="s">
        <v>251</v>
      </c>
      <c r="AN806" t="s">
        <v>252</v>
      </c>
      <c r="AO806" t="s">
        <v>59</v>
      </c>
    </row>
    <row r="807" spans="1:44" x14ac:dyDescent="0.25">
      <c r="A807" t="s">
        <v>43</v>
      </c>
      <c r="B807" t="s">
        <v>3248</v>
      </c>
      <c r="C807" t="s">
        <v>287</v>
      </c>
      <c r="D807" t="s">
        <v>3248</v>
      </c>
      <c r="F807" t="s">
        <v>2266</v>
      </c>
      <c r="G807" t="s">
        <v>3249</v>
      </c>
      <c r="H807" t="s">
        <v>1876</v>
      </c>
      <c r="I807" t="s">
        <v>3250</v>
      </c>
      <c r="J807" t="s">
        <v>3251</v>
      </c>
      <c r="K807" t="s">
        <v>3252</v>
      </c>
      <c r="L807">
        <v>30</v>
      </c>
      <c r="M807" t="s">
        <v>1191</v>
      </c>
      <c r="N807" t="s">
        <v>417</v>
      </c>
      <c r="O807">
        <v>2015</v>
      </c>
      <c r="Q807" t="s">
        <v>1880</v>
      </c>
      <c r="R807" t="s">
        <v>3253</v>
      </c>
      <c r="S807" t="s">
        <v>68</v>
      </c>
      <c r="T807" t="s">
        <v>54</v>
      </c>
      <c r="U807">
        <v>7.58</v>
      </c>
      <c r="V807">
        <v>7.42</v>
      </c>
      <c r="W807">
        <v>7.42</v>
      </c>
      <c r="X807">
        <v>7.33</v>
      </c>
      <c r="Y807">
        <v>7.5</v>
      </c>
      <c r="Z807">
        <v>7.42</v>
      </c>
      <c r="AA807">
        <v>10</v>
      </c>
      <c r="AB807">
        <v>10</v>
      </c>
      <c r="AC807">
        <v>10</v>
      </c>
      <c r="AD807">
        <v>7.5</v>
      </c>
      <c r="AE807">
        <v>82.17</v>
      </c>
      <c r="AF807">
        <v>0.13</v>
      </c>
      <c r="AG807">
        <v>1</v>
      </c>
      <c r="AH807">
        <v>0</v>
      </c>
      <c r="AI807" t="s">
        <v>55</v>
      </c>
      <c r="AJ807">
        <v>6</v>
      </c>
      <c r="AK807" t="s">
        <v>1883</v>
      </c>
      <c r="AL807" t="s">
        <v>417</v>
      </c>
      <c r="AM807" t="s">
        <v>421</v>
      </c>
      <c r="AN807" t="s">
        <v>422</v>
      </c>
      <c r="AO807" t="s">
        <v>59</v>
      </c>
      <c r="AP807">
        <v>1500</v>
      </c>
      <c r="AQ807">
        <v>1800</v>
      </c>
      <c r="AR807">
        <v>1650</v>
      </c>
    </row>
    <row r="808" spans="1:44" x14ac:dyDescent="0.25">
      <c r="A808" t="s">
        <v>43</v>
      </c>
      <c r="B808" t="s">
        <v>3340</v>
      </c>
      <c r="C808" t="s">
        <v>287</v>
      </c>
      <c r="D808" t="s">
        <v>3341</v>
      </c>
      <c r="G808" t="s">
        <v>3342</v>
      </c>
      <c r="H808" t="s">
        <v>1876</v>
      </c>
      <c r="I808" t="s">
        <v>3250</v>
      </c>
      <c r="J808" t="s">
        <v>2300</v>
      </c>
      <c r="K808" t="s">
        <v>3343</v>
      </c>
      <c r="L808">
        <v>2</v>
      </c>
      <c r="M808" t="s">
        <v>1191</v>
      </c>
      <c r="N808" t="s">
        <v>417</v>
      </c>
      <c r="O808">
        <v>2015</v>
      </c>
      <c r="Q808" t="s">
        <v>1880</v>
      </c>
      <c r="R808" t="s">
        <v>3344</v>
      </c>
      <c r="S808" t="s">
        <v>60</v>
      </c>
      <c r="T808" t="s">
        <v>54</v>
      </c>
      <c r="U808">
        <v>7.67</v>
      </c>
      <c r="V808">
        <v>7.33</v>
      </c>
      <c r="W808">
        <v>7.33</v>
      </c>
      <c r="X808">
        <v>7.42</v>
      </c>
      <c r="Y808">
        <v>7.42</v>
      </c>
      <c r="Z808">
        <v>7.42</v>
      </c>
      <c r="AA808">
        <v>10</v>
      </c>
      <c r="AB808">
        <v>10</v>
      </c>
      <c r="AC808">
        <v>10</v>
      </c>
      <c r="AD808">
        <v>7.42</v>
      </c>
      <c r="AE808">
        <v>82</v>
      </c>
      <c r="AF808">
        <v>0.13</v>
      </c>
      <c r="AG808">
        <v>0</v>
      </c>
      <c r="AH808">
        <v>0</v>
      </c>
      <c r="AI808" t="s">
        <v>55</v>
      </c>
      <c r="AJ808">
        <v>20</v>
      </c>
      <c r="AK808" t="s">
        <v>1883</v>
      </c>
      <c r="AL808" t="s">
        <v>417</v>
      </c>
      <c r="AM808" t="s">
        <v>421</v>
      </c>
      <c r="AN808" t="s">
        <v>422</v>
      </c>
      <c r="AO808" t="s">
        <v>59</v>
      </c>
      <c r="AP808">
        <v>1500</v>
      </c>
      <c r="AQ808">
        <v>1800</v>
      </c>
      <c r="AR808">
        <v>1650</v>
      </c>
    </row>
    <row r="809" spans="1:44" x14ac:dyDescent="0.25">
      <c r="A809" t="s">
        <v>43</v>
      </c>
      <c r="B809" t="s">
        <v>453</v>
      </c>
      <c r="C809" t="s">
        <v>396</v>
      </c>
      <c r="D809" t="s">
        <v>621</v>
      </c>
      <c r="F809" t="s">
        <v>622</v>
      </c>
      <c r="G809" t="s">
        <v>623</v>
      </c>
      <c r="H809" t="s">
        <v>453</v>
      </c>
      <c r="I809" t="s">
        <v>624</v>
      </c>
      <c r="J809" t="s">
        <v>625</v>
      </c>
      <c r="K809" t="s">
        <v>626</v>
      </c>
      <c r="L809">
        <v>275</v>
      </c>
      <c r="M809" t="s">
        <v>458</v>
      </c>
      <c r="N809" t="s">
        <v>138</v>
      </c>
      <c r="O809">
        <v>2015</v>
      </c>
      <c r="Q809" t="s">
        <v>627</v>
      </c>
      <c r="R809" t="s">
        <v>459</v>
      </c>
      <c r="S809" t="s">
        <v>213</v>
      </c>
      <c r="T809" t="s">
        <v>54</v>
      </c>
      <c r="U809">
        <v>8.17</v>
      </c>
      <c r="V809">
        <v>7.92</v>
      </c>
      <c r="W809">
        <v>7.83</v>
      </c>
      <c r="X809">
        <v>8</v>
      </c>
      <c r="Y809">
        <v>7.58</v>
      </c>
      <c r="Z809">
        <v>7.83</v>
      </c>
      <c r="AA809">
        <v>10</v>
      </c>
      <c r="AB809">
        <v>10</v>
      </c>
      <c r="AC809">
        <v>10</v>
      </c>
      <c r="AD809">
        <v>7.92</v>
      </c>
      <c r="AE809">
        <v>85.25</v>
      </c>
      <c r="AF809">
        <v>0.11</v>
      </c>
      <c r="AG809">
        <v>0</v>
      </c>
      <c r="AH809">
        <v>0</v>
      </c>
      <c r="AI809" t="s">
        <v>55</v>
      </c>
      <c r="AJ809">
        <v>0</v>
      </c>
      <c r="AK809" t="s">
        <v>180</v>
      </c>
      <c r="AL809" t="s">
        <v>138</v>
      </c>
      <c r="AM809" t="s">
        <v>142</v>
      </c>
      <c r="AN809" t="s">
        <v>143</v>
      </c>
      <c r="AO809" t="s">
        <v>59</v>
      </c>
      <c r="AP809">
        <v>1550</v>
      </c>
      <c r="AQ809">
        <v>1550</v>
      </c>
      <c r="AR809">
        <v>1550</v>
      </c>
    </row>
    <row r="810" spans="1:44" x14ac:dyDescent="0.25">
      <c r="A810" t="s">
        <v>43</v>
      </c>
      <c r="B810" t="s">
        <v>652</v>
      </c>
      <c r="C810" t="s">
        <v>396</v>
      </c>
      <c r="F810" t="s">
        <v>653</v>
      </c>
      <c r="G810" t="s">
        <v>654</v>
      </c>
      <c r="H810" t="s">
        <v>655</v>
      </c>
      <c r="I810" t="s">
        <v>656</v>
      </c>
      <c r="J810" t="s">
        <v>653</v>
      </c>
      <c r="K810" t="s">
        <v>657</v>
      </c>
      <c r="L810">
        <v>250</v>
      </c>
      <c r="M810" t="s">
        <v>458</v>
      </c>
      <c r="N810" t="s">
        <v>138</v>
      </c>
      <c r="O810">
        <v>2015</v>
      </c>
      <c r="Q810" t="s">
        <v>658</v>
      </c>
      <c r="R810" t="s">
        <v>659</v>
      </c>
      <c r="S810" t="s">
        <v>213</v>
      </c>
      <c r="T810" t="s">
        <v>81</v>
      </c>
      <c r="U810">
        <v>8.17</v>
      </c>
      <c r="V810">
        <v>7.83</v>
      </c>
      <c r="W810">
        <v>7.58</v>
      </c>
      <c r="X810">
        <v>8.08</v>
      </c>
      <c r="Y810">
        <v>8</v>
      </c>
      <c r="Z810">
        <v>7.75</v>
      </c>
      <c r="AA810">
        <v>10</v>
      </c>
      <c r="AB810">
        <v>10</v>
      </c>
      <c r="AC810">
        <v>10</v>
      </c>
      <c r="AD810">
        <v>7.67</v>
      </c>
      <c r="AE810">
        <v>85.08</v>
      </c>
      <c r="AF810">
        <v>0</v>
      </c>
      <c r="AG810">
        <v>0</v>
      </c>
      <c r="AH810">
        <v>0</v>
      </c>
      <c r="AJ810">
        <v>0</v>
      </c>
      <c r="AK810" t="s">
        <v>660</v>
      </c>
      <c r="AL810" t="s">
        <v>138</v>
      </c>
      <c r="AM810" t="s">
        <v>142</v>
      </c>
      <c r="AN810" t="s">
        <v>143</v>
      </c>
      <c r="AO810" t="s">
        <v>59</v>
      </c>
      <c r="AP810">
        <v>2560</v>
      </c>
      <c r="AQ810">
        <v>2560</v>
      </c>
      <c r="AR810">
        <v>2560</v>
      </c>
    </row>
    <row r="811" spans="1:44" x14ac:dyDescent="0.25">
      <c r="A811" t="s">
        <v>43</v>
      </c>
      <c r="B811" t="s">
        <v>693</v>
      </c>
      <c r="C811" t="s">
        <v>396</v>
      </c>
      <c r="G811" t="s">
        <v>764</v>
      </c>
      <c r="H811" t="s">
        <v>693</v>
      </c>
      <c r="I811" t="s">
        <v>765</v>
      </c>
      <c r="J811" t="s">
        <v>457</v>
      </c>
      <c r="K811" t="s">
        <v>696</v>
      </c>
      <c r="L811">
        <v>252</v>
      </c>
      <c r="M811" t="s">
        <v>458</v>
      </c>
      <c r="N811" t="s">
        <v>138</v>
      </c>
      <c r="O811">
        <v>2015</v>
      </c>
      <c r="Q811" t="s">
        <v>766</v>
      </c>
      <c r="R811" t="s">
        <v>698</v>
      </c>
      <c r="S811" t="s">
        <v>213</v>
      </c>
      <c r="T811" t="s">
        <v>54</v>
      </c>
      <c r="U811">
        <v>7.92</v>
      </c>
      <c r="V811">
        <v>7.83</v>
      </c>
      <c r="W811">
        <v>7.75</v>
      </c>
      <c r="X811">
        <v>7.83</v>
      </c>
      <c r="Y811">
        <v>7.75</v>
      </c>
      <c r="Z811">
        <v>8</v>
      </c>
      <c r="AA811">
        <v>10</v>
      </c>
      <c r="AB811">
        <v>10</v>
      </c>
      <c r="AC811">
        <v>10</v>
      </c>
      <c r="AD811">
        <v>7.83</v>
      </c>
      <c r="AE811">
        <v>84.92</v>
      </c>
      <c r="AF811">
        <v>0.12</v>
      </c>
      <c r="AG811">
        <v>0</v>
      </c>
      <c r="AH811">
        <v>0</v>
      </c>
      <c r="AI811" t="s">
        <v>55</v>
      </c>
      <c r="AJ811">
        <v>1</v>
      </c>
      <c r="AK811" t="s">
        <v>767</v>
      </c>
      <c r="AL811" t="s">
        <v>138</v>
      </c>
      <c r="AM811" t="s">
        <v>142</v>
      </c>
      <c r="AN811" t="s">
        <v>143</v>
      </c>
      <c r="AO811" t="s">
        <v>59</v>
      </c>
      <c r="AP811">
        <v>1600</v>
      </c>
      <c r="AQ811">
        <v>1950</v>
      </c>
      <c r="AR811">
        <v>1775</v>
      </c>
    </row>
    <row r="812" spans="1:44" x14ac:dyDescent="0.25">
      <c r="A812" t="s">
        <v>43</v>
      </c>
      <c r="B812" t="s">
        <v>652</v>
      </c>
      <c r="C812" t="s">
        <v>396</v>
      </c>
      <c r="F812" t="s">
        <v>1129</v>
      </c>
      <c r="G812" t="s">
        <v>1179</v>
      </c>
      <c r="H812" t="s">
        <v>655</v>
      </c>
      <c r="I812" t="s">
        <v>1180</v>
      </c>
      <c r="J812" t="s">
        <v>457</v>
      </c>
      <c r="K812" t="s">
        <v>1181</v>
      </c>
      <c r="L812">
        <v>250</v>
      </c>
      <c r="M812" t="s">
        <v>458</v>
      </c>
      <c r="N812" t="s">
        <v>138</v>
      </c>
      <c r="O812">
        <v>2015</v>
      </c>
      <c r="Q812" t="s">
        <v>1182</v>
      </c>
      <c r="R812" t="s">
        <v>659</v>
      </c>
      <c r="S812" t="s">
        <v>213</v>
      </c>
      <c r="T812" t="s">
        <v>81</v>
      </c>
      <c r="U812">
        <v>7.75</v>
      </c>
      <c r="V812">
        <v>7.67</v>
      </c>
      <c r="W812">
        <v>8</v>
      </c>
      <c r="X812">
        <v>7.67</v>
      </c>
      <c r="Y812">
        <v>8.08</v>
      </c>
      <c r="Z812">
        <v>7.83</v>
      </c>
      <c r="AA812">
        <v>10</v>
      </c>
      <c r="AB812">
        <v>10</v>
      </c>
      <c r="AC812">
        <v>10</v>
      </c>
      <c r="AD812">
        <v>7.33</v>
      </c>
      <c r="AE812">
        <v>84.33</v>
      </c>
      <c r="AF812">
        <v>0.11</v>
      </c>
      <c r="AG812">
        <v>6</v>
      </c>
      <c r="AH812">
        <v>0</v>
      </c>
      <c r="AI812" t="s">
        <v>55</v>
      </c>
      <c r="AJ812">
        <v>0</v>
      </c>
      <c r="AK812" t="s">
        <v>1183</v>
      </c>
      <c r="AL812" t="s">
        <v>138</v>
      </c>
      <c r="AM812" t="s">
        <v>142</v>
      </c>
      <c r="AN812" t="s">
        <v>143</v>
      </c>
      <c r="AO812" t="s">
        <v>59</v>
      </c>
      <c r="AP812">
        <v>442</v>
      </c>
      <c r="AQ812">
        <v>442</v>
      </c>
      <c r="AR812">
        <v>442</v>
      </c>
    </row>
    <row r="813" spans="1:44" x14ac:dyDescent="0.25">
      <c r="A813" t="s">
        <v>43</v>
      </c>
      <c r="B813" t="s">
        <v>693</v>
      </c>
      <c r="C813" t="s">
        <v>396</v>
      </c>
      <c r="G813" t="s">
        <v>1242</v>
      </c>
      <c r="H813" t="s">
        <v>693</v>
      </c>
      <c r="I813" t="s">
        <v>765</v>
      </c>
      <c r="J813" t="s">
        <v>457</v>
      </c>
      <c r="K813" t="s">
        <v>696</v>
      </c>
      <c r="L813">
        <v>275</v>
      </c>
      <c r="M813" t="s">
        <v>458</v>
      </c>
      <c r="N813" t="s">
        <v>138</v>
      </c>
      <c r="O813">
        <v>2015</v>
      </c>
      <c r="Q813" t="s">
        <v>1243</v>
      </c>
      <c r="R813" t="s">
        <v>698</v>
      </c>
      <c r="S813" t="s">
        <v>213</v>
      </c>
      <c r="T813" t="s">
        <v>54</v>
      </c>
      <c r="U813">
        <v>7.67</v>
      </c>
      <c r="V813">
        <v>7.67</v>
      </c>
      <c r="W813">
        <v>7.75</v>
      </c>
      <c r="X813">
        <v>7.75</v>
      </c>
      <c r="Y813">
        <v>7.67</v>
      </c>
      <c r="Z813">
        <v>7.92</v>
      </c>
      <c r="AA813">
        <v>10</v>
      </c>
      <c r="AB813">
        <v>10</v>
      </c>
      <c r="AC813">
        <v>10</v>
      </c>
      <c r="AD813">
        <v>7.83</v>
      </c>
      <c r="AE813">
        <v>84.25</v>
      </c>
      <c r="AF813">
        <v>0.11</v>
      </c>
      <c r="AG813">
        <v>0</v>
      </c>
      <c r="AH813">
        <v>0</v>
      </c>
      <c r="AI813" t="s">
        <v>55</v>
      </c>
      <c r="AJ813">
        <v>3</v>
      </c>
      <c r="AK813" t="s">
        <v>1244</v>
      </c>
      <c r="AL813" t="s">
        <v>138</v>
      </c>
      <c r="AM813" t="s">
        <v>142</v>
      </c>
      <c r="AN813" t="s">
        <v>143</v>
      </c>
      <c r="AO813" t="s">
        <v>59</v>
      </c>
      <c r="AP813">
        <v>1600</v>
      </c>
      <c r="AQ813">
        <v>1950</v>
      </c>
      <c r="AR813">
        <v>1775</v>
      </c>
    </row>
    <row r="814" spans="1:44" x14ac:dyDescent="0.25">
      <c r="A814" t="s">
        <v>43</v>
      </c>
      <c r="B814" t="s">
        <v>693</v>
      </c>
      <c r="C814" t="s">
        <v>396</v>
      </c>
      <c r="G814" t="s">
        <v>1245</v>
      </c>
      <c r="H814" t="s">
        <v>693</v>
      </c>
      <c r="I814" t="s">
        <v>765</v>
      </c>
      <c r="J814" t="s">
        <v>457</v>
      </c>
      <c r="K814" t="s">
        <v>696</v>
      </c>
      <c r="L814">
        <v>248</v>
      </c>
      <c r="M814" t="s">
        <v>458</v>
      </c>
      <c r="N814" t="s">
        <v>138</v>
      </c>
      <c r="O814">
        <v>2015</v>
      </c>
      <c r="Q814" t="s">
        <v>766</v>
      </c>
      <c r="R814" t="s">
        <v>698</v>
      </c>
      <c r="S814" t="s">
        <v>213</v>
      </c>
      <c r="T814" t="s">
        <v>54</v>
      </c>
      <c r="U814">
        <v>7.83</v>
      </c>
      <c r="V814">
        <v>7.67</v>
      </c>
      <c r="W814">
        <v>7.75</v>
      </c>
      <c r="X814">
        <v>7.58</v>
      </c>
      <c r="Y814">
        <v>7.92</v>
      </c>
      <c r="Z814">
        <v>7.75</v>
      </c>
      <c r="AA814">
        <v>10</v>
      </c>
      <c r="AB814">
        <v>10</v>
      </c>
      <c r="AC814">
        <v>10</v>
      </c>
      <c r="AD814">
        <v>7.75</v>
      </c>
      <c r="AE814">
        <v>84.25</v>
      </c>
      <c r="AF814">
        <v>0.12</v>
      </c>
      <c r="AG814">
        <v>4</v>
      </c>
      <c r="AH814">
        <v>0</v>
      </c>
      <c r="AI814" t="s">
        <v>55</v>
      </c>
      <c r="AJ814">
        <v>2</v>
      </c>
      <c r="AK814" t="s">
        <v>767</v>
      </c>
      <c r="AL814" t="s">
        <v>138</v>
      </c>
      <c r="AM814" t="s">
        <v>142</v>
      </c>
      <c r="AN814" t="s">
        <v>143</v>
      </c>
      <c r="AO814" t="s">
        <v>59</v>
      </c>
      <c r="AP814">
        <v>1600</v>
      </c>
      <c r="AQ814">
        <v>1950</v>
      </c>
      <c r="AR814">
        <v>1775</v>
      </c>
    </row>
    <row r="815" spans="1:44" x14ac:dyDescent="0.25">
      <c r="A815" t="s">
        <v>43</v>
      </c>
      <c r="B815" t="s">
        <v>652</v>
      </c>
      <c r="C815" t="s">
        <v>396</v>
      </c>
      <c r="F815" t="s">
        <v>1129</v>
      </c>
      <c r="G815" t="s">
        <v>1246</v>
      </c>
      <c r="H815" t="s">
        <v>655</v>
      </c>
      <c r="I815" t="s">
        <v>1180</v>
      </c>
      <c r="J815" t="s">
        <v>457</v>
      </c>
      <c r="K815" t="s">
        <v>1247</v>
      </c>
      <c r="L815">
        <v>250</v>
      </c>
      <c r="M815" t="s">
        <v>458</v>
      </c>
      <c r="N815" t="s">
        <v>138</v>
      </c>
      <c r="O815">
        <v>2015</v>
      </c>
      <c r="Q815" t="s">
        <v>1182</v>
      </c>
      <c r="R815" t="s">
        <v>659</v>
      </c>
      <c r="S815" t="s">
        <v>213</v>
      </c>
      <c r="T815" t="s">
        <v>81</v>
      </c>
      <c r="U815">
        <v>7.42</v>
      </c>
      <c r="V815">
        <v>7.67</v>
      </c>
      <c r="W815">
        <v>7.83</v>
      </c>
      <c r="X815">
        <v>7.75</v>
      </c>
      <c r="Y815">
        <v>7.92</v>
      </c>
      <c r="Z815">
        <v>7.83</v>
      </c>
      <c r="AA815">
        <v>10</v>
      </c>
      <c r="AB815">
        <v>10</v>
      </c>
      <c r="AC815">
        <v>10</v>
      </c>
      <c r="AD815">
        <v>7.83</v>
      </c>
      <c r="AE815">
        <v>84.25</v>
      </c>
      <c r="AF815">
        <v>0.12</v>
      </c>
      <c r="AG815">
        <v>3</v>
      </c>
      <c r="AH815">
        <v>0</v>
      </c>
      <c r="AI815" t="s">
        <v>55</v>
      </c>
      <c r="AJ815">
        <v>0</v>
      </c>
      <c r="AK815" t="s">
        <v>1183</v>
      </c>
      <c r="AL815" t="s">
        <v>138</v>
      </c>
      <c r="AM815" t="s">
        <v>142</v>
      </c>
      <c r="AN815" t="s">
        <v>143</v>
      </c>
      <c r="AO815" t="s">
        <v>59</v>
      </c>
      <c r="AP815">
        <v>442</v>
      </c>
      <c r="AQ815">
        <v>442</v>
      </c>
      <c r="AR815">
        <v>442</v>
      </c>
    </row>
    <row r="816" spans="1:44" x14ac:dyDescent="0.25">
      <c r="A816" t="s">
        <v>43</v>
      </c>
      <c r="B816" t="s">
        <v>693</v>
      </c>
      <c r="C816" t="s">
        <v>396</v>
      </c>
      <c r="G816" t="s">
        <v>1314</v>
      </c>
      <c r="H816" t="s">
        <v>693</v>
      </c>
      <c r="I816" t="s">
        <v>765</v>
      </c>
      <c r="J816" t="s">
        <v>457</v>
      </c>
      <c r="K816" t="s">
        <v>696</v>
      </c>
      <c r="L816">
        <v>275</v>
      </c>
      <c r="M816" t="s">
        <v>458</v>
      </c>
      <c r="N816" t="s">
        <v>138</v>
      </c>
      <c r="O816">
        <v>2015</v>
      </c>
      <c r="Q816" t="s">
        <v>658</v>
      </c>
      <c r="R816" t="s">
        <v>698</v>
      </c>
      <c r="S816" t="s">
        <v>213</v>
      </c>
      <c r="T816" t="s">
        <v>54</v>
      </c>
      <c r="U816">
        <v>8</v>
      </c>
      <c r="V816">
        <v>7.5</v>
      </c>
      <c r="W816">
        <v>7.5</v>
      </c>
      <c r="X816">
        <v>7.67</v>
      </c>
      <c r="Y816">
        <v>8</v>
      </c>
      <c r="Z816">
        <v>7.83</v>
      </c>
      <c r="AA816">
        <v>10</v>
      </c>
      <c r="AB816">
        <v>10</v>
      </c>
      <c r="AC816">
        <v>10</v>
      </c>
      <c r="AD816">
        <v>7.67</v>
      </c>
      <c r="AE816">
        <v>84.17</v>
      </c>
      <c r="AF816">
        <v>0</v>
      </c>
      <c r="AG816">
        <v>0</v>
      </c>
      <c r="AH816">
        <v>0</v>
      </c>
      <c r="AI816" t="s">
        <v>89</v>
      </c>
      <c r="AJ816">
        <v>0</v>
      </c>
      <c r="AK816" t="s">
        <v>660</v>
      </c>
      <c r="AL816" t="s">
        <v>138</v>
      </c>
      <c r="AM816" t="s">
        <v>142</v>
      </c>
      <c r="AN816" t="s">
        <v>143</v>
      </c>
      <c r="AO816" t="s">
        <v>59</v>
      </c>
      <c r="AP816">
        <v>1600</v>
      </c>
      <c r="AQ816">
        <v>1950</v>
      </c>
      <c r="AR816">
        <v>1775</v>
      </c>
    </row>
    <row r="817" spans="1:44" x14ac:dyDescent="0.25">
      <c r="A817" t="s">
        <v>43</v>
      </c>
      <c r="B817" t="s">
        <v>693</v>
      </c>
      <c r="C817" t="s">
        <v>396</v>
      </c>
      <c r="G817" t="s">
        <v>1816</v>
      </c>
      <c r="H817" t="s">
        <v>693</v>
      </c>
      <c r="I817" t="s">
        <v>765</v>
      </c>
      <c r="J817" t="s">
        <v>457</v>
      </c>
      <c r="K817" t="s">
        <v>696</v>
      </c>
      <c r="L817">
        <v>275</v>
      </c>
      <c r="M817" t="s">
        <v>458</v>
      </c>
      <c r="N817" t="s">
        <v>138</v>
      </c>
      <c r="O817">
        <v>2015</v>
      </c>
      <c r="Q817" t="s">
        <v>1243</v>
      </c>
      <c r="R817" t="s">
        <v>698</v>
      </c>
      <c r="S817" t="s">
        <v>213</v>
      </c>
      <c r="T817" t="s">
        <v>54</v>
      </c>
      <c r="U817">
        <v>7.67</v>
      </c>
      <c r="V817">
        <v>7.75</v>
      </c>
      <c r="W817">
        <v>7.58</v>
      </c>
      <c r="X817">
        <v>7.67</v>
      </c>
      <c r="Y817">
        <v>7.75</v>
      </c>
      <c r="Z817">
        <v>7.58</v>
      </c>
      <c r="AA817">
        <v>10</v>
      </c>
      <c r="AB817">
        <v>10</v>
      </c>
      <c r="AC817">
        <v>10</v>
      </c>
      <c r="AD817">
        <v>7.58</v>
      </c>
      <c r="AE817">
        <v>83.58</v>
      </c>
      <c r="AF817">
        <v>0.12</v>
      </c>
      <c r="AG817">
        <v>0</v>
      </c>
      <c r="AH817">
        <v>0</v>
      </c>
      <c r="AI817" t="s">
        <v>55</v>
      </c>
      <c r="AJ817">
        <v>3</v>
      </c>
      <c r="AK817" t="s">
        <v>1244</v>
      </c>
      <c r="AL817" t="s">
        <v>138</v>
      </c>
      <c r="AM817" t="s">
        <v>142</v>
      </c>
      <c r="AN817" t="s">
        <v>143</v>
      </c>
      <c r="AO817" t="s">
        <v>59</v>
      </c>
      <c r="AP817">
        <v>1600</v>
      </c>
      <c r="AQ817">
        <v>1950</v>
      </c>
      <c r="AR817">
        <v>1775</v>
      </c>
    </row>
    <row r="818" spans="1:44" x14ac:dyDescent="0.25">
      <c r="A818" t="s">
        <v>43</v>
      </c>
      <c r="B818" t="s">
        <v>693</v>
      </c>
      <c r="C818" t="s">
        <v>396</v>
      </c>
      <c r="G818" t="s">
        <v>1872</v>
      </c>
      <c r="H818" t="s">
        <v>693</v>
      </c>
      <c r="I818" t="s">
        <v>765</v>
      </c>
      <c r="J818" t="s">
        <v>457</v>
      </c>
      <c r="K818" t="s">
        <v>696</v>
      </c>
      <c r="L818">
        <v>180</v>
      </c>
      <c r="M818" t="s">
        <v>458</v>
      </c>
      <c r="N818" t="s">
        <v>138</v>
      </c>
      <c r="O818">
        <v>2015</v>
      </c>
      <c r="Q818" t="s">
        <v>1243</v>
      </c>
      <c r="R818" t="s">
        <v>698</v>
      </c>
      <c r="S818" t="s">
        <v>213</v>
      </c>
      <c r="T818" t="s">
        <v>54</v>
      </c>
      <c r="U818">
        <v>7.58</v>
      </c>
      <c r="V818">
        <v>7.58</v>
      </c>
      <c r="W818">
        <v>7.58</v>
      </c>
      <c r="X818">
        <v>7.58</v>
      </c>
      <c r="Y818">
        <v>7.75</v>
      </c>
      <c r="Z818">
        <v>7.67</v>
      </c>
      <c r="AA818">
        <v>10</v>
      </c>
      <c r="AB818">
        <v>10</v>
      </c>
      <c r="AC818">
        <v>10</v>
      </c>
      <c r="AD818">
        <v>7.75</v>
      </c>
      <c r="AE818">
        <v>83.5</v>
      </c>
      <c r="AF818">
        <v>0.12</v>
      </c>
      <c r="AG818">
        <v>0</v>
      </c>
      <c r="AH818">
        <v>0</v>
      </c>
      <c r="AI818" t="s">
        <v>55</v>
      </c>
      <c r="AJ818">
        <v>4</v>
      </c>
      <c r="AK818" t="s">
        <v>1244</v>
      </c>
      <c r="AL818" t="s">
        <v>138</v>
      </c>
      <c r="AM818" t="s">
        <v>142</v>
      </c>
      <c r="AN818" t="s">
        <v>143</v>
      </c>
      <c r="AO818" t="s">
        <v>59</v>
      </c>
      <c r="AP818">
        <v>1600</v>
      </c>
      <c r="AQ818">
        <v>1950</v>
      </c>
      <c r="AR818">
        <v>1775</v>
      </c>
    </row>
    <row r="819" spans="1:44" x14ac:dyDescent="0.25">
      <c r="A819" t="s">
        <v>43</v>
      </c>
      <c r="B819" t="s">
        <v>652</v>
      </c>
      <c r="C819" t="s">
        <v>396</v>
      </c>
      <c r="F819" t="s">
        <v>1129</v>
      </c>
      <c r="G819" t="s">
        <v>1982</v>
      </c>
      <c r="H819" t="s">
        <v>655</v>
      </c>
      <c r="I819" t="s">
        <v>1180</v>
      </c>
      <c r="J819" t="s">
        <v>457</v>
      </c>
      <c r="K819" t="s">
        <v>1247</v>
      </c>
      <c r="L819">
        <v>275</v>
      </c>
      <c r="M819" t="s">
        <v>458</v>
      </c>
      <c r="N819" t="s">
        <v>138</v>
      </c>
      <c r="O819">
        <v>2015</v>
      </c>
      <c r="Q819" t="s">
        <v>1182</v>
      </c>
      <c r="R819" t="s">
        <v>659</v>
      </c>
      <c r="S819" t="s">
        <v>213</v>
      </c>
      <c r="T819" t="s">
        <v>81</v>
      </c>
      <c r="U819">
        <v>7.58</v>
      </c>
      <c r="V819">
        <v>7.67</v>
      </c>
      <c r="W819">
        <v>7.58</v>
      </c>
      <c r="X819">
        <v>7.67</v>
      </c>
      <c r="Y819">
        <v>7.58</v>
      </c>
      <c r="Z819">
        <v>7.67</v>
      </c>
      <c r="AA819">
        <v>10</v>
      </c>
      <c r="AB819">
        <v>10</v>
      </c>
      <c r="AC819">
        <v>10</v>
      </c>
      <c r="AD819">
        <v>7.67</v>
      </c>
      <c r="AE819">
        <v>83.42</v>
      </c>
      <c r="AF819">
        <v>0.12</v>
      </c>
      <c r="AG819">
        <v>4</v>
      </c>
      <c r="AH819">
        <v>0</v>
      </c>
      <c r="AI819" t="s">
        <v>55</v>
      </c>
      <c r="AJ819">
        <v>0</v>
      </c>
      <c r="AK819" t="s">
        <v>1183</v>
      </c>
      <c r="AL819" t="s">
        <v>138</v>
      </c>
      <c r="AM819" t="s">
        <v>142</v>
      </c>
      <c r="AN819" t="s">
        <v>143</v>
      </c>
      <c r="AO819" t="s">
        <v>59</v>
      </c>
      <c r="AP819">
        <v>442</v>
      </c>
      <c r="AQ819">
        <v>442</v>
      </c>
      <c r="AR819">
        <v>442</v>
      </c>
    </row>
    <row r="820" spans="1:44" x14ac:dyDescent="0.25">
      <c r="A820" t="s">
        <v>43</v>
      </c>
      <c r="B820" t="s">
        <v>453</v>
      </c>
      <c r="C820" t="s">
        <v>396</v>
      </c>
      <c r="D820" t="s">
        <v>621</v>
      </c>
      <c r="F820" t="s">
        <v>622</v>
      </c>
      <c r="G820" t="s">
        <v>2039</v>
      </c>
      <c r="H820" t="s">
        <v>453</v>
      </c>
      <c r="I820" t="s">
        <v>2040</v>
      </c>
      <c r="J820" t="s">
        <v>625</v>
      </c>
      <c r="K820" t="s">
        <v>626</v>
      </c>
      <c r="L820">
        <v>275</v>
      </c>
      <c r="M820" t="s">
        <v>458</v>
      </c>
      <c r="N820" t="s">
        <v>138</v>
      </c>
      <c r="O820">
        <v>2015</v>
      </c>
      <c r="Q820" t="s">
        <v>627</v>
      </c>
      <c r="R820" t="s">
        <v>459</v>
      </c>
      <c r="S820" t="s">
        <v>213</v>
      </c>
      <c r="T820" t="s">
        <v>54</v>
      </c>
      <c r="U820">
        <v>7.67</v>
      </c>
      <c r="V820">
        <v>7.75</v>
      </c>
      <c r="W820">
        <v>7.42</v>
      </c>
      <c r="X820">
        <v>7.83</v>
      </c>
      <c r="Y820">
        <v>7.83</v>
      </c>
      <c r="Z820">
        <v>7.42</v>
      </c>
      <c r="AA820">
        <v>10</v>
      </c>
      <c r="AB820">
        <v>10</v>
      </c>
      <c r="AC820">
        <v>10</v>
      </c>
      <c r="AD820">
        <v>7.42</v>
      </c>
      <c r="AE820">
        <v>83.33</v>
      </c>
      <c r="AF820">
        <v>0.11</v>
      </c>
      <c r="AG820">
        <v>0</v>
      </c>
      <c r="AH820">
        <v>0</v>
      </c>
      <c r="AI820" t="s">
        <v>55</v>
      </c>
      <c r="AJ820">
        <v>1</v>
      </c>
      <c r="AK820" t="s">
        <v>180</v>
      </c>
      <c r="AL820" t="s">
        <v>138</v>
      </c>
      <c r="AM820" t="s">
        <v>142</v>
      </c>
      <c r="AN820" t="s">
        <v>143</v>
      </c>
      <c r="AO820" t="s">
        <v>59</v>
      </c>
      <c r="AP820">
        <v>1650</v>
      </c>
      <c r="AQ820">
        <v>1650</v>
      </c>
      <c r="AR820">
        <v>1650</v>
      </c>
    </row>
    <row r="821" spans="1:44" x14ac:dyDescent="0.25">
      <c r="A821" t="s">
        <v>43</v>
      </c>
      <c r="B821" t="s">
        <v>888</v>
      </c>
      <c r="C821" t="s">
        <v>203</v>
      </c>
      <c r="D821" t="s">
        <v>889</v>
      </c>
      <c r="E821" t="s">
        <v>890</v>
      </c>
      <c r="F821" t="s">
        <v>889</v>
      </c>
      <c r="G821" t="s">
        <v>891</v>
      </c>
      <c r="H821" t="s">
        <v>892</v>
      </c>
      <c r="I821">
        <v>1150</v>
      </c>
      <c r="J821" t="s">
        <v>705</v>
      </c>
      <c r="K821" t="s">
        <v>893</v>
      </c>
      <c r="L821">
        <v>15</v>
      </c>
      <c r="M821" t="s">
        <v>98</v>
      </c>
      <c r="N821" t="s">
        <v>300</v>
      </c>
      <c r="O821">
        <v>2015</v>
      </c>
      <c r="Q821" t="s">
        <v>894</v>
      </c>
      <c r="R821" t="s">
        <v>895</v>
      </c>
      <c r="S821" t="s">
        <v>493</v>
      </c>
      <c r="T821" t="s">
        <v>54</v>
      </c>
      <c r="U821">
        <v>8.08</v>
      </c>
      <c r="V821">
        <v>7.75</v>
      </c>
      <c r="W821">
        <v>7.67</v>
      </c>
      <c r="X821">
        <v>7.83</v>
      </c>
      <c r="Y821">
        <v>7.5</v>
      </c>
      <c r="Z821">
        <v>7.92</v>
      </c>
      <c r="AA821">
        <v>10</v>
      </c>
      <c r="AB821">
        <v>10</v>
      </c>
      <c r="AC821">
        <v>10</v>
      </c>
      <c r="AD821">
        <v>7.92</v>
      </c>
      <c r="AE821">
        <v>84.67</v>
      </c>
      <c r="AF821">
        <v>0.1</v>
      </c>
      <c r="AG821">
        <v>0</v>
      </c>
      <c r="AH821">
        <v>0</v>
      </c>
      <c r="AI821" t="s">
        <v>304</v>
      </c>
      <c r="AJ821">
        <v>2</v>
      </c>
      <c r="AK821" t="s">
        <v>896</v>
      </c>
      <c r="AL821" t="s">
        <v>300</v>
      </c>
      <c r="AM821" t="s">
        <v>306</v>
      </c>
      <c r="AN821" t="s">
        <v>307</v>
      </c>
      <c r="AO821" t="s">
        <v>59</v>
      </c>
      <c r="AP821">
        <v>1150</v>
      </c>
      <c r="AQ821">
        <v>1150</v>
      </c>
      <c r="AR821">
        <v>1150</v>
      </c>
    </row>
    <row r="822" spans="1:44" x14ac:dyDescent="0.25">
      <c r="A822" t="s">
        <v>43</v>
      </c>
      <c r="B822" t="s">
        <v>432</v>
      </c>
      <c r="C822" t="s">
        <v>62</v>
      </c>
      <c r="D822" t="s">
        <v>1236</v>
      </c>
      <c r="E822" t="s">
        <v>1237</v>
      </c>
      <c r="F822" t="s">
        <v>558</v>
      </c>
      <c r="G822" t="s">
        <v>1237</v>
      </c>
      <c r="H822" t="s">
        <v>560</v>
      </c>
      <c r="I822">
        <v>3607</v>
      </c>
      <c r="J822" t="s">
        <v>562</v>
      </c>
      <c r="K822" t="s">
        <v>1238</v>
      </c>
      <c r="L822">
        <v>275</v>
      </c>
      <c r="M822" t="s">
        <v>98</v>
      </c>
      <c r="N822" t="s">
        <v>439</v>
      </c>
      <c r="O822">
        <v>2015</v>
      </c>
      <c r="Q822" t="s">
        <v>582</v>
      </c>
      <c r="R822" t="s">
        <v>441</v>
      </c>
      <c r="S822" t="s">
        <v>213</v>
      </c>
      <c r="T822" t="s">
        <v>54</v>
      </c>
      <c r="U822">
        <v>7.75</v>
      </c>
      <c r="V822">
        <v>7.92</v>
      </c>
      <c r="W822">
        <v>7.5</v>
      </c>
      <c r="X822">
        <v>8.08</v>
      </c>
      <c r="Y822">
        <v>7.58</v>
      </c>
      <c r="Z822">
        <v>7.67</v>
      </c>
      <c r="AA822">
        <v>10</v>
      </c>
      <c r="AB822">
        <v>10</v>
      </c>
      <c r="AC822">
        <v>10</v>
      </c>
      <c r="AD822">
        <v>7.75</v>
      </c>
      <c r="AE822">
        <v>84.25</v>
      </c>
      <c r="AF822">
        <v>0.1</v>
      </c>
      <c r="AG822">
        <v>0</v>
      </c>
      <c r="AH822">
        <v>0</v>
      </c>
      <c r="AI822" t="s">
        <v>55</v>
      </c>
      <c r="AJ822">
        <v>1</v>
      </c>
      <c r="AK822" t="s">
        <v>583</v>
      </c>
      <c r="AL822" t="s">
        <v>439</v>
      </c>
      <c r="AM822" t="s">
        <v>443</v>
      </c>
      <c r="AN822" t="s">
        <v>444</v>
      </c>
      <c r="AO822" t="s">
        <v>153</v>
      </c>
      <c r="AP822">
        <v>1099.4136000000001</v>
      </c>
      <c r="AQ822">
        <v>1099.4136000000001</v>
      </c>
      <c r="AR822">
        <v>1099.4136000000001</v>
      </c>
    </row>
    <row r="823" spans="1:44" x14ac:dyDescent="0.25">
      <c r="A823" t="s">
        <v>43</v>
      </c>
      <c r="B823" t="s">
        <v>432</v>
      </c>
      <c r="C823" t="s">
        <v>62</v>
      </c>
      <c r="D823" t="s">
        <v>1454</v>
      </c>
      <c r="F823" t="s">
        <v>558</v>
      </c>
      <c r="G823" t="s">
        <v>1455</v>
      </c>
      <c r="H823" t="s">
        <v>560</v>
      </c>
      <c r="I823" t="s">
        <v>1456</v>
      </c>
      <c r="J823" t="s">
        <v>562</v>
      </c>
      <c r="K823" t="s">
        <v>1457</v>
      </c>
      <c r="L823">
        <v>275</v>
      </c>
      <c r="M823" t="s">
        <v>98</v>
      </c>
      <c r="N823" t="s">
        <v>439</v>
      </c>
      <c r="O823">
        <v>2015</v>
      </c>
      <c r="Q823" t="s">
        <v>372</v>
      </c>
      <c r="R823" t="s">
        <v>441</v>
      </c>
      <c r="S823" t="s">
        <v>213</v>
      </c>
      <c r="T823" t="s">
        <v>54</v>
      </c>
      <c r="U823">
        <v>7.67</v>
      </c>
      <c r="V823">
        <v>7.83</v>
      </c>
      <c r="W823">
        <v>7.58</v>
      </c>
      <c r="X823">
        <v>7.92</v>
      </c>
      <c r="Y823">
        <v>7.75</v>
      </c>
      <c r="Z823">
        <v>7.67</v>
      </c>
      <c r="AA823">
        <v>10</v>
      </c>
      <c r="AB823">
        <v>10</v>
      </c>
      <c r="AC823">
        <v>10</v>
      </c>
      <c r="AD823">
        <v>7.58</v>
      </c>
      <c r="AE823">
        <v>84</v>
      </c>
      <c r="AF823">
        <v>0.12</v>
      </c>
      <c r="AG823">
        <v>0</v>
      </c>
      <c r="AH823">
        <v>0</v>
      </c>
      <c r="AI823" t="s">
        <v>55</v>
      </c>
      <c r="AJ823">
        <v>7</v>
      </c>
      <c r="AK823" t="s">
        <v>374</v>
      </c>
      <c r="AL823" t="s">
        <v>439</v>
      </c>
      <c r="AM823" t="s">
        <v>443</v>
      </c>
      <c r="AN823" t="s">
        <v>444</v>
      </c>
      <c r="AO823" t="s">
        <v>153</v>
      </c>
      <c r="AP823">
        <v>1658.1120000000001</v>
      </c>
      <c r="AQ823">
        <v>1755.6479999999999</v>
      </c>
      <c r="AR823">
        <v>1706.88</v>
      </c>
    </row>
    <row r="824" spans="1:44" x14ac:dyDescent="0.25">
      <c r="A824" t="s">
        <v>43</v>
      </c>
      <c r="B824" t="s">
        <v>1338</v>
      </c>
      <c r="C824" t="s">
        <v>203</v>
      </c>
      <c r="D824" t="s">
        <v>1339</v>
      </c>
      <c r="E824">
        <v>8039</v>
      </c>
      <c r="F824" t="s">
        <v>1340</v>
      </c>
      <c r="G824" t="s">
        <v>1569</v>
      </c>
      <c r="H824" t="s">
        <v>1342</v>
      </c>
      <c r="I824">
        <v>1850</v>
      </c>
      <c r="J824" t="s">
        <v>705</v>
      </c>
      <c r="K824" t="s">
        <v>1343</v>
      </c>
      <c r="L824">
        <v>275</v>
      </c>
      <c r="M824" t="s">
        <v>98</v>
      </c>
      <c r="N824" t="s">
        <v>300</v>
      </c>
      <c r="O824">
        <v>2015</v>
      </c>
      <c r="Q824" t="s">
        <v>1570</v>
      </c>
      <c r="R824" t="s">
        <v>1571</v>
      </c>
      <c r="S824" t="s">
        <v>213</v>
      </c>
      <c r="T824" t="s">
        <v>54</v>
      </c>
      <c r="U824">
        <v>7.67</v>
      </c>
      <c r="V824">
        <v>7.67</v>
      </c>
      <c r="W824">
        <v>7.75</v>
      </c>
      <c r="X824">
        <v>7.67</v>
      </c>
      <c r="Y824">
        <v>7.5</v>
      </c>
      <c r="Z824">
        <v>7.75</v>
      </c>
      <c r="AA824">
        <v>10</v>
      </c>
      <c r="AB824">
        <v>10</v>
      </c>
      <c r="AC824">
        <v>10</v>
      </c>
      <c r="AD824">
        <v>7.83</v>
      </c>
      <c r="AE824">
        <v>83.83</v>
      </c>
      <c r="AF824">
        <v>0</v>
      </c>
      <c r="AG824">
        <v>0</v>
      </c>
      <c r="AH824">
        <v>0</v>
      </c>
      <c r="AI824" t="s">
        <v>304</v>
      </c>
      <c r="AJ824">
        <v>0</v>
      </c>
      <c r="AK824" t="s">
        <v>1572</v>
      </c>
      <c r="AL824" t="s">
        <v>300</v>
      </c>
      <c r="AM824" t="s">
        <v>306</v>
      </c>
      <c r="AN824" t="s">
        <v>307</v>
      </c>
      <c r="AO824" t="s">
        <v>59</v>
      </c>
      <c r="AP824">
        <v>1850</v>
      </c>
      <c r="AQ824">
        <v>1850</v>
      </c>
      <c r="AR824">
        <v>1850</v>
      </c>
    </row>
    <row r="825" spans="1:44" x14ac:dyDescent="0.25">
      <c r="A825" t="s">
        <v>43</v>
      </c>
      <c r="B825" t="s">
        <v>1338</v>
      </c>
      <c r="C825" t="s">
        <v>203</v>
      </c>
      <c r="E825">
        <v>8038</v>
      </c>
      <c r="F825" t="s">
        <v>1340</v>
      </c>
      <c r="G825" t="s">
        <v>1865</v>
      </c>
      <c r="H825" t="s">
        <v>1342</v>
      </c>
      <c r="I825">
        <v>1850</v>
      </c>
      <c r="J825" t="s">
        <v>705</v>
      </c>
      <c r="K825" t="s">
        <v>1343</v>
      </c>
      <c r="L825">
        <v>245</v>
      </c>
      <c r="M825" t="s">
        <v>98</v>
      </c>
      <c r="N825" t="s">
        <v>300</v>
      </c>
      <c r="O825">
        <v>2015</v>
      </c>
      <c r="Q825" t="s">
        <v>1570</v>
      </c>
      <c r="R825" t="s">
        <v>1571</v>
      </c>
      <c r="S825" t="s">
        <v>213</v>
      </c>
      <c r="T825" t="s">
        <v>54</v>
      </c>
      <c r="U825">
        <v>7.92</v>
      </c>
      <c r="V825">
        <v>7.42</v>
      </c>
      <c r="W825">
        <v>7.5</v>
      </c>
      <c r="X825">
        <v>7.67</v>
      </c>
      <c r="Y825">
        <v>7.5</v>
      </c>
      <c r="Z825">
        <v>7.67</v>
      </c>
      <c r="AA825">
        <v>10</v>
      </c>
      <c r="AB825">
        <v>10</v>
      </c>
      <c r="AC825">
        <v>10</v>
      </c>
      <c r="AD825">
        <v>7.83</v>
      </c>
      <c r="AE825">
        <v>83.5</v>
      </c>
      <c r="AF825">
        <v>0</v>
      </c>
      <c r="AG825">
        <v>0</v>
      </c>
      <c r="AH825">
        <v>0</v>
      </c>
      <c r="AI825" t="s">
        <v>304</v>
      </c>
      <c r="AJ825">
        <v>0</v>
      </c>
      <c r="AK825" t="s">
        <v>1572</v>
      </c>
      <c r="AL825" t="s">
        <v>300</v>
      </c>
      <c r="AM825" t="s">
        <v>306</v>
      </c>
      <c r="AN825" t="s">
        <v>307</v>
      </c>
      <c r="AO825" t="s">
        <v>59</v>
      </c>
      <c r="AP825">
        <v>1850</v>
      </c>
      <c r="AQ825">
        <v>1850</v>
      </c>
      <c r="AR825">
        <v>1850</v>
      </c>
    </row>
    <row r="826" spans="1:44" x14ac:dyDescent="0.25">
      <c r="A826" t="s">
        <v>43</v>
      </c>
      <c r="B826" t="s">
        <v>888</v>
      </c>
      <c r="C826" t="s">
        <v>203</v>
      </c>
      <c r="D826" t="s">
        <v>2101</v>
      </c>
      <c r="E826" t="s">
        <v>2102</v>
      </c>
      <c r="F826" t="s">
        <v>2103</v>
      </c>
      <c r="G826" t="s">
        <v>2104</v>
      </c>
      <c r="H826" t="s">
        <v>892</v>
      </c>
      <c r="J826" t="s">
        <v>705</v>
      </c>
      <c r="K826" t="s">
        <v>2105</v>
      </c>
      <c r="L826">
        <v>275</v>
      </c>
      <c r="M826" t="s">
        <v>98</v>
      </c>
      <c r="N826" t="s">
        <v>300</v>
      </c>
      <c r="O826">
        <v>2015</v>
      </c>
      <c r="Q826" t="s">
        <v>2106</v>
      </c>
      <c r="R826" t="s">
        <v>895</v>
      </c>
      <c r="T826" t="s">
        <v>54</v>
      </c>
      <c r="U826">
        <v>7.83</v>
      </c>
      <c r="V826">
        <v>7.5</v>
      </c>
      <c r="W826">
        <v>7.42</v>
      </c>
      <c r="X826">
        <v>7.67</v>
      </c>
      <c r="Y826">
        <v>7.5</v>
      </c>
      <c r="Z826">
        <v>7.67</v>
      </c>
      <c r="AA826">
        <v>10</v>
      </c>
      <c r="AB826">
        <v>10</v>
      </c>
      <c r="AC826">
        <v>10</v>
      </c>
      <c r="AD826">
        <v>7.67</v>
      </c>
      <c r="AE826">
        <v>83.25</v>
      </c>
      <c r="AF826">
        <v>0.11</v>
      </c>
      <c r="AG826">
        <v>0</v>
      </c>
      <c r="AH826">
        <v>0</v>
      </c>
      <c r="AJ826">
        <v>0</v>
      </c>
      <c r="AK826" t="s">
        <v>2107</v>
      </c>
      <c r="AL826" t="s">
        <v>300</v>
      </c>
      <c r="AM826" t="s">
        <v>306</v>
      </c>
      <c r="AN826" t="s">
        <v>307</v>
      </c>
      <c r="AO826" t="s">
        <v>59</v>
      </c>
    </row>
    <row r="827" spans="1:44" x14ac:dyDescent="0.25">
      <c r="A827" t="s">
        <v>43</v>
      </c>
      <c r="B827" t="s">
        <v>432</v>
      </c>
      <c r="C827" t="s">
        <v>62</v>
      </c>
      <c r="D827" t="s">
        <v>1228</v>
      </c>
      <c r="F827" t="s">
        <v>1230</v>
      </c>
      <c r="G827" t="s">
        <v>2250</v>
      </c>
      <c r="H827" t="s">
        <v>1231</v>
      </c>
      <c r="I827" t="s">
        <v>2251</v>
      </c>
      <c r="J827" t="s">
        <v>1232</v>
      </c>
      <c r="K827" t="s">
        <v>1233</v>
      </c>
      <c r="L827">
        <v>150</v>
      </c>
      <c r="M827" t="s">
        <v>98</v>
      </c>
      <c r="N827" t="s">
        <v>439</v>
      </c>
      <c r="O827">
        <v>2015</v>
      </c>
      <c r="Q827" t="s">
        <v>2252</v>
      </c>
      <c r="R827" t="s">
        <v>441</v>
      </c>
      <c r="S827" t="s">
        <v>68</v>
      </c>
      <c r="T827" t="s">
        <v>54</v>
      </c>
      <c r="U827">
        <v>7.5</v>
      </c>
      <c r="V827">
        <v>7.75</v>
      </c>
      <c r="W827">
        <v>7.5</v>
      </c>
      <c r="X827">
        <v>7.83</v>
      </c>
      <c r="Y827">
        <v>7.58</v>
      </c>
      <c r="Z827">
        <v>7.5</v>
      </c>
      <c r="AA827">
        <v>10</v>
      </c>
      <c r="AB827">
        <v>10</v>
      </c>
      <c r="AC827">
        <v>10</v>
      </c>
      <c r="AD827">
        <v>7.5</v>
      </c>
      <c r="AE827">
        <v>83.17</v>
      </c>
      <c r="AF827">
        <v>0.11</v>
      </c>
      <c r="AG827">
        <v>0</v>
      </c>
      <c r="AH827">
        <v>0</v>
      </c>
      <c r="AI827" t="s">
        <v>55</v>
      </c>
      <c r="AJ827">
        <v>1</v>
      </c>
      <c r="AK827" t="s">
        <v>2253</v>
      </c>
      <c r="AL827" t="s">
        <v>439</v>
      </c>
      <c r="AM827" t="s">
        <v>443</v>
      </c>
      <c r="AN827" t="s">
        <v>444</v>
      </c>
      <c r="AO827" t="s">
        <v>59</v>
      </c>
      <c r="AP827">
        <v>1500</v>
      </c>
      <c r="AQ827">
        <v>1500</v>
      </c>
      <c r="AR827">
        <v>1500</v>
      </c>
    </row>
    <row r="828" spans="1:44" x14ac:dyDescent="0.25">
      <c r="A828" t="s">
        <v>43</v>
      </c>
      <c r="B828" t="s">
        <v>432</v>
      </c>
      <c r="C828" t="s">
        <v>62</v>
      </c>
      <c r="D828" t="s">
        <v>2254</v>
      </c>
      <c r="F828" t="s">
        <v>435</v>
      </c>
      <c r="G828" s="3">
        <v>38314</v>
      </c>
      <c r="H828" t="s">
        <v>436</v>
      </c>
      <c r="I828" t="s">
        <v>2255</v>
      </c>
      <c r="J828" t="s">
        <v>618</v>
      </c>
      <c r="K828" t="s">
        <v>2256</v>
      </c>
      <c r="L828">
        <v>100</v>
      </c>
      <c r="M828" t="s">
        <v>98</v>
      </c>
      <c r="N828" t="s">
        <v>439</v>
      </c>
      <c r="O828">
        <v>2015</v>
      </c>
      <c r="Q828" t="s">
        <v>2257</v>
      </c>
      <c r="R828" t="s">
        <v>441</v>
      </c>
      <c r="S828" t="s">
        <v>68</v>
      </c>
      <c r="T828" t="s">
        <v>54</v>
      </c>
      <c r="U828">
        <v>7.92</v>
      </c>
      <c r="V828">
        <v>7.67</v>
      </c>
      <c r="W828">
        <v>7.42</v>
      </c>
      <c r="X828">
        <v>7.75</v>
      </c>
      <c r="Y828">
        <v>7.5</v>
      </c>
      <c r="Z828">
        <v>7.5</v>
      </c>
      <c r="AA828">
        <v>10</v>
      </c>
      <c r="AB828">
        <v>10</v>
      </c>
      <c r="AC828">
        <v>10</v>
      </c>
      <c r="AD828">
        <v>7.42</v>
      </c>
      <c r="AE828">
        <v>83.17</v>
      </c>
      <c r="AF828">
        <v>0.12</v>
      </c>
      <c r="AG828">
        <v>0</v>
      </c>
      <c r="AH828">
        <v>0</v>
      </c>
      <c r="AI828" t="s">
        <v>55</v>
      </c>
      <c r="AJ828">
        <v>3</v>
      </c>
      <c r="AK828" t="s">
        <v>2258</v>
      </c>
      <c r="AL828" t="s">
        <v>439</v>
      </c>
      <c r="AM828" t="s">
        <v>443</v>
      </c>
      <c r="AN828" t="s">
        <v>444</v>
      </c>
      <c r="AO828" t="s">
        <v>59</v>
      </c>
      <c r="AP828">
        <v>1400</v>
      </c>
      <c r="AQ828">
        <v>1900</v>
      </c>
      <c r="AR828">
        <v>1650</v>
      </c>
    </row>
    <row r="829" spans="1:44" x14ac:dyDescent="0.25">
      <c r="A829" t="s">
        <v>43</v>
      </c>
      <c r="B829" t="s">
        <v>432</v>
      </c>
      <c r="C829" t="s">
        <v>62</v>
      </c>
      <c r="D829" t="s">
        <v>2419</v>
      </c>
      <c r="F829" t="s">
        <v>2420</v>
      </c>
      <c r="G829" t="s">
        <v>2421</v>
      </c>
      <c r="H829" t="s">
        <v>2111</v>
      </c>
      <c r="I829" t="s">
        <v>2422</v>
      </c>
      <c r="J829" t="s">
        <v>437</v>
      </c>
      <c r="K829" t="s">
        <v>2423</v>
      </c>
      <c r="L829">
        <v>275</v>
      </c>
      <c r="M829" t="s">
        <v>98</v>
      </c>
      <c r="N829" t="s">
        <v>439</v>
      </c>
      <c r="O829">
        <v>2015</v>
      </c>
      <c r="Q829" t="s">
        <v>2424</v>
      </c>
      <c r="R829" t="s">
        <v>441</v>
      </c>
      <c r="S829" t="s">
        <v>493</v>
      </c>
      <c r="T829" t="s">
        <v>54</v>
      </c>
      <c r="U829">
        <v>7.67</v>
      </c>
      <c r="V829">
        <v>7.75</v>
      </c>
      <c r="W829">
        <v>7.33</v>
      </c>
      <c r="X829">
        <v>7.92</v>
      </c>
      <c r="Y829">
        <v>7.42</v>
      </c>
      <c r="Z829">
        <v>7.5</v>
      </c>
      <c r="AA829">
        <v>10</v>
      </c>
      <c r="AB829">
        <v>10</v>
      </c>
      <c r="AC829">
        <v>10</v>
      </c>
      <c r="AD829">
        <v>7.42</v>
      </c>
      <c r="AE829">
        <v>83</v>
      </c>
      <c r="AF829">
        <v>0.11</v>
      </c>
      <c r="AG829">
        <v>0</v>
      </c>
      <c r="AH829">
        <v>0</v>
      </c>
      <c r="AI829" t="s">
        <v>55</v>
      </c>
      <c r="AJ829">
        <v>3</v>
      </c>
      <c r="AK829" t="s">
        <v>2425</v>
      </c>
      <c r="AL829" t="s">
        <v>439</v>
      </c>
      <c r="AM829" t="s">
        <v>443</v>
      </c>
      <c r="AN829" t="s">
        <v>444</v>
      </c>
      <c r="AO829" t="s">
        <v>59</v>
      </c>
      <c r="AP829">
        <v>1300</v>
      </c>
      <c r="AQ829">
        <v>1800</v>
      </c>
      <c r="AR829">
        <v>1550</v>
      </c>
    </row>
    <row r="830" spans="1:44" x14ac:dyDescent="0.25">
      <c r="A830" t="s">
        <v>43</v>
      </c>
      <c r="B830" t="s">
        <v>432</v>
      </c>
      <c r="C830" t="s">
        <v>62</v>
      </c>
      <c r="D830" t="s">
        <v>1093</v>
      </c>
      <c r="F830" t="s">
        <v>2426</v>
      </c>
      <c r="G830" t="s">
        <v>2427</v>
      </c>
      <c r="H830" t="s">
        <v>2292</v>
      </c>
      <c r="I830" t="s">
        <v>2428</v>
      </c>
      <c r="J830" t="s">
        <v>1097</v>
      </c>
      <c r="K830" t="s">
        <v>2429</v>
      </c>
      <c r="L830">
        <v>200</v>
      </c>
      <c r="M830" t="s">
        <v>98</v>
      </c>
      <c r="N830" t="s">
        <v>439</v>
      </c>
      <c r="O830">
        <v>2015</v>
      </c>
      <c r="Q830" t="s">
        <v>1063</v>
      </c>
      <c r="R830" t="s">
        <v>441</v>
      </c>
      <c r="S830" t="s">
        <v>493</v>
      </c>
      <c r="T830" t="s">
        <v>54</v>
      </c>
      <c r="U830">
        <v>7.75</v>
      </c>
      <c r="V830">
        <v>7.67</v>
      </c>
      <c r="W830">
        <v>7.33</v>
      </c>
      <c r="X830">
        <v>7.75</v>
      </c>
      <c r="Y830">
        <v>7.5</v>
      </c>
      <c r="Z830">
        <v>7.42</v>
      </c>
      <c r="AA830">
        <v>10</v>
      </c>
      <c r="AB830">
        <v>10</v>
      </c>
      <c r="AC830">
        <v>10</v>
      </c>
      <c r="AD830">
        <v>7.58</v>
      </c>
      <c r="AE830">
        <v>83</v>
      </c>
      <c r="AF830">
        <v>0.11</v>
      </c>
      <c r="AG830">
        <v>0</v>
      </c>
      <c r="AH830">
        <v>0</v>
      </c>
      <c r="AI830" t="s">
        <v>55</v>
      </c>
      <c r="AJ830">
        <v>2</v>
      </c>
      <c r="AK830" t="s">
        <v>1065</v>
      </c>
      <c r="AL830" t="s">
        <v>439</v>
      </c>
      <c r="AM830" t="s">
        <v>443</v>
      </c>
      <c r="AN830" t="s">
        <v>444</v>
      </c>
      <c r="AO830" t="s">
        <v>153</v>
      </c>
      <c r="AP830">
        <v>1371.6</v>
      </c>
      <c r="AQ830">
        <v>1371.6</v>
      </c>
      <c r="AR830">
        <v>1371.6</v>
      </c>
    </row>
    <row r="831" spans="1:44" x14ac:dyDescent="0.25">
      <c r="A831" t="s">
        <v>43</v>
      </c>
      <c r="B831" t="s">
        <v>432</v>
      </c>
      <c r="C831" t="s">
        <v>62</v>
      </c>
      <c r="D831" t="s">
        <v>1228</v>
      </c>
      <c r="F831" t="s">
        <v>1230</v>
      </c>
      <c r="G831" t="s">
        <v>2430</v>
      </c>
      <c r="H831" t="s">
        <v>1231</v>
      </c>
      <c r="I831" t="s">
        <v>2251</v>
      </c>
      <c r="J831" t="s">
        <v>1232</v>
      </c>
      <c r="K831" t="s">
        <v>1233</v>
      </c>
      <c r="L831">
        <v>250</v>
      </c>
      <c r="M831" t="s">
        <v>98</v>
      </c>
      <c r="N831" t="s">
        <v>439</v>
      </c>
      <c r="O831">
        <v>2015</v>
      </c>
      <c r="Q831" t="s">
        <v>2431</v>
      </c>
      <c r="R831" t="s">
        <v>441</v>
      </c>
      <c r="S831" t="s">
        <v>68</v>
      </c>
      <c r="T831" t="s">
        <v>54</v>
      </c>
      <c r="U831">
        <v>7.83</v>
      </c>
      <c r="V831">
        <v>7.67</v>
      </c>
      <c r="W831">
        <v>7.25</v>
      </c>
      <c r="X831">
        <v>7.67</v>
      </c>
      <c r="Y831">
        <v>7.75</v>
      </c>
      <c r="Z831">
        <v>7.5</v>
      </c>
      <c r="AA831">
        <v>10</v>
      </c>
      <c r="AB831">
        <v>10</v>
      </c>
      <c r="AC831">
        <v>10</v>
      </c>
      <c r="AD831">
        <v>7.33</v>
      </c>
      <c r="AE831">
        <v>83</v>
      </c>
      <c r="AF831">
        <v>0.11</v>
      </c>
      <c r="AG831">
        <v>0</v>
      </c>
      <c r="AH831">
        <v>0</v>
      </c>
      <c r="AI831" t="s">
        <v>55</v>
      </c>
      <c r="AJ831">
        <v>2</v>
      </c>
      <c r="AK831" t="s">
        <v>2432</v>
      </c>
      <c r="AL831" t="s">
        <v>439</v>
      </c>
      <c r="AM831" t="s">
        <v>443</v>
      </c>
      <c r="AN831" t="s">
        <v>444</v>
      </c>
      <c r="AO831" t="s">
        <v>59</v>
      </c>
      <c r="AP831">
        <v>1500</v>
      </c>
      <c r="AQ831">
        <v>1500</v>
      </c>
      <c r="AR831">
        <v>1500</v>
      </c>
    </row>
    <row r="832" spans="1:44" x14ac:dyDescent="0.25">
      <c r="A832" t="s">
        <v>43</v>
      </c>
      <c r="B832" t="s">
        <v>432</v>
      </c>
      <c r="C832" t="s">
        <v>62</v>
      </c>
      <c r="D832" t="s">
        <v>1004</v>
      </c>
      <c r="F832" t="s">
        <v>435</v>
      </c>
      <c r="G832" t="s">
        <v>2653</v>
      </c>
      <c r="H832" t="s">
        <v>436</v>
      </c>
      <c r="I832" t="s">
        <v>2654</v>
      </c>
      <c r="J832" t="s">
        <v>618</v>
      </c>
      <c r="K832" t="s">
        <v>1007</v>
      </c>
      <c r="L832">
        <v>80</v>
      </c>
      <c r="M832" t="s">
        <v>98</v>
      </c>
      <c r="N832" t="s">
        <v>439</v>
      </c>
      <c r="O832">
        <v>2015</v>
      </c>
      <c r="Q832" t="s">
        <v>2655</v>
      </c>
      <c r="R832" t="s">
        <v>441</v>
      </c>
      <c r="S832" t="s">
        <v>68</v>
      </c>
      <c r="T832" t="s">
        <v>54</v>
      </c>
      <c r="U832">
        <v>7.58</v>
      </c>
      <c r="V832">
        <v>7.58</v>
      </c>
      <c r="W832">
        <v>7.33</v>
      </c>
      <c r="X832">
        <v>7.67</v>
      </c>
      <c r="Y832">
        <v>7.67</v>
      </c>
      <c r="Z832">
        <v>7.5</v>
      </c>
      <c r="AA832">
        <v>10</v>
      </c>
      <c r="AB832">
        <v>10</v>
      </c>
      <c r="AC832">
        <v>10</v>
      </c>
      <c r="AD832">
        <v>7.5</v>
      </c>
      <c r="AE832">
        <v>82.83</v>
      </c>
      <c r="AF832">
        <v>0.11</v>
      </c>
      <c r="AG832">
        <v>0</v>
      </c>
      <c r="AH832">
        <v>0</v>
      </c>
      <c r="AI832" t="s">
        <v>55</v>
      </c>
      <c r="AJ832">
        <v>2</v>
      </c>
      <c r="AK832" t="s">
        <v>2656</v>
      </c>
      <c r="AL832" t="s">
        <v>439</v>
      </c>
      <c r="AM832" t="s">
        <v>443</v>
      </c>
      <c r="AN832" t="s">
        <v>444</v>
      </c>
      <c r="AO832" t="s">
        <v>153</v>
      </c>
      <c r="AP832">
        <v>1219.2</v>
      </c>
      <c r="AQ832">
        <v>1219.2</v>
      </c>
      <c r="AR832">
        <v>1219.2</v>
      </c>
    </row>
    <row r="833" spans="1:44" x14ac:dyDescent="0.25">
      <c r="A833" t="s">
        <v>43</v>
      </c>
      <c r="B833" t="s">
        <v>1338</v>
      </c>
      <c r="C833" t="s">
        <v>203</v>
      </c>
      <c r="D833" t="s">
        <v>1339</v>
      </c>
      <c r="E833">
        <v>8270</v>
      </c>
      <c r="F833" t="s">
        <v>1340</v>
      </c>
      <c r="G833" t="s">
        <v>3109</v>
      </c>
      <c r="H833" t="s">
        <v>1342</v>
      </c>
      <c r="I833">
        <v>1850</v>
      </c>
      <c r="J833" t="s">
        <v>705</v>
      </c>
      <c r="K833" t="s">
        <v>1343</v>
      </c>
      <c r="L833">
        <v>100</v>
      </c>
      <c r="M833" t="s">
        <v>98</v>
      </c>
      <c r="N833" t="s">
        <v>300</v>
      </c>
      <c r="O833">
        <v>2015</v>
      </c>
      <c r="Q833" t="s">
        <v>3110</v>
      </c>
      <c r="R833" t="s">
        <v>1571</v>
      </c>
      <c r="S833" t="s">
        <v>213</v>
      </c>
      <c r="T833" t="s">
        <v>54</v>
      </c>
      <c r="U833">
        <v>7.75</v>
      </c>
      <c r="V833">
        <v>7.5</v>
      </c>
      <c r="W833">
        <v>7.25</v>
      </c>
      <c r="X833">
        <v>7.25</v>
      </c>
      <c r="Y833">
        <v>7.42</v>
      </c>
      <c r="Z833">
        <v>7.67</v>
      </c>
      <c r="AA833">
        <v>10</v>
      </c>
      <c r="AB833">
        <v>10</v>
      </c>
      <c r="AC833">
        <v>10</v>
      </c>
      <c r="AD833">
        <v>7.5</v>
      </c>
      <c r="AE833">
        <v>82.33</v>
      </c>
      <c r="AF833">
        <v>0.1</v>
      </c>
      <c r="AG833">
        <v>6</v>
      </c>
      <c r="AH833">
        <v>1</v>
      </c>
      <c r="AI833" t="s">
        <v>89</v>
      </c>
      <c r="AJ833">
        <v>3</v>
      </c>
      <c r="AK833" t="s">
        <v>3111</v>
      </c>
      <c r="AL833" t="s">
        <v>300</v>
      </c>
      <c r="AM833" t="s">
        <v>306</v>
      </c>
      <c r="AN833" t="s">
        <v>307</v>
      </c>
      <c r="AO833" t="s">
        <v>59</v>
      </c>
      <c r="AP833">
        <v>1850</v>
      </c>
      <c r="AQ833">
        <v>1850</v>
      </c>
      <c r="AR833">
        <v>1850</v>
      </c>
    </row>
    <row r="834" spans="1:44" x14ac:dyDescent="0.25">
      <c r="A834" t="s">
        <v>43</v>
      </c>
      <c r="B834" t="s">
        <v>888</v>
      </c>
      <c r="C834" t="s">
        <v>203</v>
      </c>
      <c r="D834" t="s">
        <v>889</v>
      </c>
      <c r="E834" t="s">
        <v>890</v>
      </c>
      <c r="F834" t="s">
        <v>889</v>
      </c>
      <c r="G834" t="s">
        <v>3112</v>
      </c>
      <c r="H834" t="s">
        <v>892</v>
      </c>
      <c r="I834">
        <v>1550</v>
      </c>
      <c r="J834" t="s">
        <v>705</v>
      </c>
      <c r="K834" t="s">
        <v>893</v>
      </c>
      <c r="L834">
        <v>130</v>
      </c>
      <c r="M834" t="s">
        <v>98</v>
      </c>
      <c r="N834" t="s">
        <v>300</v>
      </c>
      <c r="O834">
        <v>2015</v>
      </c>
      <c r="Q834" t="s">
        <v>3113</v>
      </c>
      <c r="R834" t="s">
        <v>895</v>
      </c>
      <c r="S834" t="s">
        <v>493</v>
      </c>
      <c r="T834" t="s">
        <v>54</v>
      </c>
      <c r="U834">
        <v>7.75</v>
      </c>
      <c r="V834">
        <v>7.33</v>
      </c>
      <c r="W834">
        <v>7.5</v>
      </c>
      <c r="X834">
        <v>7.5</v>
      </c>
      <c r="Y834">
        <v>7.33</v>
      </c>
      <c r="Z834">
        <v>7.58</v>
      </c>
      <c r="AA834">
        <v>10</v>
      </c>
      <c r="AB834">
        <v>10</v>
      </c>
      <c r="AC834">
        <v>10</v>
      </c>
      <c r="AD834">
        <v>7.33</v>
      </c>
      <c r="AE834">
        <v>82.33</v>
      </c>
      <c r="AF834">
        <v>0</v>
      </c>
      <c r="AG834">
        <v>0</v>
      </c>
      <c r="AH834">
        <v>2</v>
      </c>
      <c r="AI834" t="s">
        <v>55</v>
      </c>
      <c r="AJ834">
        <v>0</v>
      </c>
      <c r="AK834" t="s">
        <v>3114</v>
      </c>
      <c r="AL834" t="s">
        <v>300</v>
      </c>
      <c r="AM834" t="s">
        <v>306</v>
      </c>
      <c r="AN834" t="s">
        <v>307</v>
      </c>
      <c r="AO834" t="s">
        <v>59</v>
      </c>
      <c r="AP834">
        <v>1550</v>
      </c>
      <c r="AQ834">
        <v>1550</v>
      </c>
      <c r="AR834">
        <v>1550</v>
      </c>
    </row>
    <row r="835" spans="1:44" x14ac:dyDescent="0.25">
      <c r="A835" t="s">
        <v>43</v>
      </c>
      <c r="B835" t="s">
        <v>432</v>
      </c>
      <c r="C835" t="s">
        <v>62</v>
      </c>
      <c r="D835" t="s">
        <v>3122</v>
      </c>
      <c r="F835" t="s">
        <v>558</v>
      </c>
      <c r="G835" t="s">
        <v>3123</v>
      </c>
      <c r="H835" t="s">
        <v>560</v>
      </c>
      <c r="I835" t="s">
        <v>3124</v>
      </c>
      <c r="J835" t="s">
        <v>562</v>
      </c>
      <c r="K835" t="s">
        <v>3125</v>
      </c>
      <c r="L835">
        <v>275</v>
      </c>
      <c r="M835" t="s">
        <v>98</v>
      </c>
      <c r="N835" t="s">
        <v>439</v>
      </c>
      <c r="O835">
        <v>2015</v>
      </c>
      <c r="Q835" t="s">
        <v>673</v>
      </c>
      <c r="R835" t="s">
        <v>441</v>
      </c>
      <c r="S835" t="s">
        <v>68</v>
      </c>
      <c r="T835" t="s">
        <v>54</v>
      </c>
      <c r="U835">
        <v>7.5</v>
      </c>
      <c r="V835">
        <v>7.42</v>
      </c>
      <c r="W835">
        <v>7.17</v>
      </c>
      <c r="X835">
        <v>7.83</v>
      </c>
      <c r="Y835">
        <v>7.5</v>
      </c>
      <c r="Z835">
        <v>7.5</v>
      </c>
      <c r="AA835">
        <v>10</v>
      </c>
      <c r="AB835">
        <v>10</v>
      </c>
      <c r="AC835">
        <v>10</v>
      </c>
      <c r="AD835">
        <v>7.42</v>
      </c>
      <c r="AE835">
        <v>82.33</v>
      </c>
      <c r="AF835">
        <v>0.1</v>
      </c>
      <c r="AG835">
        <v>0</v>
      </c>
      <c r="AH835">
        <v>0</v>
      </c>
      <c r="AI835" t="s">
        <v>55</v>
      </c>
      <c r="AJ835">
        <v>6</v>
      </c>
      <c r="AK835" t="s">
        <v>3126</v>
      </c>
      <c r="AL835" t="s">
        <v>439</v>
      </c>
      <c r="AM835" t="s">
        <v>443</v>
      </c>
      <c r="AN835" t="s">
        <v>444</v>
      </c>
      <c r="AO835" t="s">
        <v>153</v>
      </c>
      <c r="AP835">
        <v>1676.4</v>
      </c>
      <c r="AQ835">
        <v>1676.4</v>
      </c>
      <c r="AR835">
        <v>1676.4</v>
      </c>
    </row>
    <row r="836" spans="1:44" x14ac:dyDescent="0.25">
      <c r="A836" t="s">
        <v>43</v>
      </c>
      <c r="B836" t="s">
        <v>253</v>
      </c>
      <c r="C836" t="s">
        <v>254</v>
      </c>
      <c r="D836" t="s">
        <v>1158</v>
      </c>
      <c r="E836">
        <v>118</v>
      </c>
      <c r="F836" t="s">
        <v>1121</v>
      </c>
      <c r="G836" t="s">
        <v>3238</v>
      </c>
      <c r="H836" t="s">
        <v>258</v>
      </c>
      <c r="I836">
        <v>1500</v>
      </c>
      <c r="J836" t="s">
        <v>259</v>
      </c>
      <c r="K836" t="s">
        <v>1160</v>
      </c>
      <c r="L836">
        <v>200</v>
      </c>
      <c r="M836" t="s">
        <v>98</v>
      </c>
      <c r="N836" t="s">
        <v>261</v>
      </c>
      <c r="O836">
        <v>2015</v>
      </c>
      <c r="Q836" t="s">
        <v>374</v>
      </c>
      <c r="R836" t="s">
        <v>263</v>
      </c>
      <c r="S836" t="s">
        <v>213</v>
      </c>
      <c r="T836" t="s">
        <v>54</v>
      </c>
      <c r="U836">
        <v>7.5</v>
      </c>
      <c r="V836">
        <v>7.5</v>
      </c>
      <c r="W836">
        <v>7.17</v>
      </c>
      <c r="X836">
        <v>7.42</v>
      </c>
      <c r="Y836">
        <v>7.5</v>
      </c>
      <c r="Z836">
        <v>7.5</v>
      </c>
      <c r="AA836">
        <v>10</v>
      </c>
      <c r="AB836">
        <v>10</v>
      </c>
      <c r="AC836">
        <v>10</v>
      </c>
      <c r="AD836">
        <v>7.58</v>
      </c>
      <c r="AE836">
        <v>82.17</v>
      </c>
      <c r="AF836">
        <v>0.11</v>
      </c>
      <c r="AG836">
        <v>0</v>
      </c>
      <c r="AH836">
        <v>1</v>
      </c>
      <c r="AI836" t="s">
        <v>89</v>
      </c>
      <c r="AJ836">
        <v>2</v>
      </c>
      <c r="AK836" t="s">
        <v>3239</v>
      </c>
      <c r="AL836" t="s">
        <v>261</v>
      </c>
      <c r="AM836" t="s">
        <v>265</v>
      </c>
      <c r="AN836" t="s">
        <v>266</v>
      </c>
      <c r="AO836" t="s">
        <v>59</v>
      </c>
      <c r="AP836">
        <v>1500</v>
      </c>
      <c r="AQ836">
        <v>1500</v>
      </c>
      <c r="AR836">
        <v>1500</v>
      </c>
    </row>
    <row r="837" spans="1:44" x14ac:dyDescent="0.25">
      <c r="A837" t="s">
        <v>43</v>
      </c>
      <c r="B837" t="s">
        <v>432</v>
      </c>
      <c r="C837" t="s">
        <v>62</v>
      </c>
      <c r="D837" t="s">
        <v>3422</v>
      </c>
      <c r="F837" t="s">
        <v>2420</v>
      </c>
      <c r="G837" t="s">
        <v>3423</v>
      </c>
      <c r="H837" t="s">
        <v>3019</v>
      </c>
      <c r="I837" t="s">
        <v>3424</v>
      </c>
      <c r="J837" t="s">
        <v>437</v>
      </c>
      <c r="K837" t="s">
        <v>2423</v>
      </c>
      <c r="L837">
        <v>275</v>
      </c>
      <c r="M837" t="s">
        <v>98</v>
      </c>
      <c r="N837" t="s">
        <v>439</v>
      </c>
      <c r="O837">
        <v>2015</v>
      </c>
      <c r="Q837" t="s">
        <v>2367</v>
      </c>
      <c r="R837" t="s">
        <v>441</v>
      </c>
      <c r="S837" t="s">
        <v>493</v>
      </c>
      <c r="T837" t="s">
        <v>54</v>
      </c>
      <c r="U837">
        <v>7.58</v>
      </c>
      <c r="V837">
        <v>7.58</v>
      </c>
      <c r="W837">
        <v>7.17</v>
      </c>
      <c r="X837">
        <v>7.83</v>
      </c>
      <c r="Y837">
        <v>7.17</v>
      </c>
      <c r="Z837">
        <v>7.33</v>
      </c>
      <c r="AA837">
        <v>10</v>
      </c>
      <c r="AB837">
        <v>10</v>
      </c>
      <c r="AC837">
        <v>10</v>
      </c>
      <c r="AD837">
        <v>7.25</v>
      </c>
      <c r="AE837">
        <v>81.92</v>
      </c>
      <c r="AF837">
        <v>0.11</v>
      </c>
      <c r="AG837">
        <v>0</v>
      </c>
      <c r="AH837">
        <v>0</v>
      </c>
      <c r="AI837" t="s">
        <v>55</v>
      </c>
      <c r="AJ837">
        <v>7</v>
      </c>
      <c r="AK837" t="s">
        <v>2368</v>
      </c>
      <c r="AL837" t="s">
        <v>439</v>
      </c>
      <c r="AM837" t="s">
        <v>443</v>
      </c>
      <c r="AN837" t="s">
        <v>444</v>
      </c>
      <c r="AO837" t="s">
        <v>59</v>
      </c>
      <c r="AP837">
        <v>1300</v>
      </c>
      <c r="AQ837">
        <v>1800</v>
      </c>
      <c r="AR837">
        <v>1550</v>
      </c>
    </row>
    <row r="838" spans="1:44" x14ac:dyDescent="0.25">
      <c r="A838" t="s">
        <v>43</v>
      </c>
      <c r="B838" t="s">
        <v>432</v>
      </c>
      <c r="C838" t="s">
        <v>62</v>
      </c>
      <c r="D838" t="s">
        <v>1310</v>
      </c>
      <c r="E838" t="s">
        <v>3470</v>
      </c>
      <c r="F838" t="s">
        <v>435</v>
      </c>
      <c r="G838" t="s">
        <v>3470</v>
      </c>
      <c r="H838" t="s">
        <v>436</v>
      </c>
      <c r="I838">
        <v>3280</v>
      </c>
      <c r="J838" t="s">
        <v>1312</v>
      </c>
      <c r="K838" t="s">
        <v>1313</v>
      </c>
      <c r="L838">
        <v>130</v>
      </c>
      <c r="M838" t="s">
        <v>98</v>
      </c>
      <c r="N838" t="s">
        <v>439</v>
      </c>
      <c r="O838">
        <v>2015</v>
      </c>
      <c r="Q838" t="s">
        <v>1323</v>
      </c>
      <c r="R838" t="s">
        <v>441</v>
      </c>
      <c r="S838" t="s">
        <v>68</v>
      </c>
      <c r="T838" t="s">
        <v>54</v>
      </c>
      <c r="U838">
        <v>7.58</v>
      </c>
      <c r="V838">
        <v>7.5</v>
      </c>
      <c r="W838">
        <v>7.33</v>
      </c>
      <c r="X838">
        <v>7.42</v>
      </c>
      <c r="Y838">
        <v>7.58</v>
      </c>
      <c r="Z838">
        <v>7.25</v>
      </c>
      <c r="AA838">
        <v>10</v>
      </c>
      <c r="AB838">
        <v>10</v>
      </c>
      <c r="AC838">
        <v>10</v>
      </c>
      <c r="AD838">
        <v>7.17</v>
      </c>
      <c r="AE838">
        <v>81.83</v>
      </c>
      <c r="AF838">
        <v>0.1</v>
      </c>
      <c r="AG838">
        <v>2</v>
      </c>
      <c r="AH838">
        <v>0</v>
      </c>
      <c r="AI838" t="s">
        <v>55</v>
      </c>
      <c r="AJ838">
        <v>6</v>
      </c>
      <c r="AK838" t="s">
        <v>3471</v>
      </c>
      <c r="AL838" t="s">
        <v>439</v>
      </c>
      <c r="AM838" t="s">
        <v>443</v>
      </c>
      <c r="AN838" t="s">
        <v>444</v>
      </c>
      <c r="AO838" t="s">
        <v>59</v>
      </c>
      <c r="AP838">
        <v>3280</v>
      </c>
      <c r="AQ838">
        <v>3280</v>
      </c>
      <c r="AR838">
        <v>3280</v>
      </c>
    </row>
    <row r="839" spans="1:44" x14ac:dyDescent="0.25">
      <c r="A839" t="s">
        <v>43</v>
      </c>
      <c r="B839" t="s">
        <v>1338</v>
      </c>
      <c r="C839" t="s">
        <v>203</v>
      </c>
      <c r="D839" t="s">
        <v>3316</v>
      </c>
      <c r="F839" t="s">
        <v>3316</v>
      </c>
      <c r="G839" t="s">
        <v>3638</v>
      </c>
      <c r="H839" t="s">
        <v>1342</v>
      </c>
      <c r="I839">
        <v>1.3</v>
      </c>
      <c r="J839" t="s">
        <v>3318</v>
      </c>
      <c r="K839" t="s">
        <v>3319</v>
      </c>
      <c r="L839">
        <v>250</v>
      </c>
      <c r="M839" t="s">
        <v>98</v>
      </c>
      <c r="N839" t="s">
        <v>300</v>
      </c>
      <c r="O839">
        <v>2015</v>
      </c>
      <c r="Q839" t="s">
        <v>3639</v>
      </c>
      <c r="R839" t="s">
        <v>1571</v>
      </c>
      <c r="S839" t="s">
        <v>213</v>
      </c>
      <c r="T839" t="s">
        <v>54</v>
      </c>
      <c r="U839">
        <v>7.58</v>
      </c>
      <c r="V839">
        <v>7.42</v>
      </c>
      <c r="W839">
        <v>7.5</v>
      </c>
      <c r="X839">
        <v>7.17</v>
      </c>
      <c r="Y839">
        <v>7.08</v>
      </c>
      <c r="Z839">
        <v>7.58</v>
      </c>
      <c r="AA839">
        <v>10</v>
      </c>
      <c r="AB839">
        <v>10</v>
      </c>
      <c r="AC839">
        <v>10</v>
      </c>
      <c r="AD839">
        <v>7.25</v>
      </c>
      <c r="AE839">
        <v>81.58</v>
      </c>
      <c r="AF839">
        <v>0.12</v>
      </c>
      <c r="AG839">
        <v>0</v>
      </c>
      <c r="AH839">
        <v>0</v>
      </c>
      <c r="AI839" t="s">
        <v>55</v>
      </c>
      <c r="AJ839">
        <v>1</v>
      </c>
      <c r="AK839" t="s">
        <v>3640</v>
      </c>
      <c r="AL839" t="s">
        <v>300</v>
      </c>
      <c r="AM839" t="s">
        <v>306</v>
      </c>
      <c r="AN839" t="s">
        <v>307</v>
      </c>
      <c r="AO839" t="s">
        <v>59</v>
      </c>
      <c r="AP839">
        <v>13</v>
      </c>
      <c r="AQ839">
        <v>13</v>
      </c>
      <c r="AR839">
        <v>13</v>
      </c>
    </row>
    <row r="840" spans="1:44" x14ac:dyDescent="0.25">
      <c r="A840" t="s">
        <v>43</v>
      </c>
      <c r="B840" t="s">
        <v>1735</v>
      </c>
      <c r="C840" t="s">
        <v>280</v>
      </c>
      <c r="D840" t="s">
        <v>3839</v>
      </c>
      <c r="F840" t="s">
        <v>3840</v>
      </c>
      <c r="G840" t="s">
        <v>3841</v>
      </c>
      <c r="H840" t="s">
        <v>1735</v>
      </c>
      <c r="I840">
        <v>1100</v>
      </c>
      <c r="J840" t="s">
        <v>853</v>
      </c>
      <c r="K840" t="s">
        <v>3842</v>
      </c>
      <c r="L840">
        <v>275</v>
      </c>
      <c r="M840" t="s">
        <v>98</v>
      </c>
      <c r="N840" t="s">
        <v>3843</v>
      </c>
      <c r="O840">
        <v>2015</v>
      </c>
      <c r="Q840" t="s">
        <v>909</v>
      </c>
      <c r="R840" t="s">
        <v>1740</v>
      </c>
      <c r="S840" t="s">
        <v>493</v>
      </c>
      <c r="T840" t="s">
        <v>54</v>
      </c>
      <c r="U840">
        <v>7.08</v>
      </c>
      <c r="V840">
        <v>7.5</v>
      </c>
      <c r="W840">
        <v>7.33</v>
      </c>
      <c r="X840">
        <v>7.17</v>
      </c>
      <c r="Y840">
        <v>7.42</v>
      </c>
      <c r="Z840">
        <v>7.25</v>
      </c>
      <c r="AA840">
        <v>10</v>
      </c>
      <c r="AB840">
        <v>10</v>
      </c>
      <c r="AC840">
        <v>10</v>
      </c>
      <c r="AD840">
        <v>7.5</v>
      </c>
      <c r="AE840">
        <v>81.25</v>
      </c>
      <c r="AF840">
        <v>0.1</v>
      </c>
      <c r="AG840">
        <v>0</v>
      </c>
      <c r="AH840">
        <v>0</v>
      </c>
      <c r="AI840" t="s">
        <v>55</v>
      </c>
      <c r="AJ840">
        <v>4</v>
      </c>
      <c r="AK840" t="s">
        <v>911</v>
      </c>
      <c r="AL840" t="s">
        <v>3843</v>
      </c>
      <c r="AM840" t="s">
        <v>3844</v>
      </c>
      <c r="AN840" t="s">
        <v>3845</v>
      </c>
      <c r="AO840" t="s">
        <v>59</v>
      </c>
      <c r="AP840">
        <v>1100</v>
      </c>
      <c r="AQ840">
        <v>1100</v>
      </c>
      <c r="AR840">
        <v>1100</v>
      </c>
    </row>
    <row r="841" spans="1:44" x14ac:dyDescent="0.25">
      <c r="A841" t="s">
        <v>43</v>
      </c>
      <c r="B841" t="s">
        <v>3916</v>
      </c>
      <c r="C841" t="s">
        <v>280</v>
      </c>
      <c r="D841" t="s">
        <v>3839</v>
      </c>
      <c r="F841" t="s">
        <v>3917</v>
      </c>
      <c r="G841" t="s">
        <v>3918</v>
      </c>
      <c r="H841" t="s">
        <v>1735</v>
      </c>
      <c r="I841" t="s">
        <v>3919</v>
      </c>
      <c r="J841" t="s">
        <v>853</v>
      </c>
      <c r="K841" t="s">
        <v>3920</v>
      </c>
      <c r="L841">
        <v>275</v>
      </c>
      <c r="M841" t="s">
        <v>98</v>
      </c>
      <c r="N841" t="s">
        <v>3843</v>
      </c>
      <c r="O841">
        <v>2015</v>
      </c>
      <c r="Q841" t="s">
        <v>3921</v>
      </c>
      <c r="R841" t="s">
        <v>3842</v>
      </c>
      <c r="S841" t="s">
        <v>60</v>
      </c>
      <c r="T841" t="s">
        <v>54</v>
      </c>
      <c r="U841">
        <v>7.33</v>
      </c>
      <c r="V841">
        <v>7.33</v>
      </c>
      <c r="W841">
        <v>7.33</v>
      </c>
      <c r="X841">
        <v>7.42</v>
      </c>
      <c r="Y841">
        <v>7.33</v>
      </c>
      <c r="Z841">
        <v>7.33</v>
      </c>
      <c r="AA841">
        <v>10</v>
      </c>
      <c r="AB841">
        <v>10</v>
      </c>
      <c r="AC841">
        <v>10</v>
      </c>
      <c r="AD841">
        <v>7</v>
      </c>
      <c r="AE841">
        <v>81.08</v>
      </c>
      <c r="AF841">
        <v>0.11</v>
      </c>
      <c r="AG841">
        <v>0</v>
      </c>
      <c r="AH841">
        <v>0</v>
      </c>
      <c r="AJ841">
        <v>1</v>
      </c>
      <c r="AK841" t="s">
        <v>3922</v>
      </c>
      <c r="AL841" t="s">
        <v>3843</v>
      </c>
      <c r="AM841" t="s">
        <v>3844</v>
      </c>
      <c r="AN841" t="s">
        <v>3845</v>
      </c>
      <c r="AO841" t="s">
        <v>59</v>
      </c>
      <c r="AP841">
        <v>1100</v>
      </c>
      <c r="AQ841">
        <v>1100</v>
      </c>
      <c r="AR841">
        <v>1100</v>
      </c>
    </row>
    <row r="842" spans="1:44" x14ac:dyDescent="0.25">
      <c r="A842" t="s">
        <v>43</v>
      </c>
      <c r="B842" t="s">
        <v>432</v>
      </c>
      <c r="C842" t="s">
        <v>62</v>
      </c>
      <c r="D842" t="s">
        <v>1004</v>
      </c>
      <c r="F842" t="s">
        <v>435</v>
      </c>
      <c r="G842" t="s">
        <v>3978</v>
      </c>
      <c r="H842" t="s">
        <v>436</v>
      </c>
      <c r="I842" t="s">
        <v>2654</v>
      </c>
      <c r="J842" t="s">
        <v>618</v>
      </c>
      <c r="K842" t="s">
        <v>1007</v>
      </c>
      <c r="L842">
        <v>250</v>
      </c>
      <c r="M842" t="s">
        <v>98</v>
      </c>
      <c r="N842" t="s">
        <v>439</v>
      </c>
      <c r="O842">
        <v>2015</v>
      </c>
      <c r="Q842" t="s">
        <v>3979</v>
      </c>
      <c r="R842" t="s">
        <v>441</v>
      </c>
      <c r="S842" t="s">
        <v>68</v>
      </c>
      <c r="T842" t="s">
        <v>54</v>
      </c>
      <c r="U842">
        <v>7.5</v>
      </c>
      <c r="V842">
        <v>7.25</v>
      </c>
      <c r="W842">
        <v>7</v>
      </c>
      <c r="X842">
        <v>7.25</v>
      </c>
      <c r="Y842">
        <v>7.5</v>
      </c>
      <c r="Z842">
        <v>7.25</v>
      </c>
      <c r="AA842">
        <v>10</v>
      </c>
      <c r="AB842">
        <v>10</v>
      </c>
      <c r="AC842">
        <v>10</v>
      </c>
      <c r="AD842">
        <v>7.25</v>
      </c>
      <c r="AE842">
        <v>81</v>
      </c>
      <c r="AF842">
        <v>0.11</v>
      </c>
      <c r="AG842">
        <v>0</v>
      </c>
      <c r="AH842">
        <v>0</v>
      </c>
      <c r="AI842" t="s">
        <v>55</v>
      </c>
      <c r="AJ842">
        <v>1</v>
      </c>
      <c r="AK842" t="s">
        <v>3976</v>
      </c>
      <c r="AL842" t="s">
        <v>439</v>
      </c>
      <c r="AM842" t="s">
        <v>443</v>
      </c>
      <c r="AN842" t="s">
        <v>444</v>
      </c>
      <c r="AO842" t="s">
        <v>153</v>
      </c>
      <c r="AP842">
        <v>1219.2</v>
      </c>
      <c r="AQ842">
        <v>1219.2</v>
      </c>
      <c r="AR842">
        <v>1219.2</v>
      </c>
    </row>
    <row r="843" spans="1:44" x14ac:dyDescent="0.25">
      <c r="A843" t="s">
        <v>43</v>
      </c>
      <c r="B843" t="s">
        <v>432</v>
      </c>
      <c r="C843" t="s">
        <v>62</v>
      </c>
      <c r="D843" t="s">
        <v>1454</v>
      </c>
      <c r="F843" t="s">
        <v>558</v>
      </c>
      <c r="G843" t="s">
        <v>1455</v>
      </c>
      <c r="H843" t="s">
        <v>560</v>
      </c>
      <c r="I843" t="s">
        <v>2594</v>
      </c>
      <c r="J843" t="s">
        <v>562</v>
      </c>
      <c r="K843" t="s">
        <v>2595</v>
      </c>
      <c r="L843">
        <v>275</v>
      </c>
      <c r="M843" t="s">
        <v>98</v>
      </c>
      <c r="N843" t="s">
        <v>439</v>
      </c>
      <c r="O843">
        <v>2015</v>
      </c>
      <c r="Q843" t="s">
        <v>2132</v>
      </c>
      <c r="R843" t="s">
        <v>441</v>
      </c>
      <c r="S843" t="s">
        <v>213</v>
      </c>
      <c r="T843" t="s">
        <v>54</v>
      </c>
      <c r="U843">
        <v>7.5</v>
      </c>
      <c r="V843">
        <v>7.33</v>
      </c>
      <c r="W843">
        <v>7</v>
      </c>
      <c r="X843">
        <v>7.42</v>
      </c>
      <c r="Y843">
        <v>7.17</v>
      </c>
      <c r="Z843">
        <v>7.17</v>
      </c>
      <c r="AA843">
        <v>10</v>
      </c>
      <c r="AB843">
        <v>10</v>
      </c>
      <c r="AC843">
        <v>10</v>
      </c>
      <c r="AD843">
        <v>7.17</v>
      </c>
      <c r="AE843">
        <v>80.75</v>
      </c>
      <c r="AF843">
        <v>0.12</v>
      </c>
      <c r="AG843">
        <v>0</v>
      </c>
      <c r="AH843">
        <v>0</v>
      </c>
      <c r="AI843" t="s">
        <v>55</v>
      </c>
      <c r="AJ843">
        <v>1</v>
      </c>
      <c r="AK843" t="s">
        <v>2133</v>
      </c>
      <c r="AL843" t="s">
        <v>439</v>
      </c>
      <c r="AM843" t="s">
        <v>443</v>
      </c>
      <c r="AN843" t="s">
        <v>444</v>
      </c>
      <c r="AO843" t="s">
        <v>153</v>
      </c>
      <c r="AP843">
        <v>1658.1120000000001</v>
      </c>
      <c r="AQ843">
        <v>1755.6479999999999</v>
      </c>
      <c r="AR843">
        <v>1706.88</v>
      </c>
    </row>
    <row r="844" spans="1:44" x14ac:dyDescent="0.25">
      <c r="A844" t="s">
        <v>43</v>
      </c>
      <c r="B844" t="s">
        <v>1735</v>
      </c>
      <c r="C844" t="s">
        <v>280</v>
      </c>
      <c r="D844" t="s">
        <v>3839</v>
      </c>
      <c r="F844" t="s">
        <v>3917</v>
      </c>
      <c r="G844" t="s">
        <v>4085</v>
      </c>
      <c r="H844" t="s">
        <v>1735</v>
      </c>
      <c r="I844" t="s">
        <v>4086</v>
      </c>
      <c r="J844" t="s">
        <v>853</v>
      </c>
      <c r="K844" t="s">
        <v>3920</v>
      </c>
      <c r="L844">
        <v>275</v>
      </c>
      <c r="M844" t="s">
        <v>98</v>
      </c>
      <c r="N844" t="s">
        <v>3843</v>
      </c>
      <c r="O844">
        <v>2015</v>
      </c>
      <c r="Q844" t="s">
        <v>3942</v>
      </c>
      <c r="R844" t="s">
        <v>1740</v>
      </c>
      <c r="S844" t="s">
        <v>60</v>
      </c>
      <c r="T844" t="s">
        <v>54</v>
      </c>
      <c r="U844">
        <v>7.25</v>
      </c>
      <c r="V844">
        <v>7.25</v>
      </c>
      <c r="W844">
        <v>7.17</v>
      </c>
      <c r="X844">
        <v>7.25</v>
      </c>
      <c r="Y844">
        <v>7.33</v>
      </c>
      <c r="Z844">
        <v>7.25</v>
      </c>
      <c r="AA844">
        <v>10</v>
      </c>
      <c r="AB844">
        <v>10</v>
      </c>
      <c r="AC844">
        <v>10</v>
      </c>
      <c r="AD844">
        <v>7.25</v>
      </c>
      <c r="AE844">
        <v>80.75</v>
      </c>
      <c r="AF844">
        <v>0.12</v>
      </c>
      <c r="AG844">
        <v>0</v>
      </c>
      <c r="AH844">
        <v>0</v>
      </c>
      <c r="AI844" t="s">
        <v>55</v>
      </c>
      <c r="AJ844">
        <v>5</v>
      </c>
      <c r="AK844" t="s">
        <v>4087</v>
      </c>
      <c r="AL844" t="s">
        <v>3843</v>
      </c>
      <c r="AM844" t="s">
        <v>3844</v>
      </c>
      <c r="AN844" t="s">
        <v>3845</v>
      </c>
      <c r="AO844" t="s">
        <v>59</v>
      </c>
      <c r="AP844">
        <v>110000</v>
      </c>
      <c r="AQ844">
        <v>110000</v>
      </c>
      <c r="AR844">
        <v>110000</v>
      </c>
    </row>
    <row r="845" spans="1:44" x14ac:dyDescent="0.25">
      <c r="A845" t="s">
        <v>43</v>
      </c>
      <c r="B845" t="s">
        <v>4283</v>
      </c>
      <c r="C845" t="s">
        <v>280</v>
      </c>
      <c r="D845" t="s">
        <v>4284</v>
      </c>
      <c r="F845" t="s">
        <v>4285</v>
      </c>
      <c r="G845" t="s">
        <v>4286</v>
      </c>
      <c r="H845" t="s">
        <v>4287</v>
      </c>
      <c r="I845" t="s">
        <v>4288</v>
      </c>
      <c r="J845" t="s">
        <v>2510</v>
      </c>
      <c r="K845" t="s">
        <v>4289</v>
      </c>
      <c r="L845">
        <v>275</v>
      </c>
      <c r="M845" t="s">
        <v>98</v>
      </c>
      <c r="N845" t="s">
        <v>3843</v>
      </c>
      <c r="O845">
        <v>2015</v>
      </c>
      <c r="Q845" t="s">
        <v>2672</v>
      </c>
      <c r="R845" t="s">
        <v>4290</v>
      </c>
      <c r="S845" t="s">
        <v>213</v>
      </c>
      <c r="T845" t="s">
        <v>54</v>
      </c>
      <c r="U845">
        <v>7.08</v>
      </c>
      <c r="V845">
        <v>6.92</v>
      </c>
      <c r="W845">
        <v>7</v>
      </c>
      <c r="X845">
        <v>7.25</v>
      </c>
      <c r="Y845">
        <v>7.5</v>
      </c>
      <c r="Z845">
        <v>7.25</v>
      </c>
      <c r="AA845">
        <v>10</v>
      </c>
      <c r="AB845">
        <v>10</v>
      </c>
      <c r="AC845">
        <v>10</v>
      </c>
      <c r="AD845">
        <v>7.25</v>
      </c>
      <c r="AE845">
        <v>80.25</v>
      </c>
      <c r="AF845">
        <v>0.11</v>
      </c>
      <c r="AG845">
        <v>0</v>
      </c>
      <c r="AH845">
        <v>0</v>
      </c>
      <c r="AI845" t="s">
        <v>55</v>
      </c>
      <c r="AJ845">
        <v>2</v>
      </c>
      <c r="AK845" t="s">
        <v>2674</v>
      </c>
      <c r="AL845" t="s">
        <v>3843</v>
      </c>
      <c r="AM845" t="s">
        <v>3844</v>
      </c>
      <c r="AN845" t="s">
        <v>3845</v>
      </c>
      <c r="AO845" t="s">
        <v>59</v>
      </c>
      <c r="AP845">
        <v>900</v>
      </c>
      <c r="AQ845">
        <v>900</v>
      </c>
      <c r="AR845">
        <v>900</v>
      </c>
    </row>
    <row r="846" spans="1:44" x14ac:dyDescent="0.25">
      <c r="A846" t="s">
        <v>43</v>
      </c>
      <c r="B846" t="s">
        <v>1315</v>
      </c>
      <c r="C846" t="s">
        <v>280</v>
      </c>
      <c r="D846" t="s">
        <v>1316</v>
      </c>
      <c r="G846" t="s">
        <v>4452</v>
      </c>
      <c r="H846" t="s">
        <v>1315</v>
      </c>
      <c r="I846">
        <v>1050</v>
      </c>
      <c r="J846" t="s">
        <v>853</v>
      </c>
      <c r="K846" t="s">
        <v>4453</v>
      </c>
      <c r="L846">
        <v>275</v>
      </c>
      <c r="M846" t="s">
        <v>98</v>
      </c>
      <c r="N846" t="s">
        <v>3843</v>
      </c>
      <c r="O846">
        <v>2015</v>
      </c>
      <c r="Q846" t="s">
        <v>909</v>
      </c>
      <c r="R846" t="s">
        <v>1322</v>
      </c>
      <c r="S846" t="s">
        <v>213</v>
      </c>
      <c r="T846" t="s">
        <v>81</v>
      </c>
      <c r="U846">
        <v>6.92</v>
      </c>
      <c r="V846">
        <v>6.92</v>
      </c>
      <c r="W846">
        <v>7</v>
      </c>
      <c r="X846">
        <v>7.42</v>
      </c>
      <c r="Y846">
        <v>7.25</v>
      </c>
      <c r="Z846">
        <v>7</v>
      </c>
      <c r="AA846">
        <v>10</v>
      </c>
      <c r="AB846">
        <v>10</v>
      </c>
      <c r="AC846">
        <v>10</v>
      </c>
      <c r="AD846">
        <v>7</v>
      </c>
      <c r="AE846">
        <v>79.5</v>
      </c>
      <c r="AF846">
        <v>0.12</v>
      </c>
      <c r="AG846">
        <v>0</v>
      </c>
      <c r="AH846">
        <v>0</v>
      </c>
      <c r="AI846" t="s">
        <v>55</v>
      </c>
      <c r="AJ846">
        <v>6</v>
      </c>
      <c r="AK846" t="s">
        <v>911</v>
      </c>
      <c r="AL846" t="s">
        <v>3843</v>
      </c>
      <c r="AM846" t="s">
        <v>3844</v>
      </c>
      <c r="AN846" t="s">
        <v>3845</v>
      </c>
      <c r="AO846" t="s">
        <v>59</v>
      </c>
      <c r="AP846">
        <v>1050</v>
      </c>
      <c r="AQ846">
        <v>1050</v>
      </c>
      <c r="AR846">
        <v>1050</v>
      </c>
    </row>
    <row r="847" spans="1:44" x14ac:dyDescent="0.25">
      <c r="A847" t="s">
        <v>43</v>
      </c>
      <c r="B847" t="s">
        <v>432</v>
      </c>
      <c r="C847" t="s">
        <v>62</v>
      </c>
      <c r="D847" t="s">
        <v>2419</v>
      </c>
      <c r="F847" t="s">
        <v>2420</v>
      </c>
      <c r="G847" t="s">
        <v>2421</v>
      </c>
      <c r="H847" t="s">
        <v>2111</v>
      </c>
      <c r="I847" t="s">
        <v>2422</v>
      </c>
      <c r="J847" t="s">
        <v>437</v>
      </c>
      <c r="K847" t="s">
        <v>2423</v>
      </c>
      <c r="L847">
        <v>275</v>
      </c>
      <c r="M847" t="s">
        <v>98</v>
      </c>
      <c r="N847" t="s">
        <v>439</v>
      </c>
      <c r="O847">
        <v>2015</v>
      </c>
      <c r="Q847" t="s">
        <v>452</v>
      </c>
      <c r="R847" t="s">
        <v>441</v>
      </c>
      <c r="S847" t="s">
        <v>493</v>
      </c>
      <c r="T847" t="s">
        <v>54</v>
      </c>
      <c r="U847">
        <v>7.25</v>
      </c>
      <c r="V847">
        <v>7.17</v>
      </c>
      <c r="W847">
        <v>6.75</v>
      </c>
      <c r="X847">
        <v>7.25</v>
      </c>
      <c r="Y847">
        <v>7</v>
      </c>
      <c r="Z847">
        <v>6.92</v>
      </c>
      <c r="AA847">
        <v>10</v>
      </c>
      <c r="AB847">
        <v>10</v>
      </c>
      <c r="AC847">
        <v>10</v>
      </c>
      <c r="AD847">
        <v>6.83</v>
      </c>
      <c r="AE847">
        <v>79.17</v>
      </c>
      <c r="AF847">
        <v>0.11</v>
      </c>
      <c r="AG847">
        <v>0</v>
      </c>
      <c r="AH847">
        <v>0</v>
      </c>
      <c r="AI847" t="s">
        <v>55</v>
      </c>
      <c r="AJ847">
        <v>6</v>
      </c>
      <c r="AK847" t="s">
        <v>4499</v>
      </c>
      <c r="AL847" t="s">
        <v>439</v>
      </c>
      <c r="AM847" t="s">
        <v>443</v>
      </c>
      <c r="AN847" t="s">
        <v>444</v>
      </c>
      <c r="AO847" t="s">
        <v>59</v>
      </c>
      <c r="AP847">
        <v>1300</v>
      </c>
      <c r="AQ847">
        <v>1800</v>
      </c>
      <c r="AR847">
        <v>1550</v>
      </c>
    </row>
    <row r="848" spans="1:44" x14ac:dyDescent="0.25">
      <c r="A848" t="s">
        <v>43</v>
      </c>
      <c r="B848" t="s">
        <v>172</v>
      </c>
      <c r="C848" t="s">
        <v>173</v>
      </c>
      <c r="D848" t="s">
        <v>174</v>
      </c>
      <c r="E848" t="s">
        <v>175</v>
      </c>
      <c r="F848" t="s">
        <v>176</v>
      </c>
      <c r="H848" t="s">
        <v>172</v>
      </c>
      <c r="I848">
        <v>1450</v>
      </c>
      <c r="J848" t="s">
        <v>177</v>
      </c>
      <c r="K848" t="s">
        <v>178</v>
      </c>
      <c r="L848">
        <v>3</v>
      </c>
      <c r="M848" t="s">
        <v>51</v>
      </c>
      <c r="N848" t="s">
        <v>179</v>
      </c>
      <c r="O848">
        <v>2015</v>
      </c>
      <c r="Q848" t="s">
        <v>180</v>
      </c>
      <c r="R848" t="s">
        <v>179</v>
      </c>
      <c r="S848" t="s">
        <v>181</v>
      </c>
      <c r="T848" t="s">
        <v>54</v>
      </c>
      <c r="U848">
        <v>8.42</v>
      </c>
      <c r="V848">
        <v>8.25</v>
      </c>
      <c r="W848">
        <v>8.08</v>
      </c>
      <c r="X848">
        <v>8.17</v>
      </c>
      <c r="Y848">
        <v>7.92</v>
      </c>
      <c r="Z848">
        <v>8</v>
      </c>
      <c r="AA848">
        <v>10</v>
      </c>
      <c r="AB848">
        <v>10</v>
      </c>
      <c r="AC848">
        <v>10</v>
      </c>
      <c r="AD848">
        <v>8.42</v>
      </c>
      <c r="AE848">
        <v>87.25</v>
      </c>
      <c r="AF848">
        <v>0.1</v>
      </c>
      <c r="AG848">
        <v>0</v>
      </c>
      <c r="AH848">
        <v>0</v>
      </c>
      <c r="AI848" t="s">
        <v>55</v>
      </c>
      <c r="AJ848">
        <v>0</v>
      </c>
      <c r="AK848" t="s">
        <v>182</v>
      </c>
      <c r="AL848" t="s">
        <v>179</v>
      </c>
      <c r="AM848" t="s">
        <v>183</v>
      </c>
      <c r="AN848" t="s">
        <v>184</v>
      </c>
      <c r="AO848" t="s">
        <v>59</v>
      </c>
      <c r="AP848">
        <v>1450</v>
      </c>
      <c r="AQ848">
        <v>1450</v>
      </c>
      <c r="AR848">
        <v>1450</v>
      </c>
    </row>
    <row r="849" spans="1:44" x14ac:dyDescent="0.25">
      <c r="A849" t="s">
        <v>43</v>
      </c>
      <c r="B849" t="s">
        <v>547</v>
      </c>
      <c r="C849" t="s">
        <v>45</v>
      </c>
      <c r="G849">
        <v>2015</v>
      </c>
      <c r="H849" t="s">
        <v>547</v>
      </c>
      <c r="I849" t="s">
        <v>476</v>
      </c>
      <c r="J849" t="s">
        <v>77</v>
      </c>
      <c r="K849" t="s">
        <v>548</v>
      </c>
      <c r="L849">
        <v>320</v>
      </c>
      <c r="M849" t="s">
        <v>51</v>
      </c>
      <c r="N849" t="s">
        <v>52</v>
      </c>
      <c r="O849">
        <v>2015</v>
      </c>
      <c r="Q849" t="s">
        <v>549</v>
      </c>
      <c r="R849" t="s">
        <v>548</v>
      </c>
      <c r="S849" t="s">
        <v>60</v>
      </c>
      <c r="T849" t="s">
        <v>81</v>
      </c>
      <c r="U849">
        <v>7.83</v>
      </c>
      <c r="V849">
        <v>8</v>
      </c>
      <c r="W849">
        <v>7.83</v>
      </c>
      <c r="X849">
        <v>7.92</v>
      </c>
      <c r="Y849">
        <v>7.83</v>
      </c>
      <c r="Z849">
        <v>8.08</v>
      </c>
      <c r="AA849">
        <v>10</v>
      </c>
      <c r="AB849">
        <v>10</v>
      </c>
      <c r="AC849">
        <v>10</v>
      </c>
      <c r="AD849">
        <v>8</v>
      </c>
      <c r="AE849">
        <v>85.5</v>
      </c>
      <c r="AF849">
        <v>0.12</v>
      </c>
      <c r="AG849">
        <v>0</v>
      </c>
      <c r="AH849">
        <v>0</v>
      </c>
      <c r="AI849" t="s">
        <v>55</v>
      </c>
      <c r="AJ849">
        <v>7</v>
      </c>
      <c r="AK849" t="s">
        <v>550</v>
      </c>
      <c r="AL849" t="s">
        <v>52</v>
      </c>
      <c r="AM849" t="s">
        <v>57</v>
      </c>
      <c r="AN849" t="s">
        <v>58</v>
      </c>
      <c r="AO849" t="s">
        <v>59</v>
      </c>
      <c r="AP849">
        <v>1800</v>
      </c>
      <c r="AQ849">
        <v>2000</v>
      </c>
      <c r="AR849">
        <v>1900</v>
      </c>
    </row>
    <row r="850" spans="1:44" x14ac:dyDescent="0.25">
      <c r="A850" t="s">
        <v>43</v>
      </c>
      <c r="B850" t="s">
        <v>547</v>
      </c>
      <c r="C850" t="s">
        <v>45</v>
      </c>
      <c r="G850">
        <v>2015</v>
      </c>
      <c r="H850" t="s">
        <v>547</v>
      </c>
      <c r="I850" t="s">
        <v>476</v>
      </c>
      <c r="J850" t="s">
        <v>77</v>
      </c>
      <c r="K850" t="s">
        <v>548</v>
      </c>
      <c r="L850">
        <v>320</v>
      </c>
      <c r="M850" t="s">
        <v>51</v>
      </c>
      <c r="N850" t="s">
        <v>52</v>
      </c>
      <c r="O850">
        <v>2015</v>
      </c>
      <c r="Q850" t="s">
        <v>549</v>
      </c>
      <c r="R850" t="s">
        <v>548</v>
      </c>
      <c r="T850" t="s">
        <v>54</v>
      </c>
      <c r="U850">
        <v>7.75</v>
      </c>
      <c r="V850">
        <v>7.83</v>
      </c>
      <c r="W850">
        <v>7.83</v>
      </c>
      <c r="X850">
        <v>8.17</v>
      </c>
      <c r="Y850">
        <v>7.92</v>
      </c>
      <c r="Z850">
        <v>7.83</v>
      </c>
      <c r="AA850">
        <v>10</v>
      </c>
      <c r="AB850">
        <v>10</v>
      </c>
      <c r="AC850">
        <v>10</v>
      </c>
      <c r="AD850">
        <v>8.08</v>
      </c>
      <c r="AE850">
        <v>85.42</v>
      </c>
      <c r="AF850">
        <v>0.1</v>
      </c>
      <c r="AG850">
        <v>0</v>
      </c>
      <c r="AH850">
        <v>0</v>
      </c>
      <c r="AI850" t="s">
        <v>55</v>
      </c>
      <c r="AJ850">
        <v>18</v>
      </c>
      <c r="AK850" t="s">
        <v>550</v>
      </c>
      <c r="AL850" t="s">
        <v>52</v>
      </c>
      <c r="AM850" t="s">
        <v>57</v>
      </c>
      <c r="AN850" t="s">
        <v>58</v>
      </c>
      <c r="AO850" t="s">
        <v>59</v>
      </c>
      <c r="AP850">
        <v>1800</v>
      </c>
      <c r="AQ850">
        <v>2000</v>
      </c>
      <c r="AR850">
        <v>1900</v>
      </c>
    </row>
    <row r="851" spans="1:44" x14ac:dyDescent="0.25">
      <c r="A851" t="s">
        <v>43</v>
      </c>
      <c r="B851" t="s">
        <v>172</v>
      </c>
      <c r="C851" t="s">
        <v>173</v>
      </c>
      <c r="D851" t="s">
        <v>579</v>
      </c>
      <c r="E851" t="s">
        <v>580</v>
      </c>
      <c r="F851" t="s">
        <v>579</v>
      </c>
      <c r="H851" t="s">
        <v>172</v>
      </c>
      <c r="I851">
        <v>1700</v>
      </c>
      <c r="J851" t="s">
        <v>177</v>
      </c>
      <c r="K851" t="s">
        <v>581</v>
      </c>
      <c r="L851">
        <v>3</v>
      </c>
      <c r="M851" t="s">
        <v>51</v>
      </c>
      <c r="N851" t="s">
        <v>179</v>
      </c>
      <c r="O851">
        <v>2015</v>
      </c>
      <c r="Q851" t="s">
        <v>582</v>
      </c>
      <c r="R851" t="s">
        <v>179</v>
      </c>
      <c r="S851" t="s">
        <v>181</v>
      </c>
      <c r="T851" t="s">
        <v>81</v>
      </c>
      <c r="U851">
        <v>8</v>
      </c>
      <c r="V851">
        <v>8</v>
      </c>
      <c r="W851">
        <v>8</v>
      </c>
      <c r="X851">
        <v>7.83</v>
      </c>
      <c r="Y851">
        <v>7.83</v>
      </c>
      <c r="Z851">
        <v>7.75</v>
      </c>
      <c r="AA851">
        <v>10</v>
      </c>
      <c r="AB851">
        <v>10</v>
      </c>
      <c r="AC851">
        <v>10</v>
      </c>
      <c r="AD851">
        <v>7.92</v>
      </c>
      <c r="AE851">
        <v>85.33</v>
      </c>
      <c r="AF851">
        <v>0.1</v>
      </c>
      <c r="AG851">
        <v>0</v>
      </c>
      <c r="AH851">
        <v>0</v>
      </c>
      <c r="AI851" t="s">
        <v>55</v>
      </c>
      <c r="AJ851">
        <v>0</v>
      </c>
      <c r="AK851" t="s">
        <v>583</v>
      </c>
      <c r="AL851" t="s">
        <v>179</v>
      </c>
      <c r="AM851" t="s">
        <v>183</v>
      </c>
      <c r="AN851" t="s">
        <v>184</v>
      </c>
      <c r="AO851" t="s">
        <v>59</v>
      </c>
      <c r="AP851">
        <v>1700</v>
      </c>
      <c r="AQ851">
        <v>1700</v>
      </c>
      <c r="AR851">
        <v>1700</v>
      </c>
    </row>
    <row r="852" spans="1:44" x14ac:dyDescent="0.25">
      <c r="A852" t="s">
        <v>43</v>
      </c>
      <c r="B852" t="s">
        <v>723</v>
      </c>
      <c r="C852" t="s">
        <v>316</v>
      </c>
      <c r="E852" t="s">
        <v>724</v>
      </c>
      <c r="F852" t="s">
        <v>725</v>
      </c>
      <c r="H852" t="s">
        <v>319</v>
      </c>
      <c r="I852">
        <v>-1</v>
      </c>
      <c r="L852">
        <v>170</v>
      </c>
      <c r="M852" t="s">
        <v>51</v>
      </c>
      <c r="N852" t="s">
        <v>322</v>
      </c>
      <c r="O852">
        <v>2015</v>
      </c>
      <c r="Q852" t="s">
        <v>726</v>
      </c>
      <c r="R852" t="s">
        <v>727</v>
      </c>
      <c r="T852" t="s">
        <v>54</v>
      </c>
      <c r="U852">
        <v>8.17</v>
      </c>
      <c r="V852">
        <v>7.83</v>
      </c>
      <c r="W852">
        <v>7.92</v>
      </c>
      <c r="X852">
        <v>7.75</v>
      </c>
      <c r="Y852">
        <v>7.67</v>
      </c>
      <c r="Z852">
        <v>7.83</v>
      </c>
      <c r="AA852">
        <v>10</v>
      </c>
      <c r="AB852">
        <v>10</v>
      </c>
      <c r="AC852">
        <v>10</v>
      </c>
      <c r="AD852">
        <v>7.83</v>
      </c>
      <c r="AE852">
        <v>85</v>
      </c>
      <c r="AF852">
        <v>0.11</v>
      </c>
      <c r="AG852">
        <v>0</v>
      </c>
      <c r="AH852">
        <v>5</v>
      </c>
      <c r="AI852" t="s">
        <v>55</v>
      </c>
      <c r="AJ852">
        <v>7</v>
      </c>
      <c r="AK852" t="s">
        <v>728</v>
      </c>
      <c r="AL852" t="s">
        <v>322</v>
      </c>
      <c r="AM852" t="s">
        <v>327</v>
      </c>
      <c r="AN852" t="s">
        <v>328</v>
      </c>
      <c r="AO852" t="s">
        <v>59</v>
      </c>
      <c r="AP852">
        <v>1</v>
      </c>
      <c r="AQ852">
        <v>1</v>
      </c>
      <c r="AR852">
        <v>1</v>
      </c>
    </row>
    <row r="853" spans="1:44" x14ac:dyDescent="0.25">
      <c r="A853" t="s">
        <v>43</v>
      </c>
      <c r="B853" t="s">
        <v>172</v>
      </c>
      <c r="C853" t="s">
        <v>173</v>
      </c>
      <c r="D853" t="s">
        <v>1057</v>
      </c>
      <c r="E853" t="s">
        <v>1058</v>
      </c>
      <c r="F853" t="s">
        <v>1057</v>
      </c>
      <c r="H853" t="s">
        <v>172</v>
      </c>
      <c r="I853">
        <v>1680</v>
      </c>
      <c r="J853" t="s">
        <v>177</v>
      </c>
      <c r="K853" t="s">
        <v>1059</v>
      </c>
      <c r="L853">
        <v>3</v>
      </c>
      <c r="M853" t="s">
        <v>51</v>
      </c>
      <c r="N853" t="s">
        <v>179</v>
      </c>
      <c r="O853">
        <v>2015</v>
      </c>
      <c r="Q853" t="s">
        <v>582</v>
      </c>
      <c r="R853" t="s">
        <v>179</v>
      </c>
      <c r="S853" t="s">
        <v>181</v>
      </c>
      <c r="T853" t="s">
        <v>54</v>
      </c>
      <c r="U853">
        <v>7.75</v>
      </c>
      <c r="V853">
        <v>7.92</v>
      </c>
      <c r="W853">
        <v>7.67</v>
      </c>
      <c r="X853">
        <v>7.83</v>
      </c>
      <c r="Y853">
        <v>7.75</v>
      </c>
      <c r="Z853">
        <v>7.67</v>
      </c>
      <c r="AA853">
        <v>10</v>
      </c>
      <c r="AB853">
        <v>10</v>
      </c>
      <c r="AC853">
        <v>10</v>
      </c>
      <c r="AD853">
        <v>7.92</v>
      </c>
      <c r="AE853">
        <v>84.5</v>
      </c>
      <c r="AF853">
        <v>0.1</v>
      </c>
      <c r="AG853">
        <v>0</v>
      </c>
      <c r="AH853">
        <v>0</v>
      </c>
      <c r="AI853" t="s">
        <v>55</v>
      </c>
      <c r="AJ853">
        <v>1</v>
      </c>
      <c r="AK853" t="s">
        <v>583</v>
      </c>
      <c r="AL853" t="s">
        <v>179</v>
      </c>
      <c r="AM853" t="s">
        <v>183</v>
      </c>
      <c r="AN853" t="s">
        <v>184</v>
      </c>
      <c r="AO853" t="s">
        <v>59</v>
      </c>
      <c r="AP853">
        <v>1680</v>
      </c>
      <c r="AQ853">
        <v>1680</v>
      </c>
      <c r="AR853">
        <v>1680</v>
      </c>
    </row>
    <row r="854" spans="1:44" x14ac:dyDescent="0.25">
      <c r="A854" t="s">
        <v>43</v>
      </c>
      <c r="B854" t="s">
        <v>172</v>
      </c>
      <c r="C854" t="s">
        <v>173</v>
      </c>
      <c r="D854" t="s">
        <v>1239</v>
      </c>
      <c r="E854" t="s">
        <v>1240</v>
      </c>
      <c r="F854" t="s">
        <v>1239</v>
      </c>
      <c r="H854" t="s">
        <v>172</v>
      </c>
      <c r="I854">
        <v>1400</v>
      </c>
      <c r="J854" t="s">
        <v>177</v>
      </c>
      <c r="K854" t="s">
        <v>1241</v>
      </c>
      <c r="L854">
        <v>3</v>
      </c>
      <c r="M854" t="s">
        <v>51</v>
      </c>
      <c r="N854" t="s">
        <v>179</v>
      </c>
      <c r="O854">
        <v>2015</v>
      </c>
      <c r="Q854" t="s">
        <v>582</v>
      </c>
      <c r="R854" t="s">
        <v>179</v>
      </c>
      <c r="S854" t="s">
        <v>181</v>
      </c>
      <c r="T854" t="s">
        <v>81</v>
      </c>
      <c r="U854">
        <v>7.83</v>
      </c>
      <c r="V854">
        <v>7.83</v>
      </c>
      <c r="W854">
        <v>7.58</v>
      </c>
      <c r="X854">
        <v>7.75</v>
      </c>
      <c r="Y854">
        <v>7.75</v>
      </c>
      <c r="Z854">
        <v>7.75</v>
      </c>
      <c r="AA854">
        <v>10</v>
      </c>
      <c r="AB854">
        <v>10</v>
      </c>
      <c r="AC854">
        <v>10</v>
      </c>
      <c r="AD854">
        <v>7.75</v>
      </c>
      <c r="AE854">
        <v>84.25</v>
      </c>
      <c r="AF854">
        <v>0.1</v>
      </c>
      <c r="AG854">
        <v>0</v>
      </c>
      <c r="AH854">
        <v>0</v>
      </c>
      <c r="AI854" t="s">
        <v>55</v>
      </c>
      <c r="AJ854">
        <v>1</v>
      </c>
      <c r="AK854" t="s">
        <v>583</v>
      </c>
      <c r="AL854" t="s">
        <v>179</v>
      </c>
      <c r="AM854" t="s">
        <v>183</v>
      </c>
      <c r="AN854" t="s">
        <v>184</v>
      </c>
      <c r="AO854" t="s">
        <v>59</v>
      </c>
      <c r="AP854">
        <v>1400</v>
      </c>
      <c r="AQ854">
        <v>1400</v>
      </c>
      <c r="AR854">
        <v>1400</v>
      </c>
    </row>
    <row r="855" spans="1:44" x14ac:dyDescent="0.25">
      <c r="A855" t="s">
        <v>43</v>
      </c>
      <c r="B855" t="s">
        <v>172</v>
      </c>
      <c r="C855" t="s">
        <v>173</v>
      </c>
      <c r="D855" t="s">
        <v>1660</v>
      </c>
      <c r="E855" t="s">
        <v>1661</v>
      </c>
      <c r="F855" t="s">
        <v>1660</v>
      </c>
      <c r="H855" t="s">
        <v>172</v>
      </c>
      <c r="I855">
        <v>1650</v>
      </c>
      <c r="J855" t="s">
        <v>177</v>
      </c>
      <c r="K855" t="s">
        <v>1662</v>
      </c>
      <c r="L855">
        <v>3</v>
      </c>
      <c r="M855" t="s">
        <v>51</v>
      </c>
      <c r="N855" t="s">
        <v>179</v>
      </c>
      <c r="O855">
        <v>2015</v>
      </c>
      <c r="Q855" t="s">
        <v>582</v>
      </c>
      <c r="R855" t="s">
        <v>179</v>
      </c>
      <c r="S855" t="s">
        <v>181</v>
      </c>
      <c r="T855" t="s">
        <v>54</v>
      </c>
      <c r="U855">
        <v>7.83</v>
      </c>
      <c r="V855">
        <v>7.75</v>
      </c>
      <c r="W855">
        <v>7.67</v>
      </c>
      <c r="X855">
        <v>7.5</v>
      </c>
      <c r="Y855">
        <v>7.58</v>
      </c>
      <c r="Z855">
        <v>7.67</v>
      </c>
      <c r="AA855">
        <v>10</v>
      </c>
      <c r="AB855">
        <v>10</v>
      </c>
      <c r="AC855">
        <v>10</v>
      </c>
      <c r="AD855">
        <v>7.75</v>
      </c>
      <c r="AE855">
        <v>83.75</v>
      </c>
      <c r="AF855">
        <v>0.1</v>
      </c>
      <c r="AG855">
        <v>0</v>
      </c>
      <c r="AH855">
        <v>1</v>
      </c>
      <c r="AI855" t="s">
        <v>55</v>
      </c>
      <c r="AJ855">
        <v>2</v>
      </c>
      <c r="AK855" t="s">
        <v>583</v>
      </c>
      <c r="AL855" t="s">
        <v>179</v>
      </c>
      <c r="AM855" t="s">
        <v>183</v>
      </c>
      <c r="AN855" t="s">
        <v>184</v>
      </c>
      <c r="AO855" t="s">
        <v>59</v>
      </c>
      <c r="AP855">
        <v>1650</v>
      </c>
      <c r="AQ855">
        <v>1650</v>
      </c>
      <c r="AR855">
        <v>1650</v>
      </c>
    </row>
    <row r="856" spans="1:44" x14ac:dyDescent="0.25">
      <c r="A856" t="s">
        <v>43</v>
      </c>
      <c r="B856" t="s">
        <v>172</v>
      </c>
      <c r="C856" t="s">
        <v>173</v>
      </c>
      <c r="D856" t="s">
        <v>1813</v>
      </c>
      <c r="E856" t="s">
        <v>1814</v>
      </c>
      <c r="F856" t="s">
        <v>1813</v>
      </c>
      <c r="H856" t="s">
        <v>172</v>
      </c>
      <c r="I856">
        <v>1100</v>
      </c>
      <c r="J856" t="s">
        <v>177</v>
      </c>
      <c r="K856" t="s">
        <v>1815</v>
      </c>
      <c r="L856">
        <v>3</v>
      </c>
      <c r="M856" t="s">
        <v>51</v>
      </c>
      <c r="N856" t="s">
        <v>179</v>
      </c>
      <c r="O856">
        <v>2015</v>
      </c>
      <c r="Q856" t="s">
        <v>582</v>
      </c>
      <c r="R856" t="s">
        <v>179</v>
      </c>
      <c r="S856" t="s">
        <v>181</v>
      </c>
      <c r="T856" t="s">
        <v>54</v>
      </c>
      <c r="U856">
        <v>7.67</v>
      </c>
      <c r="V856">
        <v>7.58</v>
      </c>
      <c r="W856">
        <v>7.58</v>
      </c>
      <c r="X856">
        <v>7.58</v>
      </c>
      <c r="Y856">
        <v>7.67</v>
      </c>
      <c r="Z856">
        <v>7.75</v>
      </c>
      <c r="AA856">
        <v>10</v>
      </c>
      <c r="AB856">
        <v>10</v>
      </c>
      <c r="AC856">
        <v>10</v>
      </c>
      <c r="AD856">
        <v>7.75</v>
      </c>
      <c r="AE856">
        <v>83.58</v>
      </c>
      <c r="AF856">
        <v>0.1</v>
      </c>
      <c r="AG856">
        <v>0</v>
      </c>
      <c r="AH856">
        <v>1</v>
      </c>
      <c r="AI856" t="s">
        <v>55</v>
      </c>
      <c r="AJ856">
        <v>4</v>
      </c>
      <c r="AK856" t="s">
        <v>583</v>
      </c>
      <c r="AL856" t="s">
        <v>179</v>
      </c>
      <c r="AM856" t="s">
        <v>183</v>
      </c>
      <c r="AN856" t="s">
        <v>184</v>
      </c>
      <c r="AO856" t="s">
        <v>59</v>
      </c>
      <c r="AP856">
        <v>1100</v>
      </c>
      <c r="AQ856">
        <v>1100</v>
      </c>
      <c r="AR856">
        <v>1100</v>
      </c>
    </row>
    <row r="857" spans="1:44" x14ac:dyDescent="0.25">
      <c r="A857" t="s">
        <v>43</v>
      </c>
      <c r="B857" t="s">
        <v>1873</v>
      </c>
      <c r="C857" t="s">
        <v>287</v>
      </c>
      <c r="D857" t="s">
        <v>1874</v>
      </c>
      <c r="F857" t="s">
        <v>1359</v>
      </c>
      <c r="G857" t="s">
        <v>1875</v>
      </c>
      <c r="H857" t="s">
        <v>1876</v>
      </c>
      <c r="I857" t="s">
        <v>1877</v>
      </c>
      <c r="J857" t="s">
        <v>1878</v>
      </c>
      <c r="K857" t="s">
        <v>1879</v>
      </c>
      <c r="L857">
        <v>5</v>
      </c>
      <c r="M857" t="s">
        <v>51</v>
      </c>
      <c r="N857" t="s">
        <v>417</v>
      </c>
      <c r="O857">
        <v>2015</v>
      </c>
      <c r="Q857" t="s">
        <v>1880</v>
      </c>
      <c r="R857" t="s">
        <v>1881</v>
      </c>
      <c r="S857" t="s">
        <v>1882</v>
      </c>
      <c r="T857" t="s">
        <v>54</v>
      </c>
      <c r="U857">
        <v>7.75</v>
      </c>
      <c r="V857">
        <v>7.67</v>
      </c>
      <c r="W857">
        <v>7.58</v>
      </c>
      <c r="X857">
        <v>7.67</v>
      </c>
      <c r="Y857">
        <v>7.67</v>
      </c>
      <c r="Z857">
        <v>7.58</v>
      </c>
      <c r="AA857">
        <v>10</v>
      </c>
      <c r="AB857">
        <v>10</v>
      </c>
      <c r="AC857">
        <v>10</v>
      </c>
      <c r="AD857">
        <v>7.58</v>
      </c>
      <c r="AE857">
        <v>83.5</v>
      </c>
      <c r="AF857">
        <v>0.13</v>
      </c>
      <c r="AG857">
        <v>0</v>
      </c>
      <c r="AH857">
        <v>0</v>
      </c>
      <c r="AI857" t="s">
        <v>55</v>
      </c>
      <c r="AJ857">
        <v>21</v>
      </c>
      <c r="AK857" t="s">
        <v>1883</v>
      </c>
      <c r="AL857" t="s">
        <v>417</v>
      </c>
      <c r="AM857" t="s">
        <v>421</v>
      </c>
      <c r="AN857" t="s">
        <v>422</v>
      </c>
      <c r="AO857" t="s">
        <v>59</v>
      </c>
      <c r="AP857">
        <v>1400</v>
      </c>
      <c r="AQ857">
        <v>1400</v>
      </c>
      <c r="AR857">
        <v>1400</v>
      </c>
    </row>
    <row r="858" spans="1:44" x14ac:dyDescent="0.25">
      <c r="A858" t="s">
        <v>43</v>
      </c>
      <c r="B858" t="s">
        <v>172</v>
      </c>
      <c r="C858" t="s">
        <v>173</v>
      </c>
      <c r="D858" t="s">
        <v>2235</v>
      </c>
      <c r="E858" t="s">
        <v>2236</v>
      </c>
      <c r="F858" t="s">
        <v>2237</v>
      </c>
      <c r="H858" t="s">
        <v>172</v>
      </c>
      <c r="I858">
        <v>1200</v>
      </c>
      <c r="J858" t="s">
        <v>177</v>
      </c>
      <c r="K858" t="s">
        <v>2238</v>
      </c>
      <c r="L858">
        <v>3</v>
      </c>
      <c r="M858" t="s">
        <v>51</v>
      </c>
      <c r="N858" t="s">
        <v>179</v>
      </c>
      <c r="O858">
        <v>2015</v>
      </c>
      <c r="Q858" t="s">
        <v>582</v>
      </c>
      <c r="R858" t="s">
        <v>179</v>
      </c>
      <c r="S858" t="s">
        <v>181</v>
      </c>
      <c r="T858" t="s">
        <v>54</v>
      </c>
      <c r="U858">
        <v>7.5</v>
      </c>
      <c r="V858">
        <v>7.67</v>
      </c>
      <c r="W858">
        <v>7.33</v>
      </c>
      <c r="X858">
        <v>7.67</v>
      </c>
      <c r="Y858">
        <v>7.67</v>
      </c>
      <c r="Z858">
        <v>7.67</v>
      </c>
      <c r="AA858">
        <v>10</v>
      </c>
      <c r="AB858">
        <v>10</v>
      </c>
      <c r="AC858">
        <v>10</v>
      </c>
      <c r="AD858">
        <v>7.67</v>
      </c>
      <c r="AE858">
        <v>83.17</v>
      </c>
      <c r="AF858">
        <v>0.11</v>
      </c>
      <c r="AG858">
        <v>0</v>
      </c>
      <c r="AH858">
        <v>0</v>
      </c>
      <c r="AI858" t="s">
        <v>55</v>
      </c>
      <c r="AJ858">
        <v>0</v>
      </c>
      <c r="AK858" t="s">
        <v>583</v>
      </c>
      <c r="AL858" t="s">
        <v>179</v>
      </c>
      <c r="AM858" t="s">
        <v>183</v>
      </c>
      <c r="AN858" t="s">
        <v>184</v>
      </c>
      <c r="AO858" t="s">
        <v>59</v>
      </c>
      <c r="AP858">
        <v>1200</v>
      </c>
      <c r="AQ858">
        <v>1200</v>
      </c>
      <c r="AR858">
        <v>1200</v>
      </c>
    </row>
    <row r="859" spans="1:44" x14ac:dyDescent="0.25">
      <c r="A859" t="s">
        <v>43</v>
      </c>
      <c r="B859" t="s">
        <v>172</v>
      </c>
      <c r="C859" t="s">
        <v>173</v>
      </c>
      <c r="D859" t="s">
        <v>2239</v>
      </c>
      <c r="E859" t="s">
        <v>2240</v>
      </c>
      <c r="F859" t="s">
        <v>2241</v>
      </c>
      <c r="H859" t="s">
        <v>172</v>
      </c>
      <c r="I859">
        <v>1600</v>
      </c>
      <c r="J859" t="s">
        <v>2242</v>
      </c>
      <c r="K859" t="s">
        <v>2243</v>
      </c>
      <c r="L859">
        <v>3</v>
      </c>
      <c r="M859" t="s">
        <v>51</v>
      </c>
      <c r="N859" t="s">
        <v>179</v>
      </c>
      <c r="O859">
        <v>2015</v>
      </c>
      <c r="Q859" t="s">
        <v>2244</v>
      </c>
      <c r="R859" t="s">
        <v>179</v>
      </c>
      <c r="S859" t="s">
        <v>181</v>
      </c>
      <c r="T859" t="s">
        <v>54</v>
      </c>
      <c r="U859">
        <v>7.67</v>
      </c>
      <c r="V859">
        <v>7.67</v>
      </c>
      <c r="W859">
        <v>7.5</v>
      </c>
      <c r="X859">
        <v>7.67</v>
      </c>
      <c r="Y859">
        <v>7.42</v>
      </c>
      <c r="Z859">
        <v>7.58</v>
      </c>
      <c r="AA859">
        <v>10</v>
      </c>
      <c r="AB859">
        <v>10</v>
      </c>
      <c r="AC859">
        <v>10</v>
      </c>
      <c r="AD859">
        <v>7.67</v>
      </c>
      <c r="AE859">
        <v>83.17</v>
      </c>
      <c r="AF859">
        <v>0.1</v>
      </c>
      <c r="AG859">
        <v>0</v>
      </c>
      <c r="AH859">
        <v>0</v>
      </c>
      <c r="AI859" t="s">
        <v>55</v>
      </c>
      <c r="AJ859">
        <v>3</v>
      </c>
      <c r="AK859" t="s">
        <v>2245</v>
      </c>
      <c r="AL859" t="s">
        <v>179</v>
      </c>
      <c r="AM859" t="s">
        <v>183</v>
      </c>
      <c r="AN859" t="s">
        <v>184</v>
      </c>
      <c r="AO859" t="s">
        <v>59</v>
      </c>
      <c r="AP859">
        <v>1600</v>
      </c>
      <c r="AQ859">
        <v>1600</v>
      </c>
      <c r="AR859">
        <v>1600</v>
      </c>
    </row>
    <row r="860" spans="1:44" x14ac:dyDescent="0.25">
      <c r="A860" t="s">
        <v>43</v>
      </c>
      <c r="B860" t="s">
        <v>1472</v>
      </c>
      <c r="C860" t="s">
        <v>84</v>
      </c>
      <c r="D860" t="s">
        <v>1516</v>
      </c>
      <c r="E860" t="s">
        <v>2358</v>
      </c>
      <c r="F860" t="s">
        <v>1121</v>
      </c>
      <c r="G860" t="s">
        <v>2359</v>
      </c>
      <c r="H860" t="s">
        <v>1472</v>
      </c>
      <c r="I860">
        <v>905</v>
      </c>
      <c r="J860" t="s">
        <v>233</v>
      </c>
      <c r="K860" t="s">
        <v>1519</v>
      </c>
      <c r="L860">
        <v>320</v>
      </c>
      <c r="M860" t="s">
        <v>51</v>
      </c>
      <c r="N860" t="s">
        <v>1332</v>
      </c>
      <c r="O860">
        <v>2015</v>
      </c>
      <c r="Q860" t="s">
        <v>1980</v>
      </c>
      <c r="R860" t="s">
        <v>1475</v>
      </c>
      <c r="S860" t="s">
        <v>365</v>
      </c>
      <c r="T860" t="s">
        <v>278</v>
      </c>
      <c r="U860">
        <v>7.58</v>
      </c>
      <c r="V860">
        <v>7.58</v>
      </c>
      <c r="W860">
        <v>7.58</v>
      </c>
      <c r="X860">
        <v>7.5</v>
      </c>
      <c r="Y860">
        <v>7.67</v>
      </c>
      <c r="Z860">
        <v>7.58</v>
      </c>
      <c r="AA860">
        <v>10</v>
      </c>
      <c r="AB860">
        <v>10</v>
      </c>
      <c r="AC860">
        <v>10</v>
      </c>
      <c r="AD860">
        <v>7.58</v>
      </c>
      <c r="AE860">
        <v>83.08</v>
      </c>
      <c r="AF860">
        <v>0.11</v>
      </c>
      <c r="AG860">
        <v>0</v>
      </c>
      <c r="AH860">
        <v>2</v>
      </c>
      <c r="AI860" t="s">
        <v>89</v>
      </c>
      <c r="AJ860">
        <v>2</v>
      </c>
      <c r="AK860" t="s">
        <v>1981</v>
      </c>
      <c r="AL860" t="s">
        <v>1332</v>
      </c>
      <c r="AM860" t="s">
        <v>1336</v>
      </c>
      <c r="AN860" t="s">
        <v>1337</v>
      </c>
      <c r="AO860" t="s">
        <v>59</v>
      </c>
      <c r="AP860">
        <v>905</v>
      </c>
      <c r="AQ860">
        <v>905</v>
      </c>
      <c r="AR860">
        <v>905</v>
      </c>
    </row>
    <row r="861" spans="1:44" x14ac:dyDescent="0.25">
      <c r="A861" t="s">
        <v>43</v>
      </c>
      <c r="B861" t="s">
        <v>267</v>
      </c>
      <c r="C861" t="s">
        <v>268</v>
      </c>
      <c r="D861" t="s">
        <v>2361</v>
      </c>
      <c r="F861" t="s">
        <v>2361</v>
      </c>
      <c r="G861" t="s">
        <v>268</v>
      </c>
      <c r="H861" t="s">
        <v>271</v>
      </c>
      <c r="I861" t="s">
        <v>2362</v>
      </c>
      <c r="J861" t="s">
        <v>811</v>
      </c>
      <c r="K861" t="s">
        <v>2363</v>
      </c>
      <c r="L861">
        <v>20</v>
      </c>
      <c r="M861" t="s">
        <v>51</v>
      </c>
      <c r="N861" t="s">
        <v>65</v>
      </c>
      <c r="O861">
        <v>2015</v>
      </c>
      <c r="Q861" t="s">
        <v>2364</v>
      </c>
      <c r="R861" t="s">
        <v>276</v>
      </c>
      <c r="S861" t="s">
        <v>616</v>
      </c>
      <c r="T861" t="s">
        <v>81</v>
      </c>
      <c r="U861">
        <v>7.83</v>
      </c>
      <c r="V861">
        <v>7.92</v>
      </c>
      <c r="W861">
        <v>7.5</v>
      </c>
      <c r="X861">
        <v>7.83</v>
      </c>
      <c r="Y861">
        <v>7.67</v>
      </c>
      <c r="Z861">
        <v>7.25</v>
      </c>
      <c r="AA861">
        <v>9.33</v>
      </c>
      <c r="AB861">
        <v>10</v>
      </c>
      <c r="AC861">
        <v>10</v>
      </c>
      <c r="AD861">
        <v>7.75</v>
      </c>
      <c r="AE861">
        <v>83.08</v>
      </c>
      <c r="AF861">
        <v>0</v>
      </c>
      <c r="AG861">
        <v>0</v>
      </c>
      <c r="AH861">
        <v>0</v>
      </c>
      <c r="AI861" t="s">
        <v>55</v>
      </c>
      <c r="AJ861">
        <v>0</v>
      </c>
      <c r="AK861" t="s">
        <v>275</v>
      </c>
      <c r="AL861" t="s">
        <v>65</v>
      </c>
      <c r="AM861" t="s">
        <v>70</v>
      </c>
      <c r="AN861" t="s">
        <v>71</v>
      </c>
      <c r="AO861" t="s">
        <v>59</v>
      </c>
      <c r="AP861">
        <v>700</v>
      </c>
      <c r="AQ861">
        <v>800</v>
      </c>
      <c r="AR861">
        <v>750</v>
      </c>
    </row>
    <row r="862" spans="1:44" x14ac:dyDescent="0.25">
      <c r="A862" t="s">
        <v>43</v>
      </c>
      <c r="B862" t="s">
        <v>1983</v>
      </c>
      <c r="C862" t="s">
        <v>84</v>
      </c>
      <c r="G862" t="s">
        <v>2365</v>
      </c>
      <c r="H862" t="s">
        <v>1983</v>
      </c>
      <c r="J862" t="s">
        <v>2366</v>
      </c>
      <c r="L862">
        <v>300</v>
      </c>
      <c r="M862" t="s">
        <v>51</v>
      </c>
      <c r="N862" t="s">
        <v>1332</v>
      </c>
      <c r="O862">
        <v>2015</v>
      </c>
      <c r="Q862" t="s">
        <v>2367</v>
      </c>
      <c r="R862" t="s">
        <v>1988</v>
      </c>
      <c r="S862" t="s">
        <v>737</v>
      </c>
      <c r="T862" t="s">
        <v>81</v>
      </c>
      <c r="U862">
        <v>7.42</v>
      </c>
      <c r="V862">
        <v>7.67</v>
      </c>
      <c r="W862">
        <v>7.58</v>
      </c>
      <c r="X862">
        <v>7.5</v>
      </c>
      <c r="Y862">
        <v>7.75</v>
      </c>
      <c r="Z862">
        <v>7.67</v>
      </c>
      <c r="AA862">
        <v>10</v>
      </c>
      <c r="AB862">
        <v>10</v>
      </c>
      <c r="AC862">
        <v>10</v>
      </c>
      <c r="AD862">
        <v>7.5</v>
      </c>
      <c r="AE862">
        <v>83.08</v>
      </c>
      <c r="AF862">
        <v>0.11</v>
      </c>
      <c r="AG862">
        <v>0</v>
      </c>
      <c r="AH862">
        <v>0</v>
      </c>
      <c r="AI862" t="s">
        <v>55</v>
      </c>
      <c r="AJ862">
        <v>13</v>
      </c>
      <c r="AK862" t="s">
        <v>2368</v>
      </c>
      <c r="AL862" t="s">
        <v>1332</v>
      </c>
      <c r="AM862" t="s">
        <v>1336</v>
      </c>
      <c r="AN862" t="s">
        <v>1337</v>
      </c>
      <c r="AO862" t="s">
        <v>59</v>
      </c>
    </row>
    <row r="863" spans="1:44" x14ac:dyDescent="0.25">
      <c r="A863" t="s">
        <v>43</v>
      </c>
      <c r="B863" t="s">
        <v>2402</v>
      </c>
      <c r="C863" t="s">
        <v>242</v>
      </c>
      <c r="D863" t="s">
        <v>2403</v>
      </c>
      <c r="E863">
        <v>201501</v>
      </c>
      <c r="F863" t="s">
        <v>2404</v>
      </c>
      <c r="G863" t="s">
        <v>2405</v>
      </c>
      <c r="H863" t="s">
        <v>2402</v>
      </c>
      <c r="I863">
        <v>1473</v>
      </c>
      <c r="J863" t="s">
        <v>2406</v>
      </c>
      <c r="K863" t="s">
        <v>2407</v>
      </c>
      <c r="L863">
        <v>310</v>
      </c>
      <c r="M863" t="s">
        <v>51</v>
      </c>
      <c r="N863" t="s">
        <v>246</v>
      </c>
      <c r="O863">
        <v>2015</v>
      </c>
      <c r="Q863" t="s">
        <v>2408</v>
      </c>
      <c r="R863" t="s">
        <v>2409</v>
      </c>
      <c r="S863" t="s">
        <v>68</v>
      </c>
      <c r="T863" t="s">
        <v>54</v>
      </c>
      <c r="U863">
        <v>7.67</v>
      </c>
      <c r="V863">
        <v>7.58</v>
      </c>
      <c r="W863">
        <v>7.42</v>
      </c>
      <c r="X863">
        <v>7.42</v>
      </c>
      <c r="Y863">
        <v>7.83</v>
      </c>
      <c r="Z863">
        <v>7.5</v>
      </c>
      <c r="AA863">
        <v>10</v>
      </c>
      <c r="AB863">
        <v>10</v>
      </c>
      <c r="AC863">
        <v>10</v>
      </c>
      <c r="AD863">
        <v>7.58</v>
      </c>
      <c r="AE863">
        <v>83</v>
      </c>
      <c r="AF863">
        <v>0.12</v>
      </c>
      <c r="AG863">
        <v>0</v>
      </c>
      <c r="AH863">
        <v>0</v>
      </c>
      <c r="AI863" t="s">
        <v>55</v>
      </c>
      <c r="AJ863">
        <v>6</v>
      </c>
      <c r="AK863" t="s">
        <v>2410</v>
      </c>
      <c r="AL863" t="s">
        <v>246</v>
      </c>
      <c r="AM863" t="s">
        <v>251</v>
      </c>
      <c r="AN863" t="s">
        <v>252</v>
      </c>
      <c r="AO863" t="s">
        <v>59</v>
      </c>
      <c r="AP863">
        <v>1473</v>
      </c>
      <c r="AQ863">
        <v>1473</v>
      </c>
      <c r="AR863">
        <v>1473</v>
      </c>
    </row>
    <row r="864" spans="1:44" x14ac:dyDescent="0.25">
      <c r="A864" t="s">
        <v>43</v>
      </c>
      <c r="B864" t="s">
        <v>2402</v>
      </c>
      <c r="C864" t="s">
        <v>242</v>
      </c>
      <c r="D864" t="s">
        <v>2411</v>
      </c>
      <c r="E864">
        <v>201502</v>
      </c>
      <c r="F864" t="s">
        <v>2404</v>
      </c>
      <c r="G864" t="s">
        <v>2412</v>
      </c>
      <c r="H864" t="s">
        <v>2402</v>
      </c>
      <c r="I864">
        <v>1645</v>
      </c>
      <c r="J864" t="s">
        <v>2406</v>
      </c>
      <c r="K864" t="s">
        <v>2413</v>
      </c>
      <c r="L864">
        <v>325</v>
      </c>
      <c r="M864" t="s">
        <v>51</v>
      </c>
      <c r="N864" t="s">
        <v>246</v>
      </c>
      <c r="O864">
        <v>2015</v>
      </c>
      <c r="Q864" t="s">
        <v>2408</v>
      </c>
      <c r="R864" t="s">
        <v>2409</v>
      </c>
      <c r="S864" t="s">
        <v>68</v>
      </c>
      <c r="T864" t="s">
        <v>81</v>
      </c>
      <c r="U864">
        <v>7.67</v>
      </c>
      <c r="V864">
        <v>7.67</v>
      </c>
      <c r="W864">
        <v>7.5</v>
      </c>
      <c r="X864">
        <v>7.58</v>
      </c>
      <c r="Y864">
        <v>7.42</v>
      </c>
      <c r="Z864">
        <v>7.5</v>
      </c>
      <c r="AA864">
        <v>10</v>
      </c>
      <c r="AB864">
        <v>10</v>
      </c>
      <c r="AC864">
        <v>10</v>
      </c>
      <c r="AD864">
        <v>7.67</v>
      </c>
      <c r="AE864">
        <v>83</v>
      </c>
      <c r="AF864">
        <v>0.12</v>
      </c>
      <c r="AG864">
        <v>0</v>
      </c>
      <c r="AH864">
        <v>5</v>
      </c>
      <c r="AI864" t="s">
        <v>55</v>
      </c>
      <c r="AJ864">
        <v>8</v>
      </c>
      <c r="AK864" t="s">
        <v>2410</v>
      </c>
      <c r="AL864" t="s">
        <v>246</v>
      </c>
      <c r="AM864" t="s">
        <v>251</v>
      </c>
      <c r="AN864" t="s">
        <v>252</v>
      </c>
      <c r="AO864" t="s">
        <v>59</v>
      </c>
      <c r="AP864">
        <v>1645</v>
      </c>
      <c r="AQ864">
        <v>1645</v>
      </c>
      <c r="AR864">
        <v>1645</v>
      </c>
    </row>
    <row r="865" spans="1:44" x14ac:dyDescent="0.25">
      <c r="A865" t="s">
        <v>43</v>
      </c>
      <c r="B865" t="s">
        <v>1472</v>
      </c>
      <c r="C865" t="s">
        <v>84</v>
      </c>
      <c r="D865" t="s">
        <v>1516</v>
      </c>
      <c r="E865" t="s">
        <v>2631</v>
      </c>
      <c r="F865" t="s">
        <v>1121</v>
      </c>
      <c r="G865" t="s">
        <v>2632</v>
      </c>
      <c r="H865" t="s">
        <v>1472</v>
      </c>
      <c r="I865">
        <v>905</v>
      </c>
      <c r="J865" t="s">
        <v>233</v>
      </c>
      <c r="K865" t="s">
        <v>1519</v>
      </c>
      <c r="L865">
        <v>320</v>
      </c>
      <c r="M865" t="s">
        <v>51</v>
      </c>
      <c r="N865" t="s">
        <v>1332</v>
      </c>
      <c r="O865">
        <v>2015</v>
      </c>
      <c r="Q865" t="s">
        <v>2633</v>
      </c>
      <c r="R865" t="s">
        <v>1475</v>
      </c>
      <c r="S865" t="s">
        <v>365</v>
      </c>
      <c r="T865" t="s">
        <v>278</v>
      </c>
      <c r="U865">
        <v>7.67</v>
      </c>
      <c r="V865">
        <v>7.58</v>
      </c>
      <c r="W865">
        <v>7.58</v>
      </c>
      <c r="X865">
        <v>7.5</v>
      </c>
      <c r="Y865">
        <v>7.5</v>
      </c>
      <c r="Z865">
        <v>7.42</v>
      </c>
      <c r="AA865">
        <v>10</v>
      </c>
      <c r="AB865">
        <v>10</v>
      </c>
      <c r="AC865">
        <v>10</v>
      </c>
      <c r="AD865">
        <v>7.58</v>
      </c>
      <c r="AE865">
        <v>82.83</v>
      </c>
      <c r="AF865">
        <v>0.11</v>
      </c>
      <c r="AG865">
        <v>0</v>
      </c>
      <c r="AH865">
        <v>2</v>
      </c>
      <c r="AI865" t="s">
        <v>89</v>
      </c>
      <c r="AJ865">
        <v>2</v>
      </c>
      <c r="AK865" t="s">
        <v>2634</v>
      </c>
      <c r="AL865" t="s">
        <v>1332</v>
      </c>
      <c r="AM865" t="s">
        <v>1336</v>
      </c>
      <c r="AN865" t="s">
        <v>1337</v>
      </c>
      <c r="AO865" t="s">
        <v>59</v>
      </c>
      <c r="AP865">
        <v>905</v>
      </c>
      <c r="AQ865">
        <v>905</v>
      </c>
      <c r="AR865">
        <v>905</v>
      </c>
    </row>
    <row r="866" spans="1:44" x14ac:dyDescent="0.25">
      <c r="A866" t="s">
        <v>43</v>
      </c>
      <c r="B866" t="s">
        <v>2642</v>
      </c>
      <c r="C866" t="s">
        <v>2643</v>
      </c>
      <c r="D866" t="s">
        <v>2644</v>
      </c>
      <c r="E866">
        <v>102</v>
      </c>
      <c r="F866" t="s">
        <v>2645</v>
      </c>
      <c r="H866" t="s">
        <v>2646</v>
      </c>
      <c r="I866">
        <v>1900</v>
      </c>
      <c r="J866" t="s">
        <v>2644</v>
      </c>
      <c r="K866" t="s">
        <v>2647</v>
      </c>
      <c r="L866">
        <v>150</v>
      </c>
      <c r="M866" t="s">
        <v>51</v>
      </c>
      <c r="N866" t="s">
        <v>65</v>
      </c>
      <c r="O866">
        <v>2015</v>
      </c>
      <c r="Q866" t="s">
        <v>82</v>
      </c>
      <c r="R866" t="s">
        <v>2648</v>
      </c>
      <c r="S866" t="s">
        <v>68</v>
      </c>
      <c r="T866" t="s">
        <v>54</v>
      </c>
      <c r="U866">
        <v>7.83</v>
      </c>
      <c r="V866">
        <v>7.92</v>
      </c>
      <c r="W866">
        <v>7.75</v>
      </c>
      <c r="X866">
        <v>7.83</v>
      </c>
      <c r="Y866">
        <v>7.75</v>
      </c>
      <c r="Z866">
        <v>7.75</v>
      </c>
      <c r="AA866">
        <v>9.33</v>
      </c>
      <c r="AB866">
        <v>9.33</v>
      </c>
      <c r="AC866">
        <v>9.33</v>
      </c>
      <c r="AD866">
        <v>8</v>
      </c>
      <c r="AE866">
        <v>82.83</v>
      </c>
      <c r="AF866">
        <v>0.11</v>
      </c>
      <c r="AG866">
        <v>0</v>
      </c>
      <c r="AH866">
        <v>0</v>
      </c>
      <c r="AI866" t="s">
        <v>89</v>
      </c>
      <c r="AJ866">
        <v>0</v>
      </c>
      <c r="AK866" t="s">
        <v>2649</v>
      </c>
      <c r="AL866" t="s">
        <v>65</v>
      </c>
      <c r="AM866" t="s">
        <v>70</v>
      </c>
      <c r="AN866" t="s">
        <v>71</v>
      </c>
      <c r="AO866" t="s">
        <v>59</v>
      </c>
      <c r="AP866">
        <v>1900</v>
      </c>
      <c r="AQ866">
        <v>1900</v>
      </c>
      <c r="AR866">
        <v>1900</v>
      </c>
    </row>
    <row r="867" spans="1:44" x14ac:dyDescent="0.25">
      <c r="A867" t="s">
        <v>43</v>
      </c>
      <c r="B867" t="s">
        <v>1324</v>
      </c>
      <c r="C867" t="s">
        <v>84</v>
      </c>
      <c r="D867" t="s">
        <v>2657</v>
      </c>
      <c r="F867" t="s">
        <v>1326</v>
      </c>
      <c r="G867" t="s">
        <v>2658</v>
      </c>
      <c r="H867" t="s">
        <v>1328</v>
      </c>
      <c r="I867">
        <v>900</v>
      </c>
      <c r="J867" t="s">
        <v>1329</v>
      </c>
      <c r="K867" t="s">
        <v>2659</v>
      </c>
      <c r="L867">
        <v>300</v>
      </c>
      <c r="M867" t="s">
        <v>51</v>
      </c>
      <c r="N867" t="s">
        <v>1332</v>
      </c>
      <c r="O867">
        <v>2015</v>
      </c>
      <c r="Q867" t="s">
        <v>2660</v>
      </c>
      <c r="R867" t="s">
        <v>1334</v>
      </c>
      <c r="S867" t="s">
        <v>493</v>
      </c>
      <c r="T867" t="s">
        <v>81</v>
      </c>
      <c r="U867">
        <v>7.58</v>
      </c>
      <c r="V867">
        <v>7.83</v>
      </c>
      <c r="W867">
        <v>7.33</v>
      </c>
      <c r="X867">
        <v>7.67</v>
      </c>
      <c r="Y867">
        <v>7.42</v>
      </c>
      <c r="Z867">
        <v>7.33</v>
      </c>
      <c r="AA867">
        <v>10</v>
      </c>
      <c r="AB867">
        <v>10</v>
      </c>
      <c r="AC867">
        <v>10</v>
      </c>
      <c r="AD867">
        <v>7.67</v>
      </c>
      <c r="AE867">
        <v>82.83</v>
      </c>
      <c r="AF867">
        <v>0.12</v>
      </c>
      <c r="AG867">
        <v>2</v>
      </c>
      <c r="AH867">
        <v>0</v>
      </c>
      <c r="AI867" t="s">
        <v>55</v>
      </c>
      <c r="AJ867">
        <v>6</v>
      </c>
      <c r="AK867" t="s">
        <v>2661</v>
      </c>
      <c r="AL867" t="s">
        <v>1332</v>
      </c>
      <c r="AM867" t="s">
        <v>1336</v>
      </c>
      <c r="AN867" t="s">
        <v>1337</v>
      </c>
      <c r="AO867" t="s">
        <v>59</v>
      </c>
      <c r="AP867">
        <v>900</v>
      </c>
      <c r="AQ867">
        <v>900</v>
      </c>
      <c r="AR867">
        <v>900</v>
      </c>
    </row>
    <row r="868" spans="1:44" x14ac:dyDescent="0.25">
      <c r="A868" t="s">
        <v>43</v>
      </c>
      <c r="B868" t="s">
        <v>1472</v>
      </c>
      <c r="C868" t="s">
        <v>84</v>
      </c>
      <c r="D868" t="s">
        <v>1516</v>
      </c>
      <c r="E868" t="s">
        <v>2747</v>
      </c>
      <c r="F868" t="s">
        <v>1121</v>
      </c>
      <c r="G868" t="s">
        <v>2748</v>
      </c>
      <c r="H868" t="s">
        <v>1472</v>
      </c>
      <c r="I868">
        <v>905</v>
      </c>
      <c r="J868" t="s">
        <v>233</v>
      </c>
      <c r="K868" t="s">
        <v>1519</v>
      </c>
      <c r="L868">
        <v>320</v>
      </c>
      <c r="M868" t="s">
        <v>51</v>
      </c>
      <c r="N868" t="s">
        <v>1332</v>
      </c>
      <c r="O868">
        <v>2015</v>
      </c>
      <c r="Q868" t="s">
        <v>1980</v>
      </c>
      <c r="R868" t="s">
        <v>1475</v>
      </c>
      <c r="S868" t="s">
        <v>365</v>
      </c>
      <c r="T868" t="s">
        <v>278</v>
      </c>
      <c r="U868">
        <v>7.5</v>
      </c>
      <c r="V868">
        <v>7.5</v>
      </c>
      <c r="W868">
        <v>7.58</v>
      </c>
      <c r="X868">
        <v>7.5</v>
      </c>
      <c r="Y868">
        <v>7.58</v>
      </c>
      <c r="Z868">
        <v>7.58</v>
      </c>
      <c r="AA868">
        <v>10</v>
      </c>
      <c r="AB868">
        <v>10</v>
      </c>
      <c r="AC868">
        <v>10</v>
      </c>
      <c r="AD868">
        <v>7.5</v>
      </c>
      <c r="AE868">
        <v>82.75</v>
      </c>
      <c r="AF868">
        <v>0.11</v>
      </c>
      <c r="AG868">
        <v>0</v>
      </c>
      <c r="AH868">
        <v>2</v>
      </c>
      <c r="AI868" t="s">
        <v>89</v>
      </c>
      <c r="AJ868">
        <v>1</v>
      </c>
      <c r="AK868" t="s">
        <v>1981</v>
      </c>
      <c r="AL868" t="s">
        <v>1332</v>
      </c>
      <c r="AM868" t="s">
        <v>1336</v>
      </c>
      <c r="AN868" t="s">
        <v>1337</v>
      </c>
      <c r="AO868" t="s">
        <v>59</v>
      </c>
      <c r="AP868">
        <v>905</v>
      </c>
      <c r="AQ868">
        <v>905</v>
      </c>
      <c r="AR868">
        <v>905</v>
      </c>
    </row>
    <row r="869" spans="1:44" x14ac:dyDescent="0.25">
      <c r="A869" t="s">
        <v>43</v>
      </c>
      <c r="B869" t="s">
        <v>172</v>
      </c>
      <c r="C869" t="s">
        <v>173</v>
      </c>
      <c r="D869" t="s">
        <v>2749</v>
      </c>
      <c r="E869" t="s">
        <v>2750</v>
      </c>
      <c r="F869" t="s">
        <v>2751</v>
      </c>
      <c r="H869" t="s">
        <v>172</v>
      </c>
      <c r="I869">
        <v>1100</v>
      </c>
      <c r="J869" t="s">
        <v>177</v>
      </c>
      <c r="K869" t="s">
        <v>2752</v>
      </c>
      <c r="L869">
        <v>3</v>
      </c>
      <c r="M869" t="s">
        <v>51</v>
      </c>
      <c r="N869" t="s">
        <v>179</v>
      </c>
      <c r="O869">
        <v>2015</v>
      </c>
      <c r="Q869" t="s">
        <v>582</v>
      </c>
      <c r="R869" t="s">
        <v>179</v>
      </c>
      <c r="S869" t="s">
        <v>181</v>
      </c>
      <c r="T869" t="s">
        <v>81</v>
      </c>
      <c r="U869">
        <v>7.67</v>
      </c>
      <c r="V869">
        <v>7.5</v>
      </c>
      <c r="W869">
        <v>7.33</v>
      </c>
      <c r="X869">
        <v>7.33</v>
      </c>
      <c r="Y869">
        <v>7.67</v>
      </c>
      <c r="Z869">
        <v>7.67</v>
      </c>
      <c r="AA869">
        <v>10</v>
      </c>
      <c r="AB869">
        <v>10</v>
      </c>
      <c r="AC869">
        <v>10</v>
      </c>
      <c r="AD869">
        <v>7.58</v>
      </c>
      <c r="AE869">
        <v>82.75</v>
      </c>
      <c r="AF869">
        <v>0.1</v>
      </c>
      <c r="AG869">
        <v>0</v>
      </c>
      <c r="AH869">
        <v>0</v>
      </c>
      <c r="AI869" t="s">
        <v>55</v>
      </c>
      <c r="AJ869">
        <v>0</v>
      </c>
      <c r="AK869" t="s">
        <v>583</v>
      </c>
      <c r="AL869" t="s">
        <v>179</v>
      </c>
      <c r="AM869" t="s">
        <v>183</v>
      </c>
      <c r="AN869" t="s">
        <v>184</v>
      </c>
      <c r="AO869" t="s">
        <v>59</v>
      </c>
      <c r="AP869">
        <v>1100</v>
      </c>
      <c r="AQ869">
        <v>1100</v>
      </c>
      <c r="AR869">
        <v>1100</v>
      </c>
    </row>
    <row r="870" spans="1:44" x14ac:dyDescent="0.25">
      <c r="A870" t="s">
        <v>43</v>
      </c>
      <c r="B870" t="s">
        <v>172</v>
      </c>
      <c r="C870" t="s">
        <v>173</v>
      </c>
      <c r="D870" t="s">
        <v>2753</v>
      </c>
      <c r="E870" t="s">
        <v>2754</v>
      </c>
      <c r="F870" t="s">
        <v>2755</v>
      </c>
      <c r="G870" s="1">
        <v>5300340000000</v>
      </c>
      <c r="H870" t="s">
        <v>172</v>
      </c>
      <c r="I870">
        <v>1500</v>
      </c>
      <c r="J870" t="s">
        <v>2756</v>
      </c>
      <c r="K870" t="s">
        <v>2757</v>
      </c>
      <c r="L870">
        <v>3</v>
      </c>
      <c r="M870" t="s">
        <v>51</v>
      </c>
      <c r="N870" t="s">
        <v>179</v>
      </c>
      <c r="O870">
        <v>2015</v>
      </c>
      <c r="Q870" t="s">
        <v>2244</v>
      </c>
      <c r="R870" t="s">
        <v>179</v>
      </c>
      <c r="S870" t="s">
        <v>181</v>
      </c>
      <c r="T870" t="s">
        <v>54</v>
      </c>
      <c r="U870">
        <v>7.5</v>
      </c>
      <c r="V870">
        <v>7.67</v>
      </c>
      <c r="W870">
        <v>7.42</v>
      </c>
      <c r="X870">
        <v>7.67</v>
      </c>
      <c r="Y870">
        <v>7.5</v>
      </c>
      <c r="Z870">
        <v>7.5</v>
      </c>
      <c r="AA870">
        <v>10</v>
      </c>
      <c r="AB870">
        <v>10</v>
      </c>
      <c r="AC870">
        <v>10</v>
      </c>
      <c r="AD870">
        <v>7.5</v>
      </c>
      <c r="AE870">
        <v>82.75</v>
      </c>
      <c r="AF870">
        <v>0.11</v>
      </c>
      <c r="AG870">
        <v>0</v>
      </c>
      <c r="AH870">
        <v>0</v>
      </c>
      <c r="AI870" t="s">
        <v>55</v>
      </c>
      <c r="AJ870">
        <v>2</v>
      </c>
      <c r="AK870" t="s">
        <v>2245</v>
      </c>
      <c r="AL870" t="s">
        <v>179</v>
      </c>
      <c r="AM870" t="s">
        <v>183</v>
      </c>
      <c r="AN870" t="s">
        <v>184</v>
      </c>
      <c r="AO870" t="s">
        <v>59</v>
      </c>
      <c r="AP870">
        <v>1500</v>
      </c>
      <c r="AQ870">
        <v>1500</v>
      </c>
      <c r="AR870">
        <v>1500</v>
      </c>
    </row>
    <row r="871" spans="1:44" x14ac:dyDescent="0.25">
      <c r="A871" t="s">
        <v>43</v>
      </c>
      <c r="B871" t="s">
        <v>172</v>
      </c>
      <c r="C871" t="s">
        <v>173</v>
      </c>
      <c r="D871" t="s">
        <v>3023</v>
      </c>
      <c r="E871" t="s">
        <v>3024</v>
      </c>
      <c r="F871" t="s">
        <v>3023</v>
      </c>
      <c r="H871" t="s">
        <v>172</v>
      </c>
      <c r="I871">
        <v>1600</v>
      </c>
      <c r="J871" t="s">
        <v>177</v>
      </c>
      <c r="K871" t="s">
        <v>3025</v>
      </c>
      <c r="L871">
        <v>3</v>
      </c>
      <c r="M871" t="s">
        <v>51</v>
      </c>
      <c r="N871" t="s">
        <v>179</v>
      </c>
      <c r="O871">
        <v>2015</v>
      </c>
      <c r="Q871" t="s">
        <v>582</v>
      </c>
      <c r="R871" t="s">
        <v>179</v>
      </c>
      <c r="S871" t="s">
        <v>181</v>
      </c>
      <c r="T871" t="s">
        <v>54</v>
      </c>
      <c r="U871">
        <v>7.67</v>
      </c>
      <c r="V871">
        <v>7.42</v>
      </c>
      <c r="W871">
        <v>7.42</v>
      </c>
      <c r="X871">
        <v>7.5</v>
      </c>
      <c r="Y871">
        <v>7.42</v>
      </c>
      <c r="Z871">
        <v>7.42</v>
      </c>
      <c r="AA871">
        <v>10</v>
      </c>
      <c r="AB871">
        <v>10</v>
      </c>
      <c r="AC871">
        <v>10</v>
      </c>
      <c r="AD871">
        <v>7.58</v>
      </c>
      <c r="AE871">
        <v>82.42</v>
      </c>
      <c r="AF871">
        <v>0.1</v>
      </c>
      <c r="AG871">
        <v>0</v>
      </c>
      <c r="AH871">
        <v>0</v>
      </c>
      <c r="AI871" t="s">
        <v>55</v>
      </c>
      <c r="AJ871">
        <v>0</v>
      </c>
      <c r="AK871" t="s">
        <v>583</v>
      </c>
      <c r="AL871" t="s">
        <v>179</v>
      </c>
      <c r="AM871" t="s">
        <v>183</v>
      </c>
      <c r="AN871" t="s">
        <v>184</v>
      </c>
      <c r="AO871" t="s">
        <v>59</v>
      </c>
      <c r="AP871">
        <v>1600</v>
      </c>
      <c r="AQ871">
        <v>1600</v>
      </c>
      <c r="AR871">
        <v>1600</v>
      </c>
    </row>
    <row r="872" spans="1:44" x14ac:dyDescent="0.25">
      <c r="A872" t="s">
        <v>43</v>
      </c>
      <c r="B872" t="s">
        <v>172</v>
      </c>
      <c r="C872" t="s">
        <v>173</v>
      </c>
      <c r="D872" t="s">
        <v>3115</v>
      </c>
      <c r="E872" t="s">
        <v>3116</v>
      </c>
      <c r="F872" t="s">
        <v>3117</v>
      </c>
      <c r="H872" t="s">
        <v>172</v>
      </c>
      <c r="I872">
        <v>1580</v>
      </c>
      <c r="J872" t="s">
        <v>3118</v>
      </c>
      <c r="K872" t="s">
        <v>3119</v>
      </c>
      <c r="L872">
        <v>3</v>
      </c>
      <c r="M872" t="s">
        <v>51</v>
      </c>
      <c r="N872" t="s">
        <v>179</v>
      </c>
      <c r="O872">
        <v>2015</v>
      </c>
      <c r="Q872" t="s">
        <v>2244</v>
      </c>
      <c r="R872" t="s">
        <v>179</v>
      </c>
      <c r="S872" t="s">
        <v>181</v>
      </c>
      <c r="T872" t="s">
        <v>278</v>
      </c>
      <c r="U872">
        <v>7.5</v>
      </c>
      <c r="V872">
        <v>7.58</v>
      </c>
      <c r="W872">
        <v>7.42</v>
      </c>
      <c r="X872">
        <v>7.5</v>
      </c>
      <c r="Y872">
        <v>7.42</v>
      </c>
      <c r="Z872">
        <v>7.42</v>
      </c>
      <c r="AA872">
        <v>10</v>
      </c>
      <c r="AB872">
        <v>10</v>
      </c>
      <c r="AC872">
        <v>10</v>
      </c>
      <c r="AD872">
        <v>7.5</v>
      </c>
      <c r="AE872">
        <v>82.33</v>
      </c>
      <c r="AF872">
        <v>0.12</v>
      </c>
      <c r="AG872">
        <v>0</v>
      </c>
      <c r="AH872">
        <v>6</v>
      </c>
      <c r="AI872" t="s">
        <v>55</v>
      </c>
      <c r="AJ872">
        <v>2</v>
      </c>
      <c r="AK872" t="s">
        <v>2245</v>
      </c>
      <c r="AL872" t="s">
        <v>179</v>
      </c>
      <c r="AM872" t="s">
        <v>183</v>
      </c>
      <c r="AN872" t="s">
        <v>184</v>
      </c>
      <c r="AO872" t="s">
        <v>59</v>
      </c>
      <c r="AP872">
        <v>1580</v>
      </c>
      <c r="AQ872">
        <v>1580</v>
      </c>
      <c r="AR872">
        <v>1580</v>
      </c>
    </row>
    <row r="873" spans="1:44" x14ac:dyDescent="0.25">
      <c r="A873" t="s">
        <v>43</v>
      </c>
      <c r="B873" t="s">
        <v>1983</v>
      </c>
      <c r="C873" t="s">
        <v>84</v>
      </c>
      <c r="G873" t="s">
        <v>3121</v>
      </c>
      <c r="H873" t="s">
        <v>1983</v>
      </c>
      <c r="J873" t="s">
        <v>2366</v>
      </c>
      <c r="L873">
        <v>300</v>
      </c>
      <c r="M873" t="s">
        <v>51</v>
      </c>
      <c r="N873" t="s">
        <v>1332</v>
      </c>
      <c r="O873">
        <v>2015</v>
      </c>
      <c r="Q873" t="s">
        <v>2367</v>
      </c>
      <c r="R873" t="s">
        <v>1988</v>
      </c>
      <c r="S873" t="s">
        <v>737</v>
      </c>
      <c r="T873" t="s">
        <v>81</v>
      </c>
      <c r="U873">
        <v>7.42</v>
      </c>
      <c r="V873">
        <v>7.5</v>
      </c>
      <c r="W873">
        <v>7.5</v>
      </c>
      <c r="X873">
        <v>7.42</v>
      </c>
      <c r="Y873">
        <v>7.5</v>
      </c>
      <c r="Z873">
        <v>7.58</v>
      </c>
      <c r="AA873">
        <v>10</v>
      </c>
      <c r="AB873">
        <v>10</v>
      </c>
      <c r="AC873">
        <v>10</v>
      </c>
      <c r="AD873">
        <v>7.42</v>
      </c>
      <c r="AE873">
        <v>82.33</v>
      </c>
      <c r="AF873">
        <v>0.11</v>
      </c>
      <c r="AG873">
        <v>0</v>
      </c>
      <c r="AH873">
        <v>0</v>
      </c>
      <c r="AI873" t="s">
        <v>55</v>
      </c>
      <c r="AJ873">
        <v>10</v>
      </c>
      <c r="AK873" t="s">
        <v>2368</v>
      </c>
      <c r="AL873" t="s">
        <v>1332</v>
      </c>
      <c r="AM873" t="s">
        <v>1336</v>
      </c>
      <c r="AN873" t="s">
        <v>1337</v>
      </c>
      <c r="AO873" t="s">
        <v>59</v>
      </c>
    </row>
    <row r="874" spans="1:44" x14ac:dyDescent="0.25">
      <c r="A874" t="s">
        <v>4825</v>
      </c>
      <c r="B874" t="s">
        <v>4833</v>
      </c>
      <c r="C874" t="s">
        <v>4704</v>
      </c>
      <c r="D874" t="s">
        <v>4835</v>
      </c>
      <c r="E874" t="s">
        <v>4869</v>
      </c>
      <c r="F874" t="s">
        <v>4835</v>
      </c>
      <c r="G874" t="s">
        <v>4870</v>
      </c>
      <c r="H874" t="s">
        <v>4837</v>
      </c>
      <c r="I874">
        <v>1000</v>
      </c>
      <c r="J874" t="s">
        <v>4871</v>
      </c>
      <c r="K874" t="s">
        <v>4872</v>
      </c>
      <c r="L874">
        <v>320</v>
      </c>
      <c r="M874" t="s">
        <v>51</v>
      </c>
      <c r="N874" t="s">
        <v>65</v>
      </c>
      <c r="O874">
        <v>2015</v>
      </c>
      <c r="Q874" t="s">
        <v>660</v>
      </c>
      <c r="R874" t="s">
        <v>4841</v>
      </c>
      <c r="S874" t="s">
        <v>60</v>
      </c>
      <c r="T874" t="s">
        <v>54</v>
      </c>
      <c r="U874">
        <v>7.67</v>
      </c>
      <c r="V874">
        <v>7.75</v>
      </c>
      <c r="W874">
        <v>7.58</v>
      </c>
      <c r="X874">
        <v>7.83</v>
      </c>
      <c r="Y874">
        <v>7.83</v>
      </c>
      <c r="Z874">
        <v>8</v>
      </c>
      <c r="AA874">
        <v>10</v>
      </c>
      <c r="AB874">
        <v>10</v>
      </c>
      <c r="AC874">
        <v>7.92</v>
      </c>
      <c r="AD874">
        <v>7.92</v>
      </c>
      <c r="AE874">
        <v>82.5</v>
      </c>
      <c r="AF874">
        <v>0.09</v>
      </c>
      <c r="AG874">
        <v>0</v>
      </c>
      <c r="AH874">
        <v>0</v>
      </c>
      <c r="AI874" t="s">
        <v>55</v>
      </c>
      <c r="AJ874">
        <v>0</v>
      </c>
      <c r="AK874" t="s">
        <v>4873</v>
      </c>
      <c r="AL874" t="s">
        <v>65</v>
      </c>
      <c r="AM874" t="s">
        <v>4843</v>
      </c>
      <c r="AN874" t="s">
        <v>4844</v>
      </c>
      <c r="AO874" t="s">
        <v>59</v>
      </c>
      <c r="AP874">
        <v>1000</v>
      </c>
      <c r="AQ874">
        <v>1000</v>
      </c>
      <c r="AR874">
        <v>1000</v>
      </c>
    </row>
    <row r="875" spans="1:44" x14ac:dyDescent="0.25">
      <c r="A875" t="s">
        <v>4825</v>
      </c>
      <c r="B875" t="s">
        <v>4833</v>
      </c>
      <c r="C875" t="s">
        <v>4704</v>
      </c>
      <c r="D875" t="s">
        <v>4834</v>
      </c>
      <c r="E875" t="s">
        <v>4883</v>
      </c>
      <c r="F875" t="s">
        <v>4835</v>
      </c>
      <c r="G875" t="s">
        <v>4884</v>
      </c>
      <c r="H875" t="s">
        <v>4837</v>
      </c>
      <c r="I875">
        <v>1000</v>
      </c>
      <c r="J875" t="s">
        <v>4871</v>
      </c>
      <c r="K875" t="s">
        <v>4872</v>
      </c>
      <c r="L875">
        <v>320</v>
      </c>
      <c r="M875" t="s">
        <v>51</v>
      </c>
      <c r="N875" t="s">
        <v>65</v>
      </c>
      <c r="O875">
        <v>2015</v>
      </c>
      <c r="Q875" t="s">
        <v>4885</v>
      </c>
      <c r="R875" t="s">
        <v>4841</v>
      </c>
      <c r="S875" t="s">
        <v>60</v>
      </c>
      <c r="T875" t="s">
        <v>81</v>
      </c>
      <c r="U875">
        <v>7.67</v>
      </c>
      <c r="V875">
        <v>7.83</v>
      </c>
      <c r="W875">
        <v>7.75</v>
      </c>
      <c r="X875">
        <v>7.5</v>
      </c>
      <c r="Y875">
        <v>7.75</v>
      </c>
      <c r="Z875">
        <v>7.58</v>
      </c>
      <c r="AA875">
        <v>10</v>
      </c>
      <c r="AB875">
        <v>10</v>
      </c>
      <c r="AC875">
        <v>7.75</v>
      </c>
      <c r="AD875">
        <v>7.75</v>
      </c>
      <c r="AE875">
        <v>81.58</v>
      </c>
      <c r="AF875">
        <v>0.11</v>
      </c>
      <c r="AG875">
        <v>0</v>
      </c>
      <c r="AH875">
        <v>0</v>
      </c>
      <c r="AI875" t="s">
        <v>55</v>
      </c>
      <c r="AJ875">
        <v>0</v>
      </c>
      <c r="AK875" t="s">
        <v>1955</v>
      </c>
      <c r="AL875" t="s">
        <v>65</v>
      </c>
      <c r="AM875" t="s">
        <v>4843</v>
      </c>
      <c r="AN875" t="s">
        <v>4844</v>
      </c>
      <c r="AO875" t="s">
        <v>59</v>
      </c>
      <c r="AP875">
        <v>1000</v>
      </c>
      <c r="AQ875">
        <v>1000</v>
      </c>
      <c r="AR875">
        <v>1000</v>
      </c>
    </row>
    <row r="876" spans="1:44" x14ac:dyDescent="0.25">
      <c r="A876" t="s">
        <v>43</v>
      </c>
      <c r="B876" t="s">
        <v>1324</v>
      </c>
      <c r="C876" t="s">
        <v>84</v>
      </c>
      <c r="D876" t="s">
        <v>1325</v>
      </c>
      <c r="F876" t="s">
        <v>1326</v>
      </c>
      <c r="G876" t="s">
        <v>1327</v>
      </c>
      <c r="H876" t="s">
        <v>1328</v>
      </c>
      <c r="I876">
        <v>1150</v>
      </c>
      <c r="J876" t="s">
        <v>1329</v>
      </c>
      <c r="K876" t="s">
        <v>1330</v>
      </c>
      <c r="L876">
        <v>305</v>
      </c>
      <c r="M876" t="s">
        <v>1331</v>
      </c>
      <c r="N876" t="s">
        <v>1332</v>
      </c>
      <c r="O876">
        <v>2015</v>
      </c>
      <c r="Q876" t="s">
        <v>1333</v>
      </c>
      <c r="R876" t="s">
        <v>1334</v>
      </c>
      <c r="S876" t="s">
        <v>493</v>
      </c>
      <c r="T876" t="s">
        <v>81</v>
      </c>
      <c r="U876">
        <v>7.67</v>
      </c>
      <c r="V876">
        <v>7.75</v>
      </c>
      <c r="W876">
        <v>7.75</v>
      </c>
      <c r="X876">
        <v>7.67</v>
      </c>
      <c r="Y876">
        <v>7.83</v>
      </c>
      <c r="Z876">
        <v>7.75</v>
      </c>
      <c r="AA876">
        <v>10</v>
      </c>
      <c r="AB876">
        <v>10</v>
      </c>
      <c r="AC876">
        <v>10</v>
      </c>
      <c r="AD876">
        <v>7.75</v>
      </c>
      <c r="AE876">
        <v>84.17</v>
      </c>
      <c r="AF876">
        <v>0</v>
      </c>
      <c r="AG876">
        <v>0</v>
      </c>
      <c r="AH876">
        <v>0</v>
      </c>
      <c r="AJ876">
        <v>16</v>
      </c>
      <c r="AK876" t="s">
        <v>1335</v>
      </c>
      <c r="AL876" t="s">
        <v>1332</v>
      </c>
      <c r="AM876" t="s">
        <v>1336</v>
      </c>
      <c r="AN876" t="s">
        <v>1337</v>
      </c>
      <c r="AO876" t="s">
        <v>59</v>
      </c>
      <c r="AP876">
        <v>1150</v>
      </c>
      <c r="AQ876">
        <v>1150</v>
      </c>
      <c r="AR876">
        <v>1150</v>
      </c>
    </row>
    <row r="877" spans="1:44" x14ac:dyDescent="0.25">
      <c r="A877" t="s">
        <v>43</v>
      </c>
      <c r="B877" t="s">
        <v>267</v>
      </c>
      <c r="C877" t="s">
        <v>268</v>
      </c>
      <c r="D877" t="s">
        <v>269</v>
      </c>
      <c r="E877" t="s">
        <v>270</v>
      </c>
      <c r="F877" t="s">
        <v>269</v>
      </c>
      <c r="G877" t="s">
        <v>268</v>
      </c>
      <c r="H877" t="s">
        <v>271</v>
      </c>
      <c r="I877">
        <v>1200</v>
      </c>
      <c r="J877" t="s">
        <v>272</v>
      </c>
      <c r="K877" t="s">
        <v>273</v>
      </c>
      <c r="L877">
        <v>20</v>
      </c>
      <c r="M877" t="s">
        <v>274</v>
      </c>
      <c r="N877" t="s">
        <v>65</v>
      </c>
      <c r="O877">
        <v>2015</v>
      </c>
      <c r="Q877" t="s">
        <v>275</v>
      </c>
      <c r="R877" t="s">
        <v>276</v>
      </c>
      <c r="S877" t="s">
        <v>277</v>
      </c>
      <c r="T877" t="s">
        <v>278</v>
      </c>
      <c r="U877">
        <v>8</v>
      </c>
      <c r="V877">
        <v>8</v>
      </c>
      <c r="W877">
        <v>8</v>
      </c>
      <c r="X877">
        <v>8.25</v>
      </c>
      <c r="Y877">
        <v>8</v>
      </c>
      <c r="Z877">
        <v>8.17</v>
      </c>
      <c r="AA877">
        <v>10</v>
      </c>
      <c r="AB877">
        <v>10</v>
      </c>
      <c r="AC877">
        <v>10</v>
      </c>
      <c r="AD877">
        <v>8.17</v>
      </c>
      <c r="AE877">
        <v>86.58</v>
      </c>
      <c r="AF877">
        <v>0</v>
      </c>
      <c r="AG877">
        <v>0</v>
      </c>
      <c r="AH877">
        <v>0</v>
      </c>
      <c r="AI877" t="s">
        <v>55</v>
      </c>
      <c r="AJ877">
        <v>0</v>
      </c>
      <c r="AK877" t="s">
        <v>262</v>
      </c>
      <c r="AL877" t="s">
        <v>65</v>
      </c>
      <c r="AM877" t="s">
        <v>70</v>
      </c>
      <c r="AN877" t="s">
        <v>71</v>
      </c>
      <c r="AO877" t="s">
        <v>59</v>
      </c>
      <c r="AP877">
        <v>1200</v>
      </c>
      <c r="AQ877">
        <v>1200</v>
      </c>
      <c r="AR877">
        <v>1200</v>
      </c>
    </row>
    <row r="878" spans="1:44" x14ac:dyDescent="0.25">
      <c r="A878" t="s">
        <v>43</v>
      </c>
      <c r="B878" t="s">
        <v>818</v>
      </c>
      <c r="C878" t="s">
        <v>348</v>
      </c>
      <c r="D878" t="s">
        <v>819</v>
      </c>
      <c r="E878" t="s">
        <v>820</v>
      </c>
      <c r="F878" t="s">
        <v>819</v>
      </c>
      <c r="H878" t="s">
        <v>819</v>
      </c>
      <c r="J878" t="s">
        <v>821</v>
      </c>
      <c r="K878" t="s">
        <v>822</v>
      </c>
      <c r="L878">
        <v>50</v>
      </c>
      <c r="M878" t="s">
        <v>274</v>
      </c>
      <c r="N878" t="s">
        <v>86</v>
      </c>
      <c r="O878">
        <v>2015</v>
      </c>
      <c r="Q878" t="s">
        <v>823</v>
      </c>
      <c r="R878" t="s">
        <v>824</v>
      </c>
      <c r="S878" t="s">
        <v>213</v>
      </c>
      <c r="T878" t="s">
        <v>278</v>
      </c>
      <c r="U878">
        <v>7.75</v>
      </c>
      <c r="V878">
        <v>7.75</v>
      </c>
      <c r="W878">
        <v>7.75</v>
      </c>
      <c r="X878">
        <v>7.75</v>
      </c>
      <c r="Y878">
        <v>8</v>
      </c>
      <c r="Z878">
        <v>7.75</v>
      </c>
      <c r="AA878">
        <v>10</v>
      </c>
      <c r="AB878">
        <v>10</v>
      </c>
      <c r="AC878">
        <v>10</v>
      </c>
      <c r="AD878">
        <v>8</v>
      </c>
      <c r="AE878">
        <v>84.75</v>
      </c>
      <c r="AF878">
        <v>0.12</v>
      </c>
      <c r="AG878">
        <v>0</v>
      </c>
      <c r="AH878">
        <v>0</v>
      </c>
      <c r="AI878" t="s">
        <v>55</v>
      </c>
      <c r="AJ878">
        <v>0</v>
      </c>
      <c r="AK878" t="s">
        <v>825</v>
      </c>
      <c r="AL878" t="s">
        <v>86</v>
      </c>
      <c r="AM878" s="1" t="s">
        <v>91</v>
      </c>
      <c r="AN878" t="s">
        <v>92</v>
      </c>
      <c r="AO878" t="s">
        <v>59</v>
      </c>
    </row>
    <row r="879" spans="1:44" x14ac:dyDescent="0.25">
      <c r="A879" t="s">
        <v>43</v>
      </c>
      <c r="B879" t="s">
        <v>267</v>
      </c>
      <c r="C879" t="s">
        <v>268</v>
      </c>
      <c r="D879" t="s">
        <v>269</v>
      </c>
      <c r="E879" t="s">
        <v>1522</v>
      </c>
      <c r="F879" t="s">
        <v>269</v>
      </c>
      <c r="G879" t="s">
        <v>268</v>
      </c>
      <c r="H879" t="s">
        <v>271</v>
      </c>
      <c r="I879">
        <v>1200</v>
      </c>
      <c r="J879" t="s">
        <v>1523</v>
      </c>
      <c r="K879" t="s">
        <v>273</v>
      </c>
      <c r="L879">
        <v>20</v>
      </c>
      <c r="M879" t="s">
        <v>274</v>
      </c>
      <c r="N879" t="s">
        <v>65</v>
      </c>
      <c r="O879">
        <v>2015</v>
      </c>
      <c r="Q879" t="s">
        <v>275</v>
      </c>
      <c r="R879" t="s">
        <v>276</v>
      </c>
      <c r="S879" t="s">
        <v>616</v>
      </c>
      <c r="T879" t="s">
        <v>54</v>
      </c>
      <c r="U879">
        <v>7.83</v>
      </c>
      <c r="V879">
        <v>7.75</v>
      </c>
      <c r="W879">
        <v>7.83</v>
      </c>
      <c r="X879">
        <v>7.75</v>
      </c>
      <c r="Y879">
        <v>7.83</v>
      </c>
      <c r="Z879">
        <v>7.75</v>
      </c>
      <c r="AA879">
        <v>9.33</v>
      </c>
      <c r="AB879">
        <v>10</v>
      </c>
      <c r="AC879">
        <v>10</v>
      </c>
      <c r="AD879">
        <v>7.83</v>
      </c>
      <c r="AE879">
        <v>83.92</v>
      </c>
      <c r="AF879">
        <v>0.11</v>
      </c>
      <c r="AG879">
        <v>0</v>
      </c>
      <c r="AH879">
        <v>0</v>
      </c>
      <c r="AI879" t="s">
        <v>55</v>
      </c>
      <c r="AJ879">
        <v>3</v>
      </c>
      <c r="AK879" t="s">
        <v>262</v>
      </c>
      <c r="AL879" t="s">
        <v>65</v>
      </c>
      <c r="AM879" t="s">
        <v>70</v>
      </c>
      <c r="AN879" t="s">
        <v>71</v>
      </c>
      <c r="AO879" t="s">
        <v>59</v>
      </c>
      <c r="AP879">
        <v>1200</v>
      </c>
      <c r="AQ879">
        <v>1200</v>
      </c>
      <c r="AR879">
        <v>1200</v>
      </c>
    </row>
    <row r="880" spans="1:44" x14ac:dyDescent="0.25">
      <c r="A880" t="s">
        <v>43</v>
      </c>
      <c r="B880" t="s">
        <v>267</v>
      </c>
      <c r="C880" t="s">
        <v>268</v>
      </c>
      <c r="D880" t="s">
        <v>269</v>
      </c>
      <c r="E880" t="s">
        <v>1743</v>
      </c>
      <c r="F880" t="s">
        <v>269</v>
      </c>
      <c r="G880" t="s">
        <v>268</v>
      </c>
      <c r="H880" t="s">
        <v>271</v>
      </c>
      <c r="I880">
        <v>1200</v>
      </c>
      <c r="J880" t="s">
        <v>272</v>
      </c>
      <c r="K880" t="s">
        <v>273</v>
      </c>
      <c r="L880">
        <v>20</v>
      </c>
      <c r="M880" t="s">
        <v>274</v>
      </c>
      <c r="N880" t="s">
        <v>65</v>
      </c>
      <c r="O880">
        <v>2015</v>
      </c>
      <c r="Q880" t="s">
        <v>275</v>
      </c>
      <c r="R880" t="s">
        <v>276</v>
      </c>
      <c r="S880" t="s">
        <v>213</v>
      </c>
      <c r="T880" t="s">
        <v>81</v>
      </c>
      <c r="U880">
        <v>7.5</v>
      </c>
      <c r="V880">
        <v>7.67</v>
      </c>
      <c r="W880">
        <v>7.33</v>
      </c>
      <c r="X880">
        <v>7.92</v>
      </c>
      <c r="Y880">
        <v>7.83</v>
      </c>
      <c r="Z880">
        <v>7.67</v>
      </c>
      <c r="AA880">
        <v>10</v>
      </c>
      <c r="AB880">
        <v>10</v>
      </c>
      <c r="AC880">
        <v>10</v>
      </c>
      <c r="AD880">
        <v>7.75</v>
      </c>
      <c r="AE880">
        <v>83.67</v>
      </c>
      <c r="AF880">
        <v>0.1</v>
      </c>
      <c r="AG880">
        <v>0</v>
      </c>
      <c r="AH880">
        <v>0</v>
      </c>
      <c r="AI880" t="s">
        <v>89</v>
      </c>
      <c r="AJ880">
        <v>0</v>
      </c>
      <c r="AK880" t="s">
        <v>262</v>
      </c>
      <c r="AL880" t="s">
        <v>65</v>
      </c>
      <c r="AM880" t="s">
        <v>70</v>
      </c>
      <c r="AN880" t="s">
        <v>71</v>
      </c>
      <c r="AO880" t="s">
        <v>59</v>
      </c>
      <c r="AP880">
        <v>1200</v>
      </c>
      <c r="AQ880">
        <v>1200</v>
      </c>
      <c r="AR880">
        <v>1200</v>
      </c>
    </row>
    <row r="881" spans="1:44" x14ac:dyDescent="0.25">
      <c r="A881" t="s">
        <v>43</v>
      </c>
      <c r="B881" t="s">
        <v>933</v>
      </c>
      <c r="C881" t="s">
        <v>2806</v>
      </c>
      <c r="D881" t="s">
        <v>2807</v>
      </c>
      <c r="E881">
        <v>1</v>
      </c>
      <c r="F881" t="s">
        <v>2808</v>
      </c>
      <c r="H881" t="s">
        <v>1535</v>
      </c>
      <c r="I881">
        <v>1300</v>
      </c>
      <c r="J881" t="s">
        <v>2809</v>
      </c>
      <c r="K881" t="s">
        <v>2810</v>
      </c>
      <c r="L881">
        <v>60</v>
      </c>
      <c r="M881" t="s">
        <v>274</v>
      </c>
      <c r="N881" t="s">
        <v>191</v>
      </c>
      <c r="O881">
        <v>2015</v>
      </c>
      <c r="Q881" t="s">
        <v>2811</v>
      </c>
      <c r="R881" t="s">
        <v>941</v>
      </c>
      <c r="S881" t="s">
        <v>181</v>
      </c>
      <c r="T881" t="s">
        <v>54</v>
      </c>
      <c r="U881">
        <v>7.67</v>
      </c>
      <c r="V881">
        <v>7.67</v>
      </c>
      <c r="W881">
        <v>7.42</v>
      </c>
      <c r="X881">
        <v>7.42</v>
      </c>
      <c r="Y881">
        <v>7.42</v>
      </c>
      <c r="Z881">
        <v>7.5</v>
      </c>
      <c r="AA881">
        <v>10</v>
      </c>
      <c r="AB881">
        <v>10</v>
      </c>
      <c r="AC881">
        <v>10</v>
      </c>
      <c r="AD881">
        <v>7.58</v>
      </c>
      <c r="AE881">
        <v>82.67</v>
      </c>
      <c r="AF881">
        <v>0.13</v>
      </c>
      <c r="AG881">
        <v>0</v>
      </c>
      <c r="AH881">
        <v>0</v>
      </c>
      <c r="AI881" t="s">
        <v>89</v>
      </c>
      <c r="AJ881">
        <v>0</v>
      </c>
      <c r="AK881" t="s">
        <v>2812</v>
      </c>
      <c r="AL881" t="s">
        <v>191</v>
      </c>
      <c r="AM881" t="s">
        <v>196</v>
      </c>
      <c r="AN881" t="s">
        <v>197</v>
      </c>
      <c r="AO881" t="s">
        <v>59</v>
      </c>
      <c r="AP881">
        <v>1300</v>
      </c>
      <c r="AQ881">
        <v>1300</v>
      </c>
      <c r="AR881">
        <v>1300</v>
      </c>
    </row>
    <row r="882" spans="1:44" x14ac:dyDescent="0.25">
      <c r="A882" t="s">
        <v>43</v>
      </c>
      <c r="B882" t="s">
        <v>267</v>
      </c>
      <c r="C882" t="s">
        <v>268</v>
      </c>
      <c r="D882" t="s">
        <v>3835</v>
      </c>
      <c r="E882" t="s">
        <v>3836</v>
      </c>
      <c r="F882" t="s">
        <v>3835</v>
      </c>
      <c r="G882" t="s">
        <v>268</v>
      </c>
      <c r="H882" t="s">
        <v>271</v>
      </c>
      <c r="I882">
        <v>680</v>
      </c>
      <c r="J882" t="s">
        <v>3837</v>
      </c>
      <c r="K882" t="s">
        <v>3838</v>
      </c>
      <c r="L882">
        <v>20</v>
      </c>
      <c r="M882" t="s">
        <v>274</v>
      </c>
      <c r="N882" t="s">
        <v>65</v>
      </c>
      <c r="O882">
        <v>2015</v>
      </c>
      <c r="Q882" t="s">
        <v>275</v>
      </c>
      <c r="R882" t="s">
        <v>276</v>
      </c>
      <c r="S882" t="s">
        <v>616</v>
      </c>
      <c r="T882" t="s">
        <v>81</v>
      </c>
      <c r="U882">
        <v>7.83</v>
      </c>
      <c r="V882">
        <v>7.75</v>
      </c>
      <c r="W882">
        <v>7.67</v>
      </c>
      <c r="X882">
        <v>7.83</v>
      </c>
      <c r="Y882">
        <v>7.83</v>
      </c>
      <c r="Z882">
        <v>7.75</v>
      </c>
      <c r="AA882">
        <v>9.33</v>
      </c>
      <c r="AB882">
        <v>10</v>
      </c>
      <c r="AC882">
        <v>10</v>
      </c>
      <c r="AD882">
        <v>5.25</v>
      </c>
      <c r="AE882">
        <v>81.25</v>
      </c>
      <c r="AF882">
        <v>0.12</v>
      </c>
      <c r="AG882">
        <v>0</v>
      </c>
      <c r="AH882">
        <v>0</v>
      </c>
      <c r="AI882" t="s">
        <v>55</v>
      </c>
      <c r="AJ882">
        <v>0</v>
      </c>
      <c r="AK882" t="s">
        <v>262</v>
      </c>
      <c r="AL882" t="s">
        <v>65</v>
      </c>
      <c r="AM882" t="s">
        <v>70</v>
      </c>
      <c r="AN882" t="s">
        <v>71</v>
      </c>
      <c r="AO882" t="s">
        <v>59</v>
      </c>
      <c r="AP882">
        <v>680</v>
      </c>
      <c r="AQ882">
        <v>680</v>
      </c>
      <c r="AR882">
        <v>680</v>
      </c>
    </row>
    <row r="883" spans="1:44" x14ac:dyDescent="0.25">
      <c r="A883" t="s">
        <v>43</v>
      </c>
      <c r="B883" t="s">
        <v>267</v>
      </c>
      <c r="C883" t="s">
        <v>268</v>
      </c>
      <c r="D883" t="s">
        <v>3835</v>
      </c>
      <c r="F883" t="s">
        <v>3835</v>
      </c>
      <c r="G883" t="s">
        <v>268</v>
      </c>
      <c r="H883" t="s">
        <v>271</v>
      </c>
      <c r="I883" t="s">
        <v>3980</v>
      </c>
      <c r="J883" t="s">
        <v>811</v>
      </c>
      <c r="K883" t="s">
        <v>3981</v>
      </c>
      <c r="L883">
        <v>10</v>
      </c>
      <c r="M883" t="s">
        <v>1217</v>
      </c>
      <c r="N883" t="s">
        <v>65</v>
      </c>
      <c r="O883">
        <v>2015</v>
      </c>
      <c r="Q883" t="s">
        <v>3982</v>
      </c>
      <c r="R883" t="s">
        <v>276</v>
      </c>
      <c r="S883" t="s">
        <v>616</v>
      </c>
      <c r="T883" t="s">
        <v>54</v>
      </c>
      <c r="U883">
        <v>7.25</v>
      </c>
      <c r="V883">
        <v>7.17</v>
      </c>
      <c r="W883">
        <v>7.17</v>
      </c>
      <c r="X883">
        <v>7.25</v>
      </c>
      <c r="Y883">
        <v>7.5</v>
      </c>
      <c r="Z883">
        <v>7.33</v>
      </c>
      <c r="AA883">
        <v>10</v>
      </c>
      <c r="AB883">
        <v>10</v>
      </c>
      <c r="AC883">
        <v>10</v>
      </c>
      <c r="AD883">
        <v>7.33</v>
      </c>
      <c r="AE883">
        <v>81</v>
      </c>
      <c r="AF883">
        <v>0.12</v>
      </c>
      <c r="AG883">
        <v>0</v>
      </c>
      <c r="AH883">
        <v>0</v>
      </c>
      <c r="AI883" t="s">
        <v>89</v>
      </c>
      <c r="AJ883">
        <v>0</v>
      </c>
      <c r="AK883" t="s">
        <v>2030</v>
      </c>
      <c r="AL883" t="s">
        <v>65</v>
      </c>
      <c r="AM883" t="s">
        <v>70</v>
      </c>
      <c r="AN883" t="s">
        <v>71</v>
      </c>
      <c r="AO883" t="s">
        <v>59</v>
      </c>
      <c r="AP883">
        <v>758</v>
      </c>
      <c r="AQ883">
        <v>758</v>
      </c>
      <c r="AR883">
        <v>758</v>
      </c>
    </row>
    <row r="884" spans="1:44" x14ac:dyDescent="0.25">
      <c r="A884" t="s">
        <v>43</v>
      </c>
      <c r="B884" t="s">
        <v>267</v>
      </c>
      <c r="C884" t="s">
        <v>268</v>
      </c>
      <c r="D884" t="s">
        <v>768</v>
      </c>
      <c r="F884" t="s">
        <v>768</v>
      </c>
      <c r="G884" t="s">
        <v>268</v>
      </c>
      <c r="H884" t="s">
        <v>271</v>
      </c>
      <c r="I884" t="s">
        <v>769</v>
      </c>
      <c r="J884" t="s">
        <v>369</v>
      </c>
      <c r="K884" t="s">
        <v>770</v>
      </c>
      <c r="L884">
        <v>20</v>
      </c>
      <c r="M884" t="s">
        <v>771</v>
      </c>
      <c r="N884" t="s">
        <v>65</v>
      </c>
      <c r="O884">
        <v>2015</v>
      </c>
      <c r="Q884" t="s">
        <v>772</v>
      </c>
      <c r="R884" t="s">
        <v>276</v>
      </c>
      <c r="S884" t="s">
        <v>616</v>
      </c>
      <c r="T884" t="s">
        <v>373</v>
      </c>
      <c r="U884">
        <v>7.67</v>
      </c>
      <c r="V884">
        <v>7.83</v>
      </c>
      <c r="W884">
        <v>8</v>
      </c>
      <c r="X884">
        <v>7.58</v>
      </c>
      <c r="Y884">
        <v>8</v>
      </c>
      <c r="Z884">
        <v>7.92</v>
      </c>
      <c r="AA884">
        <v>10</v>
      </c>
      <c r="AB884">
        <v>10</v>
      </c>
      <c r="AC884">
        <v>10</v>
      </c>
      <c r="AD884">
        <v>7.92</v>
      </c>
      <c r="AE884">
        <v>84.92</v>
      </c>
      <c r="AF884">
        <v>0.11</v>
      </c>
      <c r="AG884">
        <v>0</v>
      </c>
      <c r="AH884">
        <v>0</v>
      </c>
      <c r="AI884" t="s">
        <v>55</v>
      </c>
      <c r="AJ884">
        <v>0</v>
      </c>
      <c r="AK884" t="s">
        <v>773</v>
      </c>
      <c r="AL884" t="s">
        <v>65</v>
      </c>
      <c r="AM884" t="s">
        <v>70</v>
      </c>
      <c r="AN884" t="s">
        <v>71</v>
      </c>
      <c r="AO884" t="s">
        <v>59</v>
      </c>
      <c r="AP884">
        <v>800</v>
      </c>
      <c r="AQ884">
        <v>800</v>
      </c>
      <c r="AR884">
        <v>800</v>
      </c>
    </row>
    <row r="885" spans="1:44" x14ac:dyDescent="0.25">
      <c r="A885" t="s">
        <v>43</v>
      </c>
      <c r="B885" t="s">
        <v>1507</v>
      </c>
      <c r="C885" t="s">
        <v>348</v>
      </c>
      <c r="D885" t="s">
        <v>1508</v>
      </c>
      <c r="E885" t="s">
        <v>1509</v>
      </c>
      <c r="F885" t="s">
        <v>1121</v>
      </c>
      <c r="H885" t="s">
        <v>1510</v>
      </c>
      <c r="I885">
        <v>1350</v>
      </c>
      <c r="J885" t="s">
        <v>1511</v>
      </c>
      <c r="K885" t="s">
        <v>1512</v>
      </c>
      <c r="L885">
        <v>45</v>
      </c>
      <c r="M885" t="s">
        <v>771</v>
      </c>
      <c r="N885" t="s">
        <v>65</v>
      </c>
      <c r="O885">
        <v>2015</v>
      </c>
      <c r="Q885" t="s">
        <v>1513</v>
      </c>
      <c r="R885" t="s">
        <v>1514</v>
      </c>
      <c r="S885" t="s">
        <v>181</v>
      </c>
      <c r="T885" t="s">
        <v>81</v>
      </c>
      <c r="U885">
        <v>7.67</v>
      </c>
      <c r="V885">
        <v>7.75</v>
      </c>
      <c r="W885">
        <v>7.5</v>
      </c>
      <c r="X885">
        <v>7.67</v>
      </c>
      <c r="Y885">
        <v>7.67</v>
      </c>
      <c r="Z885">
        <v>7.83</v>
      </c>
      <c r="AA885">
        <v>10</v>
      </c>
      <c r="AB885">
        <v>10</v>
      </c>
      <c r="AC885">
        <v>10</v>
      </c>
      <c r="AD885">
        <v>7.83</v>
      </c>
      <c r="AE885">
        <v>83.92</v>
      </c>
      <c r="AF885">
        <v>0.1</v>
      </c>
      <c r="AG885">
        <v>0</v>
      </c>
      <c r="AH885">
        <v>0</v>
      </c>
      <c r="AI885" t="s">
        <v>89</v>
      </c>
      <c r="AJ885">
        <v>1</v>
      </c>
      <c r="AK885" t="s">
        <v>1515</v>
      </c>
      <c r="AL885" t="s">
        <v>65</v>
      </c>
      <c r="AM885" t="s">
        <v>70</v>
      </c>
      <c r="AN885" t="s">
        <v>71</v>
      </c>
      <c r="AO885" t="s">
        <v>59</v>
      </c>
      <c r="AP885">
        <v>1350</v>
      </c>
      <c r="AQ885">
        <v>1350</v>
      </c>
      <c r="AR885">
        <v>1350</v>
      </c>
    </row>
    <row r="886" spans="1:44" x14ac:dyDescent="0.25">
      <c r="A886" t="s">
        <v>43</v>
      </c>
      <c r="B886" t="s">
        <v>3297</v>
      </c>
      <c r="C886" t="s">
        <v>203</v>
      </c>
      <c r="D886" t="s">
        <v>3298</v>
      </c>
      <c r="F886" t="s">
        <v>3298</v>
      </c>
      <c r="G886" t="s">
        <v>3299</v>
      </c>
      <c r="H886" t="s">
        <v>3297</v>
      </c>
      <c r="I886" t="s">
        <v>3300</v>
      </c>
      <c r="J886" t="s">
        <v>1027</v>
      </c>
      <c r="K886" t="s">
        <v>3301</v>
      </c>
      <c r="L886">
        <v>275</v>
      </c>
      <c r="M886" t="s">
        <v>3302</v>
      </c>
      <c r="N886" t="s">
        <v>300</v>
      </c>
      <c r="O886">
        <v>2015</v>
      </c>
      <c r="Q886" t="s">
        <v>1345</v>
      </c>
      <c r="R886" t="s">
        <v>3303</v>
      </c>
      <c r="S886" t="s">
        <v>213</v>
      </c>
      <c r="T886" t="s">
        <v>54</v>
      </c>
      <c r="U886">
        <v>7.75</v>
      </c>
      <c r="V886">
        <v>7.42</v>
      </c>
      <c r="W886">
        <v>7.42</v>
      </c>
      <c r="X886">
        <v>7.25</v>
      </c>
      <c r="Y886">
        <v>7.17</v>
      </c>
      <c r="Z886">
        <v>7.42</v>
      </c>
      <c r="AA886">
        <v>10</v>
      </c>
      <c r="AB886">
        <v>10</v>
      </c>
      <c r="AC886">
        <v>10</v>
      </c>
      <c r="AD886">
        <v>7.67</v>
      </c>
      <c r="AE886">
        <v>82.08</v>
      </c>
      <c r="AF886">
        <v>0</v>
      </c>
      <c r="AG886">
        <v>0</v>
      </c>
      <c r="AH886">
        <v>0</v>
      </c>
      <c r="AI886" t="s">
        <v>304</v>
      </c>
      <c r="AJ886">
        <v>0</v>
      </c>
      <c r="AK886" t="s">
        <v>1347</v>
      </c>
      <c r="AL886" t="s">
        <v>300</v>
      </c>
      <c r="AM886" t="s">
        <v>306</v>
      </c>
      <c r="AN886" t="s">
        <v>307</v>
      </c>
      <c r="AO886" t="s">
        <v>59</v>
      </c>
      <c r="AP886">
        <v>1200</v>
      </c>
      <c r="AQ886">
        <v>1400</v>
      </c>
      <c r="AR886">
        <v>1300</v>
      </c>
    </row>
    <row r="887" spans="1:44" x14ac:dyDescent="0.25">
      <c r="A887" t="s">
        <v>43</v>
      </c>
      <c r="B887" t="s">
        <v>432</v>
      </c>
      <c r="C887" t="s">
        <v>62</v>
      </c>
      <c r="D887" t="s">
        <v>897</v>
      </c>
      <c r="E887" t="s">
        <v>898</v>
      </c>
      <c r="F887" t="s">
        <v>897</v>
      </c>
      <c r="G887" t="s">
        <v>898</v>
      </c>
      <c r="H887" t="s">
        <v>899</v>
      </c>
      <c r="I887">
        <v>1600</v>
      </c>
      <c r="J887" t="s">
        <v>483</v>
      </c>
      <c r="K887" t="s">
        <v>900</v>
      </c>
      <c r="L887">
        <v>120</v>
      </c>
      <c r="M887" t="s">
        <v>901</v>
      </c>
      <c r="N887" t="s">
        <v>439</v>
      </c>
      <c r="O887">
        <v>2015</v>
      </c>
      <c r="Q887" t="s">
        <v>833</v>
      </c>
      <c r="R887" t="s">
        <v>441</v>
      </c>
      <c r="S887" t="s">
        <v>68</v>
      </c>
      <c r="T887" t="s">
        <v>54</v>
      </c>
      <c r="U887">
        <v>7.75</v>
      </c>
      <c r="V887">
        <v>7.83</v>
      </c>
      <c r="W887">
        <v>7.58</v>
      </c>
      <c r="X887">
        <v>8</v>
      </c>
      <c r="Y887">
        <v>7.92</v>
      </c>
      <c r="Z887">
        <v>7.75</v>
      </c>
      <c r="AA887">
        <v>10</v>
      </c>
      <c r="AB887">
        <v>10</v>
      </c>
      <c r="AC887">
        <v>10</v>
      </c>
      <c r="AD887">
        <v>7.83</v>
      </c>
      <c r="AE887">
        <v>84.67</v>
      </c>
      <c r="AF887">
        <v>0.1</v>
      </c>
      <c r="AG887">
        <v>0</v>
      </c>
      <c r="AH887">
        <v>0</v>
      </c>
      <c r="AI887" t="s">
        <v>55</v>
      </c>
      <c r="AJ887">
        <v>1</v>
      </c>
      <c r="AK887" t="s">
        <v>902</v>
      </c>
      <c r="AL887" t="s">
        <v>439</v>
      </c>
      <c r="AM887" t="s">
        <v>443</v>
      </c>
      <c r="AN887" t="s">
        <v>444</v>
      </c>
      <c r="AO887" t="s">
        <v>59</v>
      </c>
      <c r="AP887">
        <v>1600</v>
      </c>
      <c r="AQ887">
        <v>1600</v>
      </c>
      <c r="AR887">
        <v>1600</v>
      </c>
    </row>
    <row r="888" spans="1:44" x14ac:dyDescent="0.25">
      <c r="A888" t="s">
        <v>43</v>
      </c>
      <c r="B888" t="s">
        <v>711</v>
      </c>
      <c r="C888" t="s">
        <v>216</v>
      </c>
      <c r="D888" t="s">
        <v>621</v>
      </c>
      <c r="E888" t="s">
        <v>712</v>
      </c>
      <c r="F888" t="s">
        <v>713</v>
      </c>
      <c r="H888" t="s">
        <v>714</v>
      </c>
      <c r="I888">
        <v>1300</v>
      </c>
      <c r="J888" t="s">
        <v>715</v>
      </c>
      <c r="K888" t="s">
        <v>716</v>
      </c>
      <c r="L888">
        <v>1</v>
      </c>
      <c r="M888" t="s">
        <v>85</v>
      </c>
      <c r="N888" t="s">
        <v>717</v>
      </c>
      <c r="O888">
        <v>2015</v>
      </c>
      <c r="Q888" t="s">
        <v>718</v>
      </c>
      <c r="R888" t="s">
        <v>719</v>
      </c>
      <c r="S888" t="s">
        <v>616</v>
      </c>
      <c r="T888" t="s">
        <v>54</v>
      </c>
      <c r="U888">
        <v>7.83</v>
      </c>
      <c r="V888">
        <v>8</v>
      </c>
      <c r="W888">
        <v>7.83</v>
      </c>
      <c r="X888">
        <v>7.75</v>
      </c>
      <c r="Y888">
        <v>7.67</v>
      </c>
      <c r="Z888">
        <v>7.83</v>
      </c>
      <c r="AA888">
        <v>10</v>
      </c>
      <c r="AB888">
        <v>10</v>
      </c>
      <c r="AC888">
        <v>10</v>
      </c>
      <c r="AD888">
        <v>8.08</v>
      </c>
      <c r="AE888">
        <v>85</v>
      </c>
      <c r="AF888">
        <v>0.09</v>
      </c>
      <c r="AG888">
        <v>0</v>
      </c>
      <c r="AH888">
        <v>0</v>
      </c>
      <c r="AI888" t="s">
        <v>55</v>
      </c>
      <c r="AJ888">
        <v>3</v>
      </c>
      <c r="AK888" t="s">
        <v>720</v>
      </c>
      <c r="AL888" t="s">
        <v>717</v>
      </c>
      <c r="AM888" t="s">
        <v>721</v>
      </c>
      <c r="AN888" t="s">
        <v>722</v>
      </c>
      <c r="AO888" t="s">
        <v>59</v>
      </c>
      <c r="AP888">
        <v>1300</v>
      </c>
      <c r="AQ888">
        <v>1300</v>
      </c>
      <c r="AR888">
        <v>1300</v>
      </c>
    </row>
    <row r="889" spans="1:44" x14ac:dyDescent="0.25">
      <c r="A889" t="s">
        <v>43</v>
      </c>
      <c r="B889" t="s">
        <v>1118</v>
      </c>
      <c r="C889" t="s">
        <v>159</v>
      </c>
      <c r="D889" t="s">
        <v>1884</v>
      </c>
      <c r="F889" t="s">
        <v>1885</v>
      </c>
      <c r="G889" t="s">
        <v>1122</v>
      </c>
      <c r="H889" t="s">
        <v>1123</v>
      </c>
      <c r="I889">
        <v>1500</v>
      </c>
      <c r="J889" t="s">
        <v>1886</v>
      </c>
      <c r="K889" t="s">
        <v>1887</v>
      </c>
      <c r="L889">
        <v>200</v>
      </c>
      <c r="M889" t="s">
        <v>85</v>
      </c>
      <c r="N889" t="s">
        <v>65</v>
      </c>
      <c r="O889">
        <v>2015</v>
      </c>
      <c r="Q889" t="s">
        <v>1888</v>
      </c>
      <c r="R889" t="s">
        <v>1126</v>
      </c>
      <c r="S889" t="s">
        <v>277</v>
      </c>
      <c r="T889" t="s">
        <v>373</v>
      </c>
      <c r="U889">
        <v>7.25</v>
      </c>
      <c r="V889">
        <v>7.67</v>
      </c>
      <c r="W889">
        <v>7.58</v>
      </c>
      <c r="X889">
        <v>7.92</v>
      </c>
      <c r="Y889">
        <v>7.83</v>
      </c>
      <c r="Z889">
        <v>7.58</v>
      </c>
      <c r="AA889">
        <v>10</v>
      </c>
      <c r="AB889">
        <v>10</v>
      </c>
      <c r="AC889">
        <v>10</v>
      </c>
      <c r="AD889">
        <v>7.67</v>
      </c>
      <c r="AE889">
        <v>83.5</v>
      </c>
      <c r="AF889">
        <v>0.13</v>
      </c>
      <c r="AG889">
        <v>0</v>
      </c>
      <c r="AH889">
        <v>0</v>
      </c>
      <c r="AI889" t="s">
        <v>89</v>
      </c>
      <c r="AJ889">
        <v>8</v>
      </c>
      <c r="AK889" t="s">
        <v>1889</v>
      </c>
      <c r="AL889" t="s">
        <v>65</v>
      </c>
      <c r="AM889" t="s">
        <v>70</v>
      </c>
      <c r="AN889" t="s">
        <v>71</v>
      </c>
      <c r="AO889" t="s">
        <v>59</v>
      </c>
      <c r="AP889">
        <v>1500</v>
      </c>
      <c r="AQ889">
        <v>1500</v>
      </c>
      <c r="AR889">
        <v>1500</v>
      </c>
    </row>
    <row r="890" spans="1:44" x14ac:dyDescent="0.25">
      <c r="A890" t="s">
        <v>43</v>
      </c>
      <c r="B890" t="s">
        <v>1118</v>
      </c>
      <c r="C890" t="s">
        <v>159</v>
      </c>
      <c r="D890" t="s">
        <v>3464</v>
      </c>
      <c r="E890" t="s">
        <v>3465</v>
      </c>
      <c r="F890" t="s">
        <v>1123</v>
      </c>
      <c r="G890" t="s">
        <v>3466</v>
      </c>
      <c r="H890" t="s">
        <v>1123</v>
      </c>
      <c r="I890">
        <v>1250</v>
      </c>
      <c r="J890" t="s">
        <v>2951</v>
      </c>
      <c r="K890" t="s">
        <v>3467</v>
      </c>
      <c r="L890">
        <v>166</v>
      </c>
      <c r="M890" t="s">
        <v>85</v>
      </c>
      <c r="N890" t="s">
        <v>65</v>
      </c>
      <c r="O890">
        <v>2015</v>
      </c>
      <c r="Q890" t="s">
        <v>3468</v>
      </c>
      <c r="R890" t="s">
        <v>1126</v>
      </c>
      <c r="S890" t="s">
        <v>60</v>
      </c>
      <c r="T890" t="s">
        <v>60</v>
      </c>
      <c r="U890">
        <v>7.75</v>
      </c>
      <c r="V890">
        <v>7.83</v>
      </c>
      <c r="W890">
        <v>7.58</v>
      </c>
      <c r="X890">
        <v>7.75</v>
      </c>
      <c r="Y890">
        <v>7.92</v>
      </c>
      <c r="Z890">
        <v>7.83</v>
      </c>
      <c r="AA890">
        <v>10</v>
      </c>
      <c r="AB890">
        <v>10</v>
      </c>
      <c r="AC890">
        <v>10</v>
      </c>
      <c r="AD890">
        <v>5.17</v>
      </c>
      <c r="AE890">
        <v>81.83</v>
      </c>
      <c r="AF890">
        <v>0.11</v>
      </c>
      <c r="AG890">
        <v>0</v>
      </c>
      <c r="AH890">
        <v>1</v>
      </c>
      <c r="AI890" t="s">
        <v>55</v>
      </c>
      <c r="AJ890">
        <v>0</v>
      </c>
      <c r="AK890" t="s">
        <v>3469</v>
      </c>
      <c r="AL890" t="s">
        <v>65</v>
      </c>
      <c r="AM890" t="s">
        <v>70</v>
      </c>
      <c r="AN890" t="s">
        <v>71</v>
      </c>
      <c r="AO890" t="s">
        <v>59</v>
      </c>
      <c r="AP890">
        <v>1250</v>
      </c>
      <c r="AQ890">
        <v>1250</v>
      </c>
      <c r="AR890">
        <v>1250</v>
      </c>
    </row>
    <row r="891" spans="1:44" x14ac:dyDescent="0.25">
      <c r="A891" t="s">
        <v>43</v>
      </c>
      <c r="B891" t="s">
        <v>1118</v>
      </c>
      <c r="C891" t="s">
        <v>159</v>
      </c>
      <c r="D891" t="s">
        <v>1119</v>
      </c>
      <c r="F891" t="s">
        <v>4111</v>
      </c>
      <c r="G891" t="s">
        <v>4112</v>
      </c>
      <c r="H891" t="s">
        <v>1123</v>
      </c>
      <c r="I891" t="s">
        <v>4113</v>
      </c>
      <c r="J891" t="s">
        <v>1124</v>
      </c>
      <c r="K891" t="s">
        <v>1125</v>
      </c>
      <c r="L891">
        <v>200</v>
      </c>
      <c r="M891" t="s">
        <v>85</v>
      </c>
      <c r="N891" t="s">
        <v>65</v>
      </c>
      <c r="O891">
        <v>2015</v>
      </c>
      <c r="Q891" t="s">
        <v>4114</v>
      </c>
      <c r="R891" t="s">
        <v>1126</v>
      </c>
      <c r="S891" t="s">
        <v>1127</v>
      </c>
      <c r="T891" t="s">
        <v>373</v>
      </c>
      <c r="U891">
        <v>7.58</v>
      </c>
      <c r="V891">
        <v>7.42</v>
      </c>
      <c r="W891">
        <v>7</v>
      </c>
      <c r="X891">
        <v>7.67</v>
      </c>
      <c r="Y891">
        <v>7.5</v>
      </c>
      <c r="Z891">
        <v>7.5</v>
      </c>
      <c r="AA891">
        <v>9.33</v>
      </c>
      <c r="AB891">
        <v>9.33</v>
      </c>
      <c r="AC891">
        <v>10</v>
      </c>
      <c r="AD891">
        <v>7.33</v>
      </c>
      <c r="AE891">
        <v>80.67</v>
      </c>
      <c r="AF891">
        <v>0.13</v>
      </c>
      <c r="AG891">
        <v>0</v>
      </c>
      <c r="AH891">
        <v>0</v>
      </c>
      <c r="AI891" t="s">
        <v>304</v>
      </c>
      <c r="AJ891">
        <v>1</v>
      </c>
      <c r="AK891" t="s">
        <v>4115</v>
      </c>
      <c r="AL891" t="s">
        <v>65</v>
      </c>
      <c r="AM891" t="s">
        <v>70</v>
      </c>
      <c r="AN891" t="s">
        <v>71</v>
      </c>
      <c r="AO891" t="s">
        <v>59</v>
      </c>
      <c r="AP891">
        <v>1200</v>
      </c>
      <c r="AQ891">
        <v>1500</v>
      </c>
      <c r="AR891">
        <v>1350</v>
      </c>
    </row>
    <row r="892" spans="1:44" x14ac:dyDescent="0.25">
      <c r="A892" t="s">
        <v>43</v>
      </c>
      <c r="B892" t="s">
        <v>818</v>
      </c>
      <c r="C892" t="s">
        <v>348</v>
      </c>
      <c r="D892" t="s">
        <v>819</v>
      </c>
      <c r="E892" t="s">
        <v>1220</v>
      </c>
      <c r="F892" t="s">
        <v>819</v>
      </c>
      <c r="H892" t="s">
        <v>819</v>
      </c>
      <c r="I892">
        <v>1200</v>
      </c>
      <c r="J892" t="s">
        <v>1221</v>
      </c>
      <c r="K892" t="s">
        <v>822</v>
      </c>
      <c r="L892">
        <v>20</v>
      </c>
      <c r="M892" t="s">
        <v>1222</v>
      </c>
      <c r="N892" t="s">
        <v>86</v>
      </c>
      <c r="O892">
        <v>2015</v>
      </c>
      <c r="Q892" t="s">
        <v>886</v>
      </c>
      <c r="R892" t="s">
        <v>824</v>
      </c>
      <c r="S892" t="s">
        <v>181</v>
      </c>
      <c r="T892" t="s">
        <v>81</v>
      </c>
      <c r="U892">
        <v>7.83</v>
      </c>
      <c r="V892">
        <v>7.75</v>
      </c>
      <c r="W892">
        <v>7.75</v>
      </c>
      <c r="X892">
        <v>7.42</v>
      </c>
      <c r="Y892">
        <v>7.83</v>
      </c>
      <c r="Z892">
        <v>7.67</v>
      </c>
      <c r="AA892">
        <v>10</v>
      </c>
      <c r="AB892">
        <v>10</v>
      </c>
      <c r="AC892">
        <v>10</v>
      </c>
      <c r="AD892">
        <v>8</v>
      </c>
      <c r="AE892">
        <v>84.25</v>
      </c>
      <c r="AF892">
        <v>0.12</v>
      </c>
      <c r="AG892">
        <v>0</v>
      </c>
      <c r="AH892">
        <v>0</v>
      </c>
      <c r="AI892" t="s">
        <v>55</v>
      </c>
      <c r="AJ892">
        <v>0</v>
      </c>
      <c r="AK892" t="s">
        <v>887</v>
      </c>
      <c r="AL892" t="s">
        <v>86</v>
      </c>
      <c r="AM892" s="1" t="s">
        <v>91</v>
      </c>
      <c r="AN892" t="s">
        <v>92</v>
      </c>
      <c r="AO892" t="s">
        <v>59</v>
      </c>
      <c r="AP892">
        <v>1200</v>
      </c>
      <c r="AQ892">
        <v>1200</v>
      </c>
      <c r="AR892">
        <v>1200</v>
      </c>
    </row>
    <row r="893" spans="1:44" x14ac:dyDescent="0.25">
      <c r="A893" t="s">
        <v>43</v>
      </c>
      <c r="B893" t="s">
        <v>818</v>
      </c>
      <c r="C893" t="s">
        <v>348</v>
      </c>
      <c r="D893" t="s">
        <v>819</v>
      </c>
      <c r="E893" t="s">
        <v>1975</v>
      </c>
      <c r="F893" t="s">
        <v>819</v>
      </c>
      <c r="H893" t="s">
        <v>819</v>
      </c>
      <c r="I893">
        <v>1200</v>
      </c>
      <c r="J893" t="s">
        <v>821</v>
      </c>
      <c r="K893" t="s">
        <v>822</v>
      </c>
      <c r="L893">
        <v>500</v>
      </c>
      <c r="M893" t="s">
        <v>1222</v>
      </c>
      <c r="N893" t="s">
        <v>86</v>
      </c>
      <c r="O893">
        <v>2015</v>
      </c>
      <c r="Q893" t="s">
        <v>823</v>
      </c>
      <c r="R893" t="s">
        <v>824</v>
      </c>
      <c r="S893" t="s">
        <v>181</v>
      </c>
      <c r="T893" t="s">
        <v>54</v>
      </c>
      <c r="U893">
        <v>7.5</v>
      </c>
      <c r="V893">
        <v>7.58</v>
      </c>
      <c r="W893">
        <v>7.75</v>
      </c>
      <c r="X893">
        <v>7.5</v>
      </c>
      <c r="Y893">
        <v>7.75</v>
      </c>
      <c r="Z893">
        <v>7.67</v>
      </c>
      <c r="AA893">
        <v>10</v>
      </c>
      <c r="AB893">
        <v>10</v>
      </c>
      <c r="AC893">
        <v>10</v>
      </c>
      <c r="AD893">
        <v>7.67</v>
      </c>
      <c r="AE893">
        <v>83.42</v>
      </c>
      <c r="AF893">
        <v>0.13</v>
      </c>
      <c r="AG893">
        <v>0</v>
      </c>
      <c r="AH893">
        <v>0</v>
      </c>
      <c r="AI893" t="s">
        <v>89</v>
      </c>
      <c r="AJ893">
        <v>0</v>
      </c>
      <c r="AK893" t="s">
        <v>825</v>
      </c>
      <c r="AL893" t="s">
        <v>86</v>
      </c>
      <c r="AM893" s="1" t="s">
        <v>91</v>
      </c>
      <c r="AN893" t="s">
        <v>92</v>
      </c>
      <c r="AO893" t="s">
        <v>59</v>
      </c>
      <c r="AP893">
        <v>1200</v>
      </c>
      <c r="AQ893">
        <v>1200</v>
      </c>
      <c r="AR893">
        <v>1200</v>
      </c>
    </row>
    <row r="894" spans="1:44" x14ac:dyDescent="0.25">
      <c r="A894" t="s">
        <v>43</v>
      </c>
      <c r="B894" t="s">
        <v>1315</v>
      </c>
      <c r="C894" t="s">
        <v>280</v>
      </c>
      <c r="D894" t="s">
        <v>1316</v>
      </c>
      <c r="F894" t="s">
        <v>1317</v>
      </c>
      <c r="G894" t="s">
        <v>1318</v>
      </c>
      <c r="H894" t="s">
        <v>1315</v>
      </c>
      <c r="I894" t="s">
        <v>1319</v>
      </c>
      <c r="J894" t="s">
        <v>853</v>
      </c>
      <c r="K894" t="s">
        <v>1320</v>
      </c>
      <c r="L894">
        <v>275</v>
      </c>
      <c r="M894" t="s">
        <v>402</v>
      </c>
      <c r="N894" t="s">
        <v>300</v>
      </c>
      <c r="O894">
        <v>2015</v>
      </c>
      <c r="Q894" t="s">
        <v>1321</v>
      </c>
      <c r="R894" t="s">
        <v>1322</v>
      </c>
      <c r="S894" t="s">
        <v>213</v>
      </c>
      <c r="T894" t="s">
        <v>81</v>
      </c>
      <c r="U894">
        <v>7.67</v>
      </c>
      <c r="V894">
        <v>7.83</v>
      </c>
      <c r="W894">
        <v>7.83</v>
      </c>
      <c r="X894">
        <v>7.5</v>
      </c>
      <c r="Y894">
        <v>7.67</v>
      </c>
      <c r="Z894">
        <v>7.83</v>
      </c>
      <c r="AA894">
        <v>10</v>
      </c>
      <c r="AB894">
        <v>10</v>
      </c>
      <c r="AC894">
        <v>10</v>
      </c>
      <c r="AD894">
        <v>7.83</v>
      </c>
      <c r="AE894">
        <v>84.17</v>
      </c>
      <c r="AF894">
        <v>0.12</v>
      </c>
      <c r="AG894">
        <v>0</v>
      </c>
      <c r="AH894">
        <v>0</v>
      </c>
      <c r="AI894" t="s">
        <v>89</v>
      </c>
      <c r="AJ894">
        <v>0</v>
      </c>
      <c r="AK894" t="s">
        <v>1323</v>
      </c>
      <c r="AL894" t="s">
        <v>300</v>
      </c>
      <c r="AM894" t="s">
        <v>306</v>
      </c>
      <c r="AN894" t="s">
        <v>307</v>
      </c>
      <c r="AO894" t="s">
        <v>59</v>
      </c>
      <c r="AP894">
        <v>900</v>
      </c>
      <c r="AQ894">
        <v>1100</v>
      </c>
      <c r="AR894">
        <v>1000</v>
      </c>
    </row>
    <row r="895" spans="1:44" x14ac:dyDescent="0.25">
      <c r="A895" t="s">
        <v>43</v>
      </c>
      <c r="B895" t="s">
        <v>1061</v>
      </c>
      <c r="C895" t="s">
        <v>396</v>
      </c>
      <c r="G895" s="3">
        <v>1232390</v>
      </c>
      <c r="H895" t="s">
        <v>1061</v>
      </c>
      <c r="J895" t="s">
        <v>457</v>
      </c>
      <c r="L895">
        <v>275</v>
      </c>
      <c r="M895" t="s">
        <v>402</v>
      </c>
      <c r="N895" t="s">
        <v>138</v>
      </c>
      <c r="O895">
        <v>2015</v>
      </c>
      <c r="Q895" t="s">
        <v>658</v>
      </c>
      <c r="R895" t="s">
        <v>1064</v>
      </c>
      <c r="T895" t="s">
        <v>54</v>
      </c>
      <c r="U895">
        <v>7.92</v>
      </c>
      <c r="V895">
        <v>7.67</v>
      </c>
      <c r="W895">
        <v>7.5</v>
      </c>
      <c r="X895">
        <v>7.83</v>
      </c>
      <c r="Y895">
        <v>7.58</v>
      </c>
      <c r="Z895">
        <v>7.67</v>
      </c>
      <c r="AA895">
        <v>10</v>
      </c>
      <c r="AB895">
        <v>10</v>
      </c>
      <c r="AC895">
        <v>10</v>
      </c>
      <c r="AD895">
        <v>7.75</v>
      </c>
      <c r="AE895">
        <v>83.92</v>
      </c>
      <c r="AF895">
        <v>0</v>
      </c>
      <c r="AG895">
        <v>0</v>
      </c>
      <c r="AH895">
        <v>0</v>
      </c>
      <c r="AJ895">
        <v>0</v>
      </c>
      <c r="AK895" t="s">
        <v>660</v>
      </c>
      <c r="AL895" t="s">
        <v>138</v>
      </c>
      <c r="AM895" t="s">
        <v>142</v>
      </c>
      <c r="AN895" t="s">
        <v>143</v>
      </c>
      <c r="AO895" t="s">
        <v>59</v>
      </c>
    </row>
    <row r="896" spans="1:44" x14ac:dyDescent="0.25">
      <c r="A896" t="s">
        <v>43</v>
      </c>
      <c r="B896" t="s">
        <v>2126</v>
      </c>
      <c r="C896" t="s">
        <v>216</v>
      </c>
      <c r="D896" t="s">
        <v>2127</v>
      </c>
      <c r="F896" t="s">
        <v>2128</v>
      </c>
      <c r="G896">
        <v>3</v>
      </c>
      <c r="H896" t="s">
        <v>2126</v>
      </c>
      <c r="I896">
        <v>1261</v>
      </c>
      <c r="J896" t="s">
        <v>2129</v>
      </c>
      <c r="K896" t="s">
        <v>2130</v>
      </c>
      <c r="L896">
        <v>11</v>
      </c>
      <c r="M896" t="s">
        <v>402</v>
      </c>
      <c r="N896" t="s">
        <v>1822</v>
      </c>
      <c r="O896">
        <v>2015</v>
      </c>
      <c r="Q896" t="s">
        <v>2037</v>
      </c>
      <c r="R896" t="s">
        <v>2131</v>
      </c>
      <c r="S896" t="s">
        <v>616</v>
      </c>
      <c r="T896" t="s">
        <v>81</v>
      </c>
      <c r="U896">
        <v>7.83</v>
      </c>
      <c r="V896">
        <v>7.75</v>
      </c>
      <c r="W896">
        <v>7.5</v>
      </c>
      <c r="X896">
        <v>7.58</v>
      </c>
      <c r="Y896">
        <v>7.58</v>
      </c>
      <c r="Z896">
        <v>7.58</v>
      </c>
      <c r="AA896">
        <v>10</v>
      </c>
      <c r="AB896">
        <v>10</v>
      </c>
      <c r="AC896">
        <v>10</v>
      </c>
      <c r="AD896">
        <v>7.42</v>
      </c>
      <c r="AE896">
        <v>83.25</v>
      </c>
      <c r="AF896">
        <v>0.12</v>
      </c>
      <c r="AG896">
        <v>0</v>
      </c>
      <c r="AH896">
        <v>0</v>
      </c>
      <c r="AI896" t="s">
        <v>89</v>
      </c>
      <c r="AJ896">
        <v>2</v>
      </c>
      <c r="AK896" t="s">
        <v>2038</v>
      </c>
      <c r="AL896" t="s">
        <v>1822</v>
      </c>
      <c r="AM896" t="s">
        <v>1826</v>
      </c>
      <c r="AN896" s="1" t="s">
        <v>1827</v>
      </c>
      <c r="AO896" t="s">
        <v>59</v>
      </c>
      <c r="AP896">
        <v>1261</v>
      </c>
      <c r="AQ896">
        <v>1261</v>
      </c>
      <c r="AR896">
        <v>1261</v>
      </c>
    </row>
    <row r="897" spans="1:44" x14ac:dyDescent="0.25">
      <c r="A897" t="s">
        <v>43</v>
      </c>
      <c r="B897" t="s">
        <v>2537</v>
      </c>
      <c r="C897" t="s">
        <v>2538</v>
      </c>
      <c r="D897" t="s">
        <v>2539</v>
      </c>
      <c r="F897" t="s">
        <v>2539</v>
      </c>
      <c r="G897">
        <v>444</v>
      </c>
      <c r="H897" t="s">
        <v>2540</v>
      </c>
      <c r="I897" t="s">
        <v>2541</v>
      </c>
      <c r="J897" t="s">
        <v>2542</v>
      </c>
      <c r="K897" t="s">
        <v>2543</v>
      </c>
      <c r="L897">
        <v>250</v>
      </c>
      <c r="M897" t="s">
        <v>402</v>
      </c>
      <c r="N897" t="s">
        <v>2544</v>
      </c>
      <c r="O897">
        <v>2015</v>
      </c>
      <c r="Q897" t="s">
        <v>2545</v>
      </c>
      <c r="R897" t="s">
        <v>2546</v>
      </c>
      <c r="S897" t="s">
        <v>60</v>
      </c>
      <c r="T897" t="s">
        <v>54</v>
      </c>
      <c r="U897">
        <v>7.58</v>
      </c>
      <c r="V897">
        <v>7.58</v>
      </c>
      <c r="W897">
        <v>7.67</v>
      </c>
      <c r="X897">
        <v>7.58</v>
      </c>
      <c r="Y897">
        <v>7.5</v>
      </c>
      <c r="Z897">
        <v>7.5</v>
      </c>
      <c r="AA897">
        <v>10</v>
      </c>
      <c r="AB897">
        <v>10</v>
      </c>
      <c r="AC897">
        <v>10</v>
      </c>
      <c r="AD897">
        <v>7.5</v>
      </c>
      <c r="AE897">
        <v>82.92</v>
      </c>
      <c r="AF897">
        <v>0.11</v>
      </c>
      <c r="AG897">
        <v>0</v>
      </c>
      <c r="AH897">
        <v>0</v>
      </c>
      <c r="AI897" t="s">
        <v>304</v>
      </c>
      <c r="AJ897">
        <v>1</v>
      </c>
      <c r="AK897" t="s">
        <v>2547</v>
      </c>
      <c r="AL897" t="s">
        <v>2544</v>
      </c>
      <c r="AM897" t="s">
        <v>2548</v>
      </c>
      <c r="AN897" t="s">
        <v>2549</v>
      </c>
      <c r="AO897" t="s">
        <v>59</v>
      </c>
      <c r="AP897">
        <v>1200</v>
      </c>
      <c r="AQ897">
        <v>1200</v>
      </c>
      <c r="AR897">
        <v>1200</v>
      </c>
    </row>
    <row r="898" spans="1:44" x14ac:dyDescent="0.25">
      <c r="A898" t="s">
        <v>43</v>
      </c>
      <c r="B898" t="s">
        <v>2126</v>
      </c>
      <c r="C898" t="s">
        <v>216</v>
      </c>
      <c r="D898" t="s">
        <v>2558</v>
      </c>
      <c r="F898" t="s">
        <v>2128</v>
      </c>
      <c r="G898">
        <v>4</v>
      </c>
      <c r="H898" t="s">
        <v>2126</v>
      </c>
      <c r="I898">
        <v>1059</v>
      </c>
      <c r="J898" t="s">
        <v>2129</v>
      </c>
      <c r="K898" t="s">
        <v>2559</v>
      </c>
      <c r="L898">
        <v>11</v>
      </c>
      <c r="M898" t="s">
        <v>402</v>
      </c>
      <c r="N898" t="s">
        <v>1822</v>
      </c>
      <c r="O898">
        <v>2015</v>
      </c>
      <c r="Q898" t="s">
        <v>2037</v>
      </c>
      <c r="R898" t="s">
        <v>2131</v>
      </c>
      <c r="S898" t="s">
        <v>616</v>
      </c>
      <c r="T898" t="s">
        <v>81</v>
      </c>
      <c r="U898">
        <v>7.83</v>
      </c>
      <c r="V898">
        <v>7.67</v>
      </c>
      <c r="W898">
        <v>7.25</v>
      </c>
      <c r="X898">
        <v>7.58</v>
      </c>
      <c r="Y898">
        <v>7.5</v>
      </c>
      <c r="Z898">
        <v>7.5</v>
      </c>
      <c r="AA898">
        <v>10</v>
      </c>
      <c r="AB898">
        <v>10</v>
      </c>
      <c r="AC898">
        <v>10</v>
      </c>
      <c r="AD898">
        <v>7.58</v>
      </c>
      <c r="AE898">
        <v>82.92</v>
      </c>
      <c r="AF898">
        <v>0.13</v>
      </c>
      <c r="AG898">
        <v>0</v>
      </c>
      <c r="AH898">
        <v>0</v>
      </c>
      <c r="AI898" t="s">
        <v>304</v>
      </c>
      <c r="AJ898">
        <v>3</v>
      </c>
      <c r="AK898" t="s">
        <v>2038</v>
      </c>
      <c r="AL898" t="s">
        <v>1822</v>
      </c>
      <c r="AM898" t="s">
        <v>1826</v>
      </c>
      <c r="AN898" s="1" t="s">
        <v>1827</v>
      </c>
      <c r="AO898" t="s">
        <v>59</v>
      </c>
      <c r="AP898">
        <v>1059</v>
      </c>
      <c r="AQ898">
        <v>1059</v>
      </c>
      <c r="AR898">
        <v>1059</v>
      </c>
    </row>
    <row r="899" spans="1:44" x14ac:dyDescent="0.25">
      <c r="A899" t="s">
        <v>43</v>
      </c>
      <c r="B899" t="s">
        <v>2560</v>
      </c>
      <c r="C899" t="s">
        <v>216</v>
      </c>
      <c r="D899" t="s">
        <v>2561</v>
      </c>
      <c r="G899">
        <v>16</v>
      </c>
      <c r="H899" t="s">
        <v>2562</v>
      </c>
      <c r="I899" t="s">
        <v>2563</v>
      </c>
      <c r="J899" t="s">
        <v>2035</v>
      </c>
      <c r="K899" t="s">
        <v>2564</v>
      </c>
      <c r="L899">
        <v>275</v>
      </c>
      <c r="M899" t="s">
        <v>402</v>
      </c>
      <c r="N899" t="s">
        <v>65</v>
      </c>
      <c r="O899">
        <v>2015</v>
      </c>
      <c r="Q899" t="s">
        <v>2565</v>
      </c>
      <c r="R899" t="s">
        <v>2566</v>
      </c>
      <c r="S899" t="s">
        <v>68</v>
      </c>
      <c r="T899" t="s">
        <v>54</v>
      </c>
      <c r="U899">
        <v>7.75</v>
      </c>
      <c r="V899">
        <v>7.67</v>
      </c>
      <c r="W899">
        <v>7.42</v>
      </c>
      <c r="X899">
        <v>7.42</v>
      </c>
      <c r="Y899">
        <v>7.75</v>
      </c>
      <c r="Z899">
        <v>7.5</v>
      </c>
      <c r="AA899">
        <v>10</v>
      </c>
      <c r="AB899">
        <v>10</v>
      </c>
      <c r="AC899">
        <v>10</v>
      </c>
      <c r="AD899">
        <v>7.42</v>
      </c>
      <c r="AE899">
        <v>82.92</v>
      </c>
      <c r="AF899">
        <v>0.12</v>
      </c>
      <c r="AG899">
        <v>2</v>
      </c>
      <c r="AH899">
        <v>0</v>
      </c>
      <c r="AI899" t="s">
        <v>89</v>
      </c>
      <c r="AJ899">
        <v>8</v>
      </c>
      <c r="AK899" t="s">
        <v>2567</v>
      </c>
      <c r="AL899" t="s">
        <v>65</v>
      </c>
      <c r="AM899" t="s">
        <v>70</v>
      </c>
      <c r="AN899" t="s">
        <v>71</v>
      </c>
      <c r="AO899" t="s">
        <v>59</v>
      </c>
      <c r="AP899">
        <v>1300</v>
      </c>
      <c r="AQ899">
        <v>1300</v>
      </c>
      <c r="AR899">
        <v>1300</v>
      </c>
    </row>
    <row r="900" spans="1:44" x14ac:dyDescent="0.25">
      <c r="A900" t="s">
        <v>43</v>
      </c>
      <c r="B900" t="s">
        <v>1061</v>
      </c>
      <c r="C900" t="s">
        <v>396</v>
      </c>
      <c r="G900" s="3">
        <v>1824083</v>
      </c>
      <c r="H900" t="s">
        <v>1061</v>
      </c>
      <c r="J900" t="s">
        <v>457</v>
      </c>
      <c r="L900">
        <v>1</v>
      </c>
      <c r="M900" t="s">
        <v>402</v>
      </c>
      <c r="N900" t="s">
        <v>138</v>
      </c>
      <c r="O900">
        <v>2015</v>
      </c>
      <c r="Q900" t="s">
        <v>2822</v>
      </c>
      <c r="R900" t="s">
        <v>1064</v>
      </c>
      <c r="T900" t="s">
        <v>54</v>
      </c>
      <c r="U900">
        <v>7.75</v>
      </c>
      <c r="V900">
        <v>7.5</v>
      </c>
      <c r="W900">
        <v>7.33</v>
      </c>
      <c r="X900">
        <v>7.58</v>
      </c>
      <c r="Y900">
        <v>7.33</v>
      </c>
      <c r="Z900">
        <v>7.75</v>
      </c>
      <c r="AA900">
        <v>10</v>
      </c>
      <c r="AB900">
        <v>10</v>
      </c>
      <c r="AC900">
        <v>10</v>
      </c>
      <c r="AD900">
        <v>7.42</v>
      </c>
      <c r="AE900">
        <v>82.67</v>
      </c>
      <c r="AF900">
        <v>0</v>
      </c>
      <c r="AG900">
        <v>1</v>
      </c>
      <c r="AH900">
        <v>0</v>
      </c>
      <c r="AI900" t="s">
        <v>55</v>
      </c>
      <c r="AJ900">
        <v>9</v>
      </c>
      <c r="AK900" t="s">
        <v>886</v>
      </c>
      <c r="AL900" t="s">
        <v>138</v>
      </c>
      <c r="AM900" t="s">
        <v>142</v>
      </c>
      <c r="AN900" t="s">
        <v>143</v>
      </c>
      <c r="AO900" t="s">
        <v>59</v>
      </c>
    </row>
    <row r="901" spans="1:44" x14ac:dyDescent="0.25">
      <c r="A901" t="s">
        <v>43</v>
      </c>
      <c r="B901" t="s">
        <v>2899</v>
      </c>
      <c r="C901" t="s">
        <v>159</v>
      </c>
      <c r="D901" t="s">
        <v>2900</v>
      </c>
      <c r="F901" t="s">
        <v>2901</v>
      </c>
      <c r="G901" t="s">
        <v>2902</v>
      </c>
      <c r="H901" t="s">
        <v>2903</v>
      </c>
      <c r="I901" t="s">
        <v>2904</v>
      </c>
      <c r="J901" t="s">
        <v>2905</v>
      </c>
      <c r="K901" t="s">
        <v>2906</v>
      </c>
      <c r="L901">
        <v>150</v>
      </c>
      <c r="M901" t="s">
        <v>402</v>
      </c>
      <c r="N901" t="s">
        <v>2544</v>
      </c>
      <c r="O901">
        <v>2015</v>
      </c>
      <c r="Q901" t="s">
        <v>2907</v>
      </c>
      <c r="R901" t="s">
        <v>2908</v>
      </c>
      <c r="S901" t="s">
        <v>616</v>
      </c>
      <c r="T901" t="s">
        <v>373</v>
      </c>
      <c r="U901">
        <v>7.83</v>
      </c>
      <c r="V901">
        <v>7.58</v>
      </c>
      <c r="W901">
        <v>7.42</v>
      </c>
      <c r="X901">
        <v>7.33</v>
      </c>
      <c r="Y901">
        <v>7.42</v>
      </c>
      <c r="Z901">
        <v>7.5</v>
      </c>
      <c r="AA901">
        <v>10</v>
      </c>
      <c r="AB901">
        <v>10</v>
      </c>
      <c r="AC901">
        <v>10</v>
      </c>
      <c r="AD901">
        <v>7.5</v>
      </c>
      <c r="AE901">
        <v>82.58</v>
      </c>
      <c r="AF901">
        <v>0.13</v>
      </c>
      <c r="AG901">
        <v>0</v>
      </c>
      <c r="AH901">
        <v>0</v>
      </c>
      <c r="AI901" t="s">
        <v>304</v>
      </c>
      <c r="AJ901">
        <v>6</v>
      </c>
      <c r="AK901" t="s">
        <v>2909</v>
      </c>
      <c r="AL901" t="s">
        <v>2544</v>
      </c>
      <c r="AM901" t="s">
        <v>2548</v>
      </c>
      <c r="AN901" t="s">
        <v>2549</v>
      </c>
      <c r="AO901" t="s">
        <v>59</v>
      </c>
      <c r="AP901">
        <v>1200</v>
      </c>
      <c r="AQ901">
        <v>1300</v>
      </c>
      <c r="AR901">
        <v>1250</v>
      </c>
    </row>
    <row r="902" spans="1:44" x14ac:dyDescent="0.25">
      <c r="A902" t="s">
        <v>43</v>
      </c>
      <c r="B902" t="s">
        <v>3345</v>
      </c>
      <c r="C902" t="s">
        <v>2806</v>
      </c>
      <c r="D902" t="s">
        <v>3346</v>
      </c>
      <c r="F902" t="s">
        <v>3346</v>
      </c>
      <c r="G902">
        <v>105</v>
      </c>
      <c r="H902" t="s">
        <v>3347</v>
      </c>
      <c r="I902" t="s">
        <v>232</v>
      </c>
      <c r="J902" t="s">
        <v>3348</v>
      </c>
      <c r="K902" t="s">
        <v>3349</v>
      </c>
      <c r="L902">
        <v>1</v>
      </c>
      <c r="M902" t="s">
        <v>402</v>
      </c>
      <c r="N902" t="s">
        <v>86</v>
      </c>
      <c r="O902">
        <v>2015</v>
      </c>
      <c r="Q902" t="s">
        <v>1425</v>
      </c>
      <c r="R902" t="s">
        <v>3350</v>
      </c>
      <c r="S902" t="s">
        <v>60</v>
      </c>
      <c r="T902" t="s">
        <v>54</v>
      </c>
      <c r="U902">
        <v>7.42</v>
      </c>
      <c r="V902">
        <v>7.5</v>
      </c>
      <c r="W902">
        <v>7.25</v>
      </c>
      <c r="X902">
        <v>7.33</v>
      </c>
      <c r="Y902">
        <v>7.5</v>
      </c>
      <c r="Z902">
        <v>7.5</v>
      </c>
      <c r="AA902">
        <v>10</v>
      </c>
      <c r="AB902">
        <v>10</v>
      </c>
      <c r="AC902">
        <v>10</v>
      </c>
      <c r="AD902">
        <v>7.5</v>
      </c>
      <c r="AE902">
        <v>82</v>
      </c>
      <c r="AF902">
        <v>0.12</v>
      </c>
      <c r="AG902">
        <v>0</v>
      </c>
      <c r="AH902">
        <v>0</v>
      </c>
      <c r="AI902" t="s">
        <v>304</v>
      </c>
      <c r="AJ902">
        <v>0</v>
      </c>
      <c r="AK902" t="s">
        <v>3351</v>
      </c>
      <c r="AL902" t="s">
        <v>86</v>
      </c>
      <c r="AM902" s="1" t="s">
        <v>91</v>
      </c>
      <c r="AN902" t="s">
        <v>92</v>
      </c>
      <c r="AO902" t="s">
        <v>59</v>
      </c>
      <c r="AP902">
        <v>1250</v>
      </c>
      <c r="AQ902">
        <v>1250</v>
      </c>
      <c r="AR902">
        <v>1250</v>
      </c>
    </row>
    <row r="903" spans="1:44" x14ac:dyDescent="0.25">
      <c r="A903" t="s">
        <v>43</v>
      </c>
      <c r="B903" t="s">
        <v>3472</v>
      </c>
      <c r="C903" t="s">
        <v>3473</v>
      </c>
      <c r="D903" t="s">
        <v>3474</v>
      </c>
      <c r="G903" t="s">
        <v>3475</v>
      </c>
      <c r="I903">
        <v>4001</v>
      </c>
      <c r="J903" t="s">
        <v>3476</v>
      </c>
      <c r="K903" t="s">
        <v>3477</v>
      </c>
      <c r="L903">
        <v>1</v>
      </c>
      <c r="M903" t="s">
        <v>402</v>
      </c>
      <c r="N903" t="s">
        <v>3478</v>
      </c>
      <c r="O903">
        <v>2015</v>
      </c>
      <c r="Q903" t="s">
        <v>3479</v>
      </c>
      <c r="R903" t="s">
        <v>3477</v>
      </c>
      <c r="S903" t="s">
        <v>493</v>
      </c>
      <c r="T903" t="s">
        <v>54</v>
      </c>
      <c r="U903">
        <v>7.33</v>
      </c>
      <c r="V903">
        <v>7.58</v>
      </c>
      <c r="W903">
        <v>7.5</v>
      </c>
      <c r="X903">
        <v>7.42</v>
      </c>
      <c r="Y903">
        <v>7.33</v>
      </c>
      <c r="Z903">
        <v>7.33</v>
      </c>
      <c r="AA903">
        <v>10</v>
      </c>
      <c r="AB903">
        <v>10</v>
      </c>
      <c r="AC903">
        <v>10</v>
      </c>
      <c r="AD903">
        <v>7.33</v>
      </c>
      <c r="AE903">
        <v>81.83</v>
      </c>
      <c r="AF903">
        <v>0</v>
      </c>
      <c r="AG903">
        <v>0</v>
      </c>
      <c r="AH903">
        <v>0</v>
      </c>
      <c r="AI903" t="s">
        <v>55</v>
      </c>
      <c r="AJ903">
        <v>2</v>
      </c>
      <c r="AK903" t="s">
        <v>3480</v>
      </c>
      <c r="AL903" t="s">
        <v>3478</v>
      </c>
      <c r="AM903" t="s">
        <v>3481</v>
      </c>
      <c r="AN903" t="s">
        <v>3482</v>
      </c>
      <c r="AO903" t="s">
        <v>59</v>
      </c>
      <c r="AP903">
        <v>4001</v>
      </c>
      <c r="AQ903">
        <v>4001</v>
      </c>
      <c r="AR903">
        <v>4001</v>
      </c>
    </row>
    <row r="904" spans="1:44" x14ac:dyDescent="0.25">
      <c r="A904" t="s">
        <v>43</v>
      </c>
      <c r="B904" t="s">
        <v>3483</v>
      </c>
      <c r="C904" t="s">
        <v>216</v>
      </c>
      <c r="D904" t="s">
        <v>3484</v>
      </c>
      <c r="F904" t="s">
        <v>3484</v>
      </c>
      <c r="H904" t="s">
        <v>3485</v>
      </c>
      <c r="I904" t="s">
        <v>3486</v>
      </c>
      <c r="J904" t="s">
        <v>2035</v>
      </c>
      <c r="K904" t="s">
        <v>3487</v>
      </c>
      <c r="L904">
        <v>250</v>
      </c>
      <c r="M904" t="s">
        <v>402</v>
      </c>
      <c r="N904" t="s">
        <v>1822</v>
      </c>
      <c r="O904">
        <v>2015</v>
      </c>
      <c r="Q904" t="s">
        <v>2844</v>
      </c>
      <c r="R904" t="s">
        <v>3488</v>
      </c>
      <c r="S904" t="s">
        <v>493</v>
      </c>
      <c r="T904" t="s">
        <v>54</v>
      </c>
      <c r="U904">
        <v>7.58</v>
      </c>
      <c r="V904">
        <v>7.5</v>
      </c>
      <c r="W904">
        <v>7.33</v>
      </c>
      <c r="X904">
        <v>7.5</v>
      </c>
      <c r="Y904">
        <v>7.17</v>
      </c>
      <c r="Z904">
        <v>7.33</v>
      </c>
      <c r="AA904">
        <v>10</v>
      </c>
      <c r="AB904">
        <v>10</v>
      </c>
      <c r="AC904">
        <v>10</v>
      </c>
      <c r="AD904">
        <v>7.42</v>
      </c>
      <c r="AE904">
        <v>81.83</v>
      </c>
      <c r="AF904">
        <v>0.11</v>
      </c>
      <c r="AG904">
        <v>0</v>
      </c>
      <c r="AH904">
        <v>0</v>
      </c>
      <c r="AI904" t="s">
        <v>55</v>
      </c>
      <c r="AJ904">
        <v>7</v>
      </c>
      <c r="AK904" t="s">
        <v>3489</v>
      </c>
      <c r="AL904" t="s">
        <v>1822</v>
      </c>
      <c r="AM904" t="s">
        <v>1826</v>
      </c>
      <c r="AN904" s="1" t="s">
        <v>1827</v>
      </c>
      <c r="AO904" t="s">
        <v>59</v>
      </c>
      <c r="AP904">
        <v>1350</v>
      </c>
      <c r="AQ904">
        <v>1500</v>
      </c>
      <c r="AR904">
        <v>1425</v>
      </c>
    </row>
    <row r="905" spans="1:44" x14ac:dyDescent="0.25">
      <c r="A905" t="s">
        <v>43</v>
      </c>
      <c r="B905" t="s">
        <v>933</v>
      </c>
      <c r="C905" t="s">
        <v>268</v>
      </c>
      <c r="D905" t="s">
        <v>3674</v>
      </c>
      <c r="F905" t="s">
        <v>3675</v>
      </c>
      <c r="G905">
        <v>123</v>
      </c>
      <c r="H905" t="s">
        <v>1535</v>
      </c>
      <c r="I905" t="s">
        <v>3676</v>
      </c>
      <c r="J905" t="s">
        <v>3677</v>
      </c>
      <c r="K905" t="s">
        <v>3678</v>
      </c>
      <c r="L905">
        <v>123</v>
      </c>
      <c r="M905" t="s">
        <v>402</v>
      </c>
      <c r="N905" t="s">
        <v>191</v>
      </c>
      <c r="O905">
        <v>2015</v>
      </c>
      <c r="Q905" t="s">
        <v>3679</v>
      </c>
      <c r="R905" t="s">
        <v>941</v>
      </c>
      <c r="S905" t="s">
        <v>616</v>
      </c>
      <c r="T905" t="s">
        <v>81</v>
      </c>
      <c r="U905">
        <v>7.5</v>
      </c>
      <c r="V905">
        <v>7.42</v>
      </c>
      <c r="W905">
        <v>7.33</v>
      </c>
      <c r="X905">
        <v>7.08</v>
      </c>
      <c r="Y905">
        <v>7.58</v>
      </c>
      <c r="Z905">
        <v>7.25</v>
      </c>
      <c r="AA905">
        <v>10</v>
      </c>
      <c r="AB905">
        <v>10</v>
      </c>
      <c r="AC905">
        <v>10</v>
      </c>
      <c r="AD905">
        <v>7.33</v>
      </c>
      <c r="AE905">
        <v>81.5</v>
      </c>
      <c r="AF905">
        <v>0.12</v>
      </c>
      <c r="AG905">
        <v>0</v>
      </c>
      <c r="AH905">
        <v>0</v>
      </c>
      <c r="AI905" t="s">
        <v>55</v>
      </c>
      <c r="AJ905">
        <v>2</v>
      </c>
      <c r="AK905" t="s">
        <v>3680</v>
      </c>
      <c r="AL905" t="s">
        <v>191</v>
      </c>
      <c r="AM905" t="s">
        <v>196</v>
      </c>
      <c r="AN905" t="s">
        <v>197</v>
      </c>
      <c r="AO905" t="s">
        <v>59</v>
      </c>
      <c r="AP905">
        <v>160</v>
      </c>
      <c r="AQ905">
        <v>200</v>
      </c>
      <c r="AR905">
        <v>180</v>
      </c>
    </row>
    <row r="906" spans="1:44" x14ac:dyDescent="0.25">
      <c r="A906" t="s">
        <v>43</v>
      </c>
      <c r="B906" t="s">
        <v>4023</v>
      </c>
      <c r="C906" t="s">
        <v>3473</v>
      </c>
      <c r="D906" t="s">
        <v>4024</v>
      </c>
      <c r="F906" t="s">
        <v>4025</v>
      </c>
      <c r="G906" t="s">
        <v>3475</v>
      </c>
      <c r="H906" t="s">
        <v>4026</v>
      </c>
      <c r="I906" t="s">
        <v>4027</v>
      </c>
      <c r="J906" t="s">
        <v>4028</v>
      </c>
      <c r="K906" t="s">
        <v>4029</v>
      </c>
      <c r="L906">
        <v>2</v>
      </c>
      <c r="M906" t="s">
        <v>402</v>
      </c>
      <c r="N906" t="s">
        <v>3478</v>
      </c>
      <c r="O906">
        <v>2015</v>
      </c>
      <c r="Q906" t="s">
        <v>3479</v>
      </c>
      <c r="R906" t="s">
        <v>4029</v>
      </c>
      <c r="S906" t="s">
        <v>60</v>
      </c>
      <c r="T906" t="s">
        <v>60</v>
      </c>
      <c r="U906">
        <v>7.17</v>
      </c>
      <c r="V906">
        <v>7.42</v>
      </c>
      <c r="W906">
        <v>7</v>
      </c>
      <c r="X906">
        <v>7.58</v>
      </c>
      <c r="Y906">
        <v>7.33</v>
      </c>
      <c r="Z906">
        <v>7</v>
      </c>
      <c r="AA906">
        <v>10</v>
      </c>
      <c r="AB906">
        <v>10</v>
      </c>
      <c r="AC906">
        <v>10</v>
      </c>
      <c r="AD906">
        <v>7.42</v>
      </c>
      <c r="AE906">
        <v>80.92</v>
      </c>
      <c r="AF906">
        <v>0</v>
      </c>
      <c r="AG906">
        <v>0</v>
      </c>
      <c r="AH906">
        <v>0</v>
      </c>
      <c r="AJ906">
        <v>5</v>
      </c>
      <c r="AK906" t="s">
        <v>3480</v>
      </c>
      <c r="AL906" t="s">
        <v>3478</v>
      </c>
      <c r="AM906" t="s">
        <v>3481</v>
      </c>
      <c r="AN906" t="s">
        <v>3482</v>
      </c>
      <c r="AO906" t="s">
        <v>153</v>
      </c>
      <c r="AP906">
        <v>1066.8</v>
      </c>
      <c r="AQ906">
        <v>1066.8</v>
      </c>
      <c r="AR906">
        <v>1066.8</v>
      </c>
    </row>
    <row r="907" spans="1:44" x14ac:dyDescent="0.25">
      <c r="A907" t="s">
        <v>43</v>
      </c>
      <c r="B907" t="s">
        <v>4081</v>
      </c>
      <c r="C907" t="s">
        <v>3473</v>
      </c>
      <c r="D907" t="s">
        <v>4082</v>
      </c>
      <c r="G907" t="s">
        <v>4083</v>
      </c>
      <c r="I907">
        <v>3825</v>
      </c>
      <c r="J907" t="s">
        <v>3476</v>
      </c>
      <c r="K907" t="s">
        <v>4084</v>
      </c>
      <c r="L907">
        <v>1</v>
      </c>
      <c r="M907" t="s">
        <v>402</v>
      </c>
      <c r="N907" t="s">
        <v>3478</v>
      </c>
      <c r="O907">
        <v>2015</v>
      </c>
      <c r="Q907" t="s">
        <v>3479</v>
      </c>
      <c r="R907" t="s">
        <v>4084</v>
      </c>
      <c r="S907" t="s">
        <v>493</v>
      </c>
      <c r="T907" t="s">
        <v>54</v>
      </c>
      <c r="U907">
        <v>6.92</v>
      </c>
      <c r="V907">
        <v>7.5</v>
      </c>
      <c r="W907">
        <v>7</v>
      </c>
      <c r="X907">
        <v>7.58</v>
      </c>
      <c r="Y907">
        <v>7.5</v>
      </c>
      <c r="Z907">
        <v>7.08</v>
      </c>
      <c r="AA907">
        <v>10</v>
      </c>
      <c r="AB907">
        <v>10</v>
      </c>
      <c r="AC907">
        <v>10</v>
      </c>
      <c r="AD907">
        <v>7.17</v>
      </c>
      <c r="AE907">
        <v>80.75</v>
      </c>
      <c r="AF907">
        <v>0</v>
      </c>
      <c r="AG907">
        <v>0</v>
      </c>
      <c r="AH907">
        <v>0</v>
      </c>
      <c r="AI907" t="s">
        <v>55</v>
      </c>
      <c r="AJ907">
        <v>2</v>
      </c>
      <c r="AK907" t="s">
        <v>3480</v>
      </c>
      <c r="AL907" t="s">
        <v>3478</v>
      </c>
      <c r="AM907" t="s">
        <v>3481</v>
      </c>
      <c r="AN907" t="s">
        <v>3482</v>
      </c>
      <c r="AO907" t="s">
        <v>59</v>
      </c>
      <c r="AP907">
        <v>3825</v>
      </c>
      <c r="AQ907">
        <v>3825</v>
      </c>
      <c r="AR907">
        <v>3825</v>
      </c>
    </row>
    <row r="908" spans="1:44" x14ac:dyDescent="0.25">
      <c r="A908" t="s">
        <v>43</v>
      </c>
      <c r="B908" t="s">
        <v>4182</v>
      </c>
      <c r="C908" t="s">
        <v>3473</v>
      </c>
      <c r="D908" t="s">
        <v>3682</v>
      </c>
      <c r="F908" t="s">
        <v>4183</v>
      </c>
      <c r="G908" t="s">
        <v>4083</v>
      </c>
      <c r="H908" t="s">
        <v>4182</v>
      </c>
      <c r="I908">
        <v>3800</v>
      </c>
      <c r="J908" t="s">
        <v>4184</v>
      </c>
      <c r="K908" t="s">
        <v>4185</v>
      </c>
      <c r="L908">
        <v>1</v>
      </c>
      <c r="M908" t="s">
        <v>402</v>
      </c>
      <c r="N908" t="s">
        <v>3478</v>
      </c>
      <c r="O908">
        <v>2015</v>
      </c>
      <c r="Q908" t="s">
        <v>3479</v>
      </c>
      <c r="R908" t="s">
        <v>4186</v>
      </c>
      <c r="S908" t="s">
        <v>60</v>
      </c>
      <c r="T908" t="s">
        <v>54</v>
      </c>
      <c r="U908">
        <v>7.17</v>
      </c>
      <c r="V908">
        <v>7.33</v>
      </c>
      <c r="W908">
        <v>7.17</v>
      </c>
      <c r="X908">
        <v>7.42</v>
      </c>
      <c r="Y908">
        <v>7.25</v>
      </c>
      <c r="Z908">
        <v>7.08</v>
      </c>
      <c r="AA908">
        <v>10</v>
      </c>
      <c r="AB908">
        <v>10</v>
      </c>
      <c r="AC908">
        <v>10</v>
      </c>
      <c r="AD908">
        <v>7.08</v>
      </c>
      <c r="AE908">
        <v>80.5</v>
      </c>
      <c r="AF908">
        <v>0</v>
      </c>
      <c r="AG908">
        <v>0</v>
      </c>
      <c r="AH908">
        <v>0</v>
      </c>
      <c r="AI908" t="s">
        <v>55</v>
      </c>
      <c r="AJ908">
        <v>2</v>
      </c>
      <c r="AK908" t="s">
        <v>3480</v>
      </c>
      <c r="AL908" t="s">
        <v>3478</v>
      </c>
      <c r="AM908" t="s">
        <v>3481</v>
      </c>
      <c r="AN908" t="s">
        <v>3482</v>
      </c>
      <c r="AO908" t="s">
        <v>59</v>
      </c>
      <c r="AP908">
        <v>3800</v>
      </c>
      <c r="AQ908">
        <v>3800</v>
      </c>
      <c r="AR908">
        <v>3800</v>
      </c>
    </row>
    <row r="909" spans="1:44" x14ac:dyDescent="0.25">
      <c r="A909" t="s">
        <v>43</v>
      </c>
      <c r="B909" t="s">
        <v>4271</v>
      </c>
      <c r="C909" t="s">
        <v>3473</v>
      </c>
      <c r="D909" t="s">
        <v>4272</v>
      </c>
      <c r="F909" t="s">
        <v>3815</v>
      </c>
      <c r="H909" t="s">
        <v>4273</v>
      </c>
      <c r="I909" t="s">
        <v>4274</v>
      </c>
      <c r="J909" t="s">
        <v>4275</v>
      </c>
      <c r="K909" t="s">
        <v>4276</v>
      </c>
      <c r="L909">
        <v>2</v>
      </c>
      <c r="M909" t="s">
        <v>402</v>
      </c>
      <c r="N909" t="s">
        <v>65</v>
      </c>
      <c r="O909">
        <v>2015</v>
      </c>
      <c r="Q909" t="s">
        <v>4277</v>
      </c>
      <c r="R909" t="s">
        <v>4278</v>
      </c>
      <c r="S909" t="s">
        <v>60</v>
      </c>
      <c r="T909" t="s">
        <v>81</v>
      </c>
      <c r="U909">
        <v>8</v>
      </c>
      <c r="V909">
        <v>7.08</v>
      </c>
      <c r="W909">
        <v>7</v>
      </c>
      <c r="X909">
        <v>7.33</v>
      </c>
      <c r="Y909">
        <v>7.08</v>
      </c>
      <c r="Z909">
        <v>6.92</v>
      </c>
      <c r="AA909">
        <v>10</v>
      </c>
      <c r="AB909">
        <v>10</v>
      </c>
      <c r="AC909">
        <v>10</v>
      </c>
      <c r="AD909">
        <v>6.83</v>
      </c>
      <c r="AE909">
        <v>80.25</v>
      </c>
      <c r="AF909">
        <v>0.11</v>
      </c>
      <c r="AG909">
        <v>1</v>
      </c>
      <c r="AH909">
        <v>0</v>
      </c>
      <c r="AI909" t="s">
        <v>55</v>
      </c>
      <c r="AJ909">
        <v>26</v>
      </c>
      <c r="AK909" t="s">
        <v>4279</v>
      </c>
      <c r="AL909" t="s">
        <v>65</v>
      </c>
      <c r="AM909" t="s">
        <v>70</v>
      </c>
      <c r="AN909" t="s">
        <v>71</v>
      </c>
      <c r="AO909" t="s">
        <v>153</v>
      </c>
      <c r="AP909">
        <v>914.4</v>
      </c>
      <c r="AQ909">
        <v>914.4</v>
      </c>
      <c r="AR909">
        <v>914.4</v>
      </c>
    </row>
    <row r="910" spans="1:44" x14ac:dyDescent="0.25">
      <c r="A910" t="s">
        <v>43</v>
      </c>
      <c r="B910" t="s">
        <v>3664</v>
      </c>
      <c r="C910" t="s">
        <v>280</v>
      </c>
      <c r="D910" t="s">
        <v>4310</v>
      </c>
      <c r="F910" t="s">
        <v>4311</v>
      </c>
      <c r="G910" t="s">
        <v>4312</v>
      </c>
      <c r="H910" t="s">
        <v>3667</v>
      </c>
      <c r="I910" t="s">
        <v>4313</v>
      </c>
      <c r="J910" t="s">
        <v>853</v>
      </c>
      <c r="K910" t="s">
        <v>4314</v>
      </c>
      <c r="L910">
        <v>275</v>
      </c>
      <c r="M910" t="s">
        <v>402</v>
      </c>
      <c r="N910" t="s">
        <v>3843</v>
      </c>
      <c r="O910">
        <v>2015</v>
      </c>
      <c r="Q910" t="s">
        <v>1333</v>
      </c>
      <c r="R910" t="s">
        <v>3669</v>
      </c>
      <c r="S910" t="s">
        <v>213</v>
      </c>
      <c r="T910" t="s">
        <v>54</v>
      </c>
      <c r="U910">
        <v>7.17</v>
      </c>
      <c r="V910">
        <v>7.08</v>
      </c>
      <c r="W910">
        <v>7.08</v>
      </c>
      <c r="X910">
        <v>7.33</v>
      </c>
      <c r="Y910">
        <v>7.25</v>
      </c>
      <c r="Z910">
        <v>7.08</v>
      </c>
      <c r="AA910">
        <v>10</v>
      </c>
      <c r="AB910">
        <v>10</v>
      </c>
      <c r="AC910">
        <v>10</v>
      </c>
      <c r="AD910">
        <v>7.17</v>
      </c>
      <c r="AE910">
        <v>80.17</v>
      </c>
      <c r="AF910">
        <v>0.11</v>
      </c>
      <c r="AG910">
        <v>0</v>
      </c>
      <c r="AH910">
        <v>0</v>
      </c>
      <c r="AJ910">
        <v>2</v>
      </c>
      <c r="AK910" t="s">
        <v>1335</v>
      </c>
      <c r="AL910" t="s">
        <v>3843</v>
      </c>
      <c r="AM910" t="s">
        <v>3844</v>
      </c>
      <c r="AN910" t="s">
        <v>3845</v>
      </c>
      <c r="AO910" t="s">
        <v>59</v>
      </c>
      <c r="AP910">
        <v>1100</v>
      </c>
      <c r="AQ910">
        <v>1275</v>
      </c>
      <c r="AR910">
        <v>1187.5</v>
      </c>
    </row>
    <row r="911" spans="1:44" x14ac:dyDescent="0.25">
      <c r="A911" t="s">
        <v>43</v>
      </c>
      <c r="B911" t="s">
        <v>4361</v>
      </c>
      <c r="C911" t="s">
        <v>3473</v>
      </c>
      <c r="D911" t="s">
        <v>4362</v>
      </c>
      <c r="F911" t="s">
        <v>4363</v>
      </c>
      <c r="G911" t="s">
        <v>4083</v>
      </c>
      <c r="H911" t="s">
        <v>4363</v>
      </c>
      <c r="I911">
        <v>3845</v>
      </c>
      <c r="J911" t="s">
        <v>4364</v>
      </c>
      <c r="K911" t="s">
        <v>4365</v>
      </c>
      <c r="L911">
        <v>1</v>
      </c>
      <c r="M911" t="s">
        <v>402</v>
      </c>
      <c r="N911" t="s">
        <v>3478</v>
      </c>
      <c r="O911">
        <v>2015</v>
      </c>
      <c r="Q911" t="s">
        <v>3479</v>
      </c>
      <c r="R911" t="s">
        <v>4366</v>
      </c>
      <c r="S911" t="s">
        <v>60</v>
      </c>
      <c r="T911" t="s">
        <v>54</v>
      </c>
      <c r="U911">
        <v>7.17</v>
      </c>
      <c r="V911">
        <v>7.33</v>
      </c>
      <c r="W911">
        <v>7</v>
      </c>
      <c r="X911">
        <v>7.42</v>
      </c>
      <c r="Y911">
        <v>7.17</v>
      </c>
      <c r="Z911">
        <v>7</v>
      </c>
      <c r="AA911">
        <v>10</v>
      </c>
      <c r="AB911">
        <v>10</v>
      </c>
      <c r="AC911">
        <v>10</v>
      </c>
      <c r="AD911">
        <v>6.92</v>
      </c>
      <c r="AE911">
        <v>80</v>
      </c>
      <c r="AF911">
        <v>0</v>
      </c>
      <c r="AG911">
        <v>0</v>
      </c>
      <c r="AH911">
        <v>0</v>
      </c>
      <c r="AI911" t="s">
        <v>55</v>
      </c>
      <c r="AJ911">
        <v>4</v>
      </c>
      <c r="AK911" t="s">
        <v>3480</v>
      </c>
      <c r="AL911" t="s">
        <v>3478</v>
      </c>
      <c r="AM911" t="s">
        <v>3481</v>
      </c>
      <c r="AN911" t="s">
        <v>3482</v>
      </c>
      <c r="AO911" t="s">
        <v>59</v>
      </c>
      <c r="AP911">
        <v>3845</v>
      </c>
      <c r="AQ911">
        <v>3845</v>
      </c>
      <c r="AR911">
        <v>3845</v>
      </c>
    </row>
    <row r="912" spans="1:44" x14ac:dyDescent="0.25">
      <c r="A912" t="s">
        <v>43</v>
      </c>
      <c r="B912" t="s">
        <v>1061</v>
      </c>
      <c r="C912" t="s">
        <v>396</v>
      </c>
      <c r="G912" s="3">
        <v>292255</v>
      </c>
      <c r="H912" t="s">
        <v>1061</v>
      </c>
      <c r="J912" t="s">
        <v>457</v>
      </c>
      <c r="L912">
        <v>275</v>
      </c>
      <c r="M912" t="s">
        <v>402</v>
      </c>
      <c r="N912" t="s">
        <v>138</v>
      </c>
      <c r="O912">
        <v>2015</v>
      </c>
      <c r="Q912" t="s">
        <v>2431</v>
      </c>
      <c r="R912" t="s">
        <v>1064</v>
      </c>
      <c r="T912" t="s">
        <v>54</v>
      </c>
      <c r="U912">
        <v>7.83</v>
      </c>
      <c r="V912">
        <v>7.67</v>
      </c>
      <c r="W912">
        <v>7.58</v>
      </c>
      <c r="X912">
        <v>7.75</v>
      </c>
      <c r="Y912">
        <v>7.83</v>
      </c>
      <c r="Z912">
        <v>7.17</v>
      </c>
      <c r="AA912">
        <v>6.67</v>
      </c>
      <c r="AB912">
        <v>10</v>
      </c>
      <c r="AC912">
        <v>10</v>
      </c>
      <c r="AD912">
        <v>7.42</v>
      </c>
      <c r="AE912">
        <v>79.92</v>
      </c>
      <c r="AF912">
        <v>0</v>
      </c>
      <c r="AG912">
        <v>0</v>
      </c>
      <c r="AH912">
        <v>0</v>
      </c>
      <c r="AI912" t="s">
        <v>55</v>
      </c>
      <c r="AJ912">
        <v>1</v>
      </c>
      <c r="AK912" t="s">
        <v>2432</v>
      </c>
      <c r="AL912" t="s">
        <v>138</v>
      </c>
      <c r="AM912" t="s">
        <v>142</v>
      </c>
      <c r="AN912" t="s">
        <v>143</v>
      </c>
      <c r="AO912" t="s">
        <v>59</v>
      </c>
    </row>
    <row r="913" spans="1:44" x14ac:dyDescent="0.25">
      <c r="A913" t="s">
        <v>4825</v>
      </c>
      <c r="B913" t="s">
        <v>4845</v>
      </c>
      <c r="C913" t="s">
        <v>4704</v>
      </c>
      <c r="D913" t="s">
        <v>4835</v>
      </c>
      <c r="G913">
        <v>0</v>
      </c>
      <c r="H913" t="s">
        <v>4835</v>
      </c>
      <c r="I913" t="s">
        <v>2331</v>
      </c>
      <c r="J913" t="s">
        <v>4846</v>
      </c>
      <c r="K913" t="s">
        <v>4841</v>
      </c>
      <c r="L913">
        <v>300</v>
      </c>
      <c r="M913" t="s">
        <v>402</v>
      </c>
      <c r="N913" t="s">
        <v>65</v>
      </c>
      <c r="O913">
        <v>2015</v>
      </c>
      <c r="Q913" t="s">
        <v>1588</v>
      </c>
      <c r="R913" t="s">
        <v>4847</v>
      </c>
      <c r="U913">
        <v>7.92</v>
      </c>
      <c r="V913">
        <v>7.83</v>
      </c>
      <c r="W913">
        <v>7.92</v>
      </c>
      <c r="X913">
        <v>8</v>
      </c>
      <c r="Y913">
        <v>7.83</v>
      </c>
      <c r="Z913">
        <v>7.92</v>
      </c>
      <c r="AA913">
        <v>10</v>
      </c>
      <c r="AB913">
        <v>10</v>
      </c>
      <c r="AC913">
        <v>7.83</v>
      </c>
      <c r="AD913">
        <v>8</v>
      </c>
      <c r="AE913">
        <v>83.25</v>
      </c>
      <c r="AF913">
        <v>0</v>
      </c>
      <c r="AG913">
        <v>0</v>
      </c>
      <c r="AH913">
        <v>0</v>
      </c>
      <c r="AI913" t="s">
        <v>55</v>
      </c>
      <c r="AJ913">
        <v>0</v>
      </c>
      <c r="AK913" t="s">
        <v>1589</v>
      </c>
      <c r="AL913" t="s">
        <v>65</v>
      </c>
      <c r="AM913" t="s">
        <v>4843</v>
      </c>
      <c r="AN913" t="s">
        <v>4844</v>
      </c>
      <c r="AO913" t="s">
        <v>59</v>
      </c>
      <c r="AP913">
        <v>1000</v>
      </c>
      <c r="AQ913">
        <v>1000</v>
      </c>
      <c r="AR913">
        <v>1000</v>
      </c>
    </row>
    <row r="914" spans="1:44" x14ac:dyDescent="0.25">
      <c r="A914" t="s">
        <v>43</v>
      </c>
      <c r="B914" t="s">
        <v>3297</v>
      </c>
      <c r="C914" t="s">
        <v>203</v>
      </c>
      <c r="D914" t="s">
        <v>3298</v>
      </c>
      <c r="F914" t="s">
        <v>3298</v>
      </c>
      <c r="G914" t="s">
        <v>3492</v>
      </c>
      <c r="H914" t="s">
        <v>3297</v>
      </c>
      <c r="I914" t="s">
        <v>3300</v>
      </c>
      <c r="J914" t="s">
        <v>1027</v>
      </c>
      <c r="K914" t="s">
        <v>3301</v>
      </c>
      <c r="L914">
        <v>275</v>
      </c>
      <c r="M914" t="s">
        <v>1044</v>
      </c>
      <c r="N914" t="s">
        <v>300</v>
      </c>
      <c r="O914">
        <v>2015</v>
      </c>
      <c r="Q914" t="s">
        <v>3493</v>
      </c>
      <c r="R914" t="s">
        <v>3303</v>
      </c>
      <c r="S914" t="s">
        <v>213</v>
      </c>
      <c r="T914" t="s">
        <v>54</v>
      </c>
      <c r="U914">
        <v>7.67</v>
      </c>
      <c r="V914">
        <v>7.5</v>
      </c>
      <c r="W914">
        <v>7.5</v>
      </c>
      <c r="X914">
        <v>7.25</v>
      </c>
      <c r="Y914">
        <v>7.08</v>
      </c>
      <c r="Z914">
        <v>7.42</v>
      </c>
      <c r="AA914">
        <v>10</v>
      </c>
      <c r="AB914">
        <v>10</v>
      </c>
      <c r="AC914">
        <v>10</v>
      </c>
      <c r="AD914">
        <v>7.42</v>
      </c>
      <c r="AE914">
        <v>81.83</v>
      </c>
      <c r="AF914">
        <v>0.09</v>
      </c>
      <c r="AG914">
        <v>0</v>
      </c>
      <c r="AH914">
        <v>0</v>
      </c>
      <c r="AI914" t="s">
        <v>55</v>
      </c>
      <c r="AJ914">
        <v>0</v>
      </c>
      <c r="AK914" t="s">
        <v>3494</v>
      </c>
      <c r="AL914" t="s">
        <v>300</v>
      </c>
      <c r="AM914" t="s">
        <v>306</v>
      </c>
      <c r="AN914" t="s">
        <v>307</v>
      </c>
      <c r="AO914" t="s">
        <v>59</v>
      </c>
      <c r="AP914">
        <v>1200</v>
      </c>
      <c r="AQ914">
        <v>1400</v>
      </c>
      <c r="AR914">
        <v>1300</v>
      </c>
    </row>
    <row r="915" spans="1:44" x14ac:dyDescent="0.25">
      <c r="A915" t="s">
        <v>43</v>
      </c>
      <c r="B915" t="s">
        <v>3297</v>
      </c>
      <c r="C915" t="s">
        <v>203</v>
      </c>
      <c r="D915" t="s">
        <v>3298</v>
      </c>
      <c r="F915" t="s">
        <v>3298</v>
      </c>
      <c r="G915" t="s">
        <v>3492</v>
      </c>
      <c r="H915" t="s">
        <v>3297</v>
      </c>
      <c r="I915" t="s">
        <v>3300</v>
      </c>
      <c r="J915" t="s">
        <v>1027</v>
      </c>
      <c r="K915" t="s">
        <v>3301</v>
      </c>
      <c r="L915">
        <v>275</v>
      </c>
      <c r="M915" t="s">
        <v>1044</v>
      </c>
      <c r="N915" t="s">
        <v>300</v>
      </c>
      <c r="O915">
        <v>2015</v>
      </c>
      <c r="Q915" t="s">
        <v>1605</v>
      </c>
      <c r="R915" t="s">
        <v>3303</v>
      </c>
      <c r="S915" t="s">
        <v>213</v>
      </c>
      <c r="T915" t="s">
        <v>54</v>
      </c>
      <c r="U915">
        <v>7.5</v>
      </c>
      <c r="V915">
        <v>7.5</v>
      </c>
      <c r="W915">
        <v>7.33</v>
      </c>
      <c r="X915">
        <v>7.17</v>
      </c>
      <c r="Y915">
        <v>7.08</v>
      </c>
      <c r="Z915">
        <v>7.17</v>
      </c>
      <c r="AA915">
        <v>10</v>
      </c>
      <c r="AB915">
        <v>10</v>
      </c>
      <c r="AC915">
        <v>10</v>
      </c>
      <c r="AD915">
        <v>7.42</v>
      </c>
      <c r="AE915">
        <v>81.17</v>
      </c>
      <c r="AF915">
        <v>0.11</v>
      </c>
      <c r="AG915">
        <v>0</v>
      </c>
      <c r="AH915">
        <v>0</v>
      </c>
      <c r="AI915" t="s">
        <v>89</v>
      </c>
      <c r="AJ915">
        <v>0</v>
      </c>
      <c r="AK915" t="s">
        <v>3807</v>
      </c>
      <c r="AL915" t="s">
        <v>300</v>
      </c>
      <c r="AM915" t="s">
        <v>306</v>
      </c>
      <c r="AN915" t="s">
        <v>307</v>
      </c>
      <c r="AO915" t="s">
        <v>59</v>
      </c>
      <c r="AP915">
        <v>1200</v>
      </c>
      <c r="AQ915">
        <v>1400</v>
      </c>
      <c r="AR915">
        <v>1300</v>
      </c>
    </row>
    <row r="916" spans="1:44" x14ac:dyDescent="0.25">
      <c r="A916" t="s">
        <v>43</v>
      </c>
      <c r="B916" t="s">
        <v>267</v>
      </c>
      <c r="C916" t="s">
        <v>268</v>
      </c>
      <c r="D916" t="s">
        <v>367</v>
      </c>
      <c r="F916" t="s">
        <v>367</v>
      </c>
      <c r="G916" t="s">
        <v>268</v>
      </c>
      <c r="H916" t="s">
        <v>271</v>
      </c>
      <c r="I916" t="s">
        <v>368</v>
      </c>
      <c r="J916" t="s">
        <v>369</v>
      </c>
      <c r="K916" t="s">
        <v>370</v>
      </c>
      <c r="L916">
        <v>10</v>
      </c>
      <c r="M916" t="s">
        <v>371</v>
      </c>
      <c r="N916" t="s">
        <v>65</v>
      </c>
      <c r="O916">
        <v>2015</v>
      </c>
      <c r="Q916" t="s">
        <v>372</v>
      </c>
      <c r="R916" t="s">
        <v>276</v>
      </c>
      <c r="S916" t="s">
        <v>68</v>
      </c>
      <c r="T916" t="s">
        <v>373</v>
      </c>
      <c r="U916">
        <v>8.08</v>
      </c>
      <c r="V916">
        <v>8.17</v>
      </c>
      <c r="W916">
        <v>7.75</v>
      </c>
      <c r="X916">
        <v>8.08</v>
      </c>
      <c r="Y916">
        <v>7.75</v>
      </c>
      <c r="Z916">
        <v>7.83</v>
      </c>
      <c r="AA916">
        <v>10</v>
      </c>
      <c r="AB916">
        <v>10</v>
      </c>
      <c r="AC916">
        <v>10</v>
      </c>
      <c r="AD916">
        <v>8.42</v>
      </c>
      <c r="AE916">
        <v>86.08</v>
      </c>
      <c r="AF916">
        <v>0.12</v>
      </c>
      <c r="AG916">
        <v>0</v>
      </c>
      <c r="AH916">
        <v>0</v>
      </c>
      <c r="AI916" t="s">
        <v>55</v>
      </c>
      <c r="AJ916">
        <v>0</v>
      </c>
      <c r="AK916" t="s">
        <v>374</v>
      </c>
      <c r="AL916" t="s">
        <v>65</v>
      </c>
      <c r="AM916" t="s">
        <v>70</v>
      </c>
      <c r="AN916" t="s">
        <v>71</v>
      </c>
      <c r="AO916" t="s">
        <v>59</v>
      </c>
      <c r="AP916">
        <v>1000</v>
      </c>
      <c r="AQ916">
        <v>1000</v>
      </c>
      <c r="AR916">
        <v>1000</v>
      </c>
    </row>
    <row r="917" spans="1:44" x14ac:dyDescent="0.25">
      <c r="A917" t="s">
        <v>43</v>
      </c>
      <c r="B917" t="s">
        <v>267</v>
      </c>
      <c r="C917" t="s">
        <v>268</v>
      </c>
      <c r="D917" t="s">
        <v>367</v>
      </c>
      <c r="F917" t="s">
        <v>367</v>
      </c>
      <c r="G917" t="s">
        <v>268</v>
      </c>
      <c r="H917" t="s">
        <v>271</v>
      </c>
      <c r="I917" t="s">
        <v>368</v>
      </c>
      <c r="J917" t="s">
        <v>369</v>
      </c>
      <c r="K917" t="s">
        <v>370</v>
      </c>
      <c r="L917">
        <v>10</v>
      </c>
      <c r="M917" t="s">
        <v>371</v>
      </c>
      <c r="N917" t="s">
        <v>65</v>
      </c>
      <c r="O917">
        <v>2015</v>
      </c>
      <c r="Q917" t="s">
        <v>2132</v>
      </c>
      <c r="R917" t="s">
        <v>276</v>
      </c>
      <c r="S917" t="s">
        <v>68</v>
      </c>
      <c r="T917" t="s">
        <v>54</v>
      </c>
      <c r="U917">
        <v>7.67</v>
      </c>
      <c r="V917">
        <v>7.5</v>
      </c>
      <c r="W917">
        <v>7.5</v>
      </c>
      <c r="X917">
        <v>7.5</v>
      </c>
      <c r="Y917">
        <v>7.67</v>
      </c>
      <c r="Z917">
        <v>7.83</v>
      </c>
      <c r="AA917">
        <v>10</v>
      </c>
      <c r="AB917">
        <v>10</v>
      </c>
      <c r="AC917">
        <v>10</v>
      </c>
      <c r="AD917">
        <v>7.58</v>
      </c>
      <c r="AE917">
        <v>83.25</v>
      </c>
      <c r="AF917">
        <v>0.1</v>
      </c>
      <c r="AG917">
        <v>0</v>
      </c>
      <c r="AH917">
        <v>0</v>
      </c>
      <c r="AI917" t="s">
        <v>304</v>
      </c>
      <c r="AJ917">
        <v>0</v>
      </c>
      <c r="AK917" t="s">
        <v>2133</v>
      </c>
      <c r="AL917" t="s">
        <v>65</v>
      </c>
      <c r="AM917" t="s">
        <v>70</v>
      </c>
      <c r="AN917" t="s">
        <v>71</v>
      </c>
      <c r="AO917" t="s">
        <v>59</v>
      </c>
      <c r="AP917">
        <v>1000</v>
      </c>
      <c r="AQ917">
        <v>1000</v>
      </c>
      <c r="AR917">
        <v>1000</v>
      </c>
    </row>
    <row r="918" spans="1:44" x14ac:dyDescent="0.25">
      <c r="A918" t="s">
        <v>43</v>
      </c>
      <c r="B918" t="s">
        <v>1967</v>
      </c>
      <c r="C918" t="s">
        <v>242</v>
      </c>
      <c r="D918" t="s">
        <v>1968</v>
      </c>
      <c r="E918">
        <v>5055</v>
      </c>
      <c r="F918" t="s">
        <v>1969</v>
      </c>
      <c r="G918">
        <v>7697</v>
      </c>
      <c r="H918" t="s">
        <v>1967</v>
      </c>
      <c r="I918">
        <v>1800</v>
      </c>
      <c r="J918" t="s">
        <v>448</v>
      </c>
      <c r="K918" t="s">
        <v>1970</v>
      </c>
      <c r="L918">
        <v>20</v>
      </c>
      <c r="M918" t="s">
        <v>1971</v>
      </c>
      <c r="N918" t="s">
        <v>246</v>
      </c>
      <c r="O918">
        <v>2015</v>
      </c>
      <c r="Q918" t="s">
        <v>1972</v>
      </c>
      <c r="R918" t="s">
        <v>1973</v>
      </c>
      <c r="S918" t="s">
        <v>249</v>
      </c>
      <c r="T918" t="s">
        <v>54</v>
      </c>
      <c r="U918">
        <v>7.58</v>
      </c>
      <c r="V918">
        <v>7.75</v>
      </c>
      <c r="W918">
        <v>7.33</v>
      </c>
      <c r="X918">
        <v>7.75</v>
      </c>
      <c r="Y918">
        <v>7.67</v>
      </c>
      <c r="Z918">
        <v>7.58</v>
      </c>
      <c r="AA918">
        <v>10</v>
      </c>
      <c r="AB918">
        <v>10</v>
      </c>
      <c r="AC918">
        <v>10</v>
      </c>
      <c r="AD918">
        <v>7.75</v>
      </c>
      <c r="AE918">
        <v>83.42</v>
      </c>
      <c r="AF918">
        <v>0.11</v>
      </c>
      <c r="AG918">
        <v>0</v>
      </c>
      <c r="AH918">
        <v>0</v>
      </c>
      <c r="AI918" t="s">
        <v>55</v>
      </c>
      <c r="AJ918">
        <v>1</v>
      </c>
      <c r="AK918" t="s">
        <v>1974</v>
      </c>
      <c r="AL918" t="s">
        <v>246</v>
      </c>
      <c r="AM918" t="s">
        <v>251</v>
      </c>
      <c r="AN918" t="s">
        <v>252</v>
      </c>
      <c r="AO918" t="s">
        <v>59</v>
      </c>
      <c r="AP918">
        <v>1800</v>
      </c>
      <c r="AQ918">
        <v>1800</v>
      </c>
      <c r="AR918">
        <v>1800</v>
      </c>
    </row>
    <row r="919" spans="1:44" x14ac:dyDescent="0.25">
      <c r="A919" t="s">
        <v>43</v>
      </c>
      <c r="B919" t="s">
        <v>933</v>
      </c>
      <c r="C919" t="s">
        <v>268</v>
      </c>
      <c r="D919" t="s">
        <v>1964</v>
      </c>
      <c r="E919">
        <v>1</v>
      </c>
      <c r="F919" t="s">
        <v>1965</v>
      </c>
      <c r="H919" t="s">
        <v>1535</v>
      </c>
      <c r="K919" t="s">
        <v>1966</v>
      </c>
      <c r="L919">
        <v>1</v>
      </c>
      <c r="M919" t="s">
        <v>1657</v>
      </c>
      <c r="N919" t="s">
        <v>191</v>
      </c>
      <c r="O919">
        <v>2015</v>
      </c>
      <c r="Q919" t="s">
        <v>1863</v>
      </c>
      <c r="R919" t="s">
        <v>941</v>
      </c>
      <c r="U919">
        <v>7.67</v>
      </c>
      <c r="V919">
        <v>7.67</v>
      </c>
      <c r="W919">
        <v>7</v>
      </c>
      <c r="X919">
        <v>7.08</v>
      </c>
      <c r="Y919">
        <v>7</v>
      </c>
      <c r="Z919">
        <v>7</v>
      </c>
      <c r="AA919">
        <v>10</v>
      </c>
      <c r="AB919">
        <v>10</v>
      </c>
      <c r="AC919">
        <v>10</v>
      </c>
      <c r="AD919">
        <v>10</v>
      </c>
      <c r="AE919">
        <v>83.42</v>
      </c>
      <c r="AF919">
        <v>0.11</v>
      </c>
      <c r="AG919">
        <v>0</v>
      </c>
      <c r="AH919">
        <v>0</v>
      </c>
      <c r="AI919" t="s">
        <v>304</v>
      </c>
      <c r="AJ919">
        <v>0</v>
      </c>
      <c r="AK919" t="s">
        <v>1864</v>
      </c>
      <c r="AL919" t="s">
        <v>191</v>
      </c>
      <c r="AM919" t="s">
        <v>196</v>
      </c>
      <c r="AN919" t="s">
        <v>197</v>
      </c>
      <c r="AO919" t="s">
        <v>59</v>
      </c>
    </row>
    <row r="920" spans="1:44" x14ac:dyDescent="0.25">
      <c r="A920" t="s">
        <v>43</v>
      </c>
      <c r="B920" t="s">
        <v>834</v>
      </c>
      <c r="C920" t="s">
        <v>254</v>
      </c>
      <c r="D920" t="s">
        <v>2230</v>
      </c>
      <c r="F920" t="s">
        <v>834</v>
      </c>
      <c r="G920" t="s">
        <v>3193</v>
      </c>
      <c r="H920" t="s">
        <v>834</v>
      </c>
      <c r="I920">
        <v>1350</v>
      </c>
      <c r="J920" t="s">
        <v>838</v>
      </c>
      <c r="K920" t="s">
        <v>839</v>
      </c>
      <c r="L920">
        <v>275</v>
      </c>
      <c r="M920" t="s">
        <v>137</v>
      </c>
      <c r="N920" t="s">
        <v>261</v>
      </c>
      <c r="O920">
        <v>2015</v>
      </c>
      <c r="Q920" t="s">
        <v>3194</v>
      </c>
      <c r="R920" t="s">
        <v>841</v>
      </c>
      <c r="S920" t="s">
        <v>493</v>
      </c>
      <c r="T920" t="s">
        <v>54</v>
      </c>
      <c r="U920">
        <v>7.58</v>
      </c>
      <c r="V920">
        <v>7.5</v>
      </c>
      <c r="W920">
        <v>7.42</v>
      </c>
      <c r="X920">
        <v>7.58</v>
      </c>
      <c r="Y920">
        <v>7.42</v>
      </c>
      <c r="Z920">
        <v>7.42</v>
      </c>
      <c r="AA920">
        <v>10</v>
      </c>
      <c r="AB920">
        <v>10</v>
      </c>
      <c r="AC920">
        <v>10</v>
      </c>
      <c r="AD920">
        <v>7.33</v>
      </c>
      <c r="AE920">
        <v>82.25</v>
      </c>
      <c r="AF920">
        <v>0.11</v>
      </c>
      <c r="AG920">
        <v>0</v>
      </c>
      <c r="AH920">
        <v>0</v>
      </c>
      <c r="AI920" t="s">
        <v>55</v>
      </c>
      <c r="AJ920">
        <v>2</v>
      </c>
      <c r="AK920" t="s">
        <v>3195</v>
      </c>
      <c r="AL920" t="s">
        <v>261</v>
      </c>
      <c r="AM920" t="s">
        <v>265</v>
      </c>
      <c r="AN920" t="s">
        <v>266</v>
      </c>
      <c r="AO920" t="s">
        <v>59</v>
      </c>
      <c r="AP920">
        <v>1350</v>
      </c>
      <c r="AQ920">
        <v>1350</v>
      </c>
      <c r="AR920">
        <v>1350</v>
      </c>
    </row>
    <row r="921" spans="1:44" x14ac:dyDescent="0.25">
      <c r="A921" t="s">
        <v>43</v>
      </c>
      <c r="B921" t="s">
        <v>834</v>
      </c>
      <c r="C921" t="s">
        <v>254</v>
      </c>
      <c r="D921" t="s">
        <v>2230</v>
      </c>
      <c r="F921" t="s">
        <v>834</v>
      </c>
      <c r="G921" t="s">
        <v>3193</v>
      </c>
      <c r="H921" t="s">
        <v>834</v>
      </c>
      <c r="I921">
        <v>1350</v>
      </c>
      <c r="J921" t="s">
        <v>838</v>
      </c>
      <c r="K921" t="s">
        <v>839</v>
      </c>
      <c r="L921">
        <v>275</v>
      </c>
      <c r="M921" t="s">
        <v>137</v>
      </c>
      <c r="N921" t="s">
        <v>261</v>
      </c>
      <c r="O921">
        <v>2015</v>
      </c>
      <c r="Q921" t="s">
        <v>3194</v>
      </c>
      <c r="R921" t="s">
        <v>841</v>
      </c>
      <c r="S921" t="s">
        <v>493</v>
      </c>
      <c r="T921" t="s">
        <v>54</v>
      </c>
      <c r="U921">
        <v>7.67</v>
      </c>
      <c r="V921">
        <v>7.5</v>
      </c>
      <c r="W921">
        <v>7.25</v>
      </c>
      <c r="X921">
        <v>7.42</v>
      </c>
      <c r="Y921">
        <v>7.58</v>
      </c>
      <c r="Z921">
        <v>7.42</v>
      </c>
      <c r="AA921">
        <v>10</v>
      </c>
      <c r="AB921">
        <v>10</v>
      </c>
      <c r="AC921">
        <v>10</v>
      </c>
      <c r="AD921">
        <v>7.33</v>
      </c>
      <c r="AE921">
        <v>82.17</v>
      </c>
      <c r="AF921">
        <v>0.11</v>
      </c>
      <c r="AG921">
        <v>0</v>
      </c>
      <c r="AH921">
        <v>0</v>
      </c>
      <c r="AI921" t="s">
        <v>55</v>
      </c>
      <c r="AJ921">
        <v>2</v>
      </c>
      <c r="AK921" t="s">
        <v>3195</v>
      </c>
      <c r="AL921" t="s">
        <v>261</v>
      </c>
      <c r="AM921" t="s">
        <v>265</v>
      </c>
      <c r="AN921" t="s">
        <v>266</v>
      </c>
      <c r="AO921" t="s">
        <v>59</v>
      </c>
      <c r="AP921">
        <v>1350</v>
      </c>
      <c r="AQ921">
        <v>1350</v>
      </c>
      <c r="AR921">
        <v>1350</v>
      </c>
    </row>
    <row r="922" spans="1:44" x14ac:dyDescent="0.25">
      <c r="A922" t="s">
        <v>43</v>
      </c>
      <c r="B922" t="s">
        <v>834</v>
      </c>
      <c r="C922" t="s">
        <v>254</v>
      </c>
      <c r="D922" t="s">
        <v>835</v>
      </c>
      <c r="F922" t="s">
        <v>834</v>
      </c>
      <c r="G922" t="s">
        <v>3490</v>
      </c>
      <c r="H922" t="s">
        <v>834</v>
      </c>
      <c r="I922" t="s">
        <v>3491</v>
      </c>
      <c r="J922" t="s">
        <v>838</v>
      </c>
      <c r="K922" t="s">
        <v>2232</v>
      </c>
      <c r="L922">
        <v>275</v>
      </c>
      <c r="M922" t="s">
        <v>137</v>
      </c>
      <c r="N922" t="s">
        <v>261</v>
      </c>
      <c r="O922">
        <v>2015</v>
      </c>
      <c r="Q922" t="s">
        <v>1823</v>
      </c>
      <c r="R922" t="s">
        <v>841</v>
      </c>
      <c r="S922" t="s">
        <v>493</v>
      </c>
      <c r="T922" t="s">
        <v>54</v>
      </c>
      <c r="U922">
        <v>7.5</v>
      </c>
      <c r="V922">
        <v>7.5</v>
      </c>
      <c r="W922">
        <v>7.33</v>
      </c>
      <c r="X922">
        <v>7.5</v>
      </c>
      <c r="Y922">
        <v>7.42</v>
      </c>
      <c r="Z922">
        <v>7.25</v>
      </c>
      <c r="AA922">
        <v>10</v>
      </c>
      <c r="AB922">
        <v>10</v>
      </c>
      <c r="AC922">
        <v>10</v>
      </c>
      <c r="AD922">
        <v>7.33</v>
      </c>
      <c r="AE922">
        <v>81.83</v>
      </c>
      <c r="AF922">
        <v>0.12</v>
      </c>
      <c r="AG922">
        <v>0</v>
      </c>
      <c r="AH922">
        <v>0</v>
      </c>
      <c r="AI922" t="s">
        <v>55</v>
      </c>
      <c r="AJ922">
        <v>1</v>
      </c>
      <c r="AK922" t="s">
        <v>1825</v>
      </c>
      <c r="AL922" t="s">
        <v>261</v>
      </c>
      <c r="AM922" t="s">
        <v>265</v>
      </c>
      <c r="AN922" t="s">
        <v>266</v>
      </c>
      <c r="AO922" t="s">
        <v>59</v>
      </c>
      <c r="AP922">
        <v>1400</v>
      </c>
      <c r="AQ922">
        <v>1400</v>
      </c>
      <c r="AR922">
        <v>1400</v>
      </c>
    </row>
    <row r="923" spans="1:44" x14ac:dyDescent="0.25">
      <c r="A923" t="s">
        <v>43</v>
      </c>
      <c r="B923" t="s">
        <v>3681</v>
      </c>
      <c r="C923" t="s">
        <v>3473</v>
      </c>
      <c r="D923" t="s">
        <v>3682</v>
      </c>
      <c r="F923" t="s">
        <v>3683</v>
      </c>
      <c r="G923" t="s">
        <v>3475</v>
      </c>
      <c r="H923" t="s">
        <v>3684</v>
      </c>
      <c r="I923" t="s">
        <v>3685</v>
      </c>
      <c r="J923" t="s">
        <v>3686</v>
      </c>
      <c r="K923" t="s">
        <v>3687</v>
      </c>
      <c r="L923">
        <v>1</v>
      </c>
      <c r="M923" t="s">
        <v>137</v>
      </c>
      <c r="N923" t="s">
        <v>3478</v>
      </c>
      <c r="O923">
        <v>2015</v>
      </c>
      <c r="Q923" t="s">
        <v>3479</v>
      </c>
      <c r="R923" t="s">
        <v>3688</v>
      </c>
      <c r="S923" t="s">
        <v>493</v>
      </c>
      <c r="T923" t="s">
        <v>54</v>
      </c>
      <c r="U923">
        <v>7.25</v>
      </c>
      <c r="V923">
        <v>7.42</v>
      </c>
      <c r="W923">
        <v>7.25</v>
      </c>
      <c r="X923">
        <v>7.5</v>
      </c>
      <c r="Y923">
        <v>7.33</v>
      </c>
      <c r="Z923">
        <v>7.33</v>
      </c>
      <c r="AA923">
        <v>10</v>
      </c>
      <c r="AB923">
        <v>10</v>
      </c>
      <c r="AC923">
        <v>10</v>
      </c>
      <c r="AD923">
        <v>7.42</v>
      </c>
      <c r="AE923">
        <v>81.5</v>
      </c>
      <c r="AF923">
        <v>0</v>
      </c>
      <c r="AG923">
        <v>0</v>
      </c>
      <c r="AH923">
        <v>0</v>
      </c>
      <c r="AI923" t="s">
        <v>55</v>
      </c>
      <c r="AJ923">
        <v>4</v>
      </c>
      <c r="AK923" t="s">
        <v>3480</v>
      </c>
      <c r="AL923" t="s">
        <v>3478</v>
      </c>
      <c r="AM923" t="s">
        <v>3481</v>
      </c>
      <c r="AN923" t="s">
        <v>3482</v>
      </c>
      <c r="AO923" t="s">
        <v>153</v>
      </c>
      <c r="AP923">
        <v>1219.2</v>
      </c>
      <c r="AQ923">
        <v>1219.2</v>
      </c>
      <c r="AR923">
        <v>1219.2</v>
      </c>
    </row>
    <row r="924" spans="1:44" x14ac:dyDescent="0.25">
      <c r="A924" t="s">
        <v>43</v>
      </c>
      <c r="B924" t="s">
        <v>834</v>
      </c>
      <c r="C924" t="s">
        <v>254</v>
      </c>
      <c r="D924" t="s">
        <v>835</v>
      </c>
      <c r="F924" t="s">
        <v>834</v>
      </c>
      <c r="G924" t="s">
        <v>3762</v>
      </c>
      <c r="H924" t="s">
        <v>834</v>
      </c>
      <c r="I924" t="s">
        <v>3491</v>
      </c>
      <c r="J924" t="s">
        <v>838</v>
      </c>
      <c r="K924" t="s">
        <v>3763</v>
      </c>
      <c r="L924">
        <v>275</v>
      </c>
      <c r="M924" t="s">
        <v>137</v>
      </c>
      <c r="N924" t="s">
        <v>261</v>
      </c>
      <c r="O924">
        <v>2015</v>
      </c>
      <c r="Q924" t="s">
        <v>1823</v>
      </c>
      <c r="R924" t="s">
        <v>841</v>
      </c>
      <c r="S924" t="s">
        <v>493</v>
      </c>
      <c r="T924" t="s">
        <v>54</v>
      </c>
      <c r="U924">
        <v>7.5</v>
      </c>
      <c r="V924">
        <v>7.33</v>
      </c>
      <c r="W924">
        <v>7.17</v>
      </c>
      <c r="X924">
        <v>7.25</v>
      </c>
      <c r="Y924">
        <v>7.5</v>
      </c>
      <c r="Z924">
        <v>7.42</v>
      </c>
      <c r="AA924">
        <v>10</v>
      </c>
      <c r="AB924">
        <v>10</v>
      </c>
      <c r="AC924">
        <v>10</v>
      </c>
      <c r="AD924">
        <v>7.25</v>
      </c>
      <c r="AE924">
        <v>81.42</v>
      </c>
      <c r="AF924">
        <v>0.12</v>
      </c>
      <c r="AG924">
        <v>0</v>
      </c>
      <c r="AH924">
        <v>0</v>
      </c>
      <c r="AI924" t="s">
        <v>55</v>
      </c>
      <c r="AJ924">
        <v>1</v>
      </c>
      <c r="AK924" t="s">
        <v>1825</v>
      </c>
      <c r="AL924" t="s">
        <v>261</v>
      </c>
      <c r="AM924" t="s">
        <v>265</v>
      </c>
      <c r="AN924" t="s">
        <v>266</v>
      </c>
      <c r="AO924" t="s">
        <v>59</v>
      </c>
      <c r="AP924">
        <v>1400</v>
      </c>
      <c r="AQ924">
        <v>1400</v>
      </c>
      <c r="AR924">
        <v>1400</v>
      </c>
    </row>
    <row r="925" spans="1:44" x14ac:dyDescent="0.25">
      <c r="A925" t="s">
        <v>43</v>
      </c>
      <c r="B925" t="s">
        <v>834</v>
      </c>
      <c r="C925" t="s">
        <v>254</v>
      </c>
      <c r="D925" t="s">
        <v>2230</v>
      </c>
      <c r="F925" t="s">
        <v>834</v>
      </c>
      <c r="G925" t="s">
        <v>3806</v>
      </c>
      <c r="H925" t="s">
        <v>834</v>
      </c>
      <c r="I925">
        <v>1350</v>
      </c>
      <c r="J925" t="s">
        <v>838</v>
      </c>
      <c r="K925" t="s">
        <v>3763</v>
      </c>
      <c r="L925">
        <v>275</v>
      </c>
      <c r="M925" t="s">
        <v>137</v>
      </c>
      <c r="N925" t="s">
        <v>261</v>
      </c>
      <c r="O925">
        <v>2015</v>
      </c>
      <c r="Q925" t="s">
        <v>1605</v>
      </c>
      <c r="R925" t="s">
        <v>841</v>
      </c>
      <c r="S925" t="s">
        <v>493</v>
      </c>
      <c r="T925" t="s">
        <v>54</v>
      </c>
      <c r="U925">
        <v>7.58</v>
      </c>
      <c r="V925">
        <v>7.42</v>
      </c>
      <c r="W925">
        <v>7.17</v>
      </c>
      <c r="X925">
        <v>7.42</v>
      </c>
      <c r="Y925">
        <v>7.17</v>
      </c>
      <c r="Z925">
        <v>7.17</v>
      </c>
      <c r="AA925">
        <v>10</v>
      </c>
      <c r="AB925">
        <v>10</v>
      </c>
      <c r="AC925">
        <v>10</v>
      </c>
      <c r="AD925">
        <v>7.42</v>
      </c>
      <c r="AE925">
        <v>81.33</v>
      </c>
      <c r="AF925">
        <v>0.09</v>
      </c>
      <c r="AG925">
        <v>0</v>
      </c>
      <c r="AH925">
        <v>0</v>
      </c>
      <c r="AI925" t="s">
        <v>55</v>
      </c>
      <c r="AJ925">
        <v>4</v>
      </c>
      <c r="AK925" t="s">
        <v>3807</v>
      </c>
      <c r="AL925" t="s">
        <v>261</v>
      </c>
      <c r="AM925" t="s">
        <v>265</v>
      </c>
      <c r="AN925" t="s">
        <v>266</v>
      </c>
      <c r="AO925" t="s">
        <v>59</v>
      </c>
      <c r="AP925">
        <v>1350</v>
      </c>
      <c r="AQ925">
        <v>1350</v>
      </c>
      <c r="AR925">
        <v>1350</v>
      </c>
    </row>
    <row r="926" spans="1:44" x14ac:dyDescent="0.25">
      <c r="A926" t="s">
        <v>43</v>
      </c>
      <c r="B926" t="s">
        <v>834</v>
      </c>
      <c r="C926" t="s">
        <v>254</v>
      </c>
      <c r="D926" t="s">
        <v>835</v>
      </c>
      <c r="F926" t="s">
        <v>834</v>
      </c>
      <c r="G926" t="s">
        <v>3490</v>
      </c>
      <c r="H926" t="s">
        <v>834</v>
      </c>
      <c r="I926" t="s">
        <v>3846</v>
      </c>
      <c r="J926" t="s">
        <v>838</v>
      </c>
      <c r="K926" t="s">
        <v>2232</v>
      </c>
      <c r="L926">
        <v>275</v>
      </c>
      <c r="M926" t="s">
        <v>137</v>
      </c>
      <c r="N926" t="s">
        <v>261</v>
      </c>
      <c r="O926">
        <v>2015</v>
      </c>
      <c r="Q926" t="s">
        <v>1823</v>
      </c>
      <c r="R926" t="s">
        <v>841</v>
      </c>
      <c r="S926" t="s">
        <v>493</v>
      </c>
      <c r="T926" t="s">
        <v>54</v>
      </c>
      <c r="U926">
        <v>7.42</v>
      </c>
      <c r="V926">
        <v>7.17</v>
      </c>
      <c r="W926">
        <v>7.17</v>
      </c>
      <c r="X926">
        <v>7.5</v>
      </c>
      <c r="Y926">
        <v>7.33</v>
      </c>
      <c r="Z926">
        <v>7.25</v>
      </c>
      <c r="AA926">
        <v>10</v>
      </c>
      <c r="AB926">
        <v>10</v>
      </c>
      <c r="AC926">
        <v>10</v>
      </c>
      <c r="AD926">
        <v>7.42</v>
      </c>
      <c r="AE926">
        <v>81.25</v>
      </c>
      <c r="AF926">
        <v>0.12</v>
      </c>
      <c r="AG926">
        <v>0</v>
      </c>
      <c r="AH926">
        <v>0</v>
      </c>
      <c r="AI926" t="s">
        <v>55</v>
      </c>
      <c r="AJ926">
        <v>1</v>
      </c>
      <c r="AK926" t="s">
        <v>1825</v>
      </c>
      <c r="AL926" t="s">
        <v>261</v>
      </c>
      <c r="AM926" t="s">
        <v>265</v>
      </c>
      <c r="AN926" t="s">
        <v>266</v>
      </c>
      <c r="AO926" t="s">
        <v>59</v>
      </c>
      <c r="AP926">
        <v>1400</v>
      </c>
      <c r="AQ926">
        <v>1400</v>
      </c>
      <c r="AR926">
        <v>1400</v>
      </c>
    </row>
    <row r="927" spans="1:44" x14ac:dyDescent="0.25">
      <c r="A927" t="s">
        <v>43</v>
      </c>
      <c r="B927" t="s">
        <v>1817</v>
      </c>
      <c r="C927" t="s">
        <v>216</v>
      </c>
      <c r="D927" t="s">
        <v>1818</v>
      </c>
      <c r="F927" t="s">
        <v>1818</v>
      </c>
      <c r="G927" t="s">
        <v>1819</v>
      </c>
      <c r="H927" t="s">
        <v>1818</v>
      </c>
      <c r="I927">
        <v>1200</v>
      </c>
      <c r="J927" t="s">
        <v>1820</v>
      </c>
      <c r="K927" t="s">
        <v>1821</v>
      </c>
      <c r="L927">
        <v>275</v>
      </c>
      <c r="M927" t="s">
        <v>137</v>
      </c>
      <c r="N927" t="s">
        <v>1822</v>
      </c>
      <c r="O927">
        <v>2015</v>
      </c>
      <c r="Q927" t="s">
        <v>2844</v>
      </c>
      <c r="R927" t="s">
        <v>1824</v>
      </c>
      <c r="S927" t="s">
        <v>213</v>
      </c>
      <c r="T927" t="s">
        <v>54</v>
      </c>
      <c r="U927">
        <v>7.75</v>
      </c>
      <c r="V927">
        <v>7.58</v>
      </c>
      <c r="W927">
        <v>7.08</v>
      </c>
      <c r="X927">
        <v>7.25</v>
      </c>
      <c r="Y927">
        <v>7.08</v>
      </c>
      <c r="Z927">
        <v>7.25</v>
      </c>
      <c r="AA927">
        <v>10</v>
      </c>
      <c r="AB927">
        <v>10</v>
      </c>
      <c r="AC927">
        <v>10</v>
      </c>
      <c r="AD927">
        <v>7.17</v>
      </c>
      <c r="AE927">
        <v>81.17</v>
      </c>
      <c r="AF927">
        <v>0.12</v>
      </c>
      <c r="AG927">
        <v>0</v>
      </c>
      <c r="AH927">
        <v>0</v>
      </c>
      <c r="AI927" t="s">
        <v>55</v>
      </c>
      <c r="AJ927">
        <v>10</v>
      </c>
      <c r="AK927" t="s">
        <v>3489</v>
      </c>
      <c r="AL927" t="s">
        <v>1822</v>
      </c>
      <c r="AM927" t="s">
        <v>1826</v>
      </c>
      <c r="AN927" s="1" t="s">
        <v>1827</v>
      </c>
      <c r="AO927" t="s">
        <v>59</v>
      </c>
      <c r="AP927">
        <v>1200</v>
      </c>
      <c r="AQ927">
        <v>1200</v>
      </c>
      <c r="AR927">
        <v>1200</v>
      </c>
    </row>
    <row r="928" spans="1:44" x14ac:dyDescent="0.25">
      <c r="A928" t="s">
        <v>43</v>
      </c>
      <c r="C928" t="s">
        <v>254</v>
      </c>
      <c r="D928" t="s">
        <v>255</v>
      </c>
      <c r="F928" t="s">
        <v>1908</v>
      </c>
      <c r="G928" t="s">
        <v>3879</v>
      </c>
      <c r="H928" t="s">
        <v>1908</v>
      </c>
      <c r="I928" t="s">
        <v>3880</v>
      </c>
      <c r="J928" t="s">
        <v>1172</v>
      </c>
      <c r="K928" t="s">
        <v>260</v>
      </c>
      <c r="L928">
        <v>275</v>
      </c>
      <c r="M928" t="s">
        <v>137</v>
      </c>
      <c r="N928" t="s">
        <v>261</v>
      </c>
      <c r="O928">
        <v>2015</v>
      </c>
      <c r="Q928" t="s">
        <v>3881</v>
      </c>
      <c r="S928" t="s">
        <v>493</v>
      </c>
      <c r="T928" t="s">
        <v>81</v>
      </c>
      <c r="U928">
        <v>7.42</v>
      </c>
      <c r="V928">
        <v>7.33</v>
      </c>
      <c r="W928">
        <v>7</v>
      </c>
      <c r="X928">
        <v>7.42</v>
      </c>
      <c r="Y928">
        <v>7.33</v>
      </c>
      <c r="Z928">
        <v>7.33</v>
      </c>
      <c r="AA928">
        <v>10</v>
      </c>
      <c r="AB928">
        <v>10</v>
      </c>
      <c r="AC928">
        <v>10</v>
      </c>
      <c r="AD928">
        <v>7.33</v>
      </c>
      <c r="AE928">
        <v>81.17</v>
      </c>
      <c r="AF928">
        <v>0.13</v>
      </c>
      <c r="AG928">
        <v>0</v>
      </c>
      <c r="AH928">
        <v>0</v>
      </c>
      <c r="AI928" t="s">
        <v>55</v>
      </c>
      <c r="AJ928">
        <v>1</v>
      </c>
      <c r="AK928" t="s">
        <v>3882</v>
      </c>
      <c r="AL928" t="s">
        <v>261</v>
      </c>
      <c r="AM928" t="s">
        <v>265</v>
      </c>
      <c r="AN928" t="s">
        <v>266</v>
      </c>
      <c r="AO928" t="s">
        <v>59</v>
      </c>
      <c r="AP928">
        <v>1450</v>
      </c>
      <c r="AQ928">
        <v>1450</v>
      </c>
      <c r="AR928">
        <v>1450</v>
      </c>
    </row>
    <row r="929" spans="1:44" x14ac:dyDescent="0.25">
      <c r="A929" t="s">
        <v>43</v>
      </c>
      <c r="B929" t="s">
        <v>253</v>
      </c>
      <c r="C929" t="s">
        <v>254</v>
      </c>
      <c r="D929" t="s">
        <v>4088</v>
      </c>
      <c r="F929" t="s">
        <v>1906</v>
      </c>
      <c r="G929" t="s">
        <v>3670</v>
      </c>
      <c r="H929" t="s">
        <v>258</v>
      </c>
      <c r="I929" t="s">
        <v>4089</v>
      </c>
      <c r="J929" t="s">
        <v>4090</v>
      </c>
      <c r="K929" t="s">
        <v>4091</v>
      </c>
      <c r="L929">
        <v>275</v>
      </c>
      <c r="M929" t="s">
        <v>137</v>
      </c>
      <c r="N929" t="s">
        <v>261</v>
      </c>
      <c r="O929">
        <v>2015</v>
      </c>
      <c r="Q929" t="s">
        <v>4092</v>
      </c>
      <c r="R929" t="s">
        <v>263</v>
      </c>
      <c r="S929" t="s">
        <v>213</v>
      </c>
      <c r="T929" t="s">
        <v>81</v>
      </c>
      <c r="U929">
        <v>7.5</v>
      </c>
      <c r="V929">
        <v>7.33</v>
      </c>
      <c r="W929">
        <v>7</v>
      </c>
      <c r="X929">
        <v>7.42</v>
      </c>
      <c r="Y929">
        <v>7.25</v>
      </c>
      <c r="Z929">
        <v>7.17</v>
      </c>
      <c r="AA929">
        <v>10</v>
      </c>
      <c r="AB929">
        <v>10</v>
      </c>
      <c r="AC929">
        <v>10</v>
      </c>
      <c r="AD929">
        <v>7.08</v>
      </c>
      <c r="AE929">
        <v>80.75</v>
      </c>
      <c r="AF929">
        <v>0.11</v>
      </c>
      <c r="AG929">
        <v>0</v>
      </c>
      <c r="AH929">
        <v>0</v>
      </c>
      <c r="AI929" t="s">
        <v>55</v>
      </c>
      <c r="AJ929">
        <v>2</v>
      </c>
      <c r="AK929" t="s">
        <v>4093</v>
      </c>
      <c r="AL929" t="s">
        <v>261</v>
      </c>
      <c r="AM929" t="s">
        <v>265</v>
      </c>
      <c r="AN929" t="s">
        <v>266</v>
      </c>
      <c r="AO929" t="s">
        <v>59</v>
      </c>
      <c r="AP929">
        <v>1450</v>
      </c>
      <c r="AQ929">
        <v>1450</v>
      </c>
      <c r="AR929">
        <v>1450</v>
      </c>
    </row>
    <row r="930" spans="1:44" x14ac:dyDescent="0.25">
      <c r="A930" t="s">
        <v>43</v>
      </c>
      <c r="B930" t="s">
        <v>834</v>
      </c>
      <c r="C930" t="s">
        <v>254</v>
      </c>
      <c r="D930" t="s">
        <v>2230</v>
      </c>
      <c r="F930" t="s">
        <v>834</v>
      </c>
      <c r="G930" t="s">
        <v>3806</v>
      </c>
      <c r="H930" t="s">
        <v>834</v>
      </c>
      <c r="I930">
        <v>1350</v>
      </c>
      <c r="J930" t="s">
        <v>838</v>
      </c>
      <c r="K930" t="s">
        <v>3763</v>
      </c>
      <c r="L930">
        <v>275</v>
      </c>
      <c r="M930" t="s">
        <v>137</v>
      </c>
      <c r="N930" t="s">
        <v>261</v>
      </c>
      <c r="O930">
        <v>2015</v>
      </c>
      <c r="Q930" t="s">
        <v>1605</v>
      </c>
      <c r="R930" t="s">
        <v>841</v>
      </c>
      <c r="S930" t="s">
        <v>493</v>
      </c>
      <c r="T930" t="s">
        <v>54</v>
      </c>
      <c r="U930">
        <v>7.42</v>
      </c>
      <c r="V930">
        <v>7.17</v>
      </c>
      <c r="W930">
        <v>7.08</v>
      </c>
      <c r="X930">
        <v>7.42</v>
      </c>
      <c r="Y930">
        <v>7.25</v>
      </c>
      <c r="Z930">
        <v>7.25</v>
      </c>
      <c r="AA930">
        <v>10</v>
      </c>
      <c r="AB930">
        <v>10</v>
      </c>
      <c r="AC930">
        <v>10</v>
      </c>
      <c r="AD930">
        <v>7.17</v>
      </c>
      <c r="AE930">
        <v>80.75</v>
      </c>
      <c r="AF930">
        <v>0.09</v>
      </c>
      <c r="AG930">
        <v>0</v>
      </c>
      <c r="AH930">
        <v>0</v>
      </c>
      <c r="AI930" t="s">
        <v>55</v>
      </c>
      <c r="AJ930">
        <v>2</v>
      </c>
      <c r="AK930" t="s">
        <v>3807</v>
      </c>
      <c r="AL930" t="s">
        <v>261</v>
      </c>
      <c r="AM930" t="s">
        <v>265</v>
      </c>
      <c r="AN930" t="s">
        <v>266</v>
      </c>
      <c r="AO930" t="s">
        <v>59</v>
      </c>
      <c r="AP930">
        <v>1350</v>
      </c>
      <c r="AQ930">
        <v>1350</v>
      </c>
      <c r="AR930">
        <v>1350</v>
      </c>
    </row>
    <row r="931" spans="1:44" x14ac:dyDescent="0.25">
      <c r="A931" t="s">
        <v>43</v>
      </c>
      <c r="C931" t="s">
        <v>254</v>
      </c>
      <c r="D931" t="s">
        <v>255</v>
      </c>
      <c r="F931" t="s">
        <v>1908</v>
      </c>
      <c r="G931" t="s">
        <v>4095</v>
      </c>
      <c r="H931" t="s">
        <v>1908</v>
      </c>
      <c r="I931" t="s">
        <v>3880</v>
      </c>
      <c r="J931" t="s">
        <v>1172</v>
      </c>
      <c r="K931" t="s">
        <v>260</v>
      </c>
      <c r="L931">
        <v>275</v>
      </c>
      <c r="M931" t="s">
        <v>137</v>
      </c>
      <c r="N931" t="s">
        <v>261</v>
      </c>
      <c r="O931">
        <v>2015</v>
      </c>
      <c r="Q931" t="s">
        <v>3881</v>
      </c>
      <c r="S931" t="s">
        <v>493</v>
      </c>
      <c r="T931" t="s">
        <v>81</v>
      </c>
      <c r="U931">
        <v>7.25</v>
      </c>
      <c r="V931">
        <v>7.33</v>
      </c>
      <c r="W931">
        <v>7.08</v>
      </c>
      <c r="X931">
        <v>7.5</v>
      </c>
      <c r="Y931">
        <v>7.25</v>
      </c>
      <c r="Z931">
        <v>7.33</v>
      </c>
      <c r="AA931">
        <v>10</v>
      </c>
      <c r="AB931">
        <v>10</v>
      </c>
      <c r="AC931">
        <v>10</v>
      </c>
      <c r="AD931">
        <v>7</v>
      </c>
      <c r="AE931">
        <v>80.75</v>
      </c>
      <c r="AF931">
        <v>0.13</v>
      </c>
      <c r="AG931">
        <v>0</v>
      </c>
      <c r="AH931">
        <v>0</v>
      </c>
      <c r="AI931" t="s">
        <v>55</v>
      </c>
      <c r="AJ931">
        <v>1</v>
      </c>
      <c r="AK931" t="s">
        <v>3882</v>
      </c>
      <c r="AL931" t="s">
        <v>261</v>
      </c>
      <c r="AM931" t="s">
        <v>265</v>
      </c>
      <c r="AN931" t="s">
        <v>266</v>
      </c>
      <c r="AO931" t="s">
        <v>59</v>
      </c>
      <c r="AP931">
        <v>1450</v>
      </c>
      <c r="AQ931">
        <v>1450</v>
      </c>
      <c r="AR931">
        <v>1450</v>
      </c>
    </row>
    <row r="932" spans="1:44" x14ac:dyDescent="0.25">
      <c r="A932" t="s">
        <v>43</v>
      </c>
      <c r="B932" t="s">
        <v>1338</v>
      </c>
      <c r="C932" t="s">
        <v>203</v>
      </c>
      <c r="D932" t="s">
        <v>1339</v>
      </c>
      <c r="F932" t="s">
        <v>1340</v>
      </c>
      <c r="G932" t="s">
        <v>4118</v>
      </c>
      <c r="H932" t="s">
        <v>1342</v>
      </c>
      <c r="I932">
        <v>1.85</v>
      </c>
      <c r="J932" t="s">
        <v>705</v>
      </c>
      <c r="K932" t="s">
        <v>1343</v>
      </c>
      <c r="L932">
        <v>240</v>
      </c>
      <c r="M932" t="s">
        <v>137</v>
      </c>
      <c r="N932" t="s">
        <v>300</v>
      </c>
      <c r="O932">
        <v>2015</v>
      </c>
      <c r="Q932" t="s">
        <v>1762</v>
      </c>
      <c r="R932" t="s">
        <v>1571</v>
      </c>
      <c r="S932" t="s">
        <v>213</v>
      </c>
      <c r="T932" t="s">
        <v>54</v>
      </c>
      <c r="U932">
        <v>7.83</v>
      </c>
      <c r="V932">
        <v>7.5</v>
      </c>
      <c r="W932">
        <v>7.67</v>
      </c>
      <c r="X932">
        <v>7.67</v>
      </c>
      <c r="Y932">
        <v>7.83</v>
      </c>
      <c r="Z932">
        <v>7.5</v>
      </c>
      <c r="AA932">
        <v>6.67</v>
      </c>
      <c r="AB932">
        <v>10</v>
      </c>
      <c r="AC932">
        <v>10</v>
      </c>
      <c r="AD932">
        <v>8</v>
      </c>
      <c r="AE932">
        <v>80.67</v>
      </c>
      <c r="AF932">
        <v>0.11</v>
      </c>
      <c r="AG932">
        <v>0</v>
      </c>
      <c r="AH932">
        <v>0</v>
      </c>
      <c r="AI932" t="s">
        <v>304</v>
      </c>
      <c r="AJ932">
        <v>4</v>
      </c>
      <c r="AK932" t="s">
        <v>4119</v>
      </c>
      <c r="AL932" t="s">
        <v>300</v>
      </c>
      <c r="AM932" t="s">
        <v>306</v>
      </c>
      <c r="AN932" t="s">
        <v>307</v>
      </c>
      <c r="AO932" t="s">
        <v>59</v>
      </c>
      <c r="AP932">
        <v>185</v>
      </c>
      <c r="AQ932">
        <v>185</v>
      </c>
      <c r="AR932">
        <v>185</v>
      </c>
    </row>
    <row r="933" spans="1:44" x14ac:dyDescent="0.25">
      <c r="A933" t="s">
        <v>43</v>
      </c>
      <c r="B933" t="s">
        <v>834</v>
      </c>
      <c r="C933" t="s">
        <v>254</v>
      </c>
      <c r="D933" t="s">
        <v>835</v>
      </c>
      <c r="F933" t="s">
        <v>834</v>
      </c>
      <c r="G933" t="s">
        <v>4315</v>
      </c>
      <c r="H933" t="s">
        <v>834</v>
      </c>
      <c r="I933" t="s">
        <v>3491</v>
      </c>
      <c r="J933" t="s">
        <v>838</v>
      </c>
      <c r="K933" t="s">
        <v>3763</v>
      </c>
      <c r="L933">
        <v>275</v>
      </c>
      <c r="M933" t="s">
        <v>137</v>
      </c>
      <c r="N933" t="s">
        <v>261</v>
      </c>
      <c r="O933">
        <v>2015</v>
      </c>
      <c r="Q933" t="s">
        <v>3986</v>
      </c>
      <c r="R933" t="s">
        <v>841</v>
      </c>
      <c r="S933" t="s">
        <v>493</v>
      </c>
      <c r="T933" t="s">
        <v>54</v>
      </c>
      <c r="U933">
        <v>7.25</v>
      </c>
      <c r="V933">
        <v>7.25</v>
      </c>
      <c r="W933">
        <v>7</v>
      </c>
      <c r="X933">
        <v>7.17</v>
      </c>
      <c r="Y933">
        <v>7.08</v>
      </c>
      <c r="Z933">
        <v>7.08</v>
      </c>
      <c r="AA933">
        <v>10</v>
      </c>
      <c r="AB933">
        <v>10</v>
      </c>
      <c r="AC933">
        <v>10</v>
      </c>
      <c r="AD933">
        <v>7.33</v>
      </c>
      <c r="AE933">
        <v>80.17</v>
      </c>
      <c r="AF933">
        <v>0.11</v>
      </c>
      <c r="AG933">
        <v>0</v>
      </c>
      <c r="AH933">
        <v>0</v>
      </c>
      <c r="AI933" t="s">
        <v>55</v>
      </c>
      <c r="AJ933">
        <v>0</v>
      </c>
      <c r="AK933" t="s">
        <v>3987</v>
      </c>
      <c r="AL933" t="s">
        <v>261</v>
      </c>
      <c r="AM933" t="s">
        <v>265</v>
      </c>
      <c r="AN933" t="s">
        <v>266</v>
      </c>
      <c r="AO933" t="s">
        <v>59</v>
      </c>
      <c r="AP933">
        <v>1400</v>
      </c>
      <c r="AQ933">
        <v>1400</v>
      </c>
      <c r="AR933">
        <v>1400</v>
      </c>
    </row>
    <row r="934" spans="1:44" x14ac:dyDescent="0.25">
      <c r="A934" t="s">
        <v>4825</v>
      </c>
      <c r="B934" t="s">
        <v>4845</v>
      </c>
      <c r="C934" t="s">
        <v>4704</v>
      </c>
      <c r="D934" t="s">
        <v>4835</v>
      </c>
      <c r="G934">
        <v>0</v>
      </c>
      <c r="H934" t="s">
        <v>4835</v>
      </c>
      <c r="I934" t="s">
        <v>2331</v>
      </c>
      <c r="J934" t="s">
        <v>4846</v>
      </c>
      <c r="K934" t="s">
        <v>4895</v>
      </c>
      <c r="L934">
        <v>300</v>
      </c>
      <c r="M934" t="s">
        <v>137</v>
      </c>
      <c r="N934" t="s">
        <v>65</v>
      </c>
      <c r="O934">
        <v>2015</v>
      </c>
      <c r="Q934" t="s">
        <v>1588</v>
      </c>
      <c r="R934" t="s">
        <v>4847</v>
      </c>
      <c r="U934">
        <v>7.75</v>
      </c>
      <c r="V934">
        <v>7.75</v>
      </c>
      <c r="W934">
        <v>7.67</v>
      </c>
      <c r="X934">
        <v>7.67</v>
      </c>
      <c r="Y934">
        <v>7.58</v>
      </c>
      <c r="Z934">
        <v>7.58</v>
      </c>
      <c r="AA934">
        <v>10</v>
      </c>
      <c r="AB934">
        <v>10</v>
      </c>
      <c r="AC934">
        <v>7.58</v>
      </c>
      <c r="AD934">
        <v>7.83</v>
      </c>
      <c r="AE934">
        <v>81.42</v>
      </c>
      <c r="AF934">
        <v>0</v>
      </c>
      <c r="AG934">
        <v>0</v>
      </c>
      <c r="AH934">
        <v>0</v>
      </c>
      <c r="AI934" t="s">
        <v>55</v>
      </c>
      <c r="AJ934">
        <v>0</v>
      </c>
      <c r="AK934" t="s">
        <v>1589</v>
      </c>
      <c r="AL934" t="s">
        <v>65</v>
      </c>
      <c r="AM934" t="s">
        <v>4843</v>
      </c>
      <c r="AN934" t="s">
        <v>4844</v>
      </c>
      <c r="AO934" t="s">
        <v>59</v>
      </c>
      <c r="AP934">
        <v>1000</v>
      </c>
      <c r="AQ934">
        <v>1000</v>
      </c>
      <c r="AR934">
        <v>1000</v>
      </c>
    </row>
    <row r="935" spans="1:44" x14ac:dyDescent="0.25">
      <c r="A935" t="s">
        <v>43</v>
      </c>
      <c r="B935" t="s">
        <v>2814</v>
      </c>
      <c r="C935" t="s">
        <v>216</v>
      </c>
      <c r="D935" t="s">
        <v>2815</v>
      </c>
      <c r="E935">
        <v>53</v>
      </c>
      <c r="F935" t="s">
        <v>2816</v>
      </c>
      <c r="H935" t="s">
        <v>2817</v>
      </c>
      <c r="I935">
        <v>1300</v>
      </c>
      <c r="J935" t="s">
        <v>715</v>
      </c>
      <c r="K935" t="s">
        <v>744</v>
      </c>
      <c r="L935">
        <v>8</v>
      </c>
      <c r="M935" t="s">
        <v>2818</v>
      </c>
      <c r="N935" t="s">
        <v>717</v>
      </c>
      <c r="O935">
        <v>2016</v>
      </c>
      <c r="Q935" t="s">
        <v>2819</v>
      </c>
      <c r="R935" t="s">
        <v>2820</v>
      </c>
      <c r="U935">
        <v>7.5</v>
      </c>
      <c r="V935">
        <v>7.67</v>
      </c>
      <c r="W935">
        <v>7.42</v>
      </c>
      <c r="X935">
        <v>7.75</v>
      </c>
      <c r="Y935">
        <v>7.42</v>
      </c>
      <c r="Z935">
        <v>7.17</v>
      </c>
      <c r="AA935">
        <v>10</v>
      </c>
      <c r="AB935">
        <v>10</v>
      </c>
      <c r="AC935">
        <v>10</v>
      </c>
      <c r="AD935">
        <v>7.75</v>
      </c>
      <c r="AE935">
        <v>82.67</v>
      </c>
      <c r="AF935">
        <v>0.11</v>
      </c>
      <c r="AG935">
        <v>0</v>
      </c>
      <c r="AH935">
        <v>2</v>
      </c>
      <c r="AI935" t="s">
        <v>55</v>
      </c>
      <c r="AJ935">
        <v>3</v>
      </c>
      <c r="AK935" t="s">
        <v>2821</v>
      </c>
      <c r="AL935" t="s">
        <v>717</v>
      </c>
      <c r="AM935" t="s">
        <v>721</v>
      </c>
      <c r="AN935" t="s">
        <v>722</v>
      </c>
      <c r="AO935" t="s">
        <v>59</v>
      </c>
      <c r="AP935">
        <v>1300</v>
      </c>
      <c r="AQ935">
        <v>1300</v>
      </c>
      <c r="AR935">
        <v>1300</v>
      </c>
    </row>
    <row r="936" spans="1:44" x14ac:dyDescent="0.25">
      <c r="A936" t="s">
        <v>43</v>
      </c>
      <c r="B936" t="s">
        <v>693</v>
      </c>
      <c r="C936" t="s">
        <v>396</v>
      </c>
      <c r="E936" t="s">
        <v>694</v>
      </c>
      <c r="F936" t="s">
        <v>695</v>
      </c>
      <c r="G936" t="s">
        <v>694</v>
      </c>
      <c r="H936" t="s">
        <v>693</v>
      </c>
      <c r="J936" t="s">
        <v>457</v>
      </c>
      <c r="K936" t="s">
        <v>696</v>
      </c>
      <c r="L936">
        <v>135</v>
      </c>
      <c r="M936" t="s">
        <v>458</v>
      </c>
      <c r="N936" t="s">
        <v>138</v>
      </c>
      <c r="O936">
        <v>2016</v>
      </c>
      <c r="Q936" t="s">
        <v>697</v>
      </c>
      <c r="R936" t="s">
        <v>698</v>
      </c>
      <c r="S936" t="s">
        <v>213</v>
      </c>
      <c r="T936" t="s">
        <v>54</v>
      </c>
      <c r="U936">
        <v>8</v>
      </c>
      <c r="V936">
        <v>7.92</v>
      </c>
      <c r="W936">
        <v>7.75</v>
      </c>
      <c r="X936">
        <v>7.92</v>
      </c>
      <c r="Y936">
        <v>7.75</v>
      </c>
      <c r="Z936">
        <v>7.83</v>
      </c>
      <c r="AA936">
        <v>10</v>
      </c>
      <c r="AB936">
        <v>10</v>
      </c>
      <c r="AC936">
        <v>10</v>
      </c>
      <c r="AD936">
        <v>7.83</v>
      </c>
      <c r="AE936">
        <v>85</v>
      </c>
      <c r="AF936">
        <v>0</v>
      </c>
      <c r="AG936">
        <v>0</v>
      </c>
      <c r="AH936">
        <v>0</v>
      </c>
      <c r="AI936" t="s">
        <v>55</v>
      </c>
      <c r="AJ936">
        <v>3</v>
      </c>
      <c r="AK936" t="s">
        <v>699</v>
      </c>
      <c r="AL936" t="s">
        <v>138</v>
      </c>
      <c r="AM936" t="s">
        <v>142</v>
      </c>
      <c r="AN936" t="s">
        <v>143</v>
      </c>
      <c r="AO936" t="s">
        <v>59</v>
      </c>
    </row>
    <row r="937" spans="1:44" x14ac:dyDescent="0.25">
      <c r="A937" t="s">
        <v>43</v>
      </c>
      <c r="B937" t="s">
        <v>693</v>
      </c>
      <c r="C937" t="s">
        <v>396</v>
      </c>
      <c r="E937" t="s">
        <v>761</v>
      </c>
      <c r="F937" t="s">
        <v>695</v>
      </c>
      <c r="G937" t="s">
        <v>761</v>
      </c>
      <c r="H937" t="s">
        <v>693</v>
      </c>
      <c r="J937" t="s">
        <v>457</v>
      </c>
      <c r="K937" t="s">
        <v>696</v>
      </c>
      <c r="L937">
        <v>243</v>
      </c>
      <c r="M937" t="s">
        <v>458</v>
      </c>
      <c r="N937" t="s">
        <v>138</v>
      </c>
      <c r="O937">
        <v>2016</v>
      </c>
      <c r="Q937" t="s">
        <v>762</v>
      </c>
      <c r="R937" t="s">
        <v>698</v>
      </c>
      <c r="S937" t="s">
        <v>213</v>
      </c>
      <c r="T937" t="s">
        <v>54</v>
      </c>
      <c r="U937">
        <v>7.92</v>
      </c>
      <c r="V937">
        <v>7.92</v>
      </c>
      <c r="W937">
        <v>7.67</v>
      </c>
      <c r="X937">
        <v>7.83</v>
      </c>
      <c r="Y937">
        <v>7.92</v>
      </c>
      <c r="Z937">
        <v>7.83</v>
      </c>
      <c r="AA937">
        <v>10</v>
      </c>
      <c r="AB937">
        <v>10</v>
      </c>
      <c r="AC937">
        <v>10</v>
      </c>
      <c r="AD937">
        <v>7.83</v>
      </c>
      <c r="AE937">
        <v>84.92</v>
      </c>
      <c r="AF937">
        <v>0</v>
      </c>
      <c r="AG937">
        <v>1</v>
      </c>
      <c r="AH937">
        <v>6</v>
      </c>
      <c r="AJ937">
        <v>2</v>
      </c>
      <c r="AK937" t="s">
        <v>763</v>
      </c>
      <c r="AL937" t="s">
        <v>138</v>
      </c>
      <c r="AM937" t="s">
        <v>142</v>
      </c>
      <c r="AN937" t="s">
        <v>143</v>
      </c>
      <c r="AO937" t="s">
        <v>59</v>
      </c>
    </row>
    <row r="938" spans="1:44" x14ac:dyDescent="0.25">
      <c r="A938" t="s">
        <v>43</v>
      </c>
      <c r="B938" t="s">
        <v>693</v>
      </c>
      <c r="C938" t="s">
        <v>396</v>
      </c>
      <c r="E938" t="s">
        <v>982</v>
      </c>
      <c r="F938" t="s">
        <v>983</v>
      </c>
      <c r="G938" t="s">
        <v>982</v>
      </c>
      <c r="H938" t="s">
        <v>693</v>
      </c>
      <c r="I938">
        <v>1500</v>
      </c>
      <c r="J938" t="s">
        <v>625</v>
      </c>
      <c r="L938">
        <v>250</v>
      </c>
      <c r="M938" t="s">
        <v>458</v>
      </c>
      <c r="N938" t="s">
        <v>138</v>
      </c>
      <c r="O938">
        <v>2016</v>
      </c>
      <c r="Q938" t="s">
        <v>984</v>
      </c>
      <c r="R938" t="s">
        <v>698</v>
      </c>
      <c r="S938" t="s">
        <v>60</v>
      </c>
      <c r="T938" t="s">
        <v>54</v>
      </c>
      <c r="U938">
        <v>7.83</v>
      </c>
      <c r="V938">
        <v>7.67</v>
      </c>
      <c r="W938">
        <v>7.58</v>
      </c>
      <c r="X938">
        <v>7.92</v>
      </c>
      <c r="Y938">
        <v>7.67</v>
      </c>
      <c r="Z938">
        <v>7.83</v>
      </c>
      <c r="AA938">
        <v>10</v>
      </c>
      <c r="AB938">
        <v>10</v>
      </c>
      <c r="AC938">
        <v>10</v>
      </c>
      <c r="AD938">
        <v>8.08</v>
      </c>
      <c r="AE938">
        <v>84.58</v>
      </c>
      <c r="AF938">
        <v>0</v>
      </c>
      <c r="AG938">
        <v>0</v>
      </c>
      <c r="AH938">
        <v>0</v>
      </c>
      <c r="AI938" t="s">
        <v>304</v>
      </c>
      <c r="AJ938">
        <v>4</v>
      </c>
      <c r="AK938" t="s">
        <v>985</v>
      </c>
      <c r="AL938" t="s">
        <v>138</v>
      </c>
      <c r="AM938" t="s">
        <v>142</v>
      </c>
      <c r="AN938" t="s">
        <v>143</v>
      </c>
      <c r="AO938" t="s">
        <v>59</v>
      </c>
      <c r="AP938">
        <v>1500</v>
      </c>
      <c r="AQ938">
        <v>1500</v>
      </c>
      <c r="AR938">
        <v>1500</v>
      </c>
    </row>
    <row r="939" spans="1:44" x14ac:dyDescent="0.25">
      <c r="A939" t="s">
        <v>43</v>
      </c>
      <c r="B939" t="s">
        <v>693</v>
      </c>
      <c r="C939" t="s">
        <v>396</v>
      </c>
      <c r="E939" t="s">
        <v>986</v>
      </c>
      <c r="F939" t="s">
        <v>695</v>
      </c>
      <c r="G939" t="s">
        <v>986</v>
      </c>
      <c r="H939" t="s">
        <v>693</v>
      </c>
      <c r="J939" t="s">
        <v>457</v>
      </c>
      <c r="K939" t="s">
        <v>696</v>
      </c>
      <c r="L939">
        <v>125</v>
      </c>
      <c r="M939" t="s">
        <v>458</v>
      </c>
      <c r="N939" t="s">
        <v>138</v>
      </c>
      <c r="O939">
        <v>2016</v>
      </c>
      <c r="Q939" t="s">
        <v>987</v>
      </c>
      <c r="R939" t="s">
        <v>698</v>
      </c>
      <c r="S939" t="s">
        <v>213</v>
      </c>
      <c r="T939" t="s">
        <v>54</v>
      </c>
      <c r="U939">
        <v>7.92</v>
      </c>
      <c r="V939">
        <v>7.83</v>
      </c>
      <c r="W939">
        <v>7.58</v>
      </c>
      <c r="X939">
        <v>8</v>
      </c>
      <c r="Y939">
        <v>7.83</v>
      </c>
      <c r="Z939">
        <v>7.67</v>
      </c>
      <c r="AA939">
        <v>10</v>
      </c>
      <c r="AB939">
        <v>10</v>
      </c>
      <c r="AC939">
        <v>10</v>
      </c>
      <c r="AD939">
        <v>7.75</v>
      </c>
      <c r="AE939">
        <v>84.58</v>
      </c>
      <c r="AF939">
        <v>0</v>
      </c>
      <c r="AG939">
        <v>0</v>
      </c>
      <c r="AH939">
        <v>1</v>
      </c>
      <c r="AI939" t="s">
        <v>55</v>
      </c>
      <c r="AJ939">
        <v>5</v>
      </c>
      <c r="AK939" t="s">
        <v>988</v>
      </c>
      <c r="AL939" t="s">
        <v>138</v>
      </c>
      <c r="AM939" t="s">
        <v>142</v>
      </c>
      <c r="AN939" t="s">
        <v>143</v>
      </c>
      <c r="AO939" t="s">
        <v>59</v>
      </c>
    </row>
    <row r="940" spans="1:44" x14ac:dyDescent="0.25">
      <c r="A940" t="s">
        <v>43</v>
      </c>
      <c r="B940" t="s">
        <v>1164</v>
      </c>
      <c r="C940" t="s">
        <v>396</v>
      </c>
      <c r="E940">
        <v>1</v>
      </c>
      <c r="F940" t="s">
        <v>1165</v>
      </c>
      <c r="G940" t="s">
        <v>1166</v>
      </c>
      <c r="H940" t="s">
        <v>1167</v>
      </c>
      <c r="J940" t="s">
        <v>457</v>
      </c>
      <c r="L940">
        <v>275</v>
      </c>
      <c r="M940" t="s">
        <v>458</v>
      </c>
      <c r="N940" t="s">
        <v>138</v>
      </c>
      <c r="O940">
        <v>2016</v>
      </c>
      <c r="Q940" t="s">
        <v>1168</v>
      </c>
      <c r="R940" t="s">
        <v>1169</v>
      </c>
      <c r="S940" t="s">
        <v>213</v>
      </c>
      <c r="T940" t="s">
        <v>54</v>
      </c>
      <c r="U940">
        <v>7.58</v>
      </c>
      <c r="V940">
        <v>7.75</v>
      </c>
      <c r="W940">
        <v>7.5</v>
      </c>
      <c r="X940">
        <v>7.83</v>
      </c>
      <c r="Y940">
        <v>7.67</v>
      </c>
      <c r="Z940">
        <v>8.5</v>
      </c>
      <c r="AA940">
        <v>10</v>
      </c>
      <c r="AB940">
        <v>10</v>
      </c>
      <c r="AC940">
        <v>10</v>
      </c>
      <c r="AD940">
        <v>7.5</v>
      </c>
      <c r="AE940">
        <v>84.33</v>
      </c>
      <c r="AF940">
        <v>0</v>
      </c>
      <c r="AG940">
        <v>0</v>
      </c>
      <c r="AH940">
        <v>3</v>
      </c>
      <c r="AI940" t="s">
        <v>55</v>
      </c>
      <c r="AJ940">
        <v>5</v>
      </c>
      <c r="AK940" t="s">
        <v>1170</v>
      </c>
      <c r="AL940" t="s">
        <v>138</v>
      </c>
      <c r="AM940" t="s">
        <v>142</v>
      </c>
      <c r="AN940" t="s">
        <v>143</v>
      </c>
      <c r="AO940" t="s">
        <v>59</v>
      </c>
    </row>
    <row r="941" spans="1:44" x14ac:dyDescent="0.25">
      <c r="A941" t="s">
        <v>43</v>
      </c>
      <c r="B941" t="s">
        <v>693</v>
      </c>
      <c r="C941" t="s">
        <v>396</v>
      </c>
      <c r="E941" t="s">
        <v>1175</v>
      </c>
      <c r="F941" t="s">
        <v>1176</v>
      </c>
      <c r="G941" t="s">
        <v>1175</v>
      </c>
      <c r="H941" t="s">
        <v>693</v>
      </c>
      <c r="J941" t="s">
        <v>1177</v>
      </c>
      <c r="L941">
        <v>275</v>
      </c>
      <c r="M941" t="s">
        <v>458</v>
      </c>
      <c r="N941" t="s">
        <v>138</v>
      </c>
      <c r="O941">
        <v>2016</v>
      </c>
      <c r="Q941" t="s">
        <v>1178</v>
      </c>
      <c r="R941" t="s">
        <v>698</v>
      </c>
      <c r="U941">
        <v>7.67</v>
      </c>
      <c r="V941">
        <v>7.67</v>
      </c>
      <c r="W941">
        <v>7.75</v>
      </c>
      <c r="X941">
        <v>7.83</v>
      </c>
      <c r="Y941">
        <v>7.75</v>
      </c>
      <c r="Z941">
        <v>7.83</v>
      </c>
      <c r="AA941">
        <v>10</v>
      </c>
      <c r="AB941">
        <v>10</v>
      </c>
      <c r="AC941">
        <v>10</v>
      </c>
      <c r="AD941">
        <v>7.83</v>
      </c>
      <c r="AE941">
        <v>84.33</v>
      </c>
      <c r="AF941">
        <v>0</v>
      </c>
      <c r="AG941">
        <v>0</v>
      </c>
      <c r="AH941">
        <v>2</v>
      </c>
      <c r="AJ941">
        <v>4</v>
      </c>
      <c r="AK941" t="s">
        <v>697</v>
      </c>
      <c r="AL941" t="s">
        <v>138</v>
      </c>
      <c r="AM941" t="s">
        <v>142</v>
      </c>
      <c r="AN941" t="s">
        <v>143</v>
      </c>
      <c r="AO941" t="s">
        <v>59</v>
      </c>
    </row>
    <row r="942" spans="1:44" x14ac:dyDescent="0.25">
      <c r="A942" t="s">
        <v>43</v>
      </c>
      <c r="B942" t="s">
        <v>652</v>
      </c>
      <c r="C942" t="s">
        <v>396</v>
      </c>
      <c r="E942" t="s">
        <v>1223</v>
      </c>
      <c r="F942" t="s">
        <v>653</v>
      </c>
      <c r="G942" t="s">
        <v>1223</v>
      </c>
      <c r="H942" t="s">
        <v>655</v>
      </c>
      <c r="I942">
        <v>2560</v>
      </c>
      <c r="J942" t="s">
        <v>1224</v>
      </c>
      <c r="K942" t="s">
        <v>1225</v>
      </c>
      <c r="L942">
        <v>275</v>
      </c>
      <c r="M942" t="s">
        <v>458</v>
      </c>
      <c r="N942" t="s">
        <v>138</v>
      </c>
      <c r="O942">
        <v>2016</v>
      </c>
      <c r="Q942" t="s">
        <v>1226</v>
      </c>
      <c r="R942" t="s">
        <v>659</v>
      </c>
      <c r="S942" t="s">
        <v>213</v>
      </c>
      <c r="T942" t="s">
        <v>81</v>
      </c>
      <c r="U942">
        <v>7.83</v>
      </c>
      <c r="V942">
        <v>7.58</v>
      </c>
      <c r="W942">
        <v>7.75</v>
      </c>
      <c r="X942">
        <v>7.58</v>
      </c>
      <c r="Y942">
        <v>7.67</v>
      </c>
      <c r="Z942">
        <v>8</v>
      </c>
      <c r="AA942">
        <v>10</v>
      </c>
      <c r="AB942">
        <v>10</v>
      </c>
      <c r="AC942">
        <v>10</v>
      </c>
      <c r="AD942">
        <v>7.83</v>
      </c>
      <c r="AE942">
        <v>84.25</v>
      </c>
      <c r="AF942">
        <v>0.11</v>
      </c>
      <c r="AG942">
        <v>0</v>
      </c>
      <c r="AH942">
        <v>0</v>
      </c>
      <c r="AI942" t="s">
        <v>55</v>
      </c>
      <c r="AJ942">
        <v>2</v>
      </c>
      <c r="AK942" t="s">
        <v>1227</v>
      </c>
      <c r="AL942" t="s">
        <v>138</v>
      </c>
      <c r="AM942" t="s">
        <v>142</v>
      </c>
      <c r="AN942" t="s">
        <v>143</v>
      </c>
      <c r="AO942" t="s">
        <v>59</v>
      </c>
      <c r="AP942">
        <v>2560</v>
      </c>
      <c r="AQ942">
        <v>2560</v>
      </c>
      <c r="AR942">
        <v>2560</v>
      </c>
    </row>
    <row r="943" spans="1:44" x14ac:dyDescent="0.25">
      <c r="A943" t="s">
        <v>43</v>
      </c>
      <c r="B943" t="s">
        <v>693</v>
      </c>
      <c r="C943" t="s">
        <v>396</v>
      </c>
      <c r="E943" t="s">
        <v>1289</v>
      </c>
      <c r="F943" t="s">
        <v>695</v>
      </c>
      <c r="G943" t="s">
        <v>1289</v>
      </c>
      <c r="H943" t="s">
        <v>693</v>
      </c>
      <c r="J943" t="s">
        <v>457</v>
      </c>
      <c r="K943" t="s">
        <v>696</v>
      </c>
      <c r="L943">
        <v>250</v>
      </c>
      <c r="M943" t="s">
        <v>458</v>
      </c>
      <c r="N943" t="s">
        <v>138</v>
      </c>
      <c r="O943">
        <v>2016</v>
      </c>
      <c r="Q943" t="s">
        <v>1290</v>
      </c>
      <c r="R943" t="s">
        <v>698</v>
      </c>
      <c r="S943" t="s">
        <v>213</v>
      </c>
      <c r="T943" t="s">
        <v>54</v>
      </c>
      <c r="U943">
        <v>7.83</v>
      </c>
      <c r="V943">
        <v>7.75</v>
      </c>
      <c r="W943">
        <v>7.58</v>
      </c>
      <c r="X943">
        <v>7.67</v>
      </c>
      <c r="Y943">
        <v>7.75</v>
      </c>
      <c r="Z943">
        <v>7.83</v>
      </c>
      <c r="AA943">
        <v>10</v>
      </c>
      <c r="AB943">
        <v>10</v>
      </c>
      <c r="AC943">
        <v>10</v>
      </c>
      <c r="AD943">
        <v>7.75</v>
      </c>
      <c r="AE943">
        <v>84.17</v>
      </c>
      <c r="AF943">
        <v>0</v>
      </c>
      <c r="AG943">
        <v>0</v>
      </c>
      <c r="AH943">
        <v>0</v>
      </c>
      <c r="AI943" t="s">
        <v>55</v>
      </c>
      <c r="AJ943">
        <v>2</v>
      </c>
      <c r="AK943" t="s">
        <v>1291</v>
      </c>
      <c r="AL943" t="s">
        <v>138</v>
      </c>
      <c r="AM943" t="s">
        <v>142</v>
      </c>
      <c r="AN943" t="s">
        <v>143</v>
      </c>
      <c r="AO943" t="s">
        <v>59</v>
      </c>
    </row>
    <row r="944" spans="1:44" x14ac:dyDescent="0.25">
      <c r="A944" t="s">
        <v>43</v>
      </c>
      <c r="B944" t="s">
        <v>652</v>
      </c>
      <c r="C944" t="s">
        <v>396</v>
      </c>
      <c r="E944" t="s">
        <v>1524</v>
      </c>
      <c r="F944" t="s">
        <v>1129</v>
      </c>
      <c r="G944" t="s">
        <v>1524</v>
      </c>
      <c r="H944" t="s">
        <v>655</v>
      </c>
      <c r="I944">
        <v>442</v>
      </c>
      <c r="J944" t="s">
        <v>457</v>
      </c>
      <c r="K944" t="s">
        <v>1416</v>
      </c>
      <c r="L944">
        <v>250</v>
      </c>
      <c r="M944" t="s">
        <v>458</v>
      </c>
      <c r="N944" t="s">
        <v>138</v>
      </c>
      <c r="O944">
        <v>2016</v>
      </c>
      <c r="Q944" t="s">
        <v>1525</v>
      </c>
      <c r="R944" t="s">
        <v>659</v>
      </c>
      <c r="U944">
        <v>7.75</v>
      </c>
      <c r="V944">
        <v>7.67</v>
      </c>
      <c r="W944">
        <v>7.5</v>
      </c>
      <c r="X944">
        <v>7.75</v>
      </c>
      <c r="Y944">
        <v>7.83</v>
      </c>
      <c r="Z944">
        <v>7.75</v>
      </c>
      <c r="AA944">
        <v>10</v>
      </c>
      <c r="AB944">
        <v>10</v>
      </c>
      <c r="AC944">
        <v>10</v>
      </c>
      <c r="AD944">
        <v>7.67</v>
      </c>
      <c r="AE944">
        <v>83.92</v>
      </c>
      <c r="AF944">
        <v>0.11</v>
      </c>
      <c r="AG944">
        <v>1</v>
      </c>
      <c r="AH944">
        <v>0</v>
      </c>
      <c r="AI944" t="s">
        <v>55</v>
      </c>
      <c r="AJ944">
        <v>2</v>
      </c>
      <c r="AK944" t="s">
        <v>1526</v>
      </c>
      <c r="AL944" t="s">
        <v>138</v>
      </c>
      <c r="AM944" t="s">
        <v>142</v>
      </c>
      <c r="AN944" t="s">
        <v>143</v>
      </c>
      <c r="AO944" t="s">
        <v>59</v>
      </c>
      <c r="AP944">
        <v>442</v>
      </c>
      <c r="AQ944">
        <v>442</v>
      </c>
      <c r="AR944">
        <v>442</v>
      </c>
    </row>
    <row r="945" spans="1:44" x14ac:dyDescent="0.25">
      <c r="A945" t="s">
        <v>43</v>
      </c>
      <c r="B945" t="s">
        <v>1527</v>
      </c>
      <c r="C945" t="s">
        <v>396</v>
      </c>
      <c r="E945" t="s">
        <v>1528</v>
      </c>
      <c r="F945" t="s">
        <v>1529</v>
      </c>
      <c r="G945" s="4">
        <v>13575</v>
      </c>
      <c r="H945" t="s">
        <v>693</v>
      </c>
      <c r="J945" t="s">
        <v>1177</v>
      </c>
      <c r="L945">
        <v>226</v>
      </c>
      <c r="M945" t="s">
        <v>458</v>
      </c>
      <c r="N945" t="s">
        <v>138</v>
      </c>
      <c r="O945">
        <v>2016</v>
      </c>
      <c r="Q945" t="s">
        <v>1530</v>
      </c>
      <c r="R945" t="s">
        <v>1531</v>
      </c>
      <c r="U945">
        <v>7.75</v>
      </c>
      <c r="V945">
        <v>7.58</v>
      </c>
      <c r="W945">
        <v>7.5</v>
      </c>
      <c r="X945">
        <v>7.83</v>
      </c>
      <c r="Y945">
        <v>7.75</v>
      </c>
      <c r="Z945">
        <v>7.92</v>
      </c>
      <c r="AA945">
        <v>10</v>
      </c>
      <c r="AB945">
        <v>10</v>
      </c>
      <c r="AC945">
        <v>10</v>
      </c>
      <c r="AD945">
        <v>7.58</v>
      </c>
      <c r="AE945">
        <v>83.92</v>
      </c>
      <c r="AF945">
        <v>0</v>
      </c>
      <c r="AG945">
        <v>1</v>
      </c>
      <c r="AH945">
        <v>3</v>
      </c>
      <c r="AJ945">
        <v>5</v>
      </c>
      <c r="AK945" t="s">
        <v>1532</v>
      </c>
      <c r="AL945" t="s">
        <v>138</v>
      </c>
      <c r="AM945" t="s">
        <v>142</v>
      </c>
      <c r="AN945" t="s">
        <v>143</v>
      </c>
      <c r="AO945" t="s">
        <v>59</v>
      </c>
    </row>
    <row r="946" spans="1:44" x14ac:dyDescent="0.25">
      <c r="A946" t="s">
        <v>43</v>
      </c>
      <c r="B946" t="s">
        <v>693</v>
      </c>
      <c r="C946" t="s">
        <v>396</v>
      </c>
      <c r="E946" t="s">
        <v>1568</v>
      </c>
      <c r="F946" t="s">
        <v>695</v>
      </c>
      <c r="G946" t="s">
        <v>1568</v>
      </c>
      <c r="H946" t="s">
        <v>693</v>
      </c>
      <c r="J946" t="s">
        <v>457</v>
      </c>
      <c r="K946" t="s">
        <v>696</v>
      </c>
      <c r="L946">
        <v>275</v>
      </c>
      <c r="M946" t="s">
        <v>458</v>
      </c>
      <c r="N946" t="s">
        <v>138</v>
      </c>
      <c r="O946">
        <v>2016</v>
      </c>
      <c r="Q946" t="s">
        <v>1054</v>
      </c>
      <c r="R946" t="s">
        <v>698</v>
      </c>
      <c r="S946" t="s">
        <v>213</v>
      </c>
      <c r="U946">
        <v>7.83</v>
      </c>
      <c r="V946">
        <v>7.67</v>
      </c>
      <c r="W946">
        <v>7.5</v>
      </c>
      <c r="X946">
        <v>7.75</v>
      </c>
      <c r="Y946">
        <v>7.75</v>
      </c>
      <c r="Z946">
        <v>7.75</v>
      </c>
      <c r="AA946">
        <v>10</v>
      </c>
      <c r="AB946">
        <v>10</v>
      </c>
      <c r="AC946">
        <v>10</v>
      </c>
      <c r="AD946">
        <v>7.58</v>
      </c>
      <c r="AE946">
        <v>83.83</v>
      </c>
      <c r="AF946">
        <v>0</v>
      </c>
      <c r="AG946">
        <v>1</v>
      </c>
      <c r="AH946">
        <v>2</v>
      </c>
      <c r="AI946" t="s">
        <v>55</v>
      </c>
      <c r="AJ946">
        <v>0</v>
      </c>
      <c r="AK946" t="s">
        <v>1056</v>
      </c>
      <c r="AL946" t="s">
        <v>138</v>
      </c>
      <c r="AM946" t="s">
        <v>142</v>
      </c>
      <c r="AN946" t="s">
        <v>143</v>
      </c>
      <c r="AO946" t="s">
        <v>59</v>
      </c>
    </row>
    <row r="947" spans="1:44" x14ac:dyDescent="0.25">
      <c r="A947" t="s">
        <v>43</v>
      </c>
      <c r="B947" t="s">
        <v>693</v>
      </c>
      <c r="C947" t="s">
        <v>396</v>
      </c>
      <c r="E947" t="s">
        <v>1659</v>
      </c>
      <c r="F947" t="s">
        <v>695</v>
      </c>
      <c r="G947" t="s">
        <v>1659</v>
      </c>
      <c r="H947" t="s">
        <v>693</v>
      </c>
      <c r="J947" t="s">
        <v>457</v>
      </c>
      <c r="K947" t="s">
        <v>696</v>
      </c>
      <c r="L947">
        <v>275</v>
      </c>
      <c r="M947" t="s">
        <v>458</v>
      </c>
      <c r="N947" t="s">
        <v>138</v>
      </c>
      <c r="O947">
        <v>2016</v>
      </c>
      <c r="Q947" t="s">
        <v>697</v>
      </c>
      <c r="R947" t="s">
        <v>698</v>
      </c>
      <c r="T947" t="s">
        <v>54</v>
      </c>
      <c r="U947">
        <v>7.92</v>
      </c>
      <c r="V947">
        <v>7.75</v>
      </c>
      <c r="W947">
        <v>7.5</v>
      </c>
      <c r="X947">
        <v>7.67</v>
      </c>
      <c r="Y947">
        <v>7.75</v>
      </c>
      <c r="Z947">
        <v>7.5</v>
      </c>
      <c r="AA947">
        <v>10</v>
      </c>
      <c r="AB947">
        <v>10</v>
      </c>
      <c r="AC947">
        <v>10</v>
      </c>
      <c r="AD947">
        <v>7.67</v>
      </c>
      <c r="AE947">
        <v>83.75</v>
      </c>
      <c r="AF947">
        <v>0</v>
      </c>
      <c r="AG947">
        <v>1</v>
      </c>
      <c r="AH947">
        <v>0</v>
      </c>
      <c r="AI947" t="s">
        <v>55</v>
      </c>
      <c r="AJ947">
        <v>4</v>
      </c>
      <c r="AK947" t="s">
        <v>699</v>
      </c>
      <c r="AL947" t="s">
        <v>138</v>
      </c>
      <c r="AM947" t="s">
        <v>142</v>
      </c>
      <c r="AN947" t="s">
        <v>143</v>
      </c>
      <c r="AO947" t="s">
        <v>59</v>
      </c>
    </row>
    <row r="948" spans="1:44" x14ac:dyDescent="0.25">
      <c r="A948" t="s">
        <v>43</v>
      </c>
      <c r="B948" t="s">
        <v>693</v>
      </c>
      <c r="C948" t="s">
        <v>396</v>
      </c>
      <c r="E948" t="s">
        <v>1810</v>
      </c>
      <c r="F948" t="s">
        <v>695</v>
      </c>
      <c r="G948" t="s">
        <v>1810</v>
      </c>
      <c r="H948" t="s">
        <v>693</v>
      </c>
      <c r="J948" t="s">
        <v>457</v>
      </c>
      <c r="K948" t="s">
        <v>696</v>
      </c>
      <c r="L948">
        <v>275</v>
      </c>
      <c r="M948" t="s">
        <v>458</v>
      </c>
      <c r="N948" t="s">
        <v>138</v>
      </c>
      <c r="O948">
        <v>2016</v>
      </c>
      <c r="Q948" t="s">
        <v>1811</v>
      </c>
      <c r="R948" t="s">
        <v>698</v>
      </c>
      <c r="S948" t="s">
        <v>213</v>
      </c>
      <c r="T948" t="s">
        <v>54</v>
      </c>
      <c r="U948">
        <v>7.75</v>
      </c>
      <c r="V948">
        <v>7.75</v>
      </c>
      <c r="W948">
        <v>7.58</v>
      </c>
      <c r="X948">
        <v>7.58</v>
      </c>
      <c r="Y948">
        <v>7.67</v>
      </c>
      <c r="Z948">
        <v>7.58</v>
      </c>
      <c r="AA948">
        <v>10</v>
      </c>
      <c r="AB948">
        <v>10</v>
      </c>
      <c r="AC948">
        <v>10</v>
      </c>
      <c r="AD948">
        <v>7.67</v>
      </c>
      <c r="AE948">
        <v>83.58</v>
      </c>
      <c r="AF948">
        <v>0.11</v>
      </c>
      <c r="AG948">
        <v>0</v>
      </c>
      <c r="AH948">
        <v>0</v>
      </c>
      <c r="AI948" t="s">
        <v>55</v>
      </c>
      <c r="AJ948">
        <v>4</v>
      </c>
      <c r="AK948" t="s">
        <v>1812</v>
      </c>
      <c r="AL948" t="s">
        <v>138</v>
      </c>
      <c r="AM948" t="s">
        <v>142</v>
      </c>
      <c r="AN948" t="s">
        <v>143</v>
      </c>
      <c r="AO948" t="s">
        <v>59</v>
      </c>
    </row>
    <row r="949" spans="1:44" x14ac:dyDescent="0.25">
      <c r="A949" t="s">
        <v>43</v>
      </c>
      <c r="B949" t="s">
        <v>652</v>
      </c>
      <c r="C949" t="s">
        <v>396</v>
      </c>
      <c r="E949" t="s">
        <v>1856</v>
      </c>
      <c r="F949" t="s">
        <v>1857</v>
      </c>
      <c r="G949" t="s">
        <v>1856</v>
      </c>
      <c r="H949" t="s">
        <v>655</v>
      </c>
      <c r="I949">
        <v>1799</v>
      </c>
      <c r="J949" t="s">
        <v>676</v>
      </c>
      <c r="K949" t="s">
        <v>1858</v>
      </c>
      <c r="L949">
        <v>50</v>
      </c>
      <c r="M949" t="s">
        <v>458</v>
      </c>
      <c r="N949" t="s">
        <v>138</v>
      </c>
      <c r="O949">
        <v>2016</v>
      </c>
      <c r="Q949" t="s">
        <v>1168</v>
      </c>
      <c r="R949" t="s">
        <v>659</v>
      </c>
      <c r="S949" t="s">
        <v>213</v>
      </c>
      <c r="T949" t="s">
        <v>54</v>
      </c>
      <c r="U949">
        <v>7.75</v>
      </c>
      <c r="V949">
        <v>7.58</v>
      </c>
      <c r="W949">
        <v>7.58</v>
      </c>
      <c r="X949">
        <v>7.75</v>
      </c>
      <c r="Y949">
        <v>7.75</v>
      </c>
      <c r="Z949">
        <v>7.5</v>
      </c>
      <c r="AA949">
        <v>10</v>
      </c>
      <c r="AB949">
        <v>10</v>
      </c>
      <c r="AC949">
        <v>10</v>
      </c>
      <c r="AD949">
        <v>7.58</v>
      </c>
      <c r="AE949">
        <v>83.5</v>
      </c>
      <c r="AF949">
        <v>0</v>
      </c>
      <c r="AG949">
        <v>0</v>
      </c>
      <c r="AH949">
        <v>0</v>
      </c>
      <c r="AI949" t="s">
        <v>89</v>
      </c>
      <c r="AJ949">
        <v>5</v>
      </c>
      <c r="AK949" t="s">
        <v>1170</v>
      </c>
      <c r="AL949" t="s">
        <v>138</v>
      </c>
      <c r="AM949" t="s">
        <v>142</v>
      </c>
      <c r="AN949" t="s">
        <v>143</v>
      </c>
      <c r="AO949" t="s">
        <v>59</v>
      </c>
      <c r="AP949">
        <v>1799</v>
      </c>
      <c r="AQ949">
        <v>1799</v>
      </c>
      <c r="AR949">
        <v>1799</v>
      </c>
    </row>
    <row r="950" spans="1:44" x14ac:dyDescent="0.25">
      <c r="A950" t="s">
        <v>43</v>
      </c>
      <c r="B950" t="s">
        <v>652</v>
      </c>
      <c r="C950" t="s">
        <v>396</v>
      </c>
      <c r="E950" t="s">
        <v>1866</v>
      </c>
      <c r="F950" t="s">
        <v>1129</v>
      </c>
      <c r="G950" t="s">
        <v>1866</v>
      </c>
      <c r="H950" t="s">
        <v>655</v>
      </c>
      <c r="I950">
        <v>1000</v>
      </c>
      <c r="J950" t="s">
        <v>1130</v>
      </c>
      <c r="K950" t="s">
        <v>1867</v>
      </c>
      <c r="L950">
        <v>250</v>
      </c>
      <c r="M950" t="s">
        <v>458</v>
      </c>
      <c r="N950" t="s">
        <v>138</v>
      </c>
      <c r="O950">
        <v>2016</v>
      </c>
      <c r="Q950" t="s">
        <v>180</v>
      </c>
      <c r="R950" t="s">
        <v>659</v>
      </c>
      <c r="S950" t="s">
        <v>213</v>
      </c>
      <c r="T950" t="s">
        <v>81</v>
      </c>
      <c r="U950">
        <v>7.75</v>
      </c>
      <c r="V950">
        <v>7.58</v>
      </c>
      <c r="W950">
        <v>7.58</v>
      </c>
      <c r="X950">
        <v>7.5</v>
      </c>
      <c r="Y950">
        <v>7.75</v>
      </c>
      <c r="Z950">
        <v>7.75</v>
      </c>
      <c r="AA950">
        <v>10</v>
      </c>
      <c r="AB950">
        <v>10</v>
      </c>
      <c r="AC950">
        <v>10</v>
      </c>
      <c r="AD950">
        <v>7.58</v>
      </c>
      <c r="AE950">
        <v>83.5</v>
      </c>
      <c r="AF950">
        <v>0</v>
      </c>
      <c r="AG950">
        <v>0</v>
      </c>
      <c r="AH950">
        <v>0</v>
      </c>
      <c r="AI950" t="s">
        <v>55</v>
      </c>
      <c r="AJ950">
        <v>0</v>
      </c>
      <c r="AK950" t="s">
        <v>182</v>
      </c>
      <c r="AL950" t="s">
        <v>138</v>
      </c>
      <c r="AM950" t="s">
        <v>142</v>
      </c>
      <c r="AN950" t="s">
        <v>143</v>
      </c>
      <c r="AO950" t="s">
        <v>59</v>
      </c>
      <c r="AP950">
        <v>1000</v>
      </c>
      <c r="AQ950">
        <v>1000</v>
      </c>
      <c r="AR950">
        <v>1000</v>
      </c>
    </row>
    <row r="951" spans="1:44" x14ac:dyDescent="0.25">
      <c r="A951" t="s">
        <v>43</v>
      </c>
      <c r="B951" t="s">
        <v>453</v>
      </c>
      <c r="C951" t="s">
        <v>396</v>
      </c>
      <c r="D951" t="s">
        <v>621</v>
      </c>
      <c r="E951" t="s">
        <v>2022</v>
      </c>
      <c r="F951" t="s">
        <v>1686</v>
      </c>
      <c r="G951" t="s">
        <v>2022</v>
      </c>
      <c r="H951" t="s">
        <v>453</v>
      </c>
      <c r="I951">
        <v>1650</v>
      </c>
      <c r="J951" t="s">
        <v>457</v>
      </c>
      <c r="K951" t="s">
        <v>621</v>
      </c>
      <c r="L951">
        <v>275</v>
      </c>
      <c r="M951" t="s">
        <v>458</v>
      </c>
      <c r="N951" t="s">
        <v>138</v>
      </c>
      <c r="O951">
        <v>2016</v>
      </c>
      <c r="Q951" t="s">
        <v>2023</v>
      </c>
      <c r="R951" t="s">
        <v>459</v>
      </c>
      <c r="S951" t="s">
        <v>213</v>
      </c>
      <c r="T951" t="s">
        <v>54</v>
      </c>
      <c r="U951">
        <v>7.75</v>
      </c>
      <c r="V951">
        <v>7.5</v>
      </c>
      <c r="W951">
        <v>7.75</v>
      </c>
      <c r="X951">
        <v>7.58</v>
      </c>
      <c r="Y951">
        <v>7.58</v>
      </c>
      <c r="Z951">
        <v>7.58</v>
      </c>
      <c r="AA951">
        <v>10</v>
      </c>
      <c r="AB951">
        <v>10</v>
      </c>
      <c r="AC951">
        <v>10</v>
      </c>
      <c r="AD951">
        <v>7.58</v>
      </c>
      <c r="AE951">
        <v>83.33</v>
      </c>
      <c r="AF951">
        <v>0</v>
      </c>
      <c r="AG951">
        <v>0</v>
      </c>
      <c r="AH951">
        <v>1</v>
      </c>
      <c r="AJ951">
        <v>0</v>
      </c>
      <c r="AK951" t="s">
        <v>2024</v>
      </c>
      <c r="AL951" t="s">
        <v>138</v>
      </c>
      <c r="AM951" t="s">
        <v>142</v>
      </c>
      <c r="AN951" t="s">
        <v>143</v>
      </c>
      <c r="AO951" t="s">
        <v>59</v>
      </c>
      <c r="AP951">
        <v>1650</v>
      </c>
      <c r="AQ951">
        <v>1650</v>
      </c>
      <c r="AR951">
        <v>1650</v>
      </c>
    </row>
    <row r="952" spans="1:44" x14ac:dyDescent="0.25">
      <c r="A952" t="s">
        <v>43</v>
      </c>
      <c r="B952" t="s">
        <v>693</v>
      </c>
      <c r="C952" t="s">
        <v>396</v>
      </c>
      <c r="E952" t="s">
        <v>2025</v>
      </c>
      <c r="F952" t="s">
        <v>695</v>
      </c>
      <c r="G952" t="s">
        <v>2025</v>
      </c>
      <c r="H952" t="s">
        <v>693</v>
      </c>
      <c r="J952" t="s">
        <v>2026</v>
      </c>
      <c r="L952">
        <v>130</v>
      </c>
      <c r="M952" t="s">
        <v>458</v>
      </c>
      <c r="N952" t="s">
        <v>138</v>
      </c>
      <c r="O952">
        <v>2016</v>
      </c>
      <c r="Q952" t="s">
        <v>2027</v>
      </c>
      <c r="R952" t="s">
        <v>698</v>
      </c>
      <c r="S952" t="s">
        <v>213</v>
      </c>
      <c r="T952" t="s">
        <v>54</v>
      </c>
      <c r="U952">
        <v>7.67</v>
      </c>
      <c r="V952">
        <v>7.58</v>
      </c>
      <c r="W952">
        <v>7.58</v>
      </c>
      <c r="X952">
        <v>7.42</v>
      </c>
      <c r="Y952">
        <v>7.67</v>
      </c>
      <c r="Z952">
        <v>7.75</v>
      </c>
      <c r="AA952">
        <v>10</v>
      </c>
      <c r="AB952">
        <v>10</v>
      </c>
      <c r="AC952">
        <v>10</v>
      </c>
      <c r="AD952">
        <v>7.67</v>
      </c>
      <c r="AE952">
        <v>83.33</v>
      </c>
      <c r="AF952">
        <v>0</v>
      </c>
      <c r="AG952">
        <v>0</v>
      </c>
      <c r="AH952">
        <v>0</v>
      </c>
      <c r="AI952" t="s">
        <v>304</v>
      </c>
      <c r="AJ952">
        <v>0</v>
      </c>
      <c r="AK952" t="s">
        <v>2028</v>
      </c>
      <c r="AL952" t="s">
        <v>138</v>
      </c>
      <c r="AM952" t="s">
        <v>142</v>
      </c>
      <c r="AN952" t="s">
        <v>143</v>
      </c>
      <c r="AO952" t="s">
        <v>59</v>
      </c>
    </row>
    <row r="953" spans="1:44" x14ac:dyDescent="0.25">
      <c r="A953" t="s">
        <v>43</v>
      </c>
      <c r="B953" t="s">
        <v>693</v>
      </c>
      <c r="C953" t="s">
        <v>396</v>
      </c>
      <c r="E953" t="s">
        <v>2029</v>
      </c>
      <c r="F953" t="s">
        <v>695</v>
      </c>
      <c r="G953" t="s">
        <v>2029</v>
      </c>
      <c r="H953" t="s">
        <v>693</v>
      </c>
      <c r="J953" t="s">
        <v>457</v>
      </c>
      <c r="K953" t="s">
        <v>696</v>
      </c>
      <c r="L953">
        <v>275</v>
      </c>
      <c r="M953" t="s">
        <v>458</v>
      </c>
      <c r="N953" t="s">
        <v>138</v>
      </c>
      <c r="O953">
        <v>2016</v>
      </c>
      <c r="Q953" t="s">
        <v>2030</v>
      </c>
      <c r="R953" t="s">
        <v>698</v>
      </c>
      <c r="S953" t="s">
        <v>213</v>
      </c>
      <c r="T953" t="s">
        <v>54</v>
      </c>
      <c r="U953">
        <v>7.83</v>
      </c>
      <c r="V953">
        <v>7.58</v>
      </c>
      <c r="W953">
        <v>7.58</v>
      </c>
      <c r="X953">
        <v>7.58</v>
      </c>
      <c r="Y953">
        <v>7.5</v>
      </c>
      <c r="Z953">
        <v>7.58</v>
      </c>
      <c r="AA953">
        <v>10</v>
      </c>
      <c r="AB953">
        <v>10</v>
      </c>
      <c r="AC953">
        <v>10</v>
      </c>
      <c r="AD953">
        <v>7.67</v>
      </c>
      <c r="AE953">
        <v>83.33</v>
      </c>
      <c r="AF953">
        <v>0</v>
      </c>
      <c r="AG953">
        <v>1</v>
      </c>
      <c r="AH953">
        <v>0</v>
      </c>
      <c r="AI953" t="s">
        <v>55</v>
      </c>
      <c r="AJ953">
        <v>2</v>
      </c>
      <c r="AK953" t="s">
        <v>2031</v>
      </c>
      <c r="AL953" t="s">
        <v>138</v>
      </c>
      <c r="AM953" t="s">
        <v>142</v>
      </c>
      <c r="AN953" t="s">
        <v>143</v>
      </c>
      <c r="AO953" t="s">
        <v>59</v>
      </c>
    </row>
    <row r="954" spans="1:44" x14ac:dyDescent="0.25">
      <c r="A954" t="s">
        <v>43</v>
      </c>
      <c r="B954" t="s">
        <v>652</v>
      </c>
      <c r="C954" t="s">
        <v>396</v>
      </c>
      <c r="E954" t="s">
        <v>2356</v>
      </c>
      <c r="F954" t="s">
        <v>1857</v>
      </c>
      <c r="G954" t="s">
        <v>2356</v>
      </c>
      <c r="H954" t="s">
        <v>655</v>
      </c>
      <c r="I954">
        <v>1799</v>
      </c>
      <c r="J954" t="s">
        <v>676</v>
      </c>
      <c r="K954" t="s">
        <v>1858</v>
      </c>
      <c r="L954">
        <v>275</v>
      </c>
      <c r="M954" t="s">
        <v>458</v>
      </c>
      <c r="N954" t="s">
        <v>138</v>
      </c>
      <c r="O954">
        <v>2016</v>
      </c>
      <c r="Q954" t="s">
        <v>1168</v>
      </c>
      <c r="R954" t="s">
        <v>659</v>
      </c>
      <c r="S954" t="s">
        <v>213</v>
      </c>
      <c r="T954" t="s">
        <v>54</v>
      </c>
      <c r="U954">
        <v>7.58</v>
      </c>
      <c r="V954">
        <v>7.67</v>
      </c>
      <c r="W954">
        <v>7.33</v>
      </c>
      <c r="X954">
        <v>7.67</v>
      </c>
      <c r="Y954">
        <v>7.75</v>
      </c>
      <c r="Z954">
        <v>7.58</v>
      </c>
      <c r="AA954">
        <v>10</v>
      </c>
      <c r="AB954">
        <v>10</v>
      </c>
      <c r="AC954">
        <v>10</v>
      </c>
      <c r="AD954">
        <v>7.5</v>
      </c>
      <c r="AE954">
        <v>83.08</v>
      </c>
      <c r="AF954">
        <v>0</v>
      </c>
      <c r="AG954">
        <v>0</v>
      </c>
      <c r="AH954">
        <v>1</v>
      </c>
      <c r="AI954" t="s">
        <v>55</v>
      </c>
      <c r="AJ954">
        <v>4</v>
      </c>
      <c r="AK954" t="s">
        <v>1170</v>
      </c>
      <c r="AL954" t="s">
        <v>138</v>
      </c>
      <c r="AM954" t="s">
        <v>142</v>
      </c>
      <c r="AN954" t="s">
        <v>143</v>
      </c>
      <c r="AO954" t="s">
        <v>59</v>
      </c>
      <c r="AP954">
        <v>1799</v>
      </c>
      <c r="AQ954">
        <v>1799</v>
      </c>
      <c r="AR954">
        <v>1799</v>
      </c>
    </row>
    <row r="955" spans="1:44" x14ac:dyDescent="0.25">
      <c r="A955" t="s">
        <v>43</v>
      </c>
      <c r="B955" t="s">
        <v>693</v>
      </c>
      <c r="C955" t="s">
        <v>396</v>
      </c>
      <c r="E955" t="s">
        <v>2357</v>
      </c>
      <c r="F955" t="s">
        <v>695</v>
      </c>
      <c r="G955" t="s">
        <v>2357</v>
      </c>
      <c r="H955" t="s">
        <v>693</v>
      </c>
      <c r="J955" t="s">
        <v>457</v>
      </c>
      <c r="K955" t="s">
        <v>696</v>
      </c>
      <c r="L955">
        <v>275</v>
      </c>
      <c r="M955" t="s">
        <v>458</v>
      </c>
      <c r="N955" t="s">
        <v>138</v>
      </c>
      <c r="O955">
        <v>2016</v>
      </c>
      <c r="Q955" t="s">
        <v>984</v>
      </c>
      <c r="R955" t="s">
        <v>698</v>
      </c>
      <c r="S955" t="s">
        <v>213</v>
      </c>
      <c r="T955" t="s">
        <v>54</v>
      </c>
      <c r="U955">
        <v>7.75</v>
      </c>
      <c r="V955">
        <v>7.5</v>
      </c>
      <c r="W955">
        <v>7.5</v>
      </c>
      <c r="X955">
        <v>7.42</v>
      </c>
      <c r="Y955">
        <v>8</v>
      </c>
      <c r="Z955">
        <v>7.75</v>
      </c>
      <c r="AA955">
        <v>10</v>
      </c>
      <c r="AB955">
        <v>10</v>
      </c>
      <c r="AC955">
        <v>10</v>
      </c>
      <c r="AD955">
        <v>7.17</v>
      </c>
      <c r="AE955">
        <v>83.08</v>
      </c>
      <c r="AF955">
        <v>0</v>
      </c>
      <c r="AG955">
        <v>1</v>
      </c>
      <c r="AH955">
        <v>2</v>
      </c>
      <c r="AI955" t="s">
        <v>55</v>
      </c>
      <c r="AJ955">
        <v>5</v>
      </c>
      <c r="AK955" t="s">
        <v>985</v>
      </c>
      <c r="AL955" t="s">
        <v>138</v>
      </c>
      <c r="AM955" t="s">
        <v>142</v>
      </c>
      <c r="AN955" t="s">
        <v>143</v>
      </c>
      <c r="AO955" t="s">
        <v>59</v>
      </c>
    </row>
    <row r="956" spans="1:44" x14ac:dyDescent="0.25">
      <c r="A956" t="s">
        <v>43</v>
      </c>
      <c r="B956" t="s">
        <v>652</v>
      </c>
      <c r="C956" t="s">
        <v>396</v>
      </c>
      <c r="E956" t="s">
        <v>2414</v>
      </c>
      <c r="F956" t="s">
        <v>1129</v>
      </c>
      <c r="G956" t="s">
        <v>2414</v>
      </c>
      <c r="H956" t="s">
        <v>655</v>
      </c>
      <c r="I956">
        <v>442</v>
      </c>
      <c r="J956" t="s">
        <v>457</v>
      </c>
      <c r="K956" t="s">
        <v>1416</v>
      </c>
      <c r="L956">
        <v>25</v>
      </c>
      <c r="M956" t="s">
        <v>458</v>
      </c>
      <c r="N956" t="s">
        <v>138</v>
      </c>
      <c r="O956">
        <v>2016</v>
      </c>
      <c r="Q956" t="s">
        <v>1525</v>
      </c>
      <c r="R956" t="s">
        <v>659</v>
      </c>
      <c r="U956">
        <v>7.67</v>
      </c>
      <c r="V956">
        <v>7.67</v>
      </c>
      <c r="W956">
        <v>7.33</v>
      </c>
      <c r="X956">
        <v>7.67</v>
      </c>
      <c r="Y956">
        <v>7.5</v>
      </c>
      <c r="Z956">
        <v>7.58</v>
      </c>
      <c r="AA956">
        <v>10</v>
      </c>
      <c r="AB956">
        <v>10</v>
      </c>
      <c r="AC956">
        <v>10</v>
      </c>
      <c r="AD956">
        <v>7.58</v>
      </c>
      <c r="AE956">
        <v>83</v>
      </c>
      <c r="AF956">
        <v>0.11</v>
      </c>
      <c r="AG956">
        <v>0</v>
      </c>
      <c r="AH956">
        <v>0</v>
      </c>
      <c r="AI956" t="s">
        <v>55</v>
      </c>
      <c r="AJ956">
        <v>4</v>
      </c>
      <c r="AK956" t="s">
        <v>1526</v>
      </c>
      <c r="AL956" t="s">
        <v>138</v>
      </c>
      <c r="AM956" t="s">
        <v>142</v>
      </c>
      <c r="AN956" t="s">
        <v>143</v>
      </c>
      <c r="AO956" t="s">
        <v>59</v>
      </c>
      <c r="AP956">
        <v>442</v>
      </c>
      <c r="AQ956">
        <v>442</v>
      </c>
      <c r="AR956">
        <v>442</v>
      </c>
    </row>
    <row r="957" spans="1:44" x14ac:dyDescent="0.25">
      <c r="A957" t="s">
        <v>43</v>
      </c>
      <c r="B957" t="s">
        <v>693</v>
      </c>
      <c r="C957" t="s">
        <v>396</v>
      </c>
      <c r="E957" t="s">
        <v>3022</v>
      </c>
      <c r="F957" t="s">
        <v>695</v>
      </c>
      <c r="G957" t="s">
        <v>3022</v>
      </c>
      <c r="H957" t="s">
        <v>693</v>
      </c>
      <c r="I957">
        <v>1600</v>
      </c>
      <c r="J957" t="s">
        <v>2026</v>
      </c>
      <c r="L957">
        <v>43</v>
      </c>
      <c r="M957" t="s">
        <v>458</v>
      </c>
      <c r="N957" t="s">
        <v>138</v>
      </c>
      <c r="O957">
        <v>2016</v>
      </c>
      <c r="Q957" t="s">
        <v>1226</v>
      </c>
      <c r="R957" t="s">
        <v>698</v>
      </c>
      <c r="S957" t="s">
        <v>213</v>
      </c>
      <c r="T957" t="s">
        <v>54</v>
      </c>
      <c r="U957">
        <v>5.08</v>
      </c>
      <c r="V957">
        <v>7.75</v>
      </c>
      <c r="W957">
        <v>7.83</v>
      </c>
      <c r="X957">
        <v>7.75</v>
      </c>
      <c r="Y957">
        <v>7.83</v>
      </c>
      <c r="Z957">
        <v>8.08</v>
      </c>
      <c r="AA957">
        <v>10</v>
      </c>
      <c r="AB957">
        <v>10</v>
      </c>
      <c r="AC957">
        <v>10</v>
      </c>
      <c r="AD957">
        <v>8.08</v>
      </c>
      <c r="AE957">
        <v>82.42</v>
      </c>
      <c r="AF957">
        <v>0.11</v>
      </c>
      <c r="AG957">
        <v>0</v>
      </c>
      <c r="AH957">
        <v>0</v>
      </c>
      <c r="AI957" t="s">
        <v>55</v>
      </c>
      <c r="AJ957">
        <v>1</v>
      </c>
      <c r="AK957" t="s">
        <v>1227</v>
      </c>
      <c r="AL957" t="s">
        <v>138</v>
      </c>
      <c r="AM957" t="s">
        <v>142</v>
      </c>
      <c r="AN957" t="s">
        <v>143</v>
      </c>
      <c r="AO957" t="s">
        <v>59</v>
      </c>
      <c r="AP957">
        <v>1600</v>
      </c>
      <c r="AQ957">
        <v>1600</v>
      </c>
      <c r="AR957">
        <v>1600</v>
      </c>
    </row>
    <row r="958" spans="1:44" x14ac:dyDescent="0.25">
      <c r="A958" t="s">
        <v>43</v>
      </c>
      <c r="B958" t="s">
        <v>1164</v>
      </c>
      <c r="C958" t="s">
        <v>396</v>
      </c>
      <c r="E958">
        <v>2</v>
      </c>
      <c r="F958" t="s">
        <v>1165</v>
      </c>
      <c r="G958" t="s">
        <v>3295</v>
      </c>
      <c r="H958" t="s">
        <v>1167</v>
      </c>
      <c r="J958" t="s">
        <v>457</v>
      </c>
      <c r="L958">
        <v>275</v>
      </c>
      <c r="M958" t="s">
        <v>458</v>
      </c>
      <c r="N958" t="s">
        <v>138</v>
      </c>
      <c r="O958">
        <v>2016</v>
      </c>
      <c r="Q958" t="s">
        <v>1168</v>
      </c>
      <c r="R958" t="s">
        <v>1169</v>
      </c>
      <c r="S958" t="s">
        <v>213</v>
      </c>
      <c r="T958" t="s">
        <v>54</v>
      </c>
      <c r="U958">
        <v>7.75</v>
      </c>
      <c r="V958">
        <v>7.58</v>
      </c>
      <c r="W958">
        <v>7.42</v>
      </c>
      <c r="X958">
        <v>7.67</v>
      </c>
      <c r="Y958">
        <v>7.83</v>
      </c>
      <c r="Z958">
        <v>7.58</v>
      </c>
      <c r="AA958">
        <v>9.33</v>
      </c>
      <c r="AB958">
        <v>9.33</v>
      </c>
      <c r="AC958">
        <v>10</v>
      </c>
      <c r="AD958">
        <v>7.58</v>
      </c>
      <c r="AE958">
        <v>82.08</v>
      </c>
      <c r="AF958">
        <v>0</v>
      </c>
      <c r="AG958">
        <v>0</v>
      </c>
      <c r="AH958">
        <v>7</v>
      </c>
      <c r="AI958" t="s">
        <v>55</v>
      </c>
      <c r="AJ958">
        <v>6</v>
      </c>
      <c r="AK958" t="s">
        <v>1170</v>
      </c>
      <c r="AL958" t="s">
        <v>138</v>
      </c>
      <c r="AM958" t="s">
        <v>142</v>
      </c>
      <c r="AN958" t="s">
        <v>143</v>
      </c>
      <c r="AO958" t="s">
        <v>59</v>
      </c>
    </row>
    <row r="959" spans="1:44" x14ac:dyDescent="0.25">
      <c r="A959" t="s">
        <v>43</v>
      </c>
      <c r="B959" t="s">
        <v>693</v>
      </c>
      <c r="C959" t="s">
        <v>396</v>
      </c>
      <c r="E959" t="s">
        <v>3581</v>
      </c>
      <c r="F959" t="s">
        <v>695</v>
      </c>
      <c r="G959" s="4">
        <v>13575</v>
      </c>
      <c r="H959" t="s">
        <v>693</v>
      </c>
      <c r="J959" t="s">
        <v>1177</v>
      </c>
      <c r="L959">
        <v>165</v>
      </c>
      <c r="M959" t="s">
        <v>458</v>
      </c>
      <c r="N959" t="s">
        <v>138</v>
      </c>
      <c r="O959">
        <v>2016</v>
      </c>
      <c r="Q959" t="s">
        <v>1530</v>
      </c>
      <c r="R959" t="s">
        <v>698</v>
      </c>
      <c r="U959">
        <v>7.75</v>
      </c>
      <c r="V959">
        <v>7.75</v>
      </c>
      <c r="W959">
        <v>7.75</v>
      </c>
      <c r="X959">
        <v>7.67</v>
      </c>
      <c r="Y959">
        <v>5.25</v>
      </c>
      <c r="Z959">
        <v>7.83</v>
      </c>
      <c r="AA959">
        <v>10</v>
      </c>
      <c r="AB959">
        <v>10</v>
      </c>
      <c r="AC959">
        <v>10</v>
      </c>
      <c r="AD959">
        <v>7.67</v>
      </c>
      <c r="AE959">
        <v>81.67</v>
      </c>
      <c r="AF959">
        <v>0</v>
      </c>
      <c r="AG959">
        <v>0</v>
      </c>
      <c r="AH959">
        <v>1</v>
      </c>
      <c r="AJ959">
        <v>1</v>
      </c>
      <c r="AK959" t="s">
        <v>1532</v>
      </c>
      <c r="AL959" t="s">
        <v>138</v>
      </c>
      <c r="AM959" t="s">
        <v>142</v>
      </c>
      <c r="AN959" t="s">
        <v>143</v>
      </c>
      <c r="AO959" t="s">
        <v>59</v>
      </c>
    </row>
    <row r="960" spans="1:44" x14ac:dyDescent="0.25">
      <c r="A960" t="s">
        <v>43</v>
      </c>
      <c r="B960" t="s">
        <v>693</v>
      </c>
      <c r="C960" t="s">
        <v>396</v>
      </c>
      <c r="E960" t="s">
        <v>3796</v>
      </c>
      <c r="F960" t="s">
        <v>695</v>
      </c>
      <c r="G960" t="s">
        <v>3796</v>
      </c>
      <c r="H960" t="s">
        <v>693</v>
      </c>
      <c r="J960" t="s">
        <v>457</v>
      </c>
      <c r="K960" t="s">
        <v>696</v>
      </c>
      <c r="L960">
        <v>230</v>
      </c>
      <c r="M960" t="s">
        <v>458</v>
      </c>
      <c r="N960" t="s">
        <v>138</v>
      </c>
      <c r="O960">
        <v>2016</v>
      </c>
      <c r="Q960" t="s">
        <v>2023</v>
      </c>
      <c r="R960" t="s">
        <v>698</v>
      </c>
      <c r="S960" t="s">
        <v>213</v>
      </c>
      <c r="T960" t="s">
        <v>54</v>
      </c>
      <c r="U960">
        <v>7.5</v>
      </c>
      <c r="V960">
        <v>7.33</v>
      </c>
      <c r="W960">
        <v>7.33</v>
      </c>
      <c r="X960">
        <v>7.17</v>
      </c>
      <c r="Y960">
        <v>7.33</v>
      </c>
      <c r="Z960">
        <v>7.42</v>
      </c>
      <c r="AA960">
        <v>10</v>
      </c>
      <c r="AB960">
        <v>10</v>
      </c>
      <c r="AC960">
        <v>10</v>
      </c>
      <c r="AD960">
        <v>7.25</v>
      </c>
      <c r="AE960">
        <v>81.33</v>
      </c>
      <c r="AF960">
        <v>0</v>
      </c>
      <c r="AG960">
        <v>0</v>
      </c>
      <c r="AH960">
        <v>0</v>
      </c>
      <c r="AJ960">
        <v>0</v>
      </c>
      <c r="AK960" t="s">
        <v>2024</v>
      </c>
      <c r="AL960" t="s">
        <v>138</v>
      </c>
      <c r="AM960" t="s">
        <v>142</v>
      </c>
      <c r="AN960" t="s">
        <v>143</v>
      </c>
      <c r="AO960" t="s">
        <v>59</v>
      </c>
    </row>
    <row r="961" spans="1:44" x14ac:dyDescent="0.25">
      <c r="A961" t="s">
        <v>43</v>
      </c>
      <c r="B961" t="s">
        <v>693</v>
      </c>
      <c r="C961" t="s">
        <v>396</v>
      </c>
      <c r="E961" t="s">
        <v>3975</v>
      </c>
      <c r="F961" t="s">
        <v>695</v>
      </c>
      <c r="G961" t="s">
        <v>3975</v>
      </c>
      <c r="H961" t="s">
        <v>693</v>
      </c>
      <c r="I961">
        <v>1600</v>
      </c>
      <c r="J961" t="s">
        <v>2026</v>
      </c>
      <c r="L961">
        <v>43</v>
      </c>
      <c r="M961" t="s">
        <v>458</v>
      </c>
      <c r="N961" t="s">
        <v>138</v>
      </c>
      <c r="O961">
        <v>2016</v>
      </c>
      <c r="Q961" t="s">
        <v>3976</v>
      </c>
      <c r="R961" t="s">
        <v>698</v>
      </c>
      <c r="S961" t="s">
        <v>213</v>
      </c>
      <c r="T961" t="s">
        <v>54</v>
      </c>
      <c r="U961">
        <v>7.67</v>
      </c>
      <c r="V961">
        <v>7.5</v>
      </c>
      <c r="W961">
        <v>7.42</v>
      </c>
      <c r="X961">
        <v>5.25</v>
      </c>
      <c r="Y961">
        <v>7.67</v>
      </c>
      <c r="Z961">
        <v>7.75</v>
      </c>
      <c r="AA961">
        <v>10</v>
      </c>
      <c r="AB961">
        <v>10</v>
      </c>
      <c r="AC961">
        <v>10</v>
      </c>
      <c r="AD961">
        <v>7.75</v>
      </c>
      <c r="AE961">
        <v>81</v>
      </c>
      <c r="AF961">
        <v>0</v>
      </c>
      <c r="AG961">
        <v>0</v>
      </c>
      <c r="AH961">
        <v>4</v>
      </c>
      <c r="AI961" t="s">
        <v>55</v>
      </c>
      <c r="AJ961">
        <v>4</v>
      </c>
      <c r="AK961" t="s">
        <v>3977</v>
      </c>
      <c r="AL961" t="s">
        <v>138</v>
      </c>
      <c r="AM961" t="s">
        <v>142</v>
      </c>
      <c r="AN961" t="s">
        <v>143</v>
      </c>
      <c r="AO961" t="s">
        <v>59</v>
      </c>
      <c r="AP961">
        <v>1600</v>
      </c>
      <c r="AQ961">
        <v>1600</v>
      </c>
      <c r="AR961">
        <v>1600</v>
      </c>
    </row>
    <row r="962" spans="1:44" x14ac:dyDescent="0.25">
      <c r="A962" t="s">
        <v>43</v>
      </c>
      <c r="B962" t="s">
        <v>253</v>
      </c>
      <c r="C962" t="s">
        <v>254</v>
      </c>
      <c r="D962" t="s">
        <v>255</v>
      </c>
      <c r="E962">
        <v>102</v>
      </c>
      <c r="F962" t="s">
        <v>256</v>
      </c>
      <c r="G962" t="s">
        <v>257</v>
      </c>
      <c r="H962" t="s">
        <v>258</v>
      </c>
      <c r="I962">
        <v>1400</v>
      </c>
      <c r="J962" t="s">
        <v>259</v>
      </c>
      <c r="K962" t="s">
        <v>260</v>
      </c>
      <c r="L962">
        <v>275</v>
      </c>
      <c r="M962" t="s">
        <v>98</v>
      </c>
      <c r="N962" t="s">
        <v>261</v>
      </c>
      <c r="O962">
        <v>2016</v>
      </c>
      <c r="Q962" t="s">
        <v>262</v>
      </c>
      <c r="R962" t="s">
        <v>263</v>
      </c>
      <c r="S962" t="s">
        <v>213</v>
      </c>
      <c r="U962">
        <v>8.17</v>
      </c>
      <c r="V962">
        <v>8.08</v>
      </c>
      <c r="W962">
        <v>8.08</v>
      </c>
      <c r="X962">
        <v>8</v>
      </c>
      <c r="Y962">
        <v>8.08</v>
      </c>
      <c r="Z962">
        <v>8</v>
      </c>
      <c r="AA962">
        <v>10</v>
      </c>
      <c r="AB962">
        <v>10</v>
      </c>
      <c r="AC962">
        <v>10</v>
      </c>
      <c r="AD962">
        <v>8.25</v>
      </c>
      <c r="AE962">
        <v>86.67</v>
      </c>
      <c r="AF962">
        <v>0.1</v>
      </c>
      <c r="AG962">
        <v>0</v>
      </c>
      <c r="AH962">
        <v>0</v>
      </c>
      <c r="AI962" t="s">
        <v>55</v>
      </c>
      <c r="AJ962">
        <v>3</v>
      </c>
      <c r="AK962" t="s">
        <v>264</v>
      </c>
      <c r="AL962" t="s">
        <v>261</v>
      </c>
      <c r="AM962" t="s">
        <v>265</v>
      </c>
      <c r="AN962" t="s">
        <v>266</v>
      </c>
      <c r="AO962" t="s">
        <v>59</v>
      </c>
      <c r="AP962">
        <v>1400</v>
      </c>
      <c r="AQ962">
        <v>1400</v>
      </c>
      <c r="AR962">
        <v>1400</v>
      </c>
    </row>
    <row r="963" spans="1:44" x14ac:dyDescent="0.25">
      <c r="A963" t="s">
        <v>43</v>
      </c>
      <c r="B963" t="s">
        <v>432</v>
      </c>
      <c r="C963" t="s">
        <v>62</v>
      </c>
      <c r="D963" t="s">
        <v>433</v>
      </c>
      <c r="E963" t="s">
        <v>434</v>
      </c>
      <c r="F963" t="s">
        <v>435</v>
      </c>
      <c r="G963" t="s">
        <v>434</v>
      </c>
      <c r="H963" t="s">
        <v>436</v>
      </c>
      <c r="J963" t="s">
        <v>437</v>
      </c>
      <c r="K963" t="s">
        <v>438</v>
      </c>
      <c r="L963">
        <v>80</v>
      </c>
      <c r="M963" t="s">
        <v>98</v>
      </c>
      <c r="N963" t="s">
        <v>439</v>
      </c>
      <c r="O963">
        <v>2016</v>
      </c>
      <c r="Q963" t="s">
        <v>440</v>
      </c>
      <c r="R963" t="s">
        <v>441</v>
      </c>
      <c r="S963" t="s">
        <v>68</v>
      </c>
      <c r="T963" t="s">
        <v>54</v>
      </c>
      <c r="U963">
        <v>7.92</v>
      </c>
      <c r="V963">
        <v>8.08</v>
      </c>
      <c r="W963">
        <v>7.92</v>
      </c>
      <c r="X963">
        <v>8.08</v>
      </c>
      <c r="Y963">
        <v>8.08</v>
      </c>
      <c r="Z963">
        <v>7.83</v>
      </c>
      <c r="AA963">
        <v>10</v>
      </c>
      <c r="AB963">
        <v>10</v>
      </c>
      <c r="AC963">
        <v>10</v>
      </c>
      <c r="AD963">
        <v>8</v>
      </c>
      <c r="AE963">
        <v>85.92</v>
      </c>
      <c r="AF963">
        <v>0.1</v>
      </c>
      <c r="AG963">
        <v>0</v>
      </c>
      <c r="AH963">
        <v>1</v>
      </c>
      <c r="AI963" t="s">
        <v>55</v>
      </c>
      <c r="AJ963">
        <v>3</v>
      </c>
      <c r="AK963" t="s">
        <v>442</v>
      </c>
      <c r="AL963" t="s">
        <v>439</v>
      </c>
      <c r="AM963" t="s">
        <v>443</v>
      </c>
      <c r="AN963" t="s">
        <v>444</v>
      </c>
      <c r="AO963" t="s">
        <v>59</v>
      </c>
    </row>
    <row r="964" spans="1:44" x14ac:dyDescent="0.25">
      <c r="A964" t="s">
        <v>43</v>
      </c>
      <c r="B964" t="s">
        <v>432</v>
      </c>
      <c r="C964" t="s">
        <v>62</v>
      </c>
      <c r="D964" t="s">
        <v>433</v>
      </c>
      <c r="E964" t="s">
        <v>617</v>
      </c>
      <c r="F964" t="s">
        <v>435</v>
      </c>
      <c r="G964" t="s">
        <v>617</v>
      </c>
      <c r="H964" t="s">
        <v>436</v>
      </c>
      <c r="J964" t="s">
        <v>618</v>
      </c>
      <c r="K964" t="s">
        <v>438</v>
      </c>
      <c r="L964">
        <v>250</v>
      </c>
      <c r="M964" t="s">
        <v>98</v>
      </c>
      <c r="N964" t="s">
        <v>439</v>
      </c>
      <c r="O964">
        <v>2016</v>
      </c>
      <c r="Q964" t="s">
        <v>619</v>
      </c>
      <c r="R964" t="s">
        <v>441</v>
      </c>
      <c r="S964" t="s">
        <v>68</v>
      </c>
      <c r="U964">
        <v>8</v>
      </c>
      <c r="V964">
        <v>7.92</v>
      </c>
      <c r="W964">
        <v>7.75</v>
      </c>
      <c r="X964">
        <v>8</v>
      </c>
      <c r="Y964">
        <v>7.92</v>
      </c>
      <c r="Z964">
        <v>7.83</v>
      </c>
      <c r="AA964">
        <v>10</v>
      </c>
      <c r="AB964">
        <v>10</v>
      </c>
      <c r="AC964">
        <v>10</v>
      </c>
      <c r="AD964">
        <v>7.83</v>
      </c>
      <c r="AE964">
        <v>85.25</v>
      </c>
      <c r="AF964">
        <v>0.1</v>
      </c>
      <c r="AG964">
        <v>0</v>
      </c>
      <c r="AH964">
        <v>2</v>
      </c>
      <c r="AI964" t="s">
        <v>55</v>
      </c>
      <c r="AJ964">
        <v>2</v>
      </c>
      <c r="AK964" t="s">
        <v>620</v>
      </c>
      <c r="AL964" t="s">
        <v>439</v>
      </c>
      <c r="AM964" t="s">
        <v>443</v>
      </c>
      <c r="AN964" t="s">
        <v>444</v>
      </c>
      <c r="AO964" t="s">
        <v>59</v>
      </c>
    </row>
    <row r="965" spans="1:44" x14ac:dyDescent="0.25">
      <c r="A965" t="s">
        <v>43</v>
      </c>
      <c r="B965" t="s">
        <v>856</v>
      </c>
      <c r="C965" t="s">
        <v>523</v>
      </c>
      <c r="D965" t="s">
        <v>857</v>
      </c>
      <c r="E965" s="4">
        <v>25934</v>
      </c>
      <c r="F965" t="s">
        <v>858</v>
      </c>
      <c r="G965" t="s">
        <v>859</v>
      </c>
      <c r="H965" t="s">
        <v>860</v>
      </c>
      <c r="I965">
        <v>1350</v>
      </c>
      <c r="J965" t="s">
        <v>528</v>
      </c>
      <c r="K965" t="s">
        <v>861</v>
      </c>
      <c r="L965">
        <v>150</v>
      </c>
      <c r="M965" t="s">
        <v>98</v>
      </c>
      <c r="N965" t="s">
        <v>862</v>
      </c>
      <c r="O965">
        <v>2016</v>
      </c>
      <c r="Q965" t="s">
        <v>863</v>
      </c>
      <c r="R965" t="s">
        <v>864</v>
      </c>
      <c r="S965" t="s">
        <v>68</v>
      </c>
      <c r="T965" t="s">
        <v>54</v>
      </c>
      <c r="U965">
        <v>7.83</v>
      </c>
      <c r="V965">
        <v>7.83</v>
      </c>
      <c r="W965">
        <v>7.5</v>
      </c>
      <c r="X965">
        <v>8</v>
      </c>
      <c r="Y965">
        <v>7.83</v>
      </c>
      <c r="Z965">
        <v>7.67</v>
      </c>
      <c r="AA965">
        <v>10</v>
      </c>
      <c r="AB965">
        <v>10</v>
      </c>
      <c r="AC965">
        <v>10</v>
      </c>
      <c r="AD965">
        <v>8</v>
      </c>
      <c r="AE965">
        <v>84.67</v>
      </c>
      <c r="AF965">
        <v>0</v>
      </c>
      <c r="AG965">
        <v>0</v>
      </c>
      <c r="AH965">
        <v>0</v>
      </c>
      <c r="AI965" t="s">
        <v>304</v>
      </c>
      <c r="AJ965">
        <v>2</v>
      </c>
      <c r="AK965" t="s">
        <v>865</v>
      </c>
      <c r="AL965" t="s">
        <v>862</v>
      </c>
      <c r="AM965" t="s">
        <v>866</v>
      </c>
      <c r="AN965" t="s">
        <v>867</v>
      </c>
      <c r="AO965" t="s">
        <v>59</v>
      </c>
      <c r="AP965">
        <v>1350</v>
      </c>
      <c r="AQ965">
        <v>1350</v>
      </c>
      <c r="AR965">
        <v>1350</v>
      </c>
    </row>
    <row r="966" spans="1:44" x14ac:dyDescent="0.25">
      <c r="A966" t="s">
        <v>43</v>
      </c>
      <c r="B966" t="s">
        <v>1037</v>
      </c>
      <c r="C966" t="s">
        <v>203</v>
      </c>
      <c r="D966" t="s">
        <v>1112</v>
      </c>
      <c r="E966" t="s">
        <v>1113</v>
      </c>
      <c r="F966" t="s">
        <v>1114</v>
      </c>
      <c r="G966" t="s">
        <v>1113</v>
      </c>
      <c r="H966" t="s">
        <v>1041</v>
      </c>
      <c r="I966">
        <v>1300</v>
      </c>
      <c r="J966" t="s">
        <v>705</v>
      </c>
      <c r="K966" t="s">
        <v>1115</v>
      </c>
      <c r="L966">
        <v>275</v>
      </c>
      <c r="M966" t="s">
        <v>98</v>
      </c>
      <c r="N966" t="s">
        <v>300</v>
      </c>
      <c r="O966">
        <v>2016</v>
      </c>
      <c r="Q966" t="s">
        <v>1116</v>
      </c>
      <c r="R966" t="s">
        <v>1047</v>
      </c>
      <c r="S966" t="s">
        <v>213</v>
      </c>
      <c r="T966" t="s">
        <v>54</v>
      </c>
      <c r="U966">
        <v>7.58</v>
      </c>
      <c r="V966">
        <v>7.83</v>
      </c>
      <c r="W966">
        <v>7.83</v>
      </c>
      <c r="X966">
        <v>8</v>
      </c>
      <c r="Y966">
        <v>7.67</v>
      </c>
      <c r="Z966">
        <v>7.58</v>
      </c>
      <c r="AA966">
        <v>10</v>
      </c>
      <c r="AB966">
        <v>10</v>
      </c>
      <c r="AC966">
        <v>10</v>
      </c>
      <c r="AD966">
        <v>7.92</v>
      </c>
      <c r="AE966">
        <v>84.42</v>
      </c>
      <c r="AF966">
        <v>0.1</v>
      </c>
      <c r="AG966">
        <v>0</v>
      </c>
      <c r="AH966">
        <v>0</v>
      </c>
      <c r="AI966" t="s">
        <v>304</v>
      </c>
      <c r="AJ966">
        <v>3</v>
      </c>
      <c r="AK966" t="s">
        <v>1117</v>
      </c>
      <c r="AL966" t="s">
        <v>300</v>
      </c>
      <c r="AM966" t="s">
        <v>306</v>
      </c>
      <c r="AN966" t="s">
        <v>307</v>
      </c>
      <c r="AO966" t="s">
        <v>59</v>
      </c>
      <c r="AP966">
        <v>1300</v>
      </c>
      <c r="AQ966">
        <v>1300</v>
      </c>
      <c r="AR966">
        <v>1300</v>
      </c>
    </row>
    <row r="967" spans="1:44" x14ac:dyDescent="0.25">
      <c r="A967" t="s">
        <v>43</v>
      </c>
      <c r="B967" t="s">
        <v>253</v>
      </c>
      <c r="C967" t="s">
        <v>254</v>
      </c>
      <c r="D967" t="s">
        <v>255</v>
      </c>
      <c r="E967">
        <v>76</v>
      </c>
      <c r="F967" t="s">
        <v>1121</v>
      </c>
      <c r="G967" t="s">
        <v>1171</v>
      </c>
      <c r="H967" t="s">
        <v>258</v>
      </c>
      <c r="I967">
        <v>1500</v>
      </c>
      <c r="J967" t="s">
        <v>1172</v>
      </c>
      <c r="K967" t="s">
        <v>260</v>
      </c>
      <c r="L967">
        <v>275</v>
      </c>
      <c r="M967" t="s">
        <v>98</v>
      </c>
      <c r="N967" t="s">
        <v>261</v>
      </c>
      <c r="O967">
        <v>2016</v>
      </c>
      <c r="Q967" t="s">
        <v>1173</v>
      </c>
      <c r="R967" t="s">
        <v>263</v>
      </c>
      <c r="S967" t="s">
        <v>493</v>
      </c>
      <c r="T967" t="s">
        <v>54</v>
      </c>
      <c r="U967">
        <v>7.58</v>
      </c>
      <c r="V967">
        <v>7.92</v>
      </c>
      <c r="W967">
        <v>7.58</v>
      </c>
      <c r="X967">
        <v>7.75</v>
      </c>
      <c r="Y967">
        <v>7.92</v>
      </c>
      <c r="Z967">
        <v>7.75</v>
      </c>
      <c r="AA967">
        <v>10</v>
      </c>
      <c r="AB967">
        <v>10</v>
      </c>
      <c r="AC967">
        <v>10</v>
      </c>
      <c r="AD967">
        <v>7.83</v>
      </c>
      <c r="AE967">
        <v>84.33</v>
      </c>
      <c r="AF967">
        <v>0.11</v>
      </c>
      <c r="AG967">
        <v>0</v>
      </c>
      <c r="AH967">
        <v>1</v>
      </c>
      <c r="AI967" t="s">
        <v>55</v>
      </c>
      <c r="AJ967">
        <v>2</v>
      </c>
      <c r="AK967" t="s">
        <v>1174</v>
      </c>
      <c r="AL967" t="s">
        <v>261</v>
      </c>
      <c r="AM967" t="s">
        <v>265</v>
      </c>
      <c r="AN967" t="s">
        <v>266</v>
      </c>
      <c r="AO967" t="s">
        <v>59</v>
      </c>
      <c r="AP967">
        <v>1500</v>
      </c>
      <c r="AQ967">
        <v>1500</v>
      </c>
      <c r="AR967">
        <v>1500</v>
      </c>
    </row>
    <row r="968" spans="1:44" x14ac:dyDescent="0.25">
      <c r="A968" t="s">
        <v>43</v>
      </c>
      <c r="B968" t="s">
        <v>432</v>
      </c>
      <c r="C968" t="s">
        <v>62</v>
      </c>
      <c r="D968" t="s">
        <v>1228</v>
      </c>
      <c r="E968" t="s">
        <v>1229</v>
      </c>
      <c r="F968" t="s">
        <v>1230</v>
      </c>
      <c r="G968" t="s">
        <v>1229</v>
      </c>
      <c r="H968" t="s">
        <v>1231</v>
      </c>
      <c r="I968">
        <v>1500</v>
      </c>
      <c r="J968" t="s">
        <v>1232</v>
      </c>
      <c r="K968" t="s">
        <v>1233</v>
      </c>
      <c r="L968">
        <v>230</v>
      </c>
      <c r="M968" t="s">
        <v>98</v>
      </c>
      <c r="N968" t="s">
        <v>439</v>
      </c>
      <c r="O968">
        <v>2016</v>
      </c>
      <c r="Q968" t="s">
        <v>1234</v>
      </c>
      <c r="R968" t="s">
        <v>441</v>
      </c>
      <c r="S968" t="s">
        <v>213</v>
      </c>
      <c r="T968" t="s">
        <v>54</v>
      </c>
      <c r="U968">
        <v>7.75</v>
      </c>
      <c r="V968">
        <v>7.75</v>
      </c>
      <c r="W968">
        <v>7.58</v>
      </c>
      <c r="X968">
        <v>7.92</v>
      </c>
      <c r="Y968">
        <v>7.75</v>
      </c>
      <c r="Z968">
        <v>7.75</v>
      </c>
      <c r="AA968">
        <v>10</v>
      </c>
      <c r="AB968">
        <v>10</v>
      </c>
      <c r="AC968">
        <v>10</v>
      </c>
      <c r="AD968">
        <v>7.75</v>
      </c>
      <c r="AE968">
        <v>84.25</v>
      </c>
      <c r="AF968">
        <v>0.11</v>
      </c>
      <c r="AG968">
        <v>0</v>
      </c>
      <c r="AH968">
        <v>4</v>
      </c>
      <c r="AI968" t="s">
        <v>55</v>
      </c>
      <c r="AJ968">
        <v>4</v>
      </c>
      <c r="AK968" t="s">
        <v>1235</v>
      </c>
      <c r="AL968" t="s">
        <v>439</v>
      </c>
      <c r="AM968" t="s">
        <v>443</v>
      </c>
      <c r="AN968" t="s">
        <v>444</v>
      </c>
      <c r="AO968" t="s">
        <v>59</v>
      </c>
      <c r="AP968">
        <v>1500</v>
      </c>
      <c r="AQ968">
        <v>1500</v>
      </c>
      <c r="AR968">
        <v>1500</v>
      </c>
    </row>
    <row r="969" spans="1:44" x14ac:dyDescent="0.25">
      <c r="A969" t="s">
        <v>43</v>
      </c>
      <c r="B969" t="s">
        <v>1292</v>
      </c>
      <c r="C969" t="s">
        <v>203</v>
      </c>
      <c r="D969" t="s">
        <v>1293</v>
      </c>
      <c r="E969" t="s">
        <v>1294</v>
      </c>
      <c r="F969" t="s">
        <v>1295</v>
      </c>
      <c r="G969" t="s">
        <v>1296</v>
      </c>
      <c r="H969" t="s">
        <v>1297</v>
      </c>
      <c r="I969">
        <v>1700</v>
      </c>
      <c r="J969" t="s">
        <v>705</v>
      </c>
      <c r="K969" t="s">
        <v>1298</v>
      </c>
      <c r="L969">
        <v>150</v>
      </c>
      <c r="M969" t="s">
        <v>98</v>
      </c>
      <c r="N969" t="s">
        <v>300</v>
      </c>
      <c r="O969">
        <v>2016</v>
      </c>
      <c r="Q969" t="s">
        <v>1290</v>
      </c>
      <c r="R969" t="s">
        <v>1299</v>
      </c>
      <c r="S969" t="s">
        <v>213</v>
      </c>
      <c r="T969" t="s">
        <v>54</v>
      </c>
      <c r="U969">
        <v>7.92</v>
      </c>
      <c r="V969">
        <v>7.75</v>
      </c>
      <c r="W969">
        <v>7.67</v>
      </c>
      <c r="X969">
        <v>7.67</v>
      </c>
      <c r="Y969">
        <v>7.5</v>
      </c>
      <c r="Z969">
        <v>7.67</v>
      </c>
      <c r="AA969">
        <v>10</v>
      </c>
      <c r="AB969">
        <v>10</v>
      </c>
      <c r="AC969">
        <v>10</v>
      </c>
      <c r="AD969">
        <v>8</v>
      </c>
      <c r="AE969">
        <v>84.17</v>
      </c>
      <c r="AF969">
        <v>0.09</v>
      </c>
      <c r="AG969">
        <v>0</v>
      </c>
      <c r="AH969">
        <v>0</v>
      </c>
      <c r="AI969" t="s">
        <v>89</v>
      </c>
      <c r="AJ969">
        <v>2</v>
      </c>
      <c r="AK969" t="s">
        <v>1291</v>
      </c>
      <c r="AL969" t="s">
        <v>300</v>
      </c>
      <c r="AM969" t="s">
        <v>306</v>
      </c>
      <c r="AN969" t="s">
        <v>307</v>
      </c>
      <c r="AO969" t="s">
        <v>59</v>
      </c>
      <c r="AP969">
        <v>1700</v>
      </c>
      <c r="AQ969">
        <v>1700</v>
      </c>
      <c r="AR969">
        <v>1700</v>
      </c>
    </row>
    <row r="970" spans="1:44" x14ac:dyDescent="0.25">
      <c r="A970" t="s">
        <v>43</v>
      </c>
      <c r="B970" t="s">
        <v>432</v>
      </c>
      <c r="C970" t="s">
        <v>62</v>
      </c>
      <c r="D970" t="s">
        <v>1300</v>
      </c>
      <c r="E970" t="s">
        <v>1301</v>
      </c>
      <c r="F970" t="s">
        <v>558</v>
      </c>
      <c r="G970" t="s">
        <v>1301</v>
      </c>
      <c r="H970" t="s">
        <v>560</v>
      </c>
      <c r="I970">
        <v>3664</v>
      </c>
      <c r="J970" t="s">
        <v>562</v>
      </c>
      <c r="K970" t="s">
        <v>1302</v>
      </c>
      <c r="L970">
        <v>275</v>
      </c>
      <c r="M970" t="s">
        <v>98</v>
      </c>
      <c r="N970" t="s">
        <v>439</v>
      </c>
      <c r="O970">
        <v>2016</v>
      </c>
      <c r="Q970" t="s">
        <v>1303</v>
      </c>
      <c r="R970" t="s">
        <v>441</v>
      </c>
      <c r="S970" t="s">
        <v>213</v>
      </c>
      <c r="T970" t="s">
        <v>54</v>
      </c>
      <c r="U970">
        <v>7.75</v>
      </c>
      <c r="V970">
        <v>7.75</v>
      </c>
      <c r="W970">
        <v>7.58</v>
      </c>
      <c r="X970">
        <v>8</v>
      </c>
      <c r="Y970">
        <v>7.67</v>
      </c>
      <c r="Z970">
        <v>7.83</v>
      </c>
      <c r="AA970">
        <v>10</v>
      </c>
      <c r="AB970">
        <v>10</v>
      </c>
      <c r="AC970">
        <v>10</v>
      </c>
      <c r="AD970">
        <v>7.58</v>
      </c>
      <c r="AE970">
        <v>84.17</v>
      </c>
      <c r="AF970">
        <v>0.11</v>
      </c>
      <c r="AG970">
        <v>0</v>
      </c>
      <c r="AH970">
        <v>0</v>
      </c>
      <c r="AI970" t="s">
        <v>55</v>
      </c>
      <c r="AJ970">
        <v>6</v>
      </c>
      <c r="AK970" t="s">
        <v>500</v>
      </c>
      <c r="AL970" t="s">
        <v>439</v>
      </c>
      <c r="AM970" t="s">
        <v>443</v>
      </c>
      <c r="AN970" t="s">
        <v>444</v>
      </c>
      <c r="AO970" t="s">
        <v>153</v>
      </c>
      <c r="AP970">
        <v>1116.7872</v>
      </c>
      <c r="AQ970">
        <v>1116.7872</v>
      </c>
      <c r="AR970">
        <v>1116.7872</v>
      </c>
    </row>
    <row r="971" spans="1:44" x14ac:dyDescent="0.25">
      <c r="A971" t="s">
        <v>43</v>
      </c>
      <c r="B971" t="s">
        <v>432</v>
      </c>
      <c r="C971" t="s">
        <v>62</v>
      </c>
      <c r="D971" t="s">
        <v>1304</v>
      </c>
      <c r="E971" t="s">
        <v>1305</v>
      </c>
      <c r="F971" t="s">
        <v>1306</v>
      </c>
      <c r="G971" t="s">
        <v>1305</v>
      </c>
      <c r="H971" t="s">
        <v>1307</v>
      </c>
      <c r="I971">
        <v>1565</v>
      </c>
      <c r="J971" t="s">
        <v>1308</v>
      </c>
      <c r="K971" t="s">
        <v>1309</v>
      </c>
      <c r="L971">
        <v>377</v>
      </c>
      <c r="M971" t="s">
        <v>98</v>
      </c>
      <c r="N971" t="s">
        <v>439</v>
      </c>
      <c r="O971">
        <v>2016</v>
      </c>
      <c r="Q971" t="s">
        <v>833</v>
      </c>
      <c r="R971" t="s">
        <v>441</v>
      </c>
      <c r="S971" t="s">
        <v>213</v>
      </c>
      <c r="T971" t="s">
        <v>54</v>
      </c>
      <c r="U971">
        <v>7.75</v>
      </c>
      <c r="V971">
        <v>7.92</v>
      </c>
      <c r="W971">
        <v>7.58</v>
      </c>
      <c r="X971">
        <v>7.92</v>
      </c>
      <c r="Y971">
        <v>7.67</v>
      </c>
      <c r="Z971">
        <v>7.67</v>
      </c>
      <c r="AA971">
        <v>10</v>
      </c>
      <c r="AB971">
        <v>10</v>
      </c>
      <c r="AC971">
        <v>10</v>
      </c>
      <c r="AD971">
        <v>7.67</v>
      </c>
      <c r="AE971">
        <v>84.17</v>
      </c>
      <c r="AF971">
        <v>0.1</v>
      </c>
      <c r="AG971">
        <v>0</v>
      </c>
      <c r="AH971">
        <v>1</v>
      </c>
      <c r="AI971" t="s">
        <v>55</v>
      </c>
      <c r="AJ971">
        <v>10</v>
      </c>
      <c r="AK971" t="s">
        <v>902</v>
      </c>
      <c r="AL971" t="s">
        <v>439</v>
      </c>
      <c r="AM971" t="s">
        <v>443</v>
      </c>
      <c r="AN971" t="s">
        <v>444</v>
      </c>
      <c r="AO971" t="s">
        <v>59</v>
      </c>
      <c r="AP971">
        <v>1565</v>
      </c>
      <c r="AQ971">
        <v>1565</v>
      </c>
      <c r="AR971">
        <v>1565</v>
      </c>
    </row>
    <row r="972" spans="1:44" x14ac:dyDescent="0.25">
      <c r="A972" t="s">
        <v>43</v>
      </c>
      <c r="B972" t="s">
        <v>432</v>
      </c>
      <c r="C972" t="s">
        <v>62</v>
      </c>
      <c r="D972" t="s">
        <v>1310</v>
      </c>
      <c r="E972" t="s">
        <v>1311</v>
      </c>
      <c r="F972" t="s">
        <v>435</v>
      </c>
      <c r="G972" t="s">
        <v>1311</v>
      </c>
      <c r="H972" t="s">
        <v>436</v>
      </c>
      <c r="I972">
        <v>3280</v>
      </c>
      <c r="J972" t="s">
        <v>1312</v>
      </c>
      <c r="K972" t="s">
        <v>1313</v>
      </c>
      <c r="L972">
        <v>130</v>
      </c>
      <c r="M972" t="s">
        <v>98</v>
      </c>
      <c r="N972" t="s">
        <v>439</v>
      </c>
      <c r="O972">
        <v>2016</v>
      </c>
      <c r="Q972" t="s">
        <v>833</v>
      </c>
      <c r="R972" t="s">
        <v>441</v>
      </c>
      <c r="S972" t="s">
        <v>68</v>
      </c>
      <c r="T972" t="s">
        <v>54</v>
      </c>
      <c r="U972">
        <v>7.58</v>
      </c>
      <c r="V972">
        <v>7.83</v>
      </c>
      <c r="W972">
        <v>7.58</v>
      </c>
      <c r="X972">
        <v>7.83</v>
      </c>
      <c r="Y972">
        <v>7.83</v>
      </c>
      <c r="Z972">
        <v>7.67</v>
      </c>
      <c r="AA972">
        <v>10</v>
      </c>
      <c r="AB972">
        <v>10</v>
      </c>
      <c r="AC972">
        <v>10</v>
      </c>
      <c r="AD972">
        <v>7.83</v>
      </c>
      <c r="AE972">
        <v>84.17</v>
      </c>
      <c r="AF972">
        <v>0.1</v>
      </c>
      <c r="AG972">
        <v>0</v>
      </c>
      <c r="AH972">
        <v>0</v>
      </c>
      <c r="AI972" t="s">
        <v>55</v>
      </c>
      <c r="AJ972">
        <v>2</v>
      </c>
      <c r="AK972" t="s">
        <v>902</v>
      </c>
      <c r="AL972" t="s">
        <v>439</v>
      </c>
      <c r="AM972" t="s">
        <v>443</v>
      </c>
      <c r="AN972" t="s">
        <v>444</v>
      </c>
      <c r="AO972" t="s">
        <v>59</v>
      </c>
      <c r="AP972">
        <v>3280</v>
      </c>
      <c r="AQ972">
        <v>3280</v>
      </c>
      <c r="AR972">
        <v>3280</v>
      </c>
    </row>
    <row r="973" spans="1:44" x14ac:dyDescent="0.25">
      <c r="A973" t="s">
        <v>43</v>
      </c>
      <c r="B973" t="s">
        <v>432</v>
      </c>
      <c r="C973" t="s">
        <v>62</v>
      </c>
      <c r="D973" t="s">
        <v>433</v>
      </c>
      <c r="E973" t="s">
        <v>1422</v>
      </c>
      <c r="F973" t="s">
        <v>435</v>
      </c>
      <c r="G973" t="s">
        <v>1422</v>
      </c>
      <c r="H973" t="s">
        <v>436</v>
      </c>
      <c r="J973" t="s">
        <v>618</v>
      </c>
      <c r="K973" t="s">
        <v>438</v>
      </c>
      <c r="L973">
        <v>50</v>
      </c>
      <c r="M973" t="s">
        <v>98</v>
      </c>
      <c r="N973" t="s">
        <v>439</v>
      </c>
      <c r="O973">
        <v>2016</v>
      </c>
      <c r="Q973" t="s">
        <v>619</v>
      </c>
      <c r="R973" t="s">
        <v>441</v>
      </c>
      <c r="S973" t="s">
        <v>68</v>
      </c>
      <c r="T973" t="s">
        <v>54</v>
      </c>
      <c r="U973">
        <v>8</v>
      </c>
      <c r="V973">
        <v>7.75</v>
      </c>
      <c r="W973">
        <v>7.5</v>
      </c>
      <c r="X973">
        <v>7.58</v>
      </c>
      <c r="Y973">
        <v>7.92</v>
      </c>
      <c r="Z973">
        <v>7.67</v>
      </c>
      <c r="AA973">
        <v>10</v>
      </c>
      <c r="AB973">
        <v>10</v>
      </c>
      <c r="AC973">
        <v>10</v>
      </c>
      <c r="AD973">
        <v>7.67</v>
      </c>
      <c r="AE973">
        <v>84.08</v>
      </c>
      <c r="AF973">
        <v>0.1</v>
      </c>
      <c r="AG973">
        <v>0</v>
      </c>
      <c r="AH973">
        <v>0</v>
      </c>
      <c r="AI973" t="s">
        <v>55</v>
      </c>
      <c r="AJ973">
        <v>4</v>
      </c>
      <c r="AK973" t="s">
        <v>620</v>
      </c>
      <c r="AL973" t="s">
        <v>439</v>
      </c>
      <c r="AM973" t="s">
        <v>443</v>
      </c>
      <c r="AN973" t="s">
        <v>444</v>
      </c>
      <c r="AO973" t="s">
        <v>59</v>
      </c>
    </row>
    <row r="974" spans="1:44" x14ac:dyDescent="0.25">
      <c r="A974" t="s">
        <v>43</v>
      </c>
      <c r="B974" t="s">
        <v>432</v>
      </c>
      <c r="C974" t="s">
        <v>62</v>
      </c>
      <c r="D974" t="s">
        <v>1228</v>
      </c>
      <c r="E974" t="s">
        <v>1573</v>
      </c>
      <c r="F974" t="s">
        <v>1230</v>
      </c>
      <c r="G974" t="s">
        <v>1573</v>
      </c>
      <c r="H974" t="s">
        <v>1231</v>
      </c>
      <c r="I974">
        <v>1500</v>
      </c>
      <c r="J974" t="s">
        <v>1232</v>
      </c>
      <c r="K974" t="s">
        <v>1233</v>
      </c>
      <c r="L974">
        <v>100</v>
      </c>
      <c r="M974" t="s">
        <v>98</v>
      </c>
      <c r="N974" t="s">
        <v>439</v>
      </c>
      <c r="O974">
        <v>2016</v>
      </c>
      <c r="Q974" t="s">
        <v>1234</v>
      </c>
      <c r="R974" t="s">
        <v>441</v>
      </c>
      <c r="S974" t="s">
        <v>68</v>
      </c>
      <c r="T974" t="s">
        <v>54</v>
      </c>
      <c r="U974">
        <v>7.75</v>
      </c>
      <c r="V974">
        <v>7.75</v>
      </c>
      <c r="W974">
        <v>7.5</v>
      </c>
      <c r="X974">
        <v>7.75</v>
      </c>
      <c r="Y974">
        <v>7.83</v>
      </c>
      <c r="Z974">
        <v>7.58</v>
      </c>
      <c r="AA974">
        <v>10</v>
      </c>
      <c r="AB974">
        <v>10</v>
      </c>
      <c r="AC974">
        <v>10</v>
      </c>
      <c r="AD974">
        <v>7.67</v>
      </c>
      <c r="AE974">
        <v>83.83</v>
      </c>
      <c r="AF974">
        <v>0.11</v>
      </c>
      <c r="AG974">
        <v>0</v>
      </c>
      <c r="AH974">
        <v>7</v>
      </c>
      <c r="AI974" t="s">
        <v>55</v>
      </c>
      <c r="AJ974">
        <v>6</v>
      </c>
      <c r="AK974" t="s">
        <v>1235</v>
      </c>
      <c r="AL974" t="s">
        <v>439</v>
      </c>
      <c r="AM974" t="s">
        <v>443</v>
      </c>
      <c r="AN974" t="s">
        <v>444</v>
      </c>
      <c r="AO974" t="s">
        <v>59</v>
      </c>
      <c r="AP974">
        <v>1500</v>
      </c>
      <c r="AQ974">
        <v>1500</v>
      </c>
      <c r="AR974">
        <v>1500</v>
      </c>
    </row>
    <row r="975" spans="1:44" x14ac:dyDescent="0.25">
      <c r="A975" t="s">
        <v>43</v>
      </c>
      <c r="B975" t="s">
        <v>253</v>
      </c>
      <c r="C975" t="s">
        <v>254</v>
      </c>
      <c r="D975" t="s">
        <v>255</v>
      </c>
      <c r="E975">
        <v>103</v>
      </c>
      <c r="F975" t="s">
        <v>256</v>
      </c>
      <c r="G975" t="s">
        <v>1734</v>
      </c>
      <c r="H975" t="s">
        <v>258</v>
      </c>
      <c r="I975">
        <v>1400</v>
      </c>
      <c r="J975" t="s">
        <v>259</v>
      </c>
      <c r="K975" t="s">
        <v>260</v>
      </c>
      <c r="L975">
        <v>285</v>
      </c>
      <c r="M975" t="s">
        <v>98</v>
      </c>
      <c r="N975" t="s">
        <v>261</v>
      </c>
      <c r="O975">
        <v>2016</v>
      </c>
      <c r="Q975" t="s">
        <v>1162</v>
      </c>
      <c r="R975" t="s">
        <v>263</v>
      </c>
      <c r="S975" t="s">
        <v>213</v>
      </c>
      <c r="T975" t="s">
        <v>54</v>
      </c>
      <c r="U975">
        <v>7.5</v>
      </c>
      <c r="V975">
        <v>7.5</v>
      </c>
      <c r="W975">
        <v>7.67</v>
      </c>
      <c r="X975">
        <v>7.67</v>
      </c>
      <c r="Y975">
        <v>8</v>
      </c>
      <c r="Z975">
        <v>8</v>
      </c>
      <c r="AA975">
        <v>10</v>
      </c>
      <c r="AB975">
        <v>10</v>
      </c>
      <c r="AC975">
        <v>10</v>
      </c>
      <c r="AD975">
        <v>7.33</v>
      </c>
      <c r="AE975">
        <v>83.67</v>
      </c>
      <c r="AF975">
        <v>0.1</v>
      </c>
      <c r="AG975">
        <v>0</v>
      </c>
      <c r="AH975">
        <v>0</v>
      </c>
      <c r="AI975" t="s">
        <v>55</v>
      </c>
      <c r="AJ975">
        <v>2</v>
      </c>
      <c r="AK975" t="s">
        <v>1163</v>
      </c>
      <c r="AL975" t="s">
        <v>261</v>
      </c>
      <c r="AM975" t="s">
        <v>265</v>
      </c>
      <c r="AN975" t="s">
        <v>266</v>
      </c>
      <c r="AO975" t="s">
        <v>59</v>
      </c>
      <c r="AP975">
        <v>1400</v>
      </c>
      <c r="AQ975">
        <v>1400</v>
      </c>
      <c r="AR975">
        <v>1400</v>
      </c>
    </row>
    <row r="976" spans="1:44" x14ac:dyDescent="0.25">
      <c r="A976" t="s">
        <v>43</v>
      </c>
      <c r="B976" t="s">
        <v>1735</v>
      </c>
      <c r="C976" t="s">
        <v>280</v>
      </c>
      <c r="D976" t="s">
        <v>1736</v>
      </c>
      <c r="E976" t="s">
        <v>1737</v>
      </c>
      <c r="F976" t="s">
        <v>1121</v>
      </c>
      <c r="G976" t="s">
        <v>1738</v>
      </c>
      <c r="H976" t="s">
        <v>1735</v>
      </c>
      <c r="I976">
        <v>1250</v>
      </c>
      <c r="J976" t="s">
        <v>853</v>
      </c>
      <c r="K976" t="s">
        <v>1739</v>
      </c>
      <c r="L976">
        <v>275</v>
      </c>
      <c r="M976" t="s">
        <v>98</v>
      </c>
      <c r="N976" t="s">
        <v>261</v>
      </c>
      <c r="O976">
        <v>2016</v>
      </c>
      <c r="Q976" t="s">
        <v>1162</v>
      </c>
      <c r="R976" t="s">
        <v>1740</v>
      </c>
      <c r="S976" t="s">
        <v>213</v>
      </c>
      <c r="T976" t="s">
        <v>54</v>
      </c>
      <c r="U976">
        <v>7.67</v>
      </c>
      <c r="V976">
        <v>7.75</v>
      </c>
      <c r="W976">
        <v>7.67</v>
      </c>
      <c r="X976">
        <v>7.67</v>
      </c>
      <c r="Y976">
        <v>7.83</v>
      </c>
      <c r="Z976">
        <v>7.58</v>
      </c>
      <c r="AA976">
        <v>10</v>
      </c>
      <c r="AB976">
        <v>10</v>
      </c>
      <c r="AC976">
        <v>10</v>
      </c>
      <c r="AD976">
        <v>7.5</v>
      </c>
      <c r="AE976">
        <v>83.67</v>
      </c>
      <c r="AF976">
        <v>0.1</v>
      </c>
      <c r="AG976">
        <v>0</v>
      </c>
      <c r="AH976">
        <v>0</v>
      </c>
      <c r="AI976" t="s">
        <v>55</v>
      </c>
      <c r="AJ976">
        <v>3</v>
      </c>
      <c r="AK976" t="s">
        <v>1163</v>
      </c>
      <c r="AL976" t="s">
        <v>261</v>
      </c>
      <c r="AM976" t="s">
        <v>265</v>
      </c>
      <c r="AN976" t="s">
        <v>266</v>
      </c>
      <c r="AO976" t="s">
        <v>59</v>
      </c>
      <c r="AP976">
        <v>1250</v>
      </c>
      <c r="AQ976">
        <v>1250</v>
      </c>
      <c r="AR976">
        <v>1250</v>
      </c>
    </row>
    <row r="977" spans="1:44" x14ac:dyDescent="0.25">
      <c r="A977" t="s">
        <v>43</v>
      </c>
      <c r="B977" t="s">
        <v>432</v>
      </c>
      <c r="C977" t="s">
        <v>62</v>
      </c>
      <c r="D977" t="s">
        <v>1807</v>
      </c>
      <c r="E977" t="s">
        <v>1301</v>
      </c>
      <c r="F977" t="s">
        <v>558</v>
      </c>
      <c r="G977" t="s">
        <v>1301</v>
      </c>
      <c r="H977" t="s">
        <v>560</v>
      </c>
      <c r="I977">
        <v>3702</v>
      </c>
      <c r="J977" t="s">
        <v>562</v>
      </c>
      <c r="K977" t="s">
        <v>1808</v>
      </c>
      <c r="L977">
        <v>275</v>
      </c>
      <c r="M977" t="s">
        <v>98</v>
      </c>
      <c r="N977" t="s">
        <v>439</v>
      </c>
      <c r="O977">
        <v>2016</v>
      </c>
      <c r="Q977" t="s">
        <v>911</v>
      </c>
      <c r="R977" t="s">
        <v>441</v>
      </c>
      <c r="S977" t="s">
        <v>213</v>
      </c>
      <c r="T977" t="s">
        <v>54</v>
      </c>
      <c r="U977">
        <v>7.75</v>
      </c>
      <c r="V977">
        <v>7.75</v>
      </c>
      <c r="W977">
        <v>7.5</v>
      </c>
      <c r="X977">
        <v>7.83</v>
      </c>
      <c r="Y977">
        <v>7.58</v>
      </c>
      <c r="Z977">
        <v>7.58</v>
      </c>
      <c r="AA977">
        <v>10</v>
      </c>
      <c r="AB977">
        <v>10</v>
      </c>
      <c r="AC977">
        <v>10</v>
      </c>
      <c r="AD977">
        <v>7.58</v>
      </c>
      <c r="AE977">
        <v>83.58</v>
      </c>
      <c r="AF977">
        <v>0.11</v>
      </c>
      <c r="AG977">
        <v>0</v>
      </c>
      <c r="AH977">
        <v>1</v>
      </c>
      <c r="AI977" t="s">
        <v>55</v>
      </c>
      <c r="AJ977">
        <v>0</v>
      </c>
      <c r="AK977" t="s">
        <v>1809</v>
      </c>
      <c r="AL977" t="s">
        <v>439</v>
      </c>
      <c r="AM977" t="s">
        <v>443</v>
      </c>
      <c r="AN977" t="s">
        <v>444</v>
      </c>
      <c r="AO977" t="s">
        <v>153</v>
      </c>
      <c r="AP977">
        <v>1128.3696</v>
      </c>
      <c r="AQ977">
        <v>1128.3696</v>
      </c>
      <c r="AR977">
        <v>1128.3696</v>
      </c>
    </row>
    <row r="978" spans="1:44" x14ac:dyDescent="0.25">
      <c r="A978" t="s">
        <v>43</v>
      </c>
      <c r="B978" t="s">
        <v>432</v>
      </c>
      <c r="C978" t="s">
        <v>62</v>
      </c>
      <c r="D978" t="s">
        <v>1868</v>
      </c>
      <c r="E978" t="s">
        <v>1869</v>
      </c>
      <c r="F978" t="s">
        <v>435</v>
      </c>
      <c r="G978" t="s">
        <v>1869</v>
      </c>
      <c r="H978" t="s">
        <v>436</v>
      </c>
      <c r="I978">
        <v>4000</v>
      </c>
      <c r="J978" t="s">
        <v>618</v>
      </c>
      <c r="K978" t="s">
        <v>438</v>
      </c>
      <c r="L978">
        <v>250</v>
      </c>
      <c r="M978" t="s">
        <v>98</v>
      </c>
      <c r="N978" t="s">
        <v>439</v>
      </c>
      <c r="O978">
        <v>2016</v>
      </c>
      <c r="Q978" t="s">
        <v>1870</v>
      </c>
      <c r="R978" t="s">
        <v>441</v>
      </c>
      <c r="S978" t="s">
        <v>68</v>
      </c>
      <c r="T978" t="s">
        <v>54</v>
      </c>
      <c r="U978">
        <v>7.67</v>
      </c>
      <c r="V978">
        <v>7.75</v>
      </c>
      <c r="W978">
        <v>7.5</v>
      </c>
      <c r="X978">
        <v>7.83</v>
      </c>
      <c r="Y978">
        <v>7.58</v>
      </c>
      <c r="Z978">
        <v>7.58</v>
      </c>
      <c r="AA978">
        <v>10</v>
      </c>
      <c r="AB978">
        <v>10</v>
      </c>
      <c r="AC978">
        <v>10</v>
      </c>
      <c r="AD978">
        <v>7.58</v>
      </c>
      <c r="AE978">
        <v>83.5</v>
      </c>
      <c r="AF978">
        <v>0.1</v>
      </c>
      <c r="AG978">
        <v>0</v>
      </c>
      <c r="AH978">
        <v>2</v>
      </c>
      <c r="AI978" t="s">
        <v>89</v>
      </c>
      <c r="AJ978">
        <v>5</v>
      </c>
      <c r="AK978" t="s">
        <v>1871</v>
      </c>
      <c r="AL978" t="s">
        <v>439</v>
      </c>
      <c r="AM978" t="s">
        <v>443</v>
      </c>
      <c r="AN978" t="s">
        <v>444</v>
      </c>
      <c r="AO978" t="s">
        <v>153</v>
      </c>
      <c r="AP978">
        <v>1219.2</v>
      </c>
      <c r="AQ978">
        <v>1219.2</v>
      </c>
      <c r="AR978">
        <v>1219.2</v>
      </c>
    </row>
    <row r="979" spans="1:44" x14ac:dyDescent="0.25">
      <c r="A979" t="s">
        <v>43</v>
      </c>
      <c r="B979" t="s">
        <v>1338</v>
      </c>
      <c r="C979" t="s">
        <v>203</v>
      </c>
      <c r="D979" t="s">
        <v>1339</v>
      </c>
      <c r="E979">
        <v>8885</v>
      </c>
      <c r="F979" t="s">
        <v>1340</v>
      </c>
      <c r="G979" t="s">
        <v>1961</v>
      </c>
      <c r="H979" t="s">
        <v>1342</v>
      </c>
      <c r="I979">
        <v>1850</v>
      </c>
      <c r="J979" t="s">
        <v>705</v>
      </c>
      <c r="K979" t="s">
        <v>1343</v>
      </c>
      <c r="L979">
        <v>275</v>
      </c>
      <c r="M979" t="s">
        <v>98</v>
      </c>
      <c r="N979" t="s">
        <v>300</v>
      </c>
      <c r="O979">
        <v>2016</v>
      </c>
      <c r="Q979" t="s">
        <v>1962</v>
      </c>
      <c r="R979" t="s">
        <v>1571</v>
      </c>
      <c r="S979" t="s">
        <v>213</v>
      </c>
      <c r="T979" t="s">
        <v>54</v>
      </c>
      <c r="U979">
        <v>7.58</v>
      </c>
      <c r="V979">
        <v>7.5</v>
      </c>
      <c r="W979">
        <v>7.42</v>
      </c>
      <c r="X979">
        <v>7.92</v>
      </c>
      <c r="Y979">
        <v>7.5</v>
      </c>
      <c r="Z979">
        <v>7.67</v>
      </c>
      <c r="AA979">
        <v>10</v>
      </c>
      <c r="AB979">
        <v>10</v>
      </c>
      <c r="AC979">
        <v>10</v>
      </c>
      <c r="AD979">
        <v>7.83</v>
      </c>
      <c r="AE979">
        <v>83.42</v>
      </c>
      <c r="AF979">
        <v>0.09</v>
      </c>
      <c r="AG979">
        <v>0</v>
      </c>
      <c r="AH979">
        <v>0</v>
      </c>
      <c r="AI979" t="s">
        <v>304</v>
      </c>
      <c r="AJ979">
        <v>4</v>
      </c>
      <c r="AK979" t="s">
        <v>1963</v>
      </c>
      <c r="AL979" t="s">
        <v>300</v>
      </c>
      <c r="AM979" t="s">
        <v>306</v>
      </c>
      <c r="AN979" t="s">
        <v>307</v>
      </c>
      <c r="AO979" t="s">
        <v>59</v>
      </c>
      <c r="AP979">
        <v>1850</v>
      </c>
      <c r="AQ979">
        <v>1850</v>
      </c>
      <c r="AR979">
        <v>1850</v>
      </c>
    </row>
    <row r="980" spans="1:44" x14ac:dyDescent="0.25">
      <c r="A980" t="s">
        <v>43</v>
      </c>
      <c r="B980" t="s">
        <v>856</v>
      </c>
      <c r="C980" t="s">
        <v>523</v>
      </c>
      <c r="D980" t="s">
        <v>1976</v>
      </c>
      <c r="E980">
        <v>73</v>
      </c>
      <c r="F980" t="s">
        <v>1977</v>
      </c>
      <c r="G980" t="s">
        <v>1978</v>
      </c>
      <c r="H980" t="s">
        <v>856</v>
      </c>
      <c r="I980">
        <v>1330</v>
      </c>
      <c r="J980" t="s">
        <v>528</v>
      </c>
      <c r="K980" t="s">
        <v>1979</v>
      </c>
      <c r="L980">
        <v>275</v>
      </c>
      <c r="M980" t="s">
        <v>98</v>
      </c>
      <c r="N980" t="s">
        <v>862</v>
      </c>
      <c r="O980">
        <v>2016</v>
      </c>
      <c r="Q980" t="s">
        <v>1980</v>
      </c>
      <c r="R980" t="s">
        <v>864</v>
      </c>
      <c r="S980" t="s">
        <v>68</v>
      </c>
      <c r="T980" t="s">
        <v>54</v>
      </c>
      <c r="U980">
        <v>7.58</v>
      </c>
      <c r="V980">
        <v>7.5</v>
      </c>
      <c r="W980">
        <v>7.75</v>
      </c>
      <c r="X980">
        <v>7.58</v>
      </c>
      <c r="Y980">
        <v>7.75</v>
      </c>
      <c r="Z980">
        <v>7.67</v>
      </c>
      <c r="AA980">
        <v>10</v>
      </c>
      <c r="AB980">
        <v>10</v>
      </c>
      <c r="AC980">
        <v>10</v>
      </c>
      <c r="AD980">
        <v>7.58</v>
      </c>
      <c r="AE980">
        <v>83.42</v>
      </c>
      <c r="AF980">
        <v>0.11</v>
      </c>
      <c r="AG980">
        <v>0</v>
      </c>
      <c r="AH980">
        <v>0</v>
      </c>
      <c r="AJ980">
        <v>0</v>
      </c>
      <c r="AK980" t="s">
        <v>1981</v>
      </c>
      <c r="AL980" t="s">
        <v>862</v>
      </c>
      <c r="AM980" t="s">
        <v>866</v>
      </c>
      <c r="AN980" t="s">
        <v>867</v>
      </c>
      <c r="AO980" t="s">
        <v>59</v>
      </c>
      <c r="AP980">
        <v>1330</v>
      </c>
      <c r="AQ980">
        <v>1330</v>
      </c>
      <c r="AR980">
        <v>1330</v>
      </c>
    </row>
    <row r="981" spans="1:44" x14ac:dyDescent="0.25">
      <c r="A981" t="s">
        <v>43</v>
      </c>
      <c r="B981" t="s">
        <v>834</v>
      </c>
      <c r="C981" t="s">
        <v>254</v>
      </c>
      <c r="D981" t="s">
        <v>2230</v>
      </c>
      <c r="E981">
        <v>427</v>
      </c>
      <c r="F981" t="s">
        <v>1121</v>
      </c>
      <c r="G981" t="s">
        <v>2231</v>
      </c>
      <c r="H981" t="s">
        <v>834</v>
      </c>
      <c r="I981">
        <v>1450</v>
      </c>
      <c r="J981" t="s">
        <v>838</v>
      </c>
      <c r="K981" t="s">
        <v>2232</v>
      </c>
      <c r="L981">
        <v>275</v>
      </c>
      <c r="M981" t="s">
        <v>98</v>
      </c>
      <c r="N981" t="s">
        <v>261</v>
      </c>
      <c r="O981">
        <v>2016</v>
      </c>
      <c r="Q981" t="s">
        <v>2233</v>
      </c>
      <c r="R981" t="s">
        <v>841</v>
      </c>
      <c r="S981" t="s">
        <v>493</v>
      </c>
      <c r="T981" t="s">
        <v>54</v>
      </c>
      <c r="U981">
        <v>7.67</v>
      </c>
      <c r="V981">
        <v>7.67</v>
      </c>
      <c r="W981">
        <v>7.5</v>
      </c>
      <c r="X981">
        <v>7.67</v>
      </c>
      <c r="Y981">
        <v>7.5</v>
      </c>
      <c r="Z981">
        <v>7.67</v>
      </c>
      <c r="AA981">
        <v>10</v>
      </c>
      <c r="AB981">
        <v>10</v>
      </c>
      <c r="AC981">
        <v>10</v>
      </c>
      <c r="AD981">
        <v>7.5</v>
      </c>
      <c r="AE981">
        <v>83.17</v>
      </c>
      <c r="AF981">
        <v>0.11</v>
      </c>
      <c r="AG981">
        <v>0</v>
      </c>
      <c r="AH981">
        <v>1</v>
      </c>
      <c r="AI981" t="s">
        <v>304</v>
      </c>
      <c r="AJ981">
        <v>1</v>
      </c>
      <c r="AK981" t="s">
        <v>2234</v>
      </c>
      <c r="AL981" t="s">
        <v>261</v>
      </c>
      <c r="AM981" t="s">
        <v>265</v>
      </c>
      <c r="AN981" t="s">
        <v>266</v>
      </c>
      <c r="AO981" t="s">
        <v>59</v>
      </c>
      <c r="AP981">
        <v>1450</v>
      </c>
      <c r="AQ981">
        <v>1450</v>
      </c>
      <c r="AR981">
        <v>1450</v>
      </c>
    </row>
    <row r="982" spans="1:44" x14ac:dyDescent="0.25">
      <c r="A982" t="s">
        <v>43</v>
      </c>
      <c r="B982" t="s">
        <v>856</v>
      </c>
      <c r="C982" t="s">
        <v>523</v>
      </c>
      <c r="D982" t="s">
        <v>2246</v>
      </c>
      <c r="E982">
        <v>1</v>
      </c>
      <c r="F982" t="s">
        <v>2246</v>
      </c>
      <c r="G982" t="s">
        <v>2247</v>
      </c>
      <c r="H982" t="s">
        <v>856</v>
      </c>
      <c r="I982">
        <v>1350</v>
      </c>
      <c r="J982" t="s">
        <v>528</v>
      </c>
      <c r="K982" t="s">
        <v>2248</v>
      </c>
      <c r="L982">
        <v>275</v>
      </c>
      <c r="M982" t="s">
        <v>98</v>
      </c>
      <c r="N982" t="s">
        <v>862</v>
      </c>
      <c r="O982">
        <v>2016</v>
      </c>
      <c r="Q982" t="s">
        <v>121</v>
      </c>
      <c r="R982" t="s">
        <v>864</v>
      </c>
      <c r="S982" t="s">
        <v>68</v>
      </c>
      <c r="T982" t="s">
        <v>54</v>
      </c>
      <c r="U982">
        <v>7.5</v>
      </c>
      <c r="V982">
        <v>7.5</v>
      </c>
      <c r="W982">
        <v>7.33</v>
      </c>
      <c r="X982">
        <v>7.67</v>
      </c>
      <c r="Y982">
        <v>8</v>
      </c>
      <c r="Z982">
        <v>7.67</v>
      </c>
      <c r="AA982">
        <v>10</v>
      </c>
      <c r="AB982">
        <v>10</v>
      </c>
      <c r="AC982">
        <v>10</v>
      </c>
      <c r="AD982">
        <v>7.5</v>
      </c>
      <c r="AE982">
        <v>83.17</v>
      </c>
      <c r="AF982">
        <v>0</v>
      </c>
      <c r="AG982">
        <v>0</v>
      </c>
      <c r="AH982">
        <v>0</v>
      </c>
      <c r="AI982" t="s">
        <v>55</v>
      </c>
      <c r="AJ982">
        <v>0</v>
      </c>
      <c r="AK982" t="s">
        <v>2249</v>
      </c>
      <c r="AL982" t="s">
        <v>862</v>
      </c>
      <c r="AM982" t="s">
        <v>866</v>
      </c>
      <c r="AN982" t="s">
        <v>867</v>
      </c>
      <c r="AO982" t="s">
        <v>59</v>
      </c>
      <c r="AP982">
        <v>1350</v>
      </c>
      <c r="AQ982">
        <v>1350</v>
      </c>
      <c r="AR982">
        <v>1350</v>
      </c>
    </row>
    <row r="983" spans="1:44" x14ac:dyDescent="0.25">
      <c r="A983" t="s">
        <v>43</v>
      </c>
      <c r="B983" t="s">
        <v>856</v>
      </c>
      <c r="C983" t="s">
        <v>523</v>
      </c>
      <c r="D983" t="s">
        <v>2635</v>
      </c>
      <c r="E983">
        <v>1</v>
      </c>
      <c r="F983" t="s">
        <v>2636</v>
      </c>
      <c r="G983" t="s">
        <v>2637</v>
      </c>
      <c r="H983" t="s">
        <v>856</v>
      </c>
      <c r="I983">
        <v>1250</v>
      </c>
      <c r="J983" t="s">
        <v>2638</v>
      </c>
      <c r="K983" t="s">
        <v>2639</v>
      </c>
      <c r="L983">
        <v>275</v>
      </c>
      <c r="M983" t="s">
        <v>98</v>
      </c>
      <c r="N983" t="s">
        <v>862</v>
      </c>
      <c r="O983">
        <v>2016</v>
      </c>
      <c r="Q983" t="s">
        <v>2640</v>
      </c>
      <c r="R983" t="s">
        <v>864</v>
      </c>
      <c r="S983" t="s">
        <v>1002</v>
      </c>
      <c r="T983" t="s">
        <v>54</v>
      </c>
      <c r="U983">
        <v>7.33</v>
      </c>
      <c r="V983">
        <v>7.67</v>
      </c>
      <c r="W983">
        <v>7.67</v>
      </c>
      <c r="X983">
        <v>7.83</v>
      </c>
      <c r="Y983">
        <v>7.33</v>
      </c>
      <c r="Z983">
        <v>7.67</v>
      </c>
      <c r="AA983">
        <v>10</v>
      </c>
      <c r="AB983">
        <v>10</v>
      </c>
      <c r="AC983">
        <v>10</v>
      </c>
      <c r="AD983">
        <v>7.33</v>
      </c>
      <c r="AE983">
        <v>82.83</v>
      </c>
      <c r="AF983">
        <v>0</v>
      </c>
      <c r="AG983">
        <v>0</v>
      </c>
      <c r="AH983">
        <v>0</v>
      </c>
      <c r="AI983" t="s">
        <v>55</v>
      </c>
      <c r="AJ983">
        <v>4</v>
      </c>
      <c r="AK983" t="s">
        <v>2641</v>
      </c>
      <c r="AL983" t="s">
        <v>862</v>
      </c>
      <c r="AM983" t="s">
        <v>866</v>
      </c>
      <c r="AN983" t="s">
        <v>867</v>
      </c>
      <c r="AO983" t="s">
        <v>59</v>
      </c>
      <c r="AP983">
        <v>1250</v>
      </c>
      <c r="AQ983">
        <v>1250</v>
      </c>
      <c r="AR983">
        <v>1250</v>
      </c>
    </row>
    <row r="984" spans="1:44" x14ac:dyDescent="0.25">
      <c r="A984" t="s">
        <v>43</v>
      </c>
      <c r="B984" t="s">
        <v>1338</v>
      </c>
      <c r="C984" t="s">
        <v>203</v>
      </c>
      <c r="D984" t="s">
        <v>1339</v>
      </c>
      <c r="E984" t="s">
        <v>2743</v>
      </c>
      <c r="F984" t="s">
        <v>1340</v>
      </c>
      <c r="G984" t="s">
        <v>1746</v>
      </c>
      <c r="H984" t="s">
        <v>1342</v>
      </c>
      <c r="I984">
        <v>1850</v>
      </c>
      <c r="J984" t="s">
        <v>705</v>
      </c>
      <c r="K984" t="s">
        <v>1343</v>
      </c>
      <c r="L984">
        <v>250</v>
      </c>
      <c r="M984" t="s">
        <v>98</v>
      </c>
      <c r="N984" t="s">
        <v>300</v>
      </c>
      <c r="O984">
        <v>2016</v>
      </c>
      <c r="Q984" t="s">
        <v>2744</v>
      </c>
      <c r="R984" t="s">
        <v>1571</v>
      </c>
      <c r="S984" t="s">
        <v>213</v>
      </c>
      <c r="T984" t="s">
        <v>54</v>
      </c>
      <c r="U984">
        <v>7.58</v>
      </c>
      <c r="V984">
        <v>7.5</v>
      </c>
      <c r="W984">
        <v>7.42</v>
      </c>
      <c r="X984">
        <v>7.67</v>
      </c>
      <c r="Y984">
        <v>7.42</v>
      </c>
      <c r="Z984">
        <v>7.5</v>
      </c>
      <c r="AA984">
        <v>10</v>
      </c>
      <c r="AB984">
        <v>10</v>
      </c>
      <c r="AC984">
        <v>10</v>
      </c>
      <c r="AD984">
        <v>7.67</v>
      </c>
      <c r="AE984">
        <v>82.75</v>
      </c>
      <c r="AF984">
        <v>0.09</v>
      </c>
      <c r="AG984">
        <v>0</v>
      </c>
      <c r="AH984">
        <v>0</v>
      </c>
      <c r="AI984" t="s">
        <v>89</v>
      </c>
      <c r="AJ984">
        <v>1</v>
      </c>
      <c r="AK984" t="s">
        <v>2745</v>
      </c>
      <c r="AL984" t="s">
        <v>300</v>
      </c>
      <c r="AM984" t="s">
        <v>306</v>
      </c>
      <c r="AN984" t="s">
        <v>307</v>
      </c>
      <c r="AO984" t="s">
        <v>59</v>
      </c>
      <c r="AP984">
        <v>1850</v>
      </c>
      <c r="AQ984">
        <v>1850</v>
      </c>
      <c r="AR984">
        <v>1850</v>
      </c>
    </row>
    <row r="985" spans="1:44" x14ac:dyDescent="0.25">
      <c r="A985" t="s">
        <v>43</v>
      </c>
      <c r="B985" t="s">
        <v>856</v>
      </c>
      <c r="C985" t="s">
        <v>523</v>
      </c>
      <c r="D985" t="s">
        <v>2635</v>
      </c>
      <c r="E985">
        <v>1</v>
      </c>
      <c r="F985" t="s">
        <v>2636</v>
      </c>
      <c r="G985" t="s">
        <v>2813</v>
      </c>
      <c r="H985" t="s">
        <v>856</v>
      </c>
      <c r="I985">
        <v>1200</v>
      </c>
      <c r="J985" t="s">
        <v>2638</v>
      </c>
      <c r="K985" t="s">
        <v>2639</v>
      </c>
      <c r="L985">
        <v>275</v>
      </c>
      <c r="M985" t="s">
        <v>98</v>
      </c>
      <c r="N985" t="s">
        <v>862</v>
      </c>
      <c r="O985">
        <v>2016</v>
      </c>
      <c r="Q985" t="s">
        <v>121</v>
      </c>
      <c r="R985" t="s">
        <v>864</v>
      </c>
      <c r="S985" t="s">
        <v>1002</v>
      </c>
      <c r="T985" t="s">
        <v>54</v>
      </c>
      <c r="U985">
        <v>7.67</v>
      </c>
      <c r="V985">
        <v>7.67</v>
      </c>
      <c r="W985">
        <v>7.67</v>
      </c>
      <c r="X985">
        <v>7.67</v>
      </c>
      <c r="Y985">
        <v>7.5</v>
      </c>
      <c r="Z985">
        <v>7.67</v>
      </c>
      <c r="AA985">
        <v>10</v>
      </c>
      <c r="AB985">
        <v>10</v>
      </c>
      <c r="AC985">
        <v>9.33</v>
      </c>
      <c r="AD985">
        <v>7.5</v>
      </c>
      <c r="AE985">
        <v>82.67</v>
      </c>
      <c r="AF985">
        <v>0</v>
      </c>
      <c r="AG985">
        <v>0</v>
      </c>
      <c r="AH985">
        <v>0</v>
      </c>
      <c r="AI985" t="s">
        <v>55</v>
      </c>
      <c r="AJ985">
        <v>7</v>
      </c>
      <c r="AK985" t="s">
        <v>2249</v>
      </c>
      <c r="AL985" t="s">
        <v>862</v>
      </c>
      <c r="AM985" t="s">
        <v>866</v>
      </c>
      <c r="AN985" t="s">
        <v>867</v>
      </c>
      <c r="AO985" t="s">
        <v>59</v>
      </c>
      <c r="AP985">
        <v>1200</v>
      </c>
      <c r="AQ985">
        <v>1200</v>
      </c>
      <c r="AR985">
        <v>1200</v>
      </c>
    </row>
    <row r="986" spans="1:44" x14ac:dyDescent="0.25">
      <c r="A986" t="s">
        <v>43</v>
      </c>
      <c r="B986" t="s">
        <v>432</v>
      </c>
      <c r="C986" t="s">
        <v>62</v>
      </c>
      <c r="D986" t="s">
        <v>1868</v>
      </c>
      <c r="E986" t="s">
        <v>2960</v>
      </c>
      <c r="F986" t="s">
        <v>435</v>
      </c>
      <c r="G986" t="s">
        <v>2960</v>
      </c>
      <c r="H986" t="s">
        <v>436</v>
      </c>
      <c r="I986">
        <v>4000</v>
      </c>
      <c r="J986" t="s">
        <v>618</v>
      </c>
      <c r="K986" t="s">
        <v>438</v>
      </c>
      <c r="L986">
        <v>50</v>
      </c>
      <c r="M986" t="s">
        <v>98</v>
      </c>
      <c r="N986" t="s">
        <v>439</v>
      </c>
      <c r="O986">
        <v>2016</v>
      </c>
      <c r="Q986" t="s">
        <v>1870</v>
      </c>
      <c r="R986" t="s">
        <v>441</v>
      </c>
      <c r="S986" t="s">
        <v>68</v>
      </c>
      <c r="T986" t="s">
        <v>54</v>
      </c>
      <c r="U986">
        <v>7.5</v>
      </c>
      <c r="V986">
        <v>7.5</v>
      </c>
      <c r="W986">
        <v>7.33</v>
      </c>
      <c r="X986">
        <v>7.5</v>
      </c>
      <c r="Y986">
        <v>7.67</v>
      </c>
      <c r="Z986">
        <v>7.5</v>
      </c>
      <c r="AA986">
        <v>10</v>
      </c>
      <c r="AB986">
        <v>10</v>
      </c>
      <c r="AC986">
        <v>10</v>
      </c>
      <c r="AD986">
        <v>7.5</v>
      </c>
      <c r="AE986">
        <v>82.5</v>
      </c>
      <c r="AF986">
        <v>0.1</v>
      </c>
      <c r="AG986">
        <v>0</v>
      </c>
      <c r="AH986">
        <v>2</v>
      </c>
      <c r="AI986" t="s">
        <v>55</v>
      </c>
      <c r="AJ986">
        <v>2</v>
      </c>
      <c r="AK986" t="s">
        <v>1871</v>
      </c>
      <c r="AL986" t="s">
        <v>439</v>
      </c>
      <c r="AM986" t="s">
        <v>443</v>
      </c>
      <c r="AN986" t="s">
        <v>444</v>
      </c>
      <c r="AO986" t="s">
        <v>153</v>
      </c>
      <c r="AP986">
        <v>1219.2</v>
      </c>
      <c r="AQ986">
        <v>1219.2</v>
      </c>
      <c r="AR986">
        <v>1219.2</v>
      </c>
    </row>
    <row r="987" spans="1:44" x14ac:dyDescent="0.25">
      <c r="A987" t="s">
        <v>43</v>
      </c>
      <c r="B987" t="s">
        <v>432</v>
      </c>
      <c r="C987" t="s">
        <v>62</v>
      </c>
      <c r="D987" t="s">
        <v>2711</v>
      </c>
      <c r="E987" t="s">
        <v>3016</v>
      </c>
      <c r="F987" t="s">
        <v>435</v>
      </c>
      <c r="G987" t="s">
        <v>3016</v>
      </c>
      <c r="H987" t="s">
        <v>436</v>
      </c>
      <c r="I987">
        <v>1700</v>
      </c>
      <c r="J987" t="s">
        <v>1286</v>
      </c>
      <c r="K987" t="s">
        <v>2713</v>
      </c>
      <c r="L987">
        <v>50</v>
      </c>
      <c r="M987" t="s">
        <v>98</v>
      </c>
      <c r="N987" t="s">
        <v>439</v>
      </c>
      <c r="O987">
        <v>2016</v>
      </c>
      <c r="Q987" t="s">
        <v>902</v>
      </c>
      <c r="R987" t="s">
        <v>441</v>
      </c>
      <c r="S987" t="s">
        <v>68</v>
      </c>
      <c r="T987" t="s">
        <v>54</v>
      </c>
      <c r="U987">
        <v>7.67</v>
      </c>
      <c r="V987">
        <v>7.58</v>
      </c>
      <c r="W987">
        <v>7.25</v>
      </c>
      <c r="X987">
        <v>7.67</v>
      </c>
      <c r="Y987">
        <v>7.42</v>
      </c>
      <c r="Z987">
        <v>7.33</v>
      </c>
      <c r="AA987">
        <v>10</v>
      </c>
      <c r="AB987">
        <v>10</v>
      </c>
      <c r="AC987">
        <v>10</v>
      </c>
      <c r="AD987">
        <v>7.5</v>
      </c>
      <c r="AE987">
        <v>82.42</v>
      </c>
      <c r="AF987">
        <v>0.12</v>
      </c>
      <c r="AG987">
        <v>0</v>
      </c>
      <c r="AH987">
        <v>0</v>
      </c>
      <c r="AI987" t="s">
        <v>55</v>
      </c>
      <c r="AJ987">
        <v>0</v>
      </c>
      <c r="AK987" t="s">
        <v>1288</v>
      </c>
      <c r="AL987" t="s">
        <v>439</v>
      </c>
      <c r="AM987" t="s">
        <v>443</v>
      </c>
      <c r="AN987" t="s">
        <v>444</v>
      </c>
      <c r="AO987" t="s">
        <v>59</v>
      </c>
      <c r="AP987">
        <v>1700</v>
      </c>
      <c r="AQ987">
        <v>1700</v>
      </c>
      <c r="AR987">
        <v>1700</v>
      </c>
    </row>
    <row r="988" spans="1:44" x14ac:dyDescent="0.25">
      <c r="A988" t="s">
        <v>43</v>
      </c>
      <c r="B988" t="s">
        <v>432</v>
      </c>
      <c r="C988" t="s">
        <v>62</v>
      </c>
      <c r="D988" t="s">
        <v>2108</v>
      </c>
      <c r="E988" t="s">
        <v>3187</v>
      </c>
      <c r="F988" t="s">
        <v>1317</v>
      </c>
      <c r="G988" t="s">
        <v>3187</v>
      </c>
      <c r="H988" t="s">
        <v>2111</v>
      </c>
      <c r="I988">
        <v>1450</v>
      </c>
      <c r="J988" t="s">
        <v>437</v>
      </c>
      <c r="K988" t="s">
        <v>2112</v>
      </c>
      <c r="L988">
        <v>275</v>
      </c>
      <c r="M988" t="s">
        <v>98</v>
      </c>
      <c r="N988" t="s">
        <v>439</v>
      </c>
      <c r="O988">
        <v>2016</v>
      </c>
      <c r="Q988" t="s">
        <v>3188</v>
      </c>
      <c r="R988" t="s">
        <v>441</v>
      </c>
      <c r="S988" t="s">
        <v>1002</v>
      </c>
      <c r="T988" t="s">
        <v>54</v>
      </c>
      <c r="U988">
        <v>7.67</v>
      </c>
      <c r="V988">
        <v>7.5</v>
      </c>
      <c r="W988">
        <v>7.25</v>
      </c>
      <c r="X988">
        <v>7.67</v>
      </c>
      <c r="Y988">
        <v>7.42</v>
      </c>
      <c r="Z988">
        <v>7.42</v>
      </c>
      <c r="AA988">
        <v>10</v>
      </c>
      <c r="AB988">
        <v>10</v>
      </c>
      <c r="AC988">
        <v>10</v>
      </c>
      <c r="AD988">
        <v>7.33</v>
      </c>
      <c r="AE988">
        <v>82.25</v>
      </c>
      <c r="AF988">
        <v>0.11</v>
      </c>
      <c r="AG988">
        <v>0</v>
      </c>
      <c r="AH988">
        <v>2</v>
      </c>
      <c r="AI988" t="s">
        <v>55</v>
      </c>
      <c r="AJ988">
        <v>2</v>
      </c>
      <c r="AK988" t="s">
        <v>3189</v>
      </c>
      <c r="AL988" t="s">
        <v>439</v>
      </c>
      <c r="AM988" t="s">
        <v>443</v>
      </c>
      <c r="AN988" t="s">
        <v>444</v>
      </c>
      <c r="AO988" t="s">
        <v>59</v>
      </c>
      <c r="AP988">
        <v>1450</v>
      </c>
      <c r="AQ988">
        <v>1450</v>
      </c>
      <c r="AR988">
        <v>1450</v>
      </c>
    </row>
    <row r="989" spans="1:44" x14ac:dyDescent="0.25">
      <c r="A989" t="s">
        <v>43</v>
      </c>
      <c r="B989" t="s">
        <v>253</v>
      </c>
      <c r="C989" t="s">
        <v>254</v>
      </c>
      <c r="D989" t="s">
        <v>3334</v>
      </c>
      <c r="E989">
        <v>47</v>
      </c>
      <c r="F989" t="s">
        <v>256</v>
      </c>
      <c r="G989" t="s">
        <v>3335</v>
      </c>
      <c r="H989" t="s">
        <v>258</v>
      </c>
      <c r="I989">
        <v>1600</v>
      </c>
      <c r="J989" t="s">
        <v>3338</v>
      </c>
      <c r="K989" t="s">
        <v>3337</v>
      </c>
      <c r="L989">
        <v>275</v>
      </c>
      <c r="M989" t="s">
        <v>98</v>
      </c>
      <c r="N989" t="s">
        <v>261</v>
      </c>
      <c r="O989">
        <v>2016</v>
      </c>
      <c r="Q989" t="s">
        <v>583</v>
      </c>
      <c r="R989" t="s">
        <v>263</v>
      </c>
      <c r="S989" t="s">
        <v>213</v>
      </c>
      <c r="T989" t="s">
        <v>81</v>
      </c>
      <c r="U989">
        <v>7.5</v>
      </c>
      <c r="V989">
        <v>7.5</v>
      </c>
      <c r="W989">
        <v>7.25</v>
      </c>
      <c r="X989">
        <v>7.33</v>
      </c>
      <c r="Y989">
        <v>7.42</v>
      </c>
      <c r="Z989">
        <v>7.5</v>
      </c>
      <c r="AA989">
        <v>10</v>
      </c>
      <c r="AB989">
        <v>10</v>
      </c>
      <c r="AC989">
        <v>10</v>
      </c>
      <c r="AD989">
        <v>7.5</v>
      </c>
      <c r="AE989">
        <v>82</v>
      </c>
      <c r="AF989">
        <v>0.1</v>
      </c>
      <c r="AG989">
        <v>0</v>
      </c>
      <c r="AH989">
        <v>1</v>
      </c>
      <c r="AI989" t="s">
        <v>55</v>
      </c>
      <c r="AJ989">
        <v>7</v>
      </c>
      <c r="AK989" t="s">
        <v>2746</v>
      </c>
      <c r="AL989" t="s">
        <v>261</v>
      </c>
      <c r="AM989" t="s">
        <v>265</v>
      </c>
      <c r="AN989" t="s">
        <v>266</v>
      </c>
      <c r="AO989" t="s">
        <v>59</v>
      </c>
      <c r="AP989">
        <v>1600</v>
      </c>
      <c r="AQ989">
        <v>1600</v>
      </c>
      <c r="AR989">
        <v>1600</v>
      </c>
    </row>
    <row r="990" spans="1:44" x14ac:dyDescent="0.25">
      <c r="A990" t="s">
        <v>43</v>
      </c>
      <c r="B990" t="s">
        <v>834</v>
      </c>
      <c r="C990" t="s">
        <v>254</v>
      </c>
      <c r="D990" t="s">
        <v>2230</v>
      </c>
      <c r="E990">
        <v>340</v>
      </c>
      <c r="F990" t="s">
        <v>1121</v>
      </c>
      <c r="G990" t="s">
        <v>836</v>
      </c>
      <c r="H990" t="s">
        <v>834</v>
      </c>
      <c r="I990">
        <v>1450</v>
      </c>
      <c r="J990" t="s">
        <v>838</v>
      </c>
      <c r="K990" t="s">
        <v>2232</v>
      </c>
      <c r="L990">
        <v>275</v>
      </c>
      <c r="M990" t="s">
        <v>98</v>
      </c>
      <c r="N990" t="s">
        <v>261</v>
      </c>
      <c r="O990">
        <v>2016</v>
      </c>
      <c r="Q990" t="s">
        <v>2233</v>
      </c>
      <c r="R990" t="s">
        <v>841</v>
      </c>
      <c r="S990" t="s">
        <v>493</v>
      </c>
      <c r="T990" t="s">
        <v>54</v>
      </c>
      <c r="U990">
        <v>7.58</v>
      </c>
      <c r="V990">
        <v>7.5</v>
      </c>
      <c r="W990">
        <v>7.33</v>
      </c>
      <c r="X990">
        <v>7.33</v>
      </c>
      <c r="Y990">
        <v>7.42</v>
      </c>
      <c r="Z990">
        <v>7.25</v>
      </c>
      <c r="AA990">
        <v>10</v>
      </c>
      <c r="AB990">
        <v>10</v>
      </c>
      <c r="AC990">
        <v>10</v>
      </c>
      <c r="AD990">
        <v>7.25</v>
      </c>
      <c r="AE990">
        <v>81.67</v>
      </c>
      <c r="AF990">
        <v>0.11</v>
      </c>
      <c r="AG990">
        <v>0</v>
      </c>
      <c r="AH990">
        <v>0</v>
      </c>
      <c r="AI990" t="s">
        <v>304</v>
      </c>
      <c r="AJ990">
        <v>2</v>
      </c>
      <c r="AK990" t="s">
        <v>2234</v>
      </c>
      <c r="AL990" t="s">
        <v>261</v>
      </c>
      <c r="AM990" t="s">
        <v>265</v>
      </c>
      <c r="AN990" t="s">
        <v>266</v>
      </c>
      <c r="AO990" t="s">
        <v>59</v>
      </c>
      <c r="AP990">
        <v>1450</v>
      </c>
      <c r="AQ990">
        <v>1450</v>
      </c>
      <c r="AR990">
        <v>1450</v>
      </c>
    </row>
    <row r="991" spans="1:44" x14ac:dyDescent="0.25">
      <c r="A991" t="s">
        <v>43</v>
      </c>
      <c r="B991" t="s">
        <v>432</v>
      </c>
      <c r="C991" t="s">
        <v>62</v>
      </c>
      <c r="D991" t="s">
        <v>1093</v>
      </c>
      <c r="E991" t="s">
        <v>3755</v>
      </c>
      <c r="F991" t="s">
        <v>1094</v>
      </c>
      <c r="G991" t="s">
        <v>3755</v>
      </c>
      <c r="H991" t="s">
        <v>2292</v>
      </c>
      <c r="I991">
        <v>4500</v>
      </c>
      <c r="J991" t="s">
        <v>1286</v>
      </c>
      <c r="K991" t="s">
        <v>2294</v>
      </c>
      <c r="L991">
        <v>450</v>
      </c>
      <c r="M991" t="s">
        <v>98</v>
      </c>
      <c r="N991" t="s">
        <v>439</v>
      </c>
      <c r="O991">
        <v>2016</v>
      </c>
      <c r="Q991" t="s">
        <v>3756</v>
      </c>
      <c r="R991" t="s">
        <v>441</v>
      </c>
      <c r="S991" t="s">
        <v>493</v>
      </c>
      <c r="T991" t="s">
        <v>54</v>
      </c>
      <c r="U991">
        <v>7.42</v>
      </c>
      <c r="V991">
        <v>7.33</v>
      </c>
      <c r="W991">
        <v>7.08</v>
      </c>
      <c r="X991">
        <v>7.58</v>
      </c>
      <c r="Y991">
        <v>7.33</v>
      </c>
      <c r="Z991">
        <v>7.25</v>
      </c>
      <c r="AA991">
        <v>10</v>
      </c>
      <c r="AB991">
        <v>10</v>
      </c>
      <c r="AC991">
        <v>10</v>
      </c>
      <c r="AD991">
        <v>7.42</v>
      </c>
      <c r="AE991">
        <v>81.42</v>
      </c>
      <c r="AF991">
        <v>0.1</v>
      </c>
      <c r="AG991">
        <v>0</v>
      </c>
      <c r="AH991">
        <v>0</v>
      </c>
      <c r="AI991" t="s">
        <v>55</v>
      </c>
      <c r="AJ991">
        <v>0</v>
      </c>
      <c r="AK991" t="s">
        <v>3757</v>
      </c>
      <c r="AL991" t="s">
        <v>439</v>
      </c>
      <c r="AM991" t="s">
        <v>443</v>
      </c>
      <c r="AN991" t="s">
        <v>444</v>
      </c>
      <c r="AO991" t="s">
        <v>153</v>
      </c>
      <c r="AP991">
        <v>1371.6</v>
      </c>
      <c r="AQ991">
        <v>1371.6</v>
      </c>
      <c r="AR991">
        <v>1371.6</v>
      </c>
    </row>
    <row r="992" spans="1:44" x14ac:dyDescent="0.25">
      <c r="A992" t="s">
        <v>43</v>
      </c>
      <c r="B992" t="s">
        <v>3798</v>
      </c>
      <c r="C992" t="s">
        <v>216</v>
      </c>
      <c r="E992">
        <v>1</v>
      </c>
      <c r="F992" t="s">
        <v>3799</v>
      </c>
      <c r="H992" t="s">
        <v>3799</v>
      </c>
      <c r="I992">
        <v>1130</v>
      </c>
      <c r="J992" t="s">
        <v>715</v>
      </c>
      <c r="K992" t="s">
        <v>3800</v>
      </c>
      <c r="L992">
        <v>220</v>
      </c>
      <c r="M992" t="s">
        <v>98</v>
      </c>
      <c r="N992" t="s">
        <v>717</v>
      </c>
      <c r="O992">
        <v>2016</v>
      </c>
      <c r="Q992" t="s">
        <v>2819</v>
      </c>
      <c r="R992" t="s">
        <v>3801</v>
      </c>
      <c r="U992">
        <v>7.67</v>
      </c>
      <c r="V992">
        <v>7.42</v>
      </c>
      <c r="W992">
        <v>7</v>
      </c>
      <c r="X992">
        <v>7.42</v>
      </c>
      <c r="Y992">
        <v>7.58</v>
      </c>
      <c r="Z992">
        <v>7.08</v>
      </c>
      <c r="AA992">
        <v>10</v>
      </c>
      <c r="AB992">
        <v>10</v>
      </c>
      <c r="AC992">
        <v>10</v>
      </c>
      <c r="AD992">
        <v>7.17</v>
      </c>
      <c r="AE992">
        <v>81.33</v>
      </c>
      <c r="AF992">
        <v>0.12</v>
      </c>
      <c r="AG992">
        <v>0</v>
      </c>
      <c r="AH992">
        <v>2</v>
      </c>
      <c r="AI992" t="s">
        <v>55</v>
      </c>
      <c r="AJ992">
        <v>0</v>
      </c>
      <c r="AK992" t="s">
        <v>2821</v>
      </c>
      <c r="AL992" t="s">
        <v>717</v>
      </c>
      <c r="AM992" t="s">
        <v>721</v>
      </c>
      <c r="AN992" t="s">
        <v>722</v>
      </c>
      <c r="AO992" t="s">
        <v>59</v>
      </c>
      <c r="AP992">
        <v>1130</v>
      </c>
      <c r="AQ992">
        <v>1130</v>
      </c>
      <c r="AR992">
        <v>1130</v>
      </c>
    </row>
    <row r="993" spans="1:44" x14ac:dyDescent="0.25">
      <c r="A993" t="s">
        <v>43</v>
      </c>
      <c r="B993" t="s">
        <v>3664</v>
      </c>
      <c r="C993" t="s">
        <v>280</v>
      </c>
      <c r="D993" t="s">
        <v>3865</v>
      </c>
      <c r="E993" t="s">
        <v>3866</v>
      </c>
      <c r="F993" t="s">
        <v>3867</v>
      </c>
      <c r="G993" t="s">
        <v>3866</v>
      </c>
      <c r="H993" t="s">
        <v>3667</v>
      </c>
      <c r="I993">
        <v>1200</v>
      </c>
      <c r="J993" t="s">
        <v>3868</v>
      </c>
      <c r="K993" t="s">
        <v>3869</v>
      </c>
      <c r="L993">
        <v>275</v>
      </c>
      <c r="M993" t="s">
        <v>98</v>
      </c>
      <c r="N993" t="s">
        <v>261</v>
      </c>
      <c r="O993">
        <v>2016</v>
      </c>
      <c r="Q993" t="s">
        <v>3870</v>
      </c>
      <c r="R993" t="s">
        <v>3669</v>
      </c>
      <c r="T993" t="s">
        <v>54</v>
      </c>
      <c r="U993">
        <v>7.33</v>
      </c>
      <c r="V993">
        <v>7.5</v>
      </c>
      <c r="W993">
        <v>7.17</v>
      </c>
      <c r="X993">
        <v>7.17</v>
      </c>
      <c r="Y993">
        <v>7.58</v>
      </c>
      <c r="Z993">
        <v>7.17</v>
      </c>
      <c r="AA993">
        <v>10</v>
      </c>
      <c r="AB993">
        <v>10</v>
      </c>
      <c r="AC993">
        <v>10</v>
      </c>
      <c r="AD993">
        <v>7.25</v>
      </c>
      <c r="AE993">
        <v>81.17</v>
      </c>
      <c r="AF993">
        <v>0.09</v>
      </c>
      <c r="AG993">
        <v>0</v>
      </c>
      <c r="AH993">
        <v>0</v>
      </c>
      <c r="AI993" t="s">
        <v>55</v>
      </c>
      <c r="AJ993">
        <v>7</v>
      </c>
      <c r="AK993" t="s">
        <v>3871</v>
      </c>
      <c r="AL993" t="s">
        <v>261</v>
      </c>
      <c r="AM993" t="s">
        <v>265</v>
      </c>
      <c r="AN993" t="s">
        <v>266</v>
      </c>
      <c r="AO993" t="s">
        <v>59</v>
      </c>
      <c r="AP993">
        <v>1200</v>
      </c>
      <c r="AQ993">
        <v>1200</v>
      </c>
      <c r="AR993">
        <v>1200</v>
      </c>
    </row>
    <row r="994" spans="1:44" x14ac:dyDescent="0.25">
      <c r="A994" t="s">
        <v>43</v>
      </c>
      <c r="B994" t="s">
        <v>432</v>
      </c>
      <c r="C994" t="s">
        <v>62</v>
      </c>
      <c r="D994" t="s">
        <v>1310</v>
      </c>
      <c r="E994" t="s">
        <v>3974</v>
      </c>
      <c r="F994" t="s">
        <v>435</v>
      </c>
      <c r="G994" t="s">
        <v>3974</v>
      </c>
      <c r="H994" t="s">
        <v>436</v>
      </c>
      <c r="I994">
        <v>3280</v>
      </c>
      <c r="J994" t="s">
        <v>1312</v>
      </c>
      <c r="K994" t="s">
        <v>1313</v>
      </c>
      <c r="L994">
        <v>120</v>
      </c>
      <c r="M994" t="s">
        <v>98</v>
      </c>
      <c r="N994" t="s">
        <v>439</v>
      </c>
      <c r="O994">
        <v>2016</v>
      </c>
      <c r="Q994" t="s">
        <v>1323</v>
      </c>
      <c r="R994" t="s">
        <v>441</v>
      </c>
      <c r="S994" t="s">
        <v>68</v>
      </c>
      <c r="T994" t="s">
        <v>54</v>
      </c>
      <c r="U994">
        <v>7.42</v>
      </c>
      <c r="V994">
        <v>7.25</v>
      </c>
      <c r="W994">
        <v>7.17</v>
      </c>
      <c r="X994">
        <v>7.5</v>
      </c>
      <c r="Y994">
        <v>7.25</v>
      </c>
      <c r="Z994">
        <v>7.17</v>
      </c>
      <c r="AA994">
        <v>10</v>
      </c>
      <c r="AB994">
        <v>10</v>
      </c>
      <c r="AC994">
        <v>10</v>
      </c>
      <c r="AD994">
        <v>7.25</v>
      </c>
      <c r="AE994">
        <v>81</v>
      </c>
      <c r="AF994">
        <v>0.09</v>
      </c>
      <c r="AG994">
        <v>0</v>
      </c>
      <c r="AH994">
        <v>0</v>
      </c>
      <c r="AI994" t="s">
        <v>55</v>
      </c>
      <c r="AJ994">
        <v>8</v>
      </c>
      <c r="AK994" t="s">
        <v>3471</v>
      </c>
      <c r="AL994" t="s">
        <v>439</v>
      </c>
      <c r="AM994" t="s">
        <v>443</v>
      </c>
      <c r="AN994" t="s">
        <v>444</v>
      </c>
      <c r="AO994" t="s">
        <v>59</v>
      </c>
      <c r="AP994">
        <v>3280</v>
      </c>
      <c r="AQ994">
        <v>3280</v>
      </c>
      <c r="AR994">
        <v>3280</v>
      </c>
    </row>
    <row r="995" spans="1:44" x14ac:dyDescent="0.25">
      <c r="A995" t="s">
        <v>43</v>
      </c>
      <c r="B995" t="s">
        <v>3664</v>
      </c>
      <c r="C995" t="s">
        <v>280</v>
      </c>
      <c r="D995" t="s">
        <v>4137</v>
      </c>
      <c r="E995" t="s">
        <v>4138</v>
      </c>
      <c r="F995" t="s">
        <v>4139</v>
      </c>
      <c r="G995" t="s">
        <v>4138</v>
      </c>
      <c r="H995" t="s">
        <v>3667</v>
      </c>
      <c r="J995" t="s">
        <v>4140</v>
      </c>
      <c r="K995" t="s">
        <v>4141</v>
      </c>
      <c r="L995">
        <v>275</v>
      </c>
      <c r="M995" t="s">
        <v>98</v>
      </c>
      <c r="N995" t="s">
        <v>261</v>
      </c>
      <c r="O995">
        <v>2016</v>
      </c>
      <c r="Q995" t="s">
        <v>2528</v>
      </c>
      <c r="R995" t="s">
        <v>3669</v>
      </c>
      <c r="U995">
        <v>7.08</v>
      </c>
      <c r="V995">
        <v>7.5</v>
      </c>
      <c r="W995">
        <v>7</v>
      </c>
      <c r="X995">
        <v>7.25</v>
      </c>
      <c r="Y995">
        <v>7.42</v>
      </c>
      <c r="Z995">
        <v>7</v>
      </c>
      <c r="AA995">
        <v>10</v>
      </c>
      <c r="AB995">
        <v>10</v>
      </c>
      <c r="AC995">
        <v>10</v>
      </c>
      <c r="AD995">
        <v>7.33</v>
      </c>
      <c r="AE995">
        <v>80.58</v>
      </c>
      <c r="AF995">
        <v>0.11</v>
      </c>
      <c r="AG995">
        <v>0</v>
      </c>
      <c r="AH995">
        <v>1</v>
      </c>
      <c r="AI995" t="s">
        <v>55</v>
      </c>
      <c r="AJ995">
        <v>0</v>
      </c>
      <c r="AK995" t="s">
        <v>2530</v>
      </c>
      <c r="AL995" t="s">
        <v>261</v>
      </c>
      <c r="AM995" t="s">
        <v>265</v>
      </c>
      <c r="AN995" t="s">
        <v>266</v>
      </c>
      <c r="AO995" t="s">
        <v>59</v>
      </c>
    </row>
    <row r="996" spans="1:44" x14ac:dyDescent="0.25">
      <c r="A996" t="s">
        <v>43</v>
      </c>
      <c r="B996" t="s">
        <v>834</v>
      </c>
      <c r="C996" t="s">
        <v>254</v>
      </c>
      <c r="D996" t="s">
        <v>2230</v>
      </c>
      <c r="E996">
        <v>115</v>
      </c>
      <c r="F996" t="s">
        <v>4206</v>
      </c>
      <c r="G996" t="s">
        <v>4207</v>
      </c>
      <c r="H996" t="s">
        <v>834</v>
      </c>
      <c r="I996">
        <v>1450</v>
      </c>
      <c r="J996" t="s">
        <v>838</v>
      </c>
      <c r="K996" t="s">
        <v>3763</v>
      </c>
      <c r="L996">
        <v>275</v>
      </c>
      <c r="M996" t="s">
        <v>98</v>
      </c>
      <c r="N996" t="s">
        <v>261</v>
      </c>
      <c r="O996">
        <v>2016</v>
      </c>
      <c r="Q996" t="s">
        <v>3640</v>
      </c>
      <c r="R996" t="s">
        <v>841</v>
      </c>
      <c r="U996">
        <v>7.25</v>
      </c>
      <c r="V996">
        <v>7.42</v>
      </c>
      <c r="W996">
        <v>7</v>
      </c>
      <c r="X996">
        <v>7.42</v>
      </c>
      <c r="Y996">
        <v>7.33</v>
      </c>
      <c r="Z996">
        <v>7</v>
      </c>
      <c r="AA996">
        <v>10</v>
      </c>
      <c r="AB996">
        <v>10</v>
      </c>
      <c r="AC996">
        <v>10</v>
      </c>
      <c r="AD996">
        <v>7</v>
      </c>
      <c r="AE996">
        <v>80.42</v>
      </c>
      <c r="AF996">
        <v>0.1</v>
      </c>
      <c r="AG996">
        <v>0</v>
      </c>
      <c r="AH996">
        <v>0</v>
      </c>
      <c r="AI996" t="s">
        <v>55</v>
      </c>
      <c r="AJ996">
        <v>0</v>
      </c>
      <c r="AK996" t="s">
        <v>4208</v>
      </c>
      <c r="AL996" t="s">
        <v>261</v>
      </c>
      <c r="AM996" t="s">
        <v>265</v>
      </c>
      <c r="AN996" t="s">
        <v>266</v>
      </c>
      <c r="AO996" t="s">
        <v>59</v>
      </c>
      <c r="AP996">
        <v>1450</v>
      </c>
      <c r="AQ996">
        <v>1450</v>
      </c>
      <c r="AR996">
        <v>1450</v>
      </c>
    </row>
    <row r="997" spans="1:44" x14ac:dyDescent="0.25">
      <c r="A997" t="s">
        <v>43</v>
      </c>
      <c r="B997" t="s">
        <v>253</v>
      </c>
      <c r="C997" t="s">
        <v>254</v>
      </c>
      <c r="D997" t="s">
        <v>3334</v>
      </c>
      <c r="E997">
        <v>102</v>
      </c>
      <c r="F997" t="s">
        <v>256</v>
      </c>
      <c r="G997" t="s">
        <v>257</v>
      </c>
      <c r="H997" t="s">
        <v>258</v>
      </c>
      <c r="I997">
        <v>1400</v>
      </c>
      <c r="J997" t="s">
        <v>259</v>
      </c>
      <c r="K997" t="s">
        <v>4264</v>
      </c>
      <c r="L997">
        <v>275</v>
      </c>
      <c r="M997" t="s">
        <v>98</v>
      </c>
      <c r="N997" t="s">
        <v>261</v>
      </c>
      <c r="O997">
        <v>2016</v>
      </c>
      <c r="Q997" t="s">
        <v>583</v>
      </c>
      <c r="R997" t="s">
        <v>263</v>
      </c>
      <c r="S997" t="s">
        <v>213</v>
      </c>
      <c r="T997" t="s">
        <v>81</v>
      </c>
      <c r="U997">
        <v>7.25</v>
      </c>
      <c r="V997">
        <v>7.25</v>
      </c>
      <c r="W997">
        <v>7</v>
      </c>
      <c r="X997">
        <v>7</v>
      </c>
      <c r="Y997">
        <v>7.42</v>
      </c>
      <c r="Z997">
        <v>7</v>
      </c>
      <c r="AA997">
        <v>10</v>
      </c>
      <c r="AB997">
        <v>10</v>
      </c>
      <c r="AC997">
        <v>10</v>
      </c>
      <c r="AD997">
        <v>7.33</v>
      </c>
      <c r="AE997">
        <v>80.25</v>
      </c>
      <c r="AF997">
        <v>0.1</v>
      </c>
      <c r="AG997">
        <v>0</v>
      </c>
      <c r="AH997">
        <v>0</v>
      </c>
      <c r="AI997" t="s">
        <v>55</v>
      </c>
      <c r="AJ997">
        <v>4</v>
      </c>
      <c r="AK997" t="s">
        <v>2746</v>
      </c>
      <c r="AL997" t="s">
        <v>261</v>
      </c>
      <c r="AM997" t="s">
        <v>265</v>
      </c>
      <c r="AN997" t="s">
        <v>266</v>
      </c>
      <c r="AO997" t="s">
        <v>59</v>
      </c>
      <c r="AP997">
        <v>1400</v>
      </c>
      <c r="AQ997">
        <v>1400</v>
      </c>
      <c r="AR997">
        <v>1400</v>
      </c>
    </row>
    <row r="998" spans="1:44" x14ac:dyDescent="0.25">
      <c r="A998" t="s">
        <v>43</v>
      </c>
      <c r="B998" t="s">
        <v>2091</v>
      </c>
      <c r="C998" t="s">
        <v>216</v>
      </c>
      <c r="D998" t="s">
        <v>4265</v>
      </c>
      <c r="E998" t="s">
        <v>4266</v>
      </c>
      <c r="F998" t="s">
        <v>4267</v>
      </c>
      <c r="H998" t="s">
        <v>4123</v>
      </c>
      <c r="I998">
        <v>1600</v>
      </c>
      <c r="J998" t="s">
        <v>2095</v>
      </c>
      <c r="K998" t="s">
        <v>4268</v>
      </c>
      <c r="L998">
        <v>60</v>
      </c>
      <c r="M998" t="s">
        <v>98</v>
      </c>
      <c r="N998" t="s">
        <v>717</v>
      </c>
      <c r="O998">
        <v>2016</v>
      </c>
      <c r="Q998" t="s">
        <v>4269</v>
      </c>
      <c r="R998" t="s">
        <v>2098</v>
      </c>
      <c r="S998" t="s">
        <v>213</v>
      </c>
      <c r="T998" t="s">
        <v>54</v>
      </c>
      <c r="U998">
        <v>7.25</v>
      </c>
      <c r="V998">
        <v>7.17</v>
      </c>
      <c r="W998">
        <v>7</v>
      </c>
      <c r="X998">
        <v>7.33</v>
      </c>
      <c r="Y998">
        <v>7.33</v>
      </c>
      <c r="Z998">
        <v>7</v>
      </c>
      <c r="AA998">
        <v>10</v>
      </c>
      <c r="AB998">
        <v>10</v>
      </c>
      <c r="AC998">
        <v>10</v>
      </c>
      <c r="AD998">
        <v>7.17</v>
      </c>
      <c r="AE998">
        <v>80.25</v>
      </c>
      <c r="AF998">
        <v>0.1</v>
      </c>
      <c r="AG998">
        <v>0</v>
      </c>
      <c r="AH998">
        <v>0</v>
      </c>
      <c r="AI998" t="s">
        <v>55</v>
      </c>
      <c r="AJ998">
        <v>2</v>
      </c>
      <c r="AK998" t="s">
        <v>4270</v>
      </c>
      <c r="AL998" t="s">
        <v>717</v>
      </c>
      <c r="AM998" t="s">
        <v>721</v>
      </c>
      <c r="AN998" t="s">
        <v>722</v>
      </c>
      <c r="AO998" t="s">
        <v>59</v>
      </c>
      <c r="AP998">
        <v>1600</v>
      </c>
      <c r="AQ998">
        <v>1600</v>
      </c>
      <c r="AR998">
        <v>1600</v>
      </c>
    </row>
    <row r="999" spans="1:44" x14ac:dyDescent="0.25">
      <c r="A999" t="s">
        <v>43</v>
      </c>
      <c r="B999" t="s">
        <v>432</v>
      </c>
      <c r="C999" t="s">
        <v>62</v>
      </c>
      <c r="D999" t="s">
        <v>1868</v>
      </c>
      <c r="E999" t="s">
        <v>3470</v>
      </c>
      <c r="F999" t="s">
        <v>435</v>
      </c>
      <c r="G999" t="s">
        <v>3470</v>
      </c>
      <c r="H999" t="s">
        <v>436</v>
      </c>
      <c r="I999">
        <v>1901.64</v>
      </c>
      <c r="J999" t="s">
        <v>618</v>
      </c>
      <c r="K999" t="s">
        <v>3409</v>
      </c>
      <c r="L999">
        <v>25</v>
      </c>
      <c r="M999" t="s">
        <v>98</v>
      </c>
      <c r="N999" t="s">
        <v>439</v>
      </c>
      <c r="O999">
        <v>2016</v>
      </c>
      <c r="Q999" t="s">
        <v>2629</v>
      </c>
      <c r="R999" t="s">
        <v>441</v>
      </c>
      <c r="S999" t="s">
        <v>68</v>
      </c>
      <c r="T999" t="s">
        <v>54</v>
      </c>
      <c r="U999">
        <v>7.5</v>
      </c>
      <c r="V999">
        <v>7.42</v>
      </c>
      <c r="W999">
        <v>7.25</v>
      </c>
      <c r="X999">
        <v>7.58</v>
      </c>
      <c r="Y999">
        <v>7.33</v>
      </c>
      <c r="Z999">
        <v>7.42</v>
      </c>
      <c r="AA999">
        <v>9.33</v>
      </c>
      <c r="AB999">
        <v>9.33</v>
      </c>
      <c r="AC999">
        <v>9.33</v>
      </c>
      <c r="AD999">
        <v>7.25</v>
      </c>
      <c r="AE999">
        <v>79.75</v>
      </c>
      <c r="AF999">
        <v>0.1</v>
      </c>
      <c r="AG999">
        <v>0</v>
      </c>
      <c r="AH999">
        <v>4</v>
      </c>
      <c r="AI999" t="s">
        <v>55</v>
      </c>
      <c r="AJ999">
        <v>1</v>
      </c>
      <c r="AK999" t="s">
        <v>2630</v>
      </c>
      <c r="AL999" t="s">
        <v>439</v>
      </c>
      <c r="AM999" t="s">
        <v>443</v>
      </c>
      <c r="AN999" t="s">
        <v>444</v>
      </c>
      <c r="AO999" t="s">
        <v>59</v>
      </c>
      <c r="AP999">
        <v>190164</v>
      </c>
      <c r="AQ999">
        <v>190164</v>
      </c>
      <c r="AR999">
        <v>190164</v>
      </c>
    </row>
    <row r="1000" spans="1:44" x14ac:dyDescent="0.25">
      <c r="A1000" t="s">
        <v>43</v>
      </c>
      <c r="B1000" t="s">
        <v>432</v>
      </c>
      <c r="C1000" t="s">
        <v>62</v>
      </c>
      <c r="D1000" t="s">
        <v>2721</v>
      </c>
      <c r="E1000" t="s">
        <v>4433</v>
      </c>
      <c r="F1000" t="s">
        <v>435</v>
      </c>
      <c r="G1000" t="s">
        <v>4433</v>
      </c>
      <c r="H1000" t="s">
        <v>436</v>
      </c>
      <c r="I1000">
        <v>4000</v>
      </c>
      <c r="J1000" t="s">
        <v>618</v>
      </c>
      <c r="K1000" t="s">
        <v>2723</v>
      </c>
      <c r="L1000">
        <v>25</v>
      </c>
      <c r="M1000" t="s">
        <v>98</v>
      </c>
      <c r="N1000" t="s">
        <v>439</v>
      </c>
      <c r="O1000">
        <v>2016</v>
      </c>
      <c r="Q1000" t="s">
        <v>2629</v>
      </c>
      <c r="R1000" t="s">
        <v>441</v>
      </c>
      <c r="S1000" t="s">
        <v>68</v>
      </c>
      <c r="T1000" t="s">
        <v>54</v>
      </c>
      <c r="U1000">
        <v>7.42</v>
      </c>
      <c r="V1000">
        <v>7.42</v>
      </c>
      <c r="W1000">
        <v>7.25</v>
      </c>
      <c r="X1000">
        <v>7.58</v>
      </c>
      <c r="Y1000">
        <v>7.42</v>
      </c>
      <c r="Z1000">
        <v>7.33</v>
      </c>
      <c r="AA1000">
        <v>9.33</v>
      </c>
      <c r="AB1000">
        <v>9.33</v>
      </c>
      <c r="AC1000">
        <v>9.33</v>
      </c>
      <c r="AD1000">
        <v>7.25</v>
      </c>
      <c r="AE1000">
        <v>79.67</v>
      </c>
      <c r="AF1000">
        <v>0.1</v>
      </c>
      <c r="AG1000">
        <v>0</v>
      </c>
      <c r="AH1000">
        <v>2</v>
      </c>
      <c r="AI1000" t="s">
        <v>55</v>
      </c>
      <c r="AJ1000">
        <v>1</v>
      </c>
      <c r="AK1000" t="s">
        <v>2630</v>
      </c>
      <c r="AL1000" t="s">
        <v>439</v>
      </c>
      <c r="AM1000" t="s">
        <v>443</v>
      </c>
      <c r="AN1000" t="s">
        <v>444</v>
      </c>
      <c r="AO1000" t="s">
        <v>153</v>
      </c>
      <c r="AP1000">
        <v>1219.2</v>
      </c>
      <c r="AQ1000">
        <v>1219.2</v>
      </c>
      <c r="AR1000">
        <v>1219.2</v>
      </c>
    </row>
    <row r="1001" spans="1:44" x14ac:dyDescent="0.25">
      <c r="A1001" t="s">
        <v>43</v>
      </c>
      <c r="B1001" t="s">
        <v>856</v>
      </c>
      <c r="C1001" t="s">
        <v>523</v>
      </c>
      <c r="D1001" t="s">
        <v>2738</v>
      </c>
      <c r="E1001">
        <v>1</v>
      </c>
      <c r="F1001" t="s">
        <v>4434</v>
      </c>
      <c r="G1001">
        <v>9</v>
      </c>
      <c r="H1001" t="s">
        <v>856</v>
      </c>
      <c r="I1001">
        <v>1250</v>
      </c>
      <c r="J1001" t="s">
        <v>2741</v>
      </c>
      <c r="K1001" t="s">
        <v>4435</v>
      </c>
      <c r="L1001">
        <v>275</v>
      </c>
      <c r="M1001" t="s">
        <v>98</v>
      </c>
      <c r="N1001" t="s">
        <v>862</v>
      </c>
      <c r="O1001">
        <v>2016</v>
      </c>
      <c r="Q1001" t="s">
        <v>1116</v>
      </c>
      <c r="R1001" t="s">
        <v>864</v>
      </c>
      <c r="S1001" t="s">
        <v>68</v>
      </c>
      <c r="T1001" t="s">
        <v>54</v>
      </c>
      <c r="U1001">
        <v>7.25</v>
      </c>
      <c r="V1001">
        <v>7.08</v>
      </c>
      <c r="W1001">
        <v>7</v>
      </c>
      <c r="X1001">
        <v>6.83</v>
      </c>
      <c r="Y1001">
        <v>7.33</v>
      </c>
      <c r="Z1001">
        <v>7.17</v>
      </c>
      <c r="AA1001">
        <v>10</v>
      </c>
      <c r="AB1001">
        <v>10</v>
      </c>
      <c r="AC1001">
        <v>10</v>
      </c>
      <c r="AD1001">
        <v>7</v>
      </c>
      <c r="AE1001">
        <v>79.67</v>
      </c>
      <c r="AF1001">
        <v>0</v>
      </c>
      <c r="AG1001">
        <v>0</v>
      </c>
      <c r="AH1001">
        <v>0</v>
      </c>
      <c r="AI1001" t="s">
        <v>89</v>
      </c>
      <c r="AJ1001">
        <v>12</v>
      </c>
      <c r="AK1001" t="s">
        <v>1117</v>
      </c>
      <c r="AL1001" t="s">
        <v>862</v>
      </c>
      <c r="AM1001" t="s">
        <v>866</v>
      </c>
      <c r="AN1001" t="s">
        <v>867</v>
      </c>
      <c r="AO1001" t="s">
        <v>59</v>
      </c>
      <c r="AP1001">
        <v>1250</v>
      </c>
      <c r="AQ1001">
        <v>1250</v>
      </c>
      <c r="AR1001">
        <v>1250</v>
      </c>
    </row>
    <row r="1002" spans="1:44" x14ac:dyDescent="0.25">
      <c r="A1002" t="s">
        <v>43</v>
      </c>
      <c r="B1002" t="s">
        <v>432</v>
      </c>
      <c r="C1002" t="s">
        <v>62</v>
      </c>
      <c r="D1002" t="s">
        <v>1310</v>
      </c>
      <c r="E1002" t="s">
        <v>4497</v>
      </c>
      <c r="F1002" t="s">
        <v>435</v>
      </c>
      <c r="G1002" t="s">
        <v>4497</v>
      </c>
      <c r="H1002" t="s">
        <v>436</v>
      </c>
      <c r="I1002">
        <v>1320</v>
      </c>
      <c r="J1002" t="s">
        <v>4498</v>
      </c>
      <c r="K1002" t="s">
        <v>1313</v>
      </c>
      <c r="L1002">
        <v>250</v>
      </c>
      <c r="M1002" t="s">
        <v>98</v>
      </c>
      <c r="N1002" t="s">
        <v>439</v>
      </c>
      <c r="O1002">
        <v>2016</v>
      </c>
      <c r="Q1002" t="s">
        <v>1234</v>
      </c>
      <c r="R1002" t="s">
        <v>441</v>
      </c>
      <c r="S1002" t="s">
        <v>68</v>
      </c>
      <c r="T1002" t="s">
        <v>54</v>
      </c>
      <c r="U1002">
        <v>7.08</v>
      </c>
      <c r="V1002">
        <v>7</v>
      </c>
      <c r="W1002">
        <v>6.92</v>
      </c>
      <c r="X1002">
        <v>7.42</v>
      </c>
      <c r="Y1002">
        <v>7</v>
      </c>
      <c r="Z1002">
        <v>6.92</v>
      </c>
      <c r="AA1002">
        <v>10</v>
      </c>
      <c r="AB1002">
        <v>10</v>
      </c>
      <c r="AC1002">
        <v>10</v>
      </c>
      <c r="AD1002">
        <v>6.83</v>
      </c>
      <c r="AE1002">
        <v>79.17</v>
      </c>
      <c r="AF1002">
        <v>0.11</v>
      </c>
      <c r="AG1002">
        <v>0</v>
      </c>
      <c r="AH1002">
        <v>8</v>
      </c>
      <c r="AI1002" t="s">
        <v>55</v>
      </c>
      <c r="AJ1002">
        <v>6</v>
      </c>
      <c r="AK1002" t="s">
        <v>1235</v>
      </c>
      <c r="AL1002" t="s">
        <v>439</v>
      </c>
      <c r="AM1002" t="s">
        <v>443</v>
      </c>
      <c r="AN1002" t="s">
        <v>444</v>
      </c>
      <c r="AO1002" t="s">
        <v>59</v>
      </c>
      <c r="AP1002">
        <v>1320</v>
      </c>
      <c r="AQ1002">
        <v>1320</v>
      </c>
      <c r="AR1002">
        <v>1320</v>
      </c>
    </row>
    <row r="1003" spans="1:44" x14ac:dyDescent="0.25">
      <c r="A1003" t="s">
        <v>43</v>
      </c>
      <c r="B1003" t="s">
        <v>3664</v>
      </c>
      <c r="C1003" t="s">
        <v>280</v>
      </c>
      <c r="D1003" t="s">
        <v>4137</v>
      </c>
      <c r="E1003" t="s">
        <v>4138</v>
      </c>
      <c r="F1003" t="s">
        <v>281</v>
      </c>
      <c r="G1003" t="s">
        <v>4138</v>
      </c>
      <c r="H1003" t="s">
        <v>3667</v>
      </c>
      <c r="J1003" t="s">
        <v>4140</v>
      </c>
      <c r="K1003" t="s">
        <v>4141</v>
      </c>
      <c r="L1003">
        <v>275</v>
      </c>
      <c r="M1003" t="s">
        <v>98</v>
      </c>
      <c r="N1003" t="s">
        <v>261</v>
      </c>
      <c r="O1003">
        <v>2016</v>
      </c>
      <c r="Q1003" t="s">
        <v>4587</v>
      </c>
      <c r="R1003" t="s">
        <v>3669</v>
      </c>
      <c r="U1003">
        <v>7.08</v>
      </c>
      <c r="V1003">
        <v>7</v>
      </c>
      <c r="W1003">
        <v>6.75</v>
      </c>
      <c r="X1003">
        <v>6.83</v>
      </c>
      <c r="Y1003">
        <v>7.08</v>
      </c>
      <c r="Z1003">
        <v>6.92</v>
      </c>
      <c r="AA1003">
        <v>10</v>
      </c>
      <c r="AB1003">
        <v>10</v>
      </c>
      <c r="AC1003">
        <v>10</v>
      </c>
      <c r="AD1003">
        <v>6.92</v>
      </c>
      <c r="AE1003">
        <v>78.58</v>
      </c>
      <c r="AF1003">
        <v>0.1</v>
      </c>
      <c r="AG1003">
        <v>1</v>
      </c>
      <c r="AH1003">
        <v>5</v>
      </c>
      <c r="AI1003" t="s">
        <v>55</v>
      </c>
      <c r="AJ1003">
        <v>7</v>
      </c>
      <c r="AK1003" t="s">
        <v>4588</v>
      </c>
      <c r="AL1003" t="s">
        <v>261</v>
      </c>
      <c r="AM1003" t="s">
        <v>265</v>
      </c>
      <c r="AN1003" t="s">
        <v>266</v>
      </c>
      <c r="AO1003" t="s">
        <v>59</v>
      </c>
    </row>
    <row r="1004" spans="1:44" x14ac:dyDescent="0.25">
      <c r="A1004" t="s">
        <v>43</v>
      </c>
      <c r="B1004" t="s">
        <v>3240</v>
      </c>
      <c r="C1004" t="s">
        <v>280</v>
      </c>
      <c r="D1004" t="s">
        <v>3241</v>
      </c>
      <c r="E1004" t="s">
        <v>4679</v>
      </c>
      <c r="F1004" t="s">
        <v>1121</v>
      </c>
      <c r="G1004">
        <v>16039</v>
      </c>
      <c r="H1004" t="s">
        <v>3243</v>
      </c>
      <c r="I1004">
        <v>1000</v>
      </c>
      <c r="J1004" t="s">
        <v>853</v>
      </c>
      <c r="K1004" t="s">
        <v>3244</v>
      </c>
      <c r="L1004">
        <v>275</v>
      </c>
      <c r="M1004" t="s">
        <v>98</v>
      </c>
      <c r="N1004" t="s">
        <v>300</v>
      </c>
      <c r="O1004">
        <v>2016</v>
      </c>
      <c r="Q1004" t="s">
        <v>4680</v>
      </c>
      <c r="R1004" t="s">
        <v>3246</v>
      </c>
      <c r="U1004">
        <v>7.42</v>
      </c>
      <c r="V1004">
        <v>7</v>
      </c>
      <c r="W1004">
        <v>7</v>
      </c>
      <c r="X1004">
        <v>7.17</v>
      </c>
      <c r="Y1004">
        <v>7.08</v>
      </c>
      <c r="Z1004">
        <v>7</v>
      </c>
      <c r="AA1004">
        <v>9.33</v>
      </c>
      <c r="AB1004">
        <v>8.67</v>
      </c>
      <c r="AC1004">
        <v>10</v>
      </c>
      <c r="AD1004">
        <v>7.17</v>
      </c>
      <c r="AE1004">
        <v>77.83</v>
      </c>
      <c r="AF1004">
        <v>0.1</v>
      </c>
      <c r="AG1004">
        <v>0</v>
      </c>
      <c r="AH1004">
        <v>0</v>
      </c>
      <c r="AI1004" t="s">
        <v>89</v>
      </c>
      <c r="AJ1004">
        <v>0</v>
      </c>
      <c r="AK1004" t="s">
        <v>4681</v>
      </c>
      <c r="AL1004" t="s">
        <v>300</v>
      </c>
      <c r="AM1004" t="s">
        <v>306</v>
      </c>
      <c r="AN1004" t="s">
        <v>307</v>
      </c>
      <c r="AO1004" t="s">
        <v>59</v>
      </c>
      <c r="AP1004">
        <v>1000</v>
      </c>
      <c r="AQ1004">
        <v>1000</v>
      </c>
      <c r="AR1004">
        <v>1000</v>
      </c>
    </row>
    <row r="1005" spans="1:44" x14ac:dyDescent="0.25">
      <c r="A1005" t="s">
        <v>43</v>
      </c>
      <c r="B1005" t="s">
        <v>3664</v>
      </c>
      <c r="C1005" t="s">
        <v>280</v>
      </c>
      <c r="D1005" t="s">
        <v>3665</v>
      </c>
      <c r="E1005" t="s">
        <v>4823</v>
      </c>
      <c r="F1005" t="s">
        <v>281</v>
      </c>
      <c r="G1005" t="s">
        <v>4823</v>
      </c>
      <c r="H1005" t="s">
        <v>3667</v>
      </c>
      <c r="I1005">
        <v>1100</v>
      </c>
      <c r="J1005" t="s">
        <v>999</v>
      </c>
      <c r="K1005" t="s">
        <v>4556</v>
      </c>
      <c r="L1005">
        <v>550</v>
      </c>
      <c r="M1005" t="s">
        <v>98</v>
      </c>
      <c r="N1005" t="s">
        <v>261</v>
      </c>
      <c r="O1005">
        <v>2016</v>
      </c>
      <c r="Q1005" t="s">
        <v>1572</v>
      </c>
      <c r="R1005" t="s">
        <v>3669</v>
      </c>
      <c r="S1005" t="s">
        <v>213</v>
      </c>
      <c r="T1005" t="s">
        <v>60</v>
      </c>
      <c r="U1005">
        <v>7.25</v>
      </c>
      <c r="V1005">
        <v>6.58</v>
      </c>
      <c r="W1005">
        <v>6.33</v>
      </c>
      <c r="X1005">
        <v>6.25</v>
      </c>
      <c r="Y1005">
        <v>6.42</v>
      </c>
      <c r="Z1005">
        <v>6.08</v>
      </c>
      <c r="AA1005">
        <v>6</v>
      </c>
      <c r="AB1005">
        <v>6</v>
      </c>
      <c r="AC1005">
        <v>6</v>
      </c>
      <c r="AD1005">
        <v>6.17</v>
      </c>
      <c r="AE1005">
        <v>63.08</v>
      </c>
      <c r="AF1005">
        <v>0.13</v>
      </c>
      <c r="AG1005">
        <v>1</v>
      </c>
      <c r="AH1005">
        <v>0</v>
      </c>
      <c r="AI1005" t="s">
        <v>55</v>
      </c>
      <c r="AJ1005">
        <v>5</v>
      </c>
      <c r="AK1005" t="s">
        <v>1658</v>
      </c>
      <c r="AL1005" t="s">
        <v>261</v>
      </c>
      <c r="AM1005" t="s">
        <v>265</v>
      </c>
      <c r="AN1005" t="s">
        <v>266</v>
      </c>
      <c r="AO1005" t="s">
        <v>59</v>
      </c>
      <c r="AP1005">
        <v>1100</v>
      </c>
      <c r="AQ1005">
        <v>1100</v>
      </c>
      <c r="AR1005">
        <v>1100</v>
      </c>
    </row>
    <row r="1006" spans="1:44" x14ac:dyDescent="0.25">
      <c r="A1006" t="s">
        <v>43</v>
      </c>
      <c r="B1006" t="s">
        <v>253</v>
      </c>
      <c r="C1006" t="s">
        <v>254</v>
      </c>
      <c r="D1006" t="s">
        <v>1158</v>
      </c>
      <c r="E1006">
        <v>152</v>
      </c>
      <c r="F1006" t="s">
        <v>256</v>
      </c>
      <c r="G1006" t="s">
        <v>1159</v>
      </c>
      <c r="H1006" t="s">
        <v>258</v>
      </c>
      <c r="I1006">
        <v>1500</v>
      </c>
      <c r="J1006" t="s">
        <v>259</v>
      </c>
      <c r="K1006" t="s">
        <v>1160</v>
      </c>
      <c r="L1006">
        <v>275</v>
      </c>
      <c r="M1006" t="s">
        <v>1161</v>
      </c>
      <c r="N1006" t="s">
        <v>261</v>
      </c>
      <c r="O1006">
        <v>2016</v>
      </c>
      <c r="Q1006" t="s">
        <v>1162</v>
      </c>
      <c r="R1006" t="s">
        <v>263</v>
      </c>
      <c r="S1006" t="s">
        <v>213</v>
      </c>
      <c r="U1006">
        <v>7.92</v>
      </c>
      <c r="V1006">
        <v>8</v>
      </c>
      <c r="W1006">
        <v>7.75</v>
      </c>
      <c r="X1006">
        <v>7.67</v>
      </c>
      <c r="Y1006">
        <v>7.67</v>
      </c>
      <c r="Z1006">
        <v>7.75</v>
      </c>
      <c r="AA1006">
        <v>10</v>
      </c>
      <c r="AB1006">
        <v>10</v>
      </c>
      <c r="AC1006">
        <v>10</v>
      </c>
      <c r="AD1006">
        <v>7.58</v>
      </c>
      <c r="AE1006">
        <v>84.33</v>
      </c>
      <c r="AF1006">
        <v>0.1</v>
      </c>
      <c r="AG1006">
        <v>0</v>
      </c>
      <c r="AH1006">
        <v>0</v>
      </c>
      <c r="AI1006" t="s">
        <v>55</v>
      </c>
      <c r="AJ1006">
        <v>3</v>
      </c>
      <c r="AK1006" t="s">
        <v>1163</v>
      </c>
      <c r="AL1006" t="s">
        <v>261</v>
      </c>
      <c r="AM1006" t="s">
        <v>265</v>
      </c>
      <c r="AN1006" t="s">
        <v>266</v>
      </c>
      <c r="AO1006" t="s">
        <v>59</v>
      </c>
      <c r="AP1006">
        <v>1500</v>
      </c>
      <c r="AQ1006">
        <v>1500</v>
      </c>
      <c r="AR1006">
        <v>1500</v>
      </c>
    </row>
    <row r="1007" spans="1:44" x14ac:dyDescent="0.25">
      <c r="A1007" t="s">
        <v>43</v>
      </c>
      <c r="B1007" t="s">
        <v>553</v>
      </c>
      <c r="C1007" t="s">
        <v>242</v>
      </c>
      <c r="D1007" t="s">
        <v>689</v>
      </c>
      <c r="E1007">
        <v>6133</v>
      </c>
      <c r="F1007" t="s">
        <v>553</v>
      </c>
      <c r="H1007" t="s">
        <v>553</v>
      </c>
      <c r="I1007">
        <v>1800</v>
      </c>
      <c r="J1007" t="s">
        <v>390</v>
      </c>
      <c r="K1007" t="s">
        <v>690</v>
      </c>
      <c r="L1007">
        <v>200</v>
      </c>
      <c r="M1007" t="s">
        <v>51</v>
      </c>
      <c r="N1007" t="s">
        <v>246</v>
      </c>
      <c r="O1007">
        <v>2016</v>
      </c>
      <c r="Q1007" t="s">
        <v>691</v>
      </c>
      <c r="R1007" t="s">
        <v>690</v>
      </c>
      <c r="S1007" t="s">
        <v>249</v>
      </c>
      <c r="T1007" t="s">
        <v>54</v>
      </c>
      <c r="U1007">
        <v>8.17</v>
      </c>
      <c r="V1007">
        <v>7.92</v>
      </c>
      <c r="W1007">
        <v>7.75</v>
      </c>
      <c r="X1007">
        <v>7.75</v>
      </c>
      <c r="Y1007">
        <v>7.67</v>
      </c>
      <c r="Z1007">
        <v>7.75</v>
      </c>
      <c r="AA1007">
        <v>10</v>
      </c>
      <c r="AB1007">
        <v>10</v>
      </c>
      <c r="AC1007">
        <v>10</v>
      </c>
      <c r="AD1007">
        <v>8</v>
      </c>
      <c r="AE1007">
        <v>85</v>
      </c>
      <c r="AF1007">
        <v>0.11</v>
      </c>
      <c r="AG1007">
        <v>0</v>
      </c>
      <c r="AH1007">
        <v>0</v>
      </c>
      <c r="AI1007" t="s">
        <v>55</v>
      </c>
      <c r="AJ1007">
        <v>1</v>
      </c>
      <c r="AK1007" t="s">
        <v>692</v>
      </c>
      <c r="AL1007" t="s">
        <v>246</v>
      </c>
      <c r="AM1007" t="s">
        <v>251</v>
      </c>
      <c r="AN1007" t="s">
        <v>252</v>
      </c>
      <c r="AO1007" t="s">
        <v>59</v>
      </c>
      <c r="AP1007">
        <v>1800</v>
      </c>
      <c r="AQ1007">
        <v>1800</v>
      </c>
      <c r="AR1007">
        <v>1800</v>
      </c>
    </row>
    <row r="1008" spans="1:44" x14ac:dyDescent="0.25">
      <c r="A1008" t="s">
        <v>43</v>
      </c>
      <c r="B1008" t="s">
        <v>1472</v>
      </c>
      <c r="C1008" t="s">
        <v>84</v>
      </c>
      <c r="D1008" t="s">
        <v>1516</v>
      </c>
      <c r="E1008" t="s">
        <v>1517</v>
      </c>
      <c r="F1008" t="s">
        <v>1121</v>
      </c>
      <c r="G1008" t="s">
        <v>1518</v>
      </c>
      <c r="H1008" t="s">
        <v>1472</v>
      </c>
      <c r="I1008">
        <v>934</v>
      </c>
      <c r="J1008" t="s">
        <v>233</v>
      </c>
      <c r="K1008" t="s">
        <v>1519</v>
      </c>
      <c r="L1008">
        <v>320</v>
      </c>
      <c r="M1008" t="s">
        <v>51</v>
      </c>
      <c r="N1008" t="s">
        <v>1332</v>
      </c>
      <c r="O1008">
        <v>2016</v>
      </c>
      <c r="Q1008" t="s">
        <v>1520</v>
      </c>
      <c r="R1008" t="s">
        <v>1475</v>
      </c>
      <c r="S1008" t="s">
        <v>68</v>
      </c>
      <c r="T1008" t="s">
        <v>81</v>
      </c>
      <c r="U1008">
        <v>7.58</v>
      </c>
      <c r="V1008">
        <v>7.67</v>
      </c>
      <c r="W1008">
        <v>7.67</v>
      </c>
      <c r="X1008">
        <v>7.75</v>
      </c>
      <c r="Y1008">
        <v>7.58</v>
      </c>
      <c r="Z1008">
        <v>7.83</v>
      </c>
      <c r="AA1008">
        <v>10</v>
      </c>
      <c r="AB1008">
        <v>10</v>
      </c>
      <c r="AC1008">
        <v>10</v>
      </c>
      <c r="AD1008">
        <v>7.83</v>
      </c>
      <c r="AE1008">
        <v>83.92</v>
      </c>
      <c r="AF1008">
        <v>0.11</v>
      </c>
      <c r="AG1008">
        <v>0</v>
      </c>
      <c r="AH1008">
        <v>2</v>
      </c>
      <c r="AI1008" t="s">
        <v>55</v>
      </c>
      <c r="AJ1008">
        <v>7</v>
      </c>
      <c r="AK1008" t="s">
        <v>1521</v>
      </c>
      <c r="AL1008" t="s">
        <v>1332</v>
      </c>
      <c r="AM1008" t="s">
        <v>1336</v>
      </c>
      <c r="AN1008" t="s">
        <v>1337</v>
      </c>
      <c r="AO1008" t="s">
        <v>59</v>
      </c>
      <c r="AP1008">
        <v>934</v>
      </c>
      <c r="AQ1008">
        <v>934</v>
      </c>
      <c r="AR1008">
        <v>934</v>
      </c>
    </row>
    <row r="1009" spans="1:44" x14ac:dyDescent="0.25">
      <c r="A1009" t="s">
        <v>43</v>
      </c>
      <c r="B1009" t="s">
        <v>1472</v>
      </c>
      <c r="C1009" t="s">
        <v>84</v>
      </c>
      <c r="D1009" t="s">
        <v>1516</v>
      </c>
      <c r="E1009" t="s">
        <v>1741</v>
      </c>
      <c r="F1009" t="s">
        <v>1121</v>
      </c>
      <c r="G1009" t="s">
        <v>1742</v>
      </c>
      <c r="H1009" t="s">
        <v>1472</v>
      </c>
      <c r="I1009">
        <v>934</v>
      </c>
      <c r="J1009" t="s">
        <v>233</v>
      </c>
      <c r="K1009" t="s">
        <v>1519</v>
      </c>
      <c r="L1009">
        <v>320</v>
      </c>
      <c r="M1009" t="s">
        <v>51</v>
      </c>
      <c r="N1009" t="s">
        <v>1332</v>
      </c>
      <c r="O1009">
        <v>2016</v>
      </c>
      <c r="Q1009" t="s">
        <v>1520</v>
      </c>
      <c r="R1009" t="s">
        <v>1475</v>
      </c>
      <c r="S1009" t="s">
        <v>68</v>
      </c>
      <c r="T1009" t="s">
        <v>81</v>
      </c>
      <c r="U1009">
        <v>7.58</v>
      </c>
      <c r="V1009">
        <v>7.75</v>
      </c>
      <c r="W1009">
        <v>7.58</v>
      </c>
      <c r="X1009">
        <v>7.75</v>
      </c>
      <c r="Y1009">
        <v>7.58</v>
      </c>
      <c r="Z1009">
        <v>7.58</v>
      </c>
      <c r="AA1009">
        <v>10</v>
      </c>
      <c r="AB1009">
        <v>10</v>
      </c>
      <c r="AC1009">
        <v>10</v>
      </c>
      <c r="AD1009">
        <v>7.83</v>
      </c>
      <c r="AE1009">
        <v>83.67</v>
      </c>
      <c r="AF1009">
        <v>0.11</v>
      </c>
      <c r="AG1009">
        <v>0</v>
      </c>
      <c r="AH1009">
        <v>2</v>
      </c>
      <c r="AI1009" t="s">
        <v>55</v>
      </c>
      <c r="AJ1009">
        <v>3</v>
      </c>
      <c r="AK1009" t="s">
        <v>1521</v>
      </c>
      <c r="AL1009" t="s">
        <v>1332</v>
      </c>
      <c r="AM1009" t="s">
        <v>1336</v>
      </c>
      <c r="AN1009" t="s">
        <v>1337</v>
      </c>
      <c r="AO1009" t="s">
        <v>59</v>
      </c>
      <c r="AP1009">
        <v>934</v>
      </c>
      <c r="AQ1009">
        <v>934</v>
      </c>
      <c r="AR1009">
        <v>934</v>
      </c>
    </row>
    <row r="1010" spans="1:44" x14ac:dyDescent="0.25">
      <c r="A1010" t="s">
        <v>43</v>
      </c>
      <c r="B1010" t="s">
        <v>1983</v>
      </c>
      <c r="C1010" t="s">
        <v>84</v>
      </c>
      <c r="E1010" t="s">
        <v>2120</v>
      </c>
      <c r="F1010" t="s">
        <v>2121</v>
      </c>
      <c r="G1010" t="s">
        <v>2122</v>
      </c>
      <c r="H1010" t="s">
        <v>1983</v>
      </c>
      <c r="J1010" t="s">
        <v>2123</v>
      </c>
      <c r="L1010">
        <v>300</v>
      </c>
      <c r="M1010" t="s">
        <v>51</v>
      </c>
      <c r="N1010" t="s">
        <v>1332</v>
      </c>
      <c r="O1010">
        <v>2016</v>
      </c>
      <c r="Q1010" t="s">
        <v>2124</v>
      </c>
      <c r="R1010" t="s">
        <v>1988</v>
      </c>
      <c r="U1010">
        <v>7.58</v>
      </c>
      <c r="V1010">
        <v>7.67</v>
      </c>
      <c r="W1010">
        <v>7.42</v>
      </c>
      <c r="X1010">
        <v>7.5</v>
      </c>
      <c r="Y1010">
        <v>7.67</v>
      </c>
      <c r="Z1010">
        <v>7.42</v>
      </c>
      <c r="AA1010">
        <v>10</v>
      </c>
      <c r="AB1010">
        <v>10</v>
      </c>
      <c r="AC1010">
        <v>10</v>
      </c>
      <c r="AD1010">
        <v>8</v>
      </c>
      <c r="AE1010">
        <v>83.25</v>
      </c>
      <c r="AF1010">
        <v>0.12</v>
      </c>
      <c r="AG1010">
        <v>0</v>
      </c>
      <c r="AH1010">
        <v>0</v>
      </c>
      <c r="AI1010" t="s">
        <v>55</v>
      </c>
      <c r="AJ1010">
        <v>4</v>
      </c>
      <c r="AK1010" t="s">
        <v>2125</v>
      </c>
      <c r="AL1010" t="s">
        <v>1332</v>
      </c>
      <c r="AM1010" t="s">
        <v>1336</v>
      </c>
      <c r="AN1010" t="s">
        <v>1337</v>
      </c>
      <c r="AO1010" t="s">
        <v>59</v>
      </c>
    </row>
    <row r="1011" spans="1:44" x14ac:dyDescent="0.25">
      <c r="A1011" t="s">
        <v>43</v>
      </c>
      <c r="B1011" t="s">
        <v>774</v>
      </c>
      <c r="C1011" t="s">
        <v>287</v>
      </c>
      <c r="D1011" t="s">
        <v>2196</v>
      </c>
      <c r="E1011" t="s">
        <v>2197</v>
      </c>
      <c r="F1011" t="s">
        <v>2198</v>
      </c>
      <c r="G1011" t="s">
        <v>2199</v>
      </c>
      <c r="H1011" t="s">
        <v>2200</v>
      </c>
      <c r="I1011">
        <v>16.8</v>
      </c>
      <c r="J1011" t="s">
        <v>2201</v>
      </c>
      <c r="K1011" t="s">
        <v>2202</v>
      </c>
      <c r="L1011">
        <v>320</v>
      </c>
      <c r="M1011" t="s">
        <v>51</v>
      </c>
      <c r="N1011" t="s">
        <v>2203</v>
      </c>
      <c r="O1011">
        <v>2016</v>
      </c>
      <c r="Q1011" t="s">
        <v>2204</v>
      </c>
      <c r="R1011" t="s">
        <v>781</v>
      </c>
      <c r="S1011" t="s">
        <v>68</v>
      </c>
      <c r="T1011" t="s">
        <v>54</v>
      </c>
      <c r="U1011">
        <v>7.67</v>
      </c>
      <c r="V1011">
        <v>7.58</v>
      </c>
      <c r="W1011">
        <v>7.42</v>
      </c>
      <c r="X1011">
        <v>7.67</v>
      </c>
      <c r="Y1011">
        <v>7.67</v>
      </c>
      <c r="Z1011">
        <v>7.58</v>
      </c>
      <c r="AA1011">
        <v>10</v>
      </c>
      <c r="AB1011">
        <v>10</v>
      </c>
      <c r="AC1011">
        <v>10</v>
      </c>
      <c r="AD1011">
        <v>7.58</v>
      </c>
      <c r="AE1011">
        <v>83.17</v>
      </c>
      <c r="AF1011">
        <v>0.12</v>
      </c>
      <c r="AG1011">
        <v>0</v>
      </c>
      <c r="AH1011">
        <v>0</v>
      </c>
      <c r="AI1011" t="s">
        <v>55</v>
      </c>
      <c r="AJ1011">
        <v>3</v>
      </c>
      <c r="AK1011" t="s">
        <v>2205</v>
      </c>
      <c r="AL1011" t="s">
        <v>2203</v>
      </c>
      <c r="AM1011" t="s">
        <v>2206</v>
      </c>
      <c r="AN1011" s="1" t="s">
        <v>2207</v>
      </c>
      <c r="AO1011" t="s">
        <v>59</v>
      </c>
      <c r="AP1011">
        <v>168</v>
      </c>
      <c r="AQ1011">
        <v>168</v>
      </c>
      <c r="AR1011">
        <v>168</v>
      </c>
    </row>
    <row r="1012" spans="1:44" x14ac:dyDescent="0.25">
      <c r="A1012" t="s">
        <v>43</v>
      </c>
      <c r="B1012" t="s">
        <v>1472</v>
      </c>
      <c r="C1012" t="s">
        <v>84</v>
      </c>
      <c r="D1012" t="s">
        <v>1495</v>
      </c>
      <c r="E1012" t="s">
        <v>2400</v>
      </c>
      <c r="F1012" t="s">
        <v>1121</v>
      </c>
      <c r="G1012" t="s">
        <v>1518</v>
      </c>
      <c r="H1012" t="s">
        <v>1472</v>
      </c>
      <c r="I1012">
        <v>894</v>
      </c>
      <c r="J1012" t="s">
        <v>233</v>
      </c>
      <c r="K1012" t="s">
        <v>1519</v>
      </c>
      <c r="L1012">
        <v>320</v>
      </c>
      <c r="M1012" t="s">
        <v>51</v>
      </c>
      <c r="N1012" t="s">
        <v>1332</v>
      </c>
      <c r="O1012">
        <v>2016</v>
      </c>
      <c r="Q1012" t="s">
        <v>1520</v>
      </c>
      <c r="R1012" t="s">
        <v>1475</v>
      </c>
      <c r="S1012" t="s">
        <v>68</v>
      </c>
      <c r="T1012" t="s">
        <v>81</v>
      </c>
      <c r="U1012">
        <v>7.5</v>
      </c>
      <c r="V1012">
        <v>7.58</v>
      </c>
      <c r="W1012">
        <v>7.58</v>
      </c>
      <c r="X1012">
        <v>7.67</v>
      </c>
      <c r="Y1012">
        <v>7.58</v>
      </c>
      <c r="Z1012">
        <v>7.5</v>
      </c>
      <c r="AA1012">
        <v>10</v>
      </c>
      <c r="AB1012">
        <v>10</v>
      </c>
      <c r="AC1012">
        <v>10</v>
      </c>
      <c r="AD1012">
        <v>7.58</v>
      </c>
      <c r="AE1012">
        <v>83</v>
      </c>
      <c r="AF1012">
        <v>0.11</v>
      </c>
      <c r="AG1012">
        <v>0</v>
      </c>
      <c r="AH1012">
        <v>3</v>
      </c>
      <c r="AI1012" t="s">
        <v>55</v>
      </c>
      <c r="AJ1012">
        <v>5</v>
      </c>
      <c r="AK1012" t="s">
        <v>1521</v>
      </c>
      <c r="AL1012" t="s">
        <v>1332</v>
      </c>
      <c r="AM1012" t="s">
        <v>1336</v>
      </c>
      <c r="AN1012" t="s">
        <v>1337</v>
      </c>
      <c r="AO1012" t="s">
        <v>59</v>
      </c>
      <c r="AP1012">
        <v>894</v>
      </c>
      <c r="AQ1012">
        <v>894</v>
      </c>
      <c r="AR1012">
        <v>894</v>
      </c>
    </row>
    <row r="1013" spans="1:44" x14ac:dyDescent="0.25">
      <c r="A1013" t="s">
        <v>43</v>
      </c>
      <c r="B1013" t="s">
        <v>1472</v>
      </c>
      <c r="C1013" t="s">
        <v>84</v>
      </c>
      <c r="D1013" t="s">
        <v>1516</v>
      </c>
      <c r="E1013" t="s">
        <v>2401</v>
      </c>
      <c r="F1013" t="s">
        <v>1121</v>
      </c>
      <c r="G1013" t="s">
        <v>1518</v>
      </c>
      <c r="H1013" t="s">
        <v>1472</v>
      </c>
      <c r="I1013">
        <v>872</v>
      </c>
      <c r="J1013" t="s">
        <v>233</v>
      </c>
      <c r="K1013" t="s">
        <v>1519</v>
      </c>
      <c r="L1013">
        <v>320</v>
      </c>
      <c r="M1013" t="s">
        <v>51</v>
      </c>
      <c r="N1013" t="s">
        <v>1332</v>
      </c>
      <c r="O1013">
        <v>2016</v>
      </c>
      <c r="Q1013" t="s">
        <v>1520</v>
      </c>
      <c r="R1013" t="s">
        <v>1475</v>
      </c>
      <c r="S1013" t="s">
        <v>68</v>
      </c>
      <c r="T1013" t="s">
        <v>81</v>
      </c>
      <c r="U1013">
        <v>7.5</v>
      </c>
      <c r="V1013">
        <v>7.67</v>
      </c>
      <c r="W1013">
        <v>7.58</v>
      </c>
      <c r="X1013">
        <v>7.67</v>
      </c>
      <c r="Y1013">
        <v>7.58</v>
      </c>
      <c r="Z1013">
        <v>7.42</v>
      </c>
      <c r="AA1013">
        <v>10</v>
      </c>
      <c r="AB1013">
        <v>10</v>
      </c>
      <c r="AC1013">
        <v>10</v>
      </c>
      <c r="AD1013">
        <v>7.58</v>
      </c>
      <c r="AE1013">
        <v>83</v>
      </c>
      <c r="AF1013">
        <v>0.11</v>
      </c>
      <c r="AG1013">
        <v>0</v>
      </c>
      <c r="AH1013">
        <v>2</v>
      </c>
      <c r="AI1013" t="s">
        <v>89</v>
      </c>
      <c r="AJ1013">
        <v>3</v>
      </c>
      <c r="AK1013" t="s">
        <v>1521</v>
      </c>
      <c r="AL1013" t="s">
        <v>1332</v>
      </c>
      <c r="AM1013" t="s">
        <v>1336</v>
      </c>
      <c r="AN1013" t="s">
        <v>1337</v>
      </c>
      <c r="AO1013" t="s">
        <v>59</v>
      </c>
      <c r="AP1013">
        <v>872</v>
      </c>
      <c r="AQ1013">
        <v>872</v>
      </c>
      <c r="AR1013">
        <v>872</v>
      </c>
    </row>
    <row r="1014" spans="1:44" x14ac:dyDescent="0.25">
      <c r="A1014" t="s">
        <v>43</v>
      </c>
      <c r="B1014" t="s">
        <v>933</v>
      </c>
      <c r="C1014" t="s">
        <v>45</v>
      </c>
      <c r="D1014" t="s">
        <v>1427</v>
      </c>
      <c r="E1014" t="s">
        <v>1534</v>
      </c>
      <c r="G1014" t="s">
        <v>2525</v>
      </c>
      <c r="H1014" t="s">
        <v>2526</v>
      </c>
      <c r="I1014">
        <v>2000</v>
      </c>
      <c r="J1014" t="s">
        <v>2527</v>
      </c>
      <c r="K1014" t="s">
        <v>1427</v>
      </c>
      <c r="L1014">
        <v>250</v>
      </c>
      <c r="M1014" t="s">
        <v>51</v>
      </c>
      <c r="N1014" t="s">
        <v>191</v>
      </c>
      <c r="O1014">
        <v>2016</v>
      </c>
      <c r="Q1014" t="s">
        <v>2528</v>
      </c>
      <c r="R1014" t="s">
        <v>941</v>
      </c>
      <c r="S1014" t="s">
        <v>2529</v>
      </c>
      <c r="T1014" t="s">
        <v>54</v>
      </c>
      <c r="U1014">
        <v>7.58</v>
      </c>
      <c r="V1014">
        <v>7.58</v>
      </c>
      <c r="W1014">
        <v>7.5</v>
      </c>
      <c r="X1014">
        <v>7.5</v>
      </c>
      <c r="Y1014">
        <v>7.58</v>
      </c>
      <c r="Z1014">
        <v>7.58</v>
      </c>
      <c r="AA1014">
        <v>10</v>
      </c>
      <c r="AB1014">
        <v>10</v>
      </c>
      <c r="AC1014">
        <v>10</v>
      </c>
      <c r="AD1014">
        <v>7.58</v>
      </c>
      <c r="AE1014">
        <v>82.92</v>
      </c>
      <c r="AF1014">
        <v>0</v>
      </c>
      <c r="AG1014">
        <v>1</v>
      </c>
      <c r="AH1014">
        <v>0</v>
      </c>
      <c r="AI1014" t="s">
        <v>89</v>
      </c>
      <c r="AJ1014">
        <v>20</v>
      </c>
      <c r="AK1014" t="s">
        <v>2530</v>
      </c>
      <c r="AL1014" t="s">
        <v>191</v>
      </c>
      <c r="AM1014" t="s">
        <v>196</v>
      </c>
      <c r="AN1014" t="s">
        <v>197</v>
      </c>
      <c r="AO1014" t="s">
        <v>59</v>
      </c>
      <c r="AP1014">
        <v>2000</v>
      </c>
      <c r="AQ1014">
        <v>2000</v>
      </c>
      <c r="AR1014">
        <v>2000</v>
      </c>
    </row>
    <row r="1015" spans="1:44" x14ac:dyDescent="0.25">
      <c r="A1015" t="s">
        <v>43</v>
      </c>
      <c r="B1015" t="s">
        <v>1472</v>
      </c>
      <c r="C1015" t="s">
        <v>84</v>
      </c>
      <c r="D1015" t="s">
        <v>1516</v>
      </c>
      <c r="E1015" t="s">
        <v>2805</v>
      </c>
      <c r="F1015" t="s">
        <v>1121</v>
      </c>
      <c r="G1015" t="s">
        <v>1518</v>
      </c>
      <c r="H1015" t="s">
        <v>1472</v>
      </c>
      <c r="I1015">
        <v>934</v>
      </c>
      <c r="J1015" t="s">
        <v>233</v>
      </c>
      <c r="K1015" t="s">
        <v>1519</v>
      </c>
      <c r="L1015">
        <v>320</v>
      </c>
      <c r="M1015" t="s">
        <v>51</v>
      </c>
      <c r="N1015" t="s">
        <v>1332</v>
      </c>
      <c r="O1015">
        <v>2016</v>
      </c>
      <c r="Q1015" t="s">
        <v>1520</v>
      </c>
      <c r="R1015" t="s">
        <v>1475</v>
      </c>
      <c r="S1015" t="s">
        <v>68</v>
      </c>
      <c r="T1015" t="s">
        <v>81</v>
      </c>
      <c r="U1015">
        <v>7.5</v>
      </c>
      <c r="V1015">
        <v>7.58</v>
      </c>
      <c r="W1015">
        <v>7.5</v>
      </c>
      <c r="X1015">
        <v>7.67</v>
      </c>
      <c r="Y1015">
        <v>7.5</v>
      </c>
      <c r="Z1015">
        <v>7.42</v>
      </c>
      <c r="AA1015">
        <v>10</v>
      </c>
      <c r="AB1015">
        <v>10</v>
      </c>
      <c r="AC1015">
        <v>10</v>
      </c>
      <c r="AD1015">
        <v>7.5</v>
      </c>
      <c r="AE1015">
        <v>82.67</v>
      </c>
      <c r="AF1015">
        <v>0.11</v>
      </c>
      <c r="AG1015">
        <v>0</v>
      </c>
      <c r="AH1015">
        <v>2</v>
      </c>
      <c r="AI1015" t="s">
        <v>89</v>
      </c>
      <c r="AJ1015">
        <v>3</v>
      </c>
      <c r="AK1015" t="s">
        <v>1521</v>
      </c>
      <c r="AL1015" t="s">
        <v>1332</v>
      </c>
      <c r="AM1015" t="s">
        <v>1336</v>
      </c>
      <c r="AN1015" t="s">
        <v>1337</v>
      </c>
      <c r="AO1015" t="s">
        <v>59</v>
      </c>
      <c r="AP1015">
        <v>934</v>
      </c>
      <c r="AQ1015">
        <v>934</v>
      </c>
      <c r="AR1015">
        <v>934</v>
      </c>
    </row>
    <row r="1016" spans="1:44" x14ac:dyDescent="0.25">
      <c r="A1016" t="s">
        <v>43</v>
      </c>
      <c r="B1016" t="s">
        <v>1983</v>
      </c>
      <c r="C1016" t="s">
        <v>84</v>
      </c>
      <c r="E1016" t="s">
        <v>2897</v>
      </c>
      <c r="F1016" t="s">
        <v>2121</v>
      </c>
      <c r="G1016" t="s">
        <v>2898</v>
      </c>
      <c r="H1016" t="s">
        <v>1983</v>
      </c>
      <c r="J1016" t="s">
        <v>2123</v>
      </c>
      <c r="L1016">
        <v>300</v>
      </c>
      <c r="M1016" t="s">
        <v>51</v>
      </c>
      <c r="N1016" t="s">
        <v>1332</v>
      </c>
      <c r="O1016">
        <v>2016</v>
      </c>
      <c r="Q1016" t="s">
        <v>2417</v>
      </c>
      <c r="R1016" t="s">
        <v>1988</v>
      </c>
      <c r="U1016">
        <v>7.42</v>
      </c>
      <c r="V1016">
        <v>7.42</v>
      </c>
      <c r="W1016">
        <v>7.5</v>
      </c>
      <c r="X1016">
        <v>7.33</v>
      </c>
      <c r="Y1016">
        <v>7.25</v>
      </c>
      <c r="Z1016">
        <v>7.67</v>
      </c>
      <c r="AA1016">
        <v>10</v>
      </c>
      <c r="AB1016">
        <v>10</v>
      </c>
      <c r="AC1016">
        <v>10</v>
      </c>
      <c r="AD1016">
        <v>8</v>
      </c>
      <c r="AE1016">
        <v>82.58</v>
      </c>
      <c r="AF1016">
        <v>0</v>
      </c>
      <c r="AG1016">
        <v>1</v>
      </c>
      <c r="AH1016">
        <v>9</v>
      </c>
      <c r="AI1016" t="s">
        <v>55</v>
      </c>
      <c r="AJ1016">
        <v>2</v>
      </c>
      <c r="AK1016" t="s">
        <v>2418</v>
      </c>
      <c r="AL1016" t="s">
        <v>1332</v>
      </c>
      <c r="AM1016" t="s">
        <v>1336</v>
      </c>
      <c r="AN1016" t="s">
        <v>1337</v>
      </c>
      <c r="AO1016" t="s">
        <v>59</v>
      </c>
    </row>
    <row r="1017" spans="1:44" x14ac:dyDescent="0.25">
      <c r="A1017" t="s">
        <v>43</v>
      </c>
      <c r="B1017" t="s">
        <v>1983</v>
      </c>
      <c r="C1017" t="s">
        <v>84</v>
      </c>
      <c r="E1017" t="s">
        <v>2120</v>
      </c>
      <c r="F1017" t="s">
        <v>2121</v>
      </c>
      <c r="G1017" t="s">
        <v>2898</v>
      </c>
      <c r="H1017" t="s">
        <v>1983</v>
      </c>
      <c r="J1017" t="s">
        <v>2123</v>
      </c>
      <c r="L1017">
        <v>300</v>
      </c>
      <c r="M1017" t="s">
        <v>51</v>
      </c>
      <c r="N1017" t="s">
        <v>1332</v>
      </c>
      <c r="O1017">
        <v>2016</v>
      </c>
      <c r="Q1017" t="s">
        <v>2124</v>
      </c>
      <c r="R1017" t="s">
        <v>1988</v>
      </c>
      <c r="U1017">
        <v>7.42</v>
      </c>
      <c r="V1017">
        <v>7.5</v>
      </c>
      <c r="W1017">
        <v>7.33</v>
      </c>
      <c r="X1017">
        <v>7.5</v>
      </c>
      <c r="Y1017">
        <v>7.25</v>
      </c>
      <c r="Z1017">
        <v>7.42</v>
      </c>
      <c r="AA1017">
        <v>10</v>
      </c>
      <c r="AB1017">
        <v>10</v>
      </c>
      <c r="AC1017">
        <v>10</v>
      </c>
      <c r="AD1017">
        <v>8</v>
      </c>
      <c r="AE1017">
        <v>82.42</v>
      </c>
      <c r="AF1017">
        <v>0.11</v>
      </c>
      <c r="AG1017">
        <v>0</v>
      </c>
      <c r="AH1017">
        <v>1</v>
      </c>
      <c r="AI1017" t="s">
        <v>55</v>
      </c>
      <c r="AJ1017">
        <v>0</v>
      </c>
      <c r="AK1017" t="s">
        <v>2125</v>
      </c>
      <c r="AL1017" t="s">
        <v>1332</v>
      </c>
      <c r="AM1017" t="s">
        <v>1336</v>
      </c>
      <c r="AN1017" t="s">
        <v>1337</v>
      </c>
      <c r="AO1017" t="s">
        <v>59</v>
      </c>
    </row>
    <row r="1018" spans="1:44" x14ac:dyDescent="0.25">
      <c r="A1018" t="s">
        <v>43</v>
      </c>
      <c r="B1018" t="s">
        <v>1472</v>
      </c>
      <c r="C1018" t="s">
        <v>84</v>
      </c>
      <c r="D1018" t="s">
        <v>1516</v>
      </c>
      <c r="E1018" t="s">
        <v>3108</v>
      </c>
      <c r="F1018" t="s">
        <v>1121</v>
      </c>
      <c r="G1018" t="s">
        <v>1742</v>
      </c>
      <c r="H1018" t="s">
        <v>1472</v>
      </c>
      <c r="I1018">
        <v>934</v>
      </c>
      <c r="J1018" t="s">
        <v>233</v>
      </c>
      <c r="K1018" t="s">
        <v>1519</v>
      </c>
      <c r="L1018">
        <v>320</v>
      </c>
      <c r="M1018" t="s">
        <v>51</v>
      </c>
      <c r="N1018" t="s">
        <v>1332</v>
      </c>
      <c r="O1018">
        <v>2016</v>
      </c>
      <c r="Q1018" t="s">
        <v>1520</v>
      </c>
      <c r="R1018" t="s">
        <v>1475</v>
      </c>
      <c r="S1018" t="s">
        <v>68</v>
      </c>
      <c r="T1018" t="s">
        <v>81</v>
      </c>
      <c r="U1018">
        <v>7.5</v>
      </c>
      <c r="V1018">
        <v>7.5</v>
      </c>
      <c r="W1018">
        <v>7.42</v>
      </c>
      <c r="X1018">
        <v>7.5</v>
      </c>
      <c r="Y1018">
        <v>7.42</v>
      </c>
      <c r="Z1018">
        <v>7.5</v>
      </c>
      <c r="AA1018">
        <v>10</v>
      </c>
      <c r="AB1018">
        <v>10</v>
      </c>
      <c r="AC1018">
        <v>10</v>
      </c>
      <c r="AD1018">
        <v>7.5</v>
      </c>
      <c r="AE1018">
        <v>82.33</v>
      </c>
      <c r="AF1018">
        <v>0.11</v>
      </c>
      <c r="AG1018">
        <v>0</v>
      </c>
      <c r="AH1018">
        <v>2</v>
      </c>
      <c r="AI1018" t="s">
        <v>89</v>
      </c>
      <c r="AJ1018">
        <v>3</v>
      </c>
      <c r="AK1018" t="s">
        <v>1521</v>
      </c>
      <c r="AL1018" t="s">
        <v>1332</v>
      </c>
      <c r="AM1018" t="s">
        <v>1336</v>
      </c>
      <c r="AN1018" t="s">
        <v>1337</v>
      </c>
      <c r="AO1018" t="s">
        <v>59</v>
      </c>
      <c r="AP1018">
        <v>934</v>
      </c>
      <c r="AQ1018">
        <v>934</v>
      </c>
      <c r="AR1018">
        <v>934</v>
      </c>
    </row>
    <row r="1019" spans="1:44" x14ac:dyDescent="0.25">
      <c r="A1019" t="s">
        <v>43</v>
      </c>
      <c r="B1019" t="s">
        <v>1472</v>
      </c>
      <c r="C1019" t="s">
        <v>84</v>
      </c>
      <c r="D1019" t="s">
        <v>1495</v>
      </c>
      <c r="E1019" t="s">
        <v>3237</v>
      </c>
      <c r="F1019" t="s">
        <v>1121</v>
      </c>
      <c r="G1019" t="s">
        <v>1518</v>
      </c>
      <c r="H1019" t="s">
        <v>1472</v>
      </c>
      <c r="I1019">
        <v>934</v>
      </c>
      <c r="J1019" t="s">
        <v>233</v>
      </c>
      <c r="K1019" t="s">
        <v>1519</v>
      </c>
      <c r="L1019">
        <v>320</v>
      </c>
      <c r="M1019" t="s">
        <v>51</v>
      </c>
      <c r="N1019" t="s">
        <v>1332</v>
      </c>
      <c r="O1019">
        <v>2016</v>
      </c>
      <c r="Q1019" t="s">
        <v>1520</v>
      </c>
      <c r="R1019" t="s">
        <v>1475</v>
      </c>
      <c r="S1019" t="s">
        <v>68</v>
      </c>
      <c r="T1019" t="s">
        <v>81</v>
      </c>
      <c r="U1019">
        <v>7.42</v>
      </c>
      <c r="V1019">
        <v>7.42</v>
      </c>
      <c r="W1019">
        <v>7.5</v>
      </c>
      <c r="X1019">
        <v>7.42</v>
      </c>
      <c r="Y1019">
        <v>7.42</v>
      </c>
      <c r="Z1019">
        <v>7.5</v>
      </c>
      <c r="AA1019">
        <v>10</v>
      </c>
      <c r="AB1019">
        <v>10</v>
      </c>
      <c r="AC1019">
        <v>10</v>
      </c>
      <c r="AD1019">
        <v>7.5</v>
      </c>
      <c r="AE1019">
        <v>82.17</v>
      </c>
      <c r="AF1019">
        <v>0.11</v>
      </c>
      <c r="AG1019">
        <v>0</v>
      </c>
      <c r="AH1019">
        <v>1</v>
      </c>
      <c r="AI1019" t="s">
        <v>55</v>
      </c>
      <c r="AJ1019">
        <v>5</v>
      </c>
      <c r="AK1019" t="s">
        <v>1521</v>
      </c>
      <c r="AL1019" t="s">
        <v>1332</v>
      </c>
      <c r="AM1019" t="s">
        <v>1336</v>
      </c>
      <c r="AN1019" t="s">
        <v>1337</v>
      </c>
      <c r="AO1019" t="s">
        <v>59</v>
      </c>
      <c r="AP1019">
        <v>934</v>
      </c>
      <c r="AQ1019">
        <v>934</v>
      </c>
      <c r="AR1019">
        <v>934</v>
      </c>
    </row>
    <row r="1020" spans="1:44" x14ac:dyDescent="0.25">
      <c r="A1020" t="s">
        <v>43</v>
      </c>
      <c r="B1020" t="s">
        <v>1472</v>
      </c>
      <c r="C1020" t="s">
        <v>84</v>
      </c>
      <c r="D1020" t="s">
        <v>1495</v>
      </c>
      <c r="E1020" t="s">
        <v>3296</v>
      </c>
      <c r="F1020" t="s">
        <v>1121</v>
      </c>
      <c r="G1020" t="s">
        <v>1518</v>
      </c>
      <c r="H1020" t="s">
        <v>1472</v>
      </c>
      <c r="I1020">
        <v>894</v>
      </c>
      <c r="J1020" t="s">
        <v>233</v>
      </c>
      <c r="K1020" t="s">
        <v>1519</v>
      </c>
      <c r="L1020">
        <v>320</v>
      </c>
      <c r="M1020" t="s">
        <v>51</v>
      </c>
      <c r="N1020" t="s">
        <v>1332</v>
      </c>
      <c r="O1020">
        <v>2016</v>
      </c>
      <c r="Q1020" t="s">
        <v>1520</v>
      </c>
      <c r="R1020" t="s">
        <v>1475</v>
      </c>
      <c r="S1020" t="s">
        <v>68</v>
      </c>
      <c r="T1020" t="s">
        <v>81</v>
      </c>
      <c r="U1020">
        <v>7.42</v>
      </c>
      <c r="V1020">
        <v>7.58</v>
      </c>
      <c r="W1020">
        <v>7.42</v>
      </c>
      <c r="X1020">
        <v>7.5</v>
      </c>
      <c r="Y1020">
        <v>7.42</v>
      </c>
      <c r="Z1020">
        <v>7.25</v>
      </c>
      <c r="AA1020">
        <v>10</v>
      </c>
      <c r="AB1020">
        <v>10</v>
      </c>
      <c r="AC1020">
        <v>10</v>
      </c>
      <c r="AD1020">
        <v>7.5</v>
      </c>
      <c r="AE1020">
        <v>82.08</v>
      </c>
      <c r="AF1020">
        <v>0.11</v>
      </c>
      <c r="AG1020">
        <v>0</v>
      </c>
      <c r="AH1020">
        <v>1</v>
      </c>
      <c r="AI1020" t="s">
        <v>55</v>
      </c>
      <c r="AJ1020">
        <v>3</v>
      </c>
      <c r="AK1020" t="s">
        <v>1521</v>
      </c>
      <c r="AL1020" t="s">
        <v>1332</v>
      </c>
      <c r="AM1020" t="s">
        <v>1336</v>
      </c>
      <c r="AN1020" t="s">
        <v>1337</v>
      </c>
      <c r="AO1020" t="s">
        <v>59</v>
      </c>
      <c r="AP1020">
        <v>894</v>
      </c>
      <c r="AQ1020">
        <v>894</v>
      </c>
      <c r="AR1020">
        <v>894</v>
      </c>
    </row>
    <row r="1021" spans="1:44" x14ac:dyDescent="0.25">
      <c r="A1021" t="s">
        <v>43</v>
      </c>
      <c r="B1021" t="s">
        <v>1472</v>
      </c>
      <c r="C1021" t="s">
        <v>84</v>
      </c>
      <c r="D1021" t="s">
        <v>1516</v>
      </c>
      <c r="E1021" t="s">
        <v>3339</v>
      </c>
      <c r="F1021" t="s">
        <v>1121</v>
      </c>
      <c r="G1021" t="s">
        <v>1518</v>
      </c>
      <c r="H1021" t="s">
        <v>1472</v>
      </c>
      <c r="I1021">
        <v>944</v>
      </c>
      <c r="J1021" t="s">
        <v>233</v>
      </c>
      <c r="K1021" t="s">
        <v>1519</v>
      </c>
      <c r="L1021">
        <v>230</v>
      </c>
      <c r="M1021" t="s">
        <v>51</v>
      </c>
      <c r="N1021" t="s">
        <v>1332</v>
      </c>
      <c r="O1021">
        <v>2016</v>
      </c>
      <c r="Q1021" t="s">
        <v>1520</v>
      </c>
      <c r="R1021" t="s">
        <v>1475</v>
      </c>
      <c r="S1021" t="s">
        <v>68</v>
      </c>
      <c r="T1021" t="s">
        <v>81</v>
      </c>
      <c r="U1021">
        <v>7.5</v>
      </c>
      <c r="V1021">
        <v>7.33</v>
      </c>
      <c r="W1021">
        <v>7.42</v>
      </c>
      <c r="X1021">
        <v>7.5</v>
      </c>
      <c r="Y1021">
        <v>7.33</v>
      </c>
      <c r="Z1021">
        <v>7.42</v>
      </c>
      <c r="AA1021">
        <v>10</v>
      </c>
      <c r="AB1021">
        <v>10</v>
      </c>
      <c r="AC1021">
        <v>10</v>
      </c>
      <c r="AD1021">
        <v>7.5</v>
      </c>
      <c r="AE1021">
        <v>82</v>
      </c>
      <c r="AF1021">
        <v>0.11</v>
      </c>
      <c r="AG1021">
        <v>0</v>
      </c>
      <c r="AH1021">
        <v>2</v>
      </c>
      <c r="AI1021" t="s">
        <v>55</v>
      </c>
      <c r="AJ1021">
        <v>3</v>
      </c>
      <c r="AK1021" t="s">
        <v>1521</v>
      </c>
      <c r="AL1021" t="s">
        <v>1332</v>
      </c>
      <c r="AM1021" t="s">
        <v>1336</v>
      </c>
      <c r="AN1021" t="s">
        <v>1337</v>
      </c>
      <c r="AO1021" t="s">
        <v>59</v>
      </c>
      <c r="AP1021">
        <v>944</v>
      </c>
      <c r="AQ1021">
        <v>944</v>
      </c>
      <c r="AR1021">
        <v>944</v>
      </c>
    </row>
    <row r="1022" spans="1:44" x14ac:dyDescent="0.25">
      <c r="A1022" t="s">
        <v>43</v>
      </c>
      <c r="B1022" t="s">
        <v>1015</v>
      </c>
      <c r="C1022" t="s">
        <v>287</v>
      </c>
      <c r="D1022" t="s">
        <v>3574</v>
      </c>
      <c r="E1022">
        <v>4783</v>
      </c>
      <c r="F1022" t="s">
        <v>3304</v>
      </c>
      <c r="G1022" t="s">
        <v>3575</v>
      </c>
      <c r="H1022" t="s">
        <v>2200</v>
      </c>
      <c r="I1022">
        <v>1800</v>
      </c>
      <c r="J1022" t="s">
        <v>2266</v>
      </c>
      <c r="K1022" t="s">
        <v>3576</v>
      </c>
      <c r="L1022">
        <v>320</v>
      </c>
      <c r="M1022" t="s">
        <v>51</v>
      </c>
      <c r="N1022" t="s">
        <v>2203</v>
      </c>
      <c r="O1022">
        <v>2016</v>
      </c>
      <c r="Q1022" t="s">
        <v>619</v>
      </c>
      <c r="R1022" t="s">
        <v>1020</v>
      </c>
      <c r="U1022">
        <v>7.17</v>
      </c>
      <c r="V1022">
        <v>7.33</v>
      </c>
      <c r="W1022">
        <v>7.33</v>
      </c>
      <c r="X1022">
        <v>7.42</v>
      </c>
      <c r="Y1022">
        <v>7.5</v>
      </c>
      <c r="Z1022">
        <v>7.33</v>
      </c>
      <c r="AA1022">
        <v>10</v>
      </c>
      <c r="AB1022">
        <v>10</v>
      </c>
      <c r="AC1022">
        <v>10</v>
      </c>
      <c r="AD1022">
        <v>7.58</v>
      </c>
      <c r="AE1022">
        <v>81.67</v>
      </c>
      <c r="AF1022">
        <v>0</v>
      </c>
      <c r="AG1022">
        <v>0</v>
      </c>
      <c r="AH1022">
        <v>0</v>
      </c>
      <c r="AI1022" t="s">
        <v>55</v>
      </c>
      <c r="AJ1022">
        <v>1</v>
      </c>
      <c r="AK1022" t="s">
        <v>620</v>
      </c>
      <c r="AL1022" t="s">
        <v>2203</v>
      </c>
      <c r="AM1022" t="s">
        <v>2206</v>
      </c>
      <c r="AN1022" s="1" t="s">
        <v>2207</v>
      </c>
      <c r="AO1022" t="s">
        <v>59</v>
      </c>
      <c r="AP1022">
        <v>1800</v>
      </c>
      <c r="AQ1022">
        <v>1800</v>
      </c>
      <c r="AR1022">
        <v>1800</v>
      </c>
    </row>
    <row r="1023" spans="1:44" x14ac:dyDescent="0.25">
      <c r="A1023" t="s">
        <v>43</v>
      </c>
      <c r="B1023" t="s">
        <v>1448</v>
      </c>
      <c r="C1023" t="s">
        <v>45</v>
      </c>
      <c r="E1023">
        <v>1</v>
      </c>
      <c r="F1023" t="s">
        <v>1121</v>
      </c>
      <c r="G1023" t="s">
        <v>3902</v>
      </c>
      <c r="H1023" t="s">
        <v>3903</v>
      </c>
      <c r="I1023">
        <v>0</v>
      </c>
      <c r="J1023" t="s">
        <v>228</v>
      </c>
      <c r="K1023" t="s">
        <v>3904</v>
      </c>
      <c r="L1023">
        <v>300</v>
      </c>
      <c r="M1023" t="s">
        <v>51</v>
      </c>
      <c r="N1023" t="s">
        <v>86</v>
      </c>
      <c r="O1023">
        <v>2016</v>
      </c>
      <c r="Q1023" t="s">
        <v>3905</v>
      </c>
      <c r="R1023" t="s">
        <v>3906</v>
      </c>
      <c r="T1023" t="s">
        <v>81</v>
      </c>
      <c r="U1023">
        <v>7.42</v>
      </c>
      <c r="V1023">
        <v>7.33</v>
      </c>
      <c r="W1023">
        <v>7.17</v>
      </c>
      <c r="X1023">
        <v>7.33</v>
      </c>
      <c r="Y1023">
        <v>7.42</v>
      </c>
      <c r="Z1023">
        <v>7.17</v>
      </c>
      <c r="AA1023">
        <v>10</v>
      </c>
      <c r="AB1023">
        <v>10</v>
      </c>
      <c r="AC1023">
        <v>10</v>
      </c>
      <c r="AD1023">
        <v>7.25</v>
      </c>
      <c r="AE1023">
        <v>81.08</v>
      </c>
      <c r="AF1023">
        <v>0.11</v>
      </c>
      <c r="AG1023">
        <v>0</v>
      </c>
      <c r="AH1023">
        <v>0</v>
      </c>
      <c r="AJ1023">
        <v>1</v>
      </c>
      <c r="AK1023" t="s">
        <v>3907</v>
      </c>
      <c r="AL1023" t="s">
        <v>86</v>
      </c>
      <c r="AM1023" s="1" t="s">
        <v>91</v>
      </c>
      <c r="AN1023" t="s">
        <v>92</v>
      </c>
      <c r="AO1023" t="s">
        <v>59</v>
      </c>
    </row>
    <row r="1024" spans="1:44" x14ac:dyDescent="0.25">
      <c r="A1024" t="s">
        <v>43</v>
      </c>
      <c r="B1024" t="s">
        <v>3908</v>
      </c>
      <c r="C1024" t="s">
        <v>84</v>
      </c>
      <c r="D1024" t="s">
        <v>3909</v>
      </c>
      <c r="E1024">
        <v>14</v>
      </c>
      <c r="F1024" t="s">
        <v>3910</v>
      </c>
      <c r="H1024" t="s">
        <v>3910</v>
      </c>
      <c r="I1024">
        <v>695</v>
      </c>
      <c r="J1024" t="s">
        <v>3911</v>
      </c>
      <c r="K1024" t="s">
        <v>3912</v>
      </c>
      <c r="L1024">
        <v>500</v>
      </c>
      <c r="M1024" t="s">
        <v>51</v>
      </c>
      <c r="N1024" t="s">
        <v>65</v>
      </c>
      <c r="O1024">
        <v>2016</v>
      </c>
      <c r="Q1024" t="s">
        <v>3913</v>
      </c>
      <c r="R1024" t="s">
        <v>3914</v>
      </c>
      <c r="S1024" t="s">
        <v>737</v>
      </c>
      <c r="T1024" t="s">
        <v>81</v>
      </c>
      <c r="U1024">
        <v>7.58</v>
      </c>
      <c r="V1024">
        <v>7.42</v>
      </c>
      <c r="W1024">
        <v>7.5</v>
      </c>
      <c r="X1024">
        <v>7.25</v>
      </c>
      <c r="Y1024">
        <v>7.75</v>
      </c>
      <c r="Z1024">
        <v>7.58</v>
      </c>
      <c r="AA1024">
        <v>9.33</v>
      </c>
      <c r="AB1024">
        <v>10</v>
      </c>
      <c r="AC1024">
        <v>9.33</v>
      </c>
      <c r="AD1024">
        <v>7.33</v>
      </c>
      <c r="AE1024">
        <v>81.08</v>
      </c>
      <c r="AF1024">
        <v>0.11</v>
      </c>
      <c r="AG1024">
        <v>5</v>
      </c>
      <c r="AH1024">
        <v>0</v>
      </c>
      <c r="AI1024" t="s">
        <v>55</v>
      </c>
      <c r="AJ1024">
        <v>8</v>
      </c>
      <c r="AK1024" t="s">
        <v>3915</v>
      </c>
      <c r="AL1024" t="s">
        <v>65</v>
      </c>
      <c r="AM1024" t="s">
        <v>70</v>
      </c>
      <c r="AN1024" t="s">
        <v>71</v>
      </c>
      <c r="AO1024" t="s">
        <v>59</v>
      </c>
      <c r="AP1024">
        <v>695</v>
      </c>
      <c r="AQ1024">
        <v>695</v>
      </c>
      <c r="AR1024">
        <v>695</v>
      </c>
    </row>
    <row r="1025" spans="1:44" x14ac:dyDescent="0.25">
      <c r="A1025" t="s">
        <v>43</v>
      </c>
      <c r="B1025" t="s">
        <v>1983</v>
      </c>
      <c r="C1025" t="s">
        <v>84</v>
      </c>
      <c r="D1025" t="s">
        <v>4134</v>
      </c>
      <c r="E1025">
        <v>91</v>
      </c>
      <c r="F1025" t="s">
        <v>4135</v>
      </c>
      <c r="H1025" t="s">
        <v>1983</v>
      </c>
      <c r="J1025" t="s">
        <v>2824</v>
      </c>
      <c r="K1025" t="s">
        <v>4136</v>
      </c>
      <c r="L1025">
        <v>94</v>
      </c>
      <c r="M1025" t="s">
        <v>51</v>
      </c>
      <c r="N1025" t="s">
        <v>1332</v>
      </c>
      <c r="O1025">
        <v>2016</v>
      </c>
      <c r="Q1025" t="s">
        <v>1541</v>
      </c>
      <c r="R1025" t="s">
        <v>1988</v>
      </c>
      <c r="U1025">
        <v>7.33</v>
      </c>
      <c r="V1025">
        <v>7.25</v>
      </c>
      <c r="W1025">
        <v>7.33</v>
      </c>
      <c r="X1025">
        <v>7.08</v>
      </c>
      <c r="Y1025">
        <v>7.58</v>
      </c>
      <c r="Z1025">
        <v>7.25</v>
      </c>
      <c r="AA1025">
        <v>9.33</v>
      </c>
      <c r="AB1025">
        <v>10</v>
      </c>
      <c r="AC1025">
        <v>10</v>
      </c>
      <c r="AD1025">
        <v>7.42</v>
      </c>
      <c r="AE1025">
        <v>80.58</v>
      </c>
      <c r="AF1025">
        <v>0.11</v>
      </c>
      <c r="AG1025">
        <v>0</v>
      </c>
      <c r="AH1025">
        <v>0</v>
      </c>
      <c r="AI1025" t="s">
        <v>55</v>
      </c>
      <c r="AJ1025">
        <v>7</v>
      </c>
      <c r="AK1025" t="s">
        <v>3580</v>
      </c>
      <c r="AL1025" t="s">
        <v>1332</v>
      </c>
      <c r="AM1025" t="s">
        <v>1336</v>
      </c>
      <c r="AN1025" t="s">
        <v>1337</v>
      </c>
      <c r="AO1025" t="s">
        <v>59</v>
      </c>
    </row>
    <row r="1026" spans="1:44" x14ac:dyDescent="0.25">
      <c r="A1026" t="s">
        <v>43</v>
      </c>
      <c r="B1026" t="s">
        <v>723</v>
      </c>
      <c r="C1026" t="s">
        <v>2081</v>
      </c>
      <c r="E1026">
        <v>601</v>
      </c>
      <c r="F1026" t="s">
        <v>4233</v>
      </c>
      <c r="G1026" t="s">
        <v>4234</v>
      </c>
      <c r="H1026" t="s">
        <v>4235</v>
      </c>
      <c r="I1026">
        <v>1700</v>
      </c>
      <c r="J1026" t="s">
        <v>4236</v>
      </c>
      <c r="K1026" t="s">
        <v>4237</v>
      </c>
      <c r="L1026">
        <v>300</v>
      </c>
      <c r="M1026" t="s">
        <v>51</v>
      </c>
      <c r="N1026" t="s">
        <v>322</v>
      </c>
      <c r="O1026">
        <v>2016</v>
      </c>
      <c r="Q1026" t="s">
        <v>1897</v>
      </c>
      <c r="R1026" t="s">
        <v>727</v>
      </c>
      <c r="U1026">
        <v>7.08</v>
      </c>
      <c r="V1026">
        <v>7.25</v>
      </c>
      <c r="W1026">
        <v>7.17</v>
      </c>
      <c r="X1026">
        <v>7.33</v>
      </c>
      <c r="Y1026">
        <v>7.08</v>
      </c>
      <c r="Z1026">
        <v>7.08</v>
      </c>
      <c r="AA1026">
        <v>10</v>
      </c>
      <c r="AB1026">
        <v>10</v>
      </c>
      <c r="AC1026">
        <v>10</v>
      </c>
      <c r="AD1026">
        <v>7.33</v>
      </c>
      <c r="AE1026">
        <v>80.33</v>
      </c>
      <c r="AF1026">
        <v>0.12</v>
      </c>
      <c r="AG1026">
        <v>0</v>
      </c>
      <c r="AH1026">
        <v>0</v>
      </c>
      <c r="AI1026" t="s">
        <v>55</v>
      </c>
      <c r="AJ1026">
        <v>0</v>
      </c>
      <c r="AK1026" t="s">
        <v>4238</v>
      </c>
      <c r="AL1026" t="s">
        <v>322</v>
      </c>
      <c r="AM1026" t="s">
        <v>327</v>
      </c>
      <c r="AN1026" t="s">
        <v>328</v>
      </c>
      <c r="AO1026" t="s">
        <v>59</v>
      </c>
      <c r="AP1026">
        <v>1700</v>
      </c>
      <c r="AQ1026">
        <v>1700</v>
      </c>
      <c r="AR1026">
        <v>1700</v>
      </c>
    </row>
    <row r="1027" spans="1:44" x14ac:dyDescent="0.25">
      <c r="A1027" t="s">
        <v>43</v>
      </c>
      <c r="B1027" t="s">
        <v>1983</v>
      </c>
      <c r="C1027" t="s">
        <v>84</v>
      </c>
      <c r="E1027" t="s">
        <v>2897</v>
      </c>
      <c r="F1027" t="s">
        <v>2121</v>
      </c>
      <c r="G1027" t="s">
        <v>2122</v>
      </c>
      <c r="H1027" t="s">
        <v>1983</v>
      </c>
      <c r="J1027" t="s">
        <v>2123</v>
      </c>
      <c r="L1027">
        <v>300</v>
      </c>
      <c r="M1027" t="s">
        <v>51</v>
      </c>
      <c r="N1027" t="s">
        <v>1332</v>
      </c>
      <c r="O1027">
        <v>2016</v>
      </c>
      <c r="Q1027" t="s">
        <v>2417</v>
      </c>
      <c r="R1027" t="s">
        <v>1988</v>
      </c>
      <c r="U1027">
        <v>7.25</v>
      </c>
      <c r="V1027">
        <v>6.58</v>
      </c>
      <c r="W1027">
        <v>6.58</v>
      </c>
      <c r="X1027">
        <v>7</v>
      </c>
      <c r="Y1027">
        <v>7</v>
      </c>
      <c r="Z1027">
        <v>6.42</v>
      </c>
      <c r="AA1027">
        <v>8</v>
      </c>
      <c r="AB1027">
        <v>8</v>
      </c>
      <c r="AC1027">
        <v>10</v>
      </c>
      <c r="AD1027">
        <v>6.67</v>
      </c>
      <c r="AE1027">
        <v>73.5</v>
      </c>
      <c r="AF1027">
        <v>0.11</v>
      </c>
      <c r="AG1027">
        <v>0</v>
      </c>
      <c r="AH1027">
        <v>1</v>
      </c>
      <c r="AI1027" t="s">
        <v>55</v>
      </c>
      <c r="AJ1027">
        <v>0</v>
      </c>
      <c r="AK1027" t="s">
        <v>2418</v>
      </c>
      <c r="AL1027" t="s">
        <v>1332</v>
      </c>
      <c r="AM1027" t="s">
        <v>1336</v>
      </c>
      <c r="AN1027" t="s">
        <v>1337</v>
      </c>
      <c r="AO1027" t="s">
        <v>59</v>
      </c>
    </row>
    <row r="1028" spans="1:44" x14ac:dyDescent="0.25">
      <c r="A1028" t="s">
        <v>43</v>
      </c>
      <c r="B1028" t="s">
        <v>2886</v>
      </c>
      <c r="C1028" t="s">
        <v>84</v>
      </c>
      <c r="E1028" t="s">
        <v>2887</v>
      </c>
      <c r="F1028" t="s">
        <v>2888</v>
      </c>
      <c r="H1028" t="s">
        <v>2889</v>
      </c>
      <c r="J1028" t="s">
        <v>233</v>
      </c>
      <c r="L1028">
        <v>198</v>
      </c>
      <c r="M1028" t="s">
        <v>1331</v>
      </c>
      <c r="N1028" t="s">
        <v>1332</v>
      </c>
      <c r="O1028">
        <v>2016</v>
      </c>
      <c r="Q1028" t="s">
        <v>2890</v>
      </c>
      <c r="R1028" t="s">
        <v>2891</v>
      </c>
      <c r="T1028" t="s">
        <v>278</v>
      </c>
      <c r="U1028">
        <v>7.5</v>
      </c>
      <c r="V1028">
        <v>7.58</v>
      </c>
      <c r="W1028">
        <v>7.42</v>
      </c>
      <c r="X1028">
        <v>7.5</v>
      </c>
      <c r="Y1028">
        <v>7.75</v>
      </c>
      <c r="Z1028">
        <v>7.33</v>
      </c>
      <c r="AA1028">
        <v>10</v>
      </c>
      <c r="AB1028">
        <v>10</v>
      </c>
      <c r="AC1028">
        <v>10</v>
      </c>
      <c r="AD1028">
        <v>7.5</v>
      </c>
      <c r="AE1028">
        <v>82.58</v>
      </c>
      <c r="AF1028">
        <v>0.11</v>
      </c>
      <c r="AG1028">
        <v>0</v>
      </c>
      <c r="AH1028">
        <v>0</v>
      </c>
      <c r="AI1028" t="s">
        <v>55</v>
      </c>
      <c r="AJ1028">
        <v>7</v>
      </c>
      <c r="AK1028" t="s">
        <v>2892</v>
      </c>
      <c r="AL1028" t="s">
        <v>1332</v>
      </c>
      <c r="AM1028" t="s">
        <v>1336</v>
      </c>
      <c r="AN1028" t="s">
        <v>1337</v>
      </c>
      <c r="AO1028" t="s">
        <v>59</v>
      </c>
    </row>
    <row r="1029" spans="1:44" x14ac:dyDescent="0.25">
      <c r="A1029" t="s">
        <v>43</v>
      </c>
      <c r="B1029" t="s">
        <v>2886</v>
      </c>
      <c r="C1029" t="s">
        <v>84</v>
      </c>
      <c r="D1029" t="s">
        <v>3460</v>
      </c>
      <c r="E1029" t="s">
        <v>3461</v>
      </c>
      <c r="F1029" t="s">
        <v>3105</v>
      </c>
      <c r="G1029" t="s">
        <v>3462</v>
      </c>
      <c r="H1029" t="s">
        <v>2889</v>
      </c>
      <c r="I1029">
        <v>973</v>
      </c>
      <c r="J1029" t="s">
        <v>2824</v>
      </c>
      <c r="K1029" t="s">
        <v>3463</v>
      </c>
      <c r="L1029">
        <v>200</v>
      </c>
      <c r="M1029" t="s">
        <v>1331</v>
      </c>
      <c r="N1029" t="s">
        <v>1332</v>
      </c>
      <c r="O1029">
        <v>2016</v>
      </c>
      <c r="Q1029" t="s">
        <v>1532</v>
      </c>
      <c r="R1029" t="s">
        <v>2891</v>
      </c>
      <c r="S1029" t="s">
        <v>737</v>
      </c>
      <c r="T1029" t="s">
        <v>81</v>
      </c>
      <c r="U1029">
        <v>7.42</v>
      </c>
      <c r="V1029">
        <v>7.5</v>
      </c>
      <c r="W1029">
        <v>7.42</v>
      </c>
      <c r="X1029">
        <v>7.5</v>
      </c>
      <c r="Y1029">
        <v>7.42</v>
      </c>
      <c r="Z1029">
        <v>7.25</v>
      </c>
      <c r="AA1029">
        <v>10</v>
      </c>
      <c r="AB1029">
        <v>10</v>
      </c>
      <c r="AC1029">
        <v>10</v>
      </c>
      <c r="AD1029">
        <v>7.33</v>
      </c>
      <c r="AE1029">
        <v>81.83</v>
      </c>
      <c r="AF1029">
        <v>0.11</v>
      </c>
      <c r="AG1029">
        <v>0</v>
      </c>
      <c r="AH1029">
        <v>1</v>
      </c>
      <c r="AI1029" t="s">
        <v>55</v>
      </c>
      <c r="AJ1029">
        <v>3</v>
      </c>
      <c r="AK1029" t="s">
        <v>3021</v>
      </c>
      <c r="AL1029" t="s">
        <v>1332</v>
      </c>
      <c r="AM1029" t="s">
        <v>1336</v>
      </c>
      <c r="AN1029" t="s">
        <v>1337</v>
      </c>
      <c r="AO1029" t="s">
        <v>59</v>
      </c>
      <c r="AP1029">
        <v>973</v>
      </c>
      <c r="AQ1029">
        <v>973</v>
      </c>
      <c r="AR1029">
        <v>973</v>
      </c>
    </row>
    <row r="1030" spans="1:44" x14ac:dyDescent="0.25">
      <c r="A1030" t="s">
        <v>43</v>
      </c>
      <c r="B1030" t="s">
        <v>267</v>
      </c>
      <c r="C1030" t="s">
        <v>268</v>
      </c>
      <c r="D1030" t="s">
        <v>768</v>
      </c>
      <c r="E1030" t="s">
        <v>3636</v>
      </c>
      <c r="F1030" t="s">
        <v>768</v>
      </c>
      <c r="G1030" t="s">
        <v>268</v>
      </c>
      <c r="H1030" t="s">
        <v>271</v>
      </c>
      <c r="I1030">
        <v>800</v>
      </c>
      <c r="J1030" t="s">
        <v>369</v>
      </c>
      <c r="K1030" t="s">
        <v>3637</v>
      </c>
      <c r="L1030">
        <v>20</v>
      </c>
      <c r="M1030" t="s">
        <v>274</v>
      </c>
      <c r="N1030" t="s">
        <v>65</v>
      </c>
      <c r="O1030">
        <v>2016</v>
      </c>
      <c r="Q1030" t="s">
        <v>3110</v>
      </c>
      <c r="R1030" t="s">
        <v>276</v>
      </c>
      <c r="S1030" t="s">
        <v>616</v>
      </c>
      <c r="T1030" t="s">
        <v>54</v>
      </c>
      <c r="U1030">
        <v>7.42</v>
      </c>
      <c r="V1030">
        <v>7.42</v>
      </c>
      <c r="W1030">
        <v>7.25</v>
      </c>
      <c r="X1030">
        <v>7.67</v>
      </c>
      <c r="Y1030">
        <v>7.33</v>
      </c>
      <c r="Z1030">
        <v>7.25</v>
      </c>
      <c r="AA1030">
        <v>10</v>
      </c>
      <c r="AB1030">
        <v>10</v>
      </c>
      <c r="AC1030">
        <v>10</v>
      </c>
      <c r="AD1030">
        <v>7.25</v>
      </c>
      <c r="AE1030">
        <v>81.58</v>
      </c>
      <c r="AF1030">
        <v>0.1</v>
      </c>
      <c r="AG1030">
        <v>0</v>
      </c>
      <c r="AH1030">
        <v>0</v>
      </c>
      <c r="AI1030" t="s">
        <v>304</v>
      </c>
      <c r="AJ1030">
        <v>0</v>
      </c>
      <c r="AK1030" t="s">
        <v>3111</v>
      </c>
      <c r="AL1030" t="s">
        <v>65</v>
      </c>
      <c r="AM1030" t="s">
        <v>70</v>
      </c>
      <c r="AN1030" t="s">
        <v>71</v>
      </c>
      <c r="AO1030" t="s">
        <v>59</v>
      </c>
      <c r="AP1030">
        <v>800</v>
      </c>
      <c r="AQ1030">
        <v>800</v>
      </c>
      <c r="AR1030">
        <v>800</v>
      </c>
    </row>
    <row r="1031" spans="1:44" x14ac:dyDescent="0.25">
      <c r="A1031" t="s">
        <v>43</v>
      </c>
      <c r="B1031" t="s">
        <v>933</v>
      </c>
      <c r="C1031" t="s">
        <v>2806</v>
      </c>
      <c r="D1031" t="s">
        <v>2807</v>
      </c>
      <c r="E1031">
        <v>201601</v>
      </c>
      <c r="F1031" t="s">
        <v>1534</v>
      </c>
      <c r="H1031" t="s">
        <v>1535</v>
      </c>
      <c r="I1031">
        <v>1300</v>
      </c>
      <c r="J1031" t="s">
        <v>2809</v>
      </c>
      <c r="K1031" t="s">
        <v>2810</v>
      </c>
      <c r="L1031">
        <v>20</v>
      </c>
      <c r="M1031" t="s">
        <v>274</v>
      </c>
      <c r="N1031" t="s">
        <v>191</v>
      </c>
      <c r="O1031">
        <v>2016</v>
      </c>
      <c r="Q1031" t="s">
        <v>2629</v>
      </c>
      <c r="R1031" t="s">
        <v>941</v>
      </c>
      <c r="S1031" t="s">
        <v>181</v>
      </c>
      <c r="T1031" t="s">
        <v>54</v>
      </c>
      <c r="U1031">
        <v>7.42</v>
      </c>
      <c r="V1031">
        <v>7.33</v>
      </c>
      <c r="W1031">
        <v>7.17</v>
      </c>
      <c r="X1031">
        <v>7.17</v>
      </c>
      <c r="Y1031">
        <v>7.17</v>
      </c>
      <c r="Z1031">
        <v>7.25</v>
      </c>
      <c r="AA1031">
        <v>10</v>
      </c>
      <c r="AB1031">
        <v>10</v>
      </c>
      <c r="AC1031">
        <v>10</v>
      </c>
      <c r="AD1031">
        <v>7.33</v>
      </c>
      <c r="AE1031">
        <v>80.83</v>
      </c>
      <c r="AF1031">
        <v>0</v>
      </c>
      <c r="AG1031">
        <v>0</v>
      </c>
      <c r="AH1031">
        <v>0</v>
      </c>
      <c r="AI1031" t="s">
        <v>55</v>
      </c>
      <c r="AJ1031">
        <v>0</v>
      </c>
      <c r="AK1031" t="s">
        <v>2630</v>
      </c>
      <c r="AL1031" t="s">
        <v>191</v>
      </c>
      <c r="AM1031" t="s">
        <v>196</v>
      </c>
      <c r="AN1031" t="s">
        <v>197</v>
      </c>
      <c r="AO1031" t="s">
        <v>59</v>
      </c>
      <c r="AP1031">
        <v>1300</v>
      </c>
      <c r="AQ1031">
        <v>1300</v>
      </c>
      <c r="AR1031">
        <v>1300</v>
      </c>
    </row>
    <row r="1032" spans="1:44" x14ac:dyDescent="0.25">
      <c r="A1032" t="s">
        <v>43</v>
      </c>
      <c r="B1032" t="s">
        <v>2666</v>
      </c>
      <c r="C1032" t="s">
        <v>4704</v>
      </c>
      <c r="E1032" t="s">
        <v>4705</v>
      </c>
      <c r="F1032" t="s">
        <v>4706</v>
      </c>
      <c r="G1032" t="s">
        <v>4705</v>
      </c>
      <c r="H1032" t="s">
        <v>4707</v>
      </c>
      <c r="J1032" t="s">
        <v>4708</v>
      </c>
      <c r="K1032" t="s">
        <v>4709</v>
      </c>
      <c r="L1032">
        <v>20</v>
      </c>
      <c r="M1032" t="s">
        <v>274</v>
      </c>
      <c r="N1032" t="s">
        <v>65</v>
      </c>
      <c r="O1032">
        <v>2016</v>
      </c>
      <c r="Q1032" t="s">
        <v>4710</v>
      </c>
      <c r="R1032" t="s">
        <v>2673</v>
      </c>
      <c r="T1032" t="s">
        <v>81</v>
      </c>
      <c r="U1032">
        <v>7.67</v>
      </c>
      <c r="V1032">
        <v>7.33</v>
      </c>
      <c r="W1032">
        <v>7.17</v>
      </c>
      <c r="X1032">
        <v>6.67</v>
      </c>
      <c r="Y1032">
        <v>7.17</v>
      </c>
      <c r="Z1032">
        <v>7.42</v>
      </c>
      <c r="AA1032">
        <v>9.33</v>
      </c>
      <c r="AB1032">
        <v>10</v>
      </c>
      <c r="AC1032">
        <v>6.67</v>
      </c>
      <c r="AD1032">
        <v>7.42</v>
      </c>
      <c r="AE1032">
        <v>76.83</v>
      </c>
      <c r="AF1032">
        <v>0</v>
      </c>
      <c r="AG1032">
        <v>0</v>
      </c>
      <c r="AH1032">
        <v>7</v>
      </c>
      <c r="AI1032" t="s">
        <v>55</v>
      </c>
      <c r="AJ1032">
        <v>0</v>
      </c>
      <c r="AK1032" t="s">
        <v>3967</v>
      </c>
      <c r="AL1032" t="s">
        <v>65</v>
      </c>
      <c r="AM1032" t="s">
        <v>70</v>
      </c>
      <c r="AN1032" t="s">
        <v>71</v>
      </c>
      <c r="AO1032" t="s">
        <v>59</v>
      </c>
    </row>
    <row r="1033" spans="1:44" x14ac:dyDescent="0.25">
      <c r="A1033" t="s">
        <v>43</v>
      </c>
      <c r="B1033" t="s">
        <v>267</v>
      </c>
      <c r="C1033" t="s">
        <v>268</v>
      </c>
      <c r="D1033" t="s">
        <v>1213</v>
      </c>
      <c r="E1033" t="s">
        <v>1214</v>
      </c>
      <c r="F1033" t="s">
        <v>1213</v>
      </c>
      <c r="G1033" t="s">
        <v>268</v>
      </c>
      <c r="H1033" t="s">
        <v>271</v>
      </c>
      <c r="I1033">
        <v>1000</v>
      </c>
      <c r="J1033" t="s">
        <v>1215</v>
      </c>
      <c r="K1033" t="s">
        <v>1216</v>
      </c>
      <c r="L1033">
        <v>10</v>
      </c>
      <c r="M1033" t="s">
        <v>1217</v>
      </c>
      <c r="N1033" t="s">
        <v>65</v>
      </c>
      <c r="O1033">
        <v>2016</v>
      </c>
      <c r="Q1033" t="s">
        <v>1218</v>
      </c>
      <c r="R1033" t="s">
        <v>276</v>
      </c>
      <c r="S1033" t="s">
        <v>616</v>
      </c>
      <c r="T1033" t="s">
        <v>54</v>
      </c>
      <c r="U1033">
        <v>7.92</v>
      </c>
      <c r="V1033">
        <v>7.75</v>
      </c>
      <c r="W1033">
        <v>7.75</v>
      </c>
      <c r="X1033">
        <v>7.67</v>
      </c>
      <c r="Y1033">
        <v>7.67</v>
      </c>
      <c r="Z1033">
        <v>7.83</v>
      </c>
      <c r="AA1033">
        <v>10</v>
      </c>
      <c r="AB1033">
        <v>10</v>
      </c>
      <c r="AC1033">
        <v>10</v>
      </c>
      <c r="AD1033">
        <v>7.67</v>
      </c>
      <c r="AE1033">
        <v>84.25</v>
      </c>
      <c r="AF1033">
        <v>0.12</v>
      </c>
      <c r="AG1033">
        <v>0</v>
      </c>
      <c r="AH1033">
        <v>0</v>
      </c>
      <c r="AI1033" t="s">
        <v>304</v>
      </c>
      <c r="AJ1033">
        <v>0</v>
      </c>
      <c r="AK1033" t="s">
        <v>1219</v>
      </c>
      <c r="AL1033" t="s">
        <v>65</v>
      </c>
      <c r="AM1033" t="s">
        <v>70</v>
      </c>
      <c r="AN1033" t="s">
        <v>71</v>
      </c>
      <c r="AO1033" t="s">
        <v>59</v>
      </c>
      <c r="AP1033">
        <v>1000</v>
      </c>
      <c r="AQ1033">
        <v>1000</v>
      </c>
      <c r="AR1033">
        <v>1000</v>
      </c>
    </row>
    <row r="1034" spans="1:44" x14ac:dyDescent="0.25">
      <c r="A1034" t="s">
        <v>43</v>
      </c>
      <c r="B1034" t="s">
        <v>267</v>
      </c>
      <c r="C1034" t="s">
        <v>268</v>
      </c>
      <c r="D1034" t="s">
        <v>2884</v>
      </c>
      <c r="E1034" t="s">
        <v>1214</v>
      </c>
      <c r="F1034" t="s">
        <v>2884</v>
      </c>
      <c r="G1034" t="s">
        <v>268</v>
      </c>
      <c r="H1034" t="s">
        <v>271</v>
      </c>
      <c r="I1034">
        <v>1050</v>
      </c>
      <c r="J1034" t="s">
        <v>1215</v>
      </c>
      <c r="K1034" t="s">
        <v>2885</v>
      </c>
      <c r="L1034">
        <v>6</v>
      </c>
      <c r="M1034" t="s">
        <v>1217</v>
      </c>
      <c r="N1034" t="s">
        <v>65</v>
      </c>
      <c r="O1034">
        <v>2016</v>
      </c>
      <c r="Q1034" t="s">
        <v>2724</v>
      </c>
      <c r="R1034" t="s">
        <v>276</v>
      </c>
      <c r="S1034" t="s">
        <v>616</v>
      </c>
      <c r="T1034" t="s">
        <v>278</v>
      </c>
      <c r="U1034">
        <v>7.67</v>
      </c>
      <c r="V1034">
        <v>7.42</v>
      </c>
      <c r="W1034">
        <v>7.5</v>
      </c>
      <c r="X1034">
        <v>7.42</v>
      </c>
      <c r="Y1034">
        <v>7.58</v>
      </c>
      <c r="Z1034">
        <v>7.5</v>
      </c>
      <c r="AA1034">
        <v>10</v>
      </c>
      <c r="AB1034">
        <v>10</v>
      </c>
      <c r="AC1034">
        <v>10</v>
      </c>
      <c r="AD1034">
        <v>7.5</v>
      </c>
      <c r="AE1034">
        <v>82.58</v>
      </c>
      <c r="AF1034">
        <v>0.11</v>
      </c>
      <c r="AG1034">
        <v>0</v>
      </c>
      <c r="AH1034">
        <v>5</v>
      </c>
      <c r="AI1034" t="s">
        <v>55</v>
      </c>
      <c r="AJ1034">
        <v>0</v>
      </c>
      <c r="AK1034" t="s">
        <v>2725</v>
      </c>
      <c r="AL1034" t="s">
        <v>65</v>
      </c>
      <c r="AM1034" t="s">
        <v>70</v>
      </c>
      <c r="AN1034" t="s">
        <v>71</v>
      </c>
      <c r="AO1034" t="s">
        <v>59</v>
      </c>
      <c r="AP1034">
        <v>1050</v>
      </c>
      <c r="AQ1034">
        <v>1050</v>
      </c>
      <c r="AR1034">
        <v>1050</v>
      </c>
    </row>
    <row r="1035" spans="1:44" x14ac:dyDescent="0.25">
      <c r="A1035" t="s">
        <v>43</v>
      </c>
      <c r="B1035" t="s">
        <v>700</v>
      </c>
      <c r="C1035" t="s">
        <v>203</v>
      </c>
      <c r="D1035" t="s">
        <v>701</v>
      </c>
      <c r="E1035" t="s">
        <v>702</v>
      </c>
      <c r="F1035" t="s">
        <v>703</v>
      </c>
      <c r="H1035" t="s">
        <v>704</v>
      </c>
      <c r="I1035">
        <v>1900</v>
      </c>
      <c r="J1035" t="s">
        <v>705</v>
      </c>
      <c r="K1035" t="s">
        <v>706</v>
      </c>
      <c r="L1035">
        <v>36</v>
      </c>
      <c r="M1035" t="s">
        <v>707</v>
      </c>
      <c r="N1035" t="s">
        <v>65</v>
      </c>
      <c r="O1035">
        <v>2016</v>
      </c>
      <c r="Q1035" t="s">
        <v>708</v>
      </c>
      <c r="R1035" t="s">
        <v>709</v>
      </c>
      <c r="S1035" t="s">
        <v>493</v>
      </c>
      <c r="T1035" t="s">
        <v>54</v>
      </c>
      <c r="U1035">
        <v>7.83</v>
      </c>
      <c r="V1035">
        <v>8</v>
      </c>
      <c r="W1035">
        <v>7.58</v>
      </c>
      <c r="X1035">
        <v>7.92</v>
      </c>
      <c r="Y1035">
        <v>7.92</v>
      </c>
      <c r="Z1035">
        <v>7.83</v>
      </c>
      <c r="AA1035">
        <v>10</v>
      </c>
      <c r="AB1035">
        <v>10</v>
      </c>
      <c r="AC1035">
        <v>10</v>
      </c>
      <c r="AD1035">
        <v>7.92</v>
      </c>
      <c r="AE1035">
        <v>85</v>
      </c>
      <c r="AF1035">
        <v>0.12</v>
      </c>
      <c r="AG1035">
        <v>1</v>
      </c>
      <c r="AH1035">
        <v>1</v>
      </c>
      <c r="AI1035" t="s">
        <v>55</v>
      </c>
      <c r="AJ1035">
        <v>1</v>
      </c>
      <c r="AK1035" t="s">
        <v>710</v>
      </c>
      <c r="AL1035" t="s">
        <v>65</v>
      </c>
      <c r="AM1035" t="s">
        <v>70</v>
      </c>
      <c r="AN1035" t="s">
        <v>71</v>
      </c>
      <c r="AO1035" t="s">
        <v>59</v>
      </c>
      <c r="AP1035">
        <v>1900</v>
      </c>
      <c r="AQ1035">
        <v>1900</v>
      </c>
      <c r="AR1035">
        <v>1900</v>
      </c>
    </row>
    <row r="1036" spans="1:44" x14ac:dyDescent="0.25">
      <c r="A1036" t="s">
        <v>43</v>
      </c>
      <c r="B1036" t="s">
        <v>700</v>
      </c>
      <c r="C1036" t="s">
        <v>203</v>
      </c>
      <c r="D1036" t="s">
        <v>701</v>
      </c>
      <c r="E1036" t="s">
        <v>2100</v>
      </c>
      <c r="F1036" t="s">
        <v>703</v>
      </c>
      <c r="H1036" t="s">
        <v>704</v>
      </c>
      <c r="I1036">
        <v>1900</v>
      </c>
      <c r="J1036" t="s">
        <v>705</v>
      </c>
      <c r="K1036" t="s">
        <v>706</v>
      </c>
      <c r="L1036">
        <v>29</v>
      </c>
      <c r="M1036" t="s">
        <v>707</v>
      </c>
      <c r="N1036" t="s">
        <v>65</v>
      </c>
      <c r="O1036">
        <v>2016</v>
      </c>
      <c r="Q1036" t="s">
        <v>708</v>
      </c>
      <c r="R1036" t="s">
        <v>709</v>
      </c>
      <c r="S1036" t="s">
        <v>493</v>
      </c>
      <c r="T1036" t="s">
        <v>278</v>
      </c>
      <c r="U1036">
        <v>7.5</v>
      </c>
      <c r="V1036">
        <v>7.5</v>
      </c>
      <c r="W1036">
        <v>7.83</v>
      </c>
      <c r="X1036">
        <v>7.5</v>
      </c>
      <c r="Y1036">
        <v>7.67</v>
      </c>
      <c r="Z1036">
        <v>7.67</v>
      </c>
      <c r="AA1036">
        <v>10</v>
      </c>
      <c r="AB1036">
        <v>10</v>
      </c>
      <c r="AC1036">
        <v>10</v>
      </c>
      <c r="AD1036">
        <v>7.58</v>
      </c>
      <c r="AE1036">
        <v>83.25</v>
      </c>
      <c r="AF1036">
        <v>0.11</v>
      </c>
      <c r="AG1036">
        <v>0</v>
      </c>
      <c r="AH1036">
        <v>0</v>
      </c>
      <c r="AI1036" t="s">
        <v>55</v>
      </c>
      <c r="AJ1036">
        <v>0</v>
      </c>
      <c r="AK1036" t="s">
        <v>710</v>
      </c>
      <c r="AL1036" t="s">
        <v>65</v>
      </c>
      <c r="AM1036" t="s">
        <v>70</v>
      </c>
      <c r="AN1036" t="s">
        <v>71</v>
      </c>
      <c r="AO1036" t="s">
        <v>59</v>
      </c>
      <c r="AP1036">
        <v>1900</v>
      </c>
      <c r="AQ1036">
        <v>1900</v>
      </c>
      <c r="AR1036">
        <v>1900</v>
      </c>
    </row>
    <row r="1037" spans="1:44" x14ac:dyDescent="0.25">
      <c r="A1037" t="s">
        <v>43</v>
      </c>
      <c r="B1037" t="s">
        <v>700</v>
      </c>
      <c r="C1037" t="s">
        <v>203</v>
      </c>
      <c r="D1037" t="s">
        <v>701</v>
      </c>
      <c r="E1037" t="s">
        <v>3459</v>
      </c>
      <c r="F1037" t="s">
        <v>703</v>
      </c>
      <c r="H1037" t="s">
        <v>704</v>
      </c>
      <c r="I1037">
        <v>1900</v>
      </c>
      <c r="J1037" t="s">
        <v>705</v>
      </c>
      <c r="K1037" t="s">
        <v>706</v>
      </c>
      <c r="L1037">
        <v>15</v>
      </c>
      <c r="M1037" t="s">
        <v>707</v>
      </c>
      <c r="N1037" t="s">
        <v>65</v>
      </c>
      <c r="O1037">
        <v>2016</v>
      </c>
      <c r="Q1037" t="s">
        <v>1863</v>
      </c>
      <c r="R1037" t="s">
        <v>709</v>
      </c>
      <c r="S1037" t="s">
        <v>493</v>
      </c>
      <c r="T1037" t="s">
        <v>278</v>
      </c>
      <c r="U1037">
        <v>7.25</v>
      </c>
      <c r="V1037">
        <v>7.33</v>
      </c>
      <c r="W1037">
        <v>7.5</v>
      </c>
      <c r="X1037">
        <v>7.33</v>
      </c>
      <c r="Y1037">
        <v>7.67</v>
      </c>
      <c r="Z1037">
        <v>7.42</v>
      </c>
      <c r="AA1037">
        <v>10</v>
      </c>
      <c r="AB1037">
        <v>10</v>
      </c>
      <c r="AC1037">
        <v>10</v>
      </c>
      <c r="AD1037">
        <v>7.33</v>
      </c>
      <c r="AE1037">
        <v>81.83</v>
      </c>
      <c r="AF1037">
        <v>0</v>
      </c>
      <c r="AG1037">
        <v>1</v>
      </c>
      <c r="AH1037">
        <v>0</v>
      </c>
      <c r="AI1037" t="s">
        <v>55</v>
      </c>
      <c r="AJ1037">
        <v>4</v>
      </c>
      <c r="AK1037" t="s">
        <v>1864</v>
      </c>
      <c r="AL1037" t="s">
        <v>65</v>
      </c>
      <c r="AM1037" t="s">
        <v>70</v>
      </c>
      <c r="AN1037" t="s">
        <v>71</v>
      </c>
      <c r="AO1037" t="s">
        <v>59</v>
      </c>
      <c r="AP1037">
        <v>1900</v>
      </c>
      <c r="AQ1037">
        <v>1900</v>
      </c>
      <c r="AR1037">
        <v>1900</v>
      </c>
    </row>
    <row r="1038" spans="1:44" x14ac:dyDescent="0.25">
      <c r="A1038" t="s">
        <v>43</v>
      </c>
      <c r="B1038" t="s">
        <v>933</v>
      </c>
      <c r="C1038" t="s">
        <v>268</v>
      </c>
      <c r="D1038" t="s">
        <v>1574</v>
      </c>
      <c r="E1038">
        <v>1</v>
      </c>
      <c r="F1038" t="s">
        <v>1534</v>
      </c>
      <c r="G1038" t="s">
        <v>201</v>
      </c>
      <c r="H1038" t="s">
        <v>1535</v>
      </c>
      <c r="I1038">
        <v>1200</v>
      </c>
      <c r="J1038" t="s">
        <v>1536</v>
      </c>
      <c r="K1038" t="s">
        <v>1575</v>
      </c>
      <c r="L1038">
        <v>167</v>
      </c>
      <c r="M1038" t="s">
        <v>85</v>
      </c>
      <c r="N1038" t="s">
        <v>191</v>
      </c>
      <c r="O1038">
        <v>2016</v>
      </c>
      <c r="Q1038" t="s">
        <v>1576</v>
      </c>
      <c r="R1038" t="s">
        <v>941</v>
      </c>
      <c r="U1038">
        <v>7.75</v>
      </c>
      <c r="V1038">
        <v>7.67</v>
      </c>
      <c r="W1038">
        <v>7.5</v>
      </c>
      <c r="X1038">
        <v>7.75</v>
      </c>
      <c r="Y1038">
        <v>7.75</v>
      </c>
      <c r="Z1038">
        <v>7.67</v>
      </c>
      <c r="AA1038">
        <v>10</v>
      </c>
      <c r="AB1038">
        <v>10</v>
      </c>
      <c r="AC1038">
        <v>10</v>
      </c>
      <c r="AD1038">
        <v>7.75</v>
      </c>
      <c r="AE1038">
        <v>83.83</v>
      </c>
      <c r="AF1038">
        <v>0</v>
      </c>
      <c r="AG1038">
        <v>0</v>
      </c>
      <c r="AH1038">
        <v>0</v>
      </c>
      <c r="AJ1038">
        <v>0</v>
      </c>
      <c r="AK1038" t="s">
        <v>1577</v>
      </c>
      <c r="AL1038" t="s">
        <v>191</v>
      </c>
      <c r="AM1038" t="s">
        <v>196</v>
      </c>
      <c r="AN1038" t="s">
        <v>197</v>
      </c>
      <c r="AO1038" t="s">
        <v>59</v>
      </c>
      <c r="AP1038">
        <v>1200</v>
      </c>
      <c r="AQ1038">
        <v>1200</v>
      </c>
      <c r="AR1038">
        <v>1200</v>
      </c>
    </row>
    <row r="1039" spans="1:44" x14ac:dyDescent="0.25">
      <c r="A1039" t="s">
        <v>43</v>
      </c>
      <c r="B1039" t="s">
        <v>652</v>
      </c>
      <c r="C1039" t="s">
        <v>396</v>
      </c>
      <c r="E1039" t="s">
        <v>1957</v>
      </c>
      <c r="F1039" t="s">
        <v>1564</v>
      </c>
      <c r="G1039" t="s">
        <v>1957</v>
      </c>
      <c r="H1039" t="s">
        <v>655</v>
      </c>
      <c r="I1039">
        <v>442</v>
      </c>
      <c r="J1039" t="s">
        <v>457</v>
      </c>
      <c r="K1039" t="s">
        <v>1958</v>
      </c>
      <c r="L1039">
        <v>600</v>
      </c>
      <c r="M1039" t="s">
        <v>1953</v>
      </c>
      <c r="N1039" t="s">
        <v>138</v>
      </c>
      <c r="O1039">
        <v>2016</v>
      </c>
      <c r="Q1039" t="s">
        <v>1959</v>
      </c>
      <c r="R1039" t="s">
        <v>659</v>
      </c>
      <c r="S1039" t="s">
        <v>213</v>
      </c>
      <c r="T1039" t="s">
        <v>54</v>
      </c>
      <c r="U1039">
        <v>7.67</v>
      </c>
      <c r="V1039">
        <v>7.67</v>
      </c>
      <c r="W1039">
        <v>7.5</v>
      </c>
      <c r="X1039">
        <v>7.67</v>
      </c>
      <c r="Y1039">
        <v>7.67</v>
      </c>
      <c r="Z1039">
        <v>7.58</v>
      </c>
      <c r="AA1039">
        <v>10</v>
      </c>
      <c r="AB1039">
        <v>10</v>
      </c>
      <c r="AC1039">
        <v>10</v>
      </c>
      <c r="AD1039">
        <v>7.67</v>
      </c>
      <c r="AE1039">
        <v>83.42</v>
      </c>
      <c r="AF1039">
        <v>0.11</v>
      </c>
      <c r="AG1039">
        <v>0</v>
      </c>
      <c r="AH1039">
        <v>0</v>
      </c>
      <c r="AI1039" t="s">
        <v>55</v>
      </c>
      <c r="AJ1039">
        <v>2</v>
      </c>
      <c r="AK1039" t="s">
        <v>1960</v>
      </c>
      <c r="AL1039" t="s">
        <v>138</v>
      </c>
      <c r="AM1039" t="s">
        <v>142</v>
      </c>
      <c r="AN1039" t="s">
        <v>143</v>
      </c>
      <c r="AO1039" t="s">
        <v>59</v>
      </c>
      <c r="AP1039">
        <v>442</v>
      </c>
      <c r="AQ1039">
        <v>442</v>
      </c>
      <c r="AR1039">
        <v>442</v>
      </c>
    </row>
    <row r="1040" spans="1:44" x14ac:dyDescent="0.25">
      <c r="A1040" t="s">
        <v>43</v>
      </c>
      <c r="B1040" t="s">
        <v>267</v>
      </c>
      <c r="C1040" t="s">
        <v>268</v>
      </c>
      <c r="D1040" t="s">
        <v>809</v>
      </c>
      <c r="E1040" t="s">
        <v>810</v>
      </c>
      <c r="F1040" t="s">
        <v>809</v>
      </c>
      <c r="G1040" t="s">
        <v>268</v>
      </c>
      <c r="H1040" t="s">
        <v>271</v>
      </c>
      <c r="I1040">
        <v>350</v>
      </c>
      <c r="J1040" t="s">
        <v>811</v>
      </c>
      <c r="K1040" t="s">
        <v>812</v>
      </c>
      <c r="L1040">
        <v>10</v>
      </c>
      <c r="M1040" t="s">
        <v>813</v>
      </c>
      <c r="N1040" t="s">
        <v>65</v>
      </c>
      <c r="O1040">
        <v>2016</v>
      </c>
      <c r="Q1040" t="s">
        <v>275</v>
      </c>
      <c r="R1040" t="s">
        <v>276</v>
      </c>
      <c r="S1040" t="s">
        <v>616</v>
      </c>
      <c r="T1040" t="s">
        <v>81</v>
      </c>
      <c r="U1040">
        <v>7.92</v>
      </c>
      <c r="V1040">
        <v>7.58</v>
      </c>
      <c r="W1040">
        <v>7.83</v>
      </c>
      <c r="X1040">
        <v>7.83</v>
      </c>
      <c r="Y1040">
        <v>7.83</v>
      </c>
      <c r="Z1040">
        <v>7.83</v>
      </c>
      <c r="AA1040">
        <v>10</v>
      </c>
      <c r="AB1040">
        <v>10</v>
      </c>
      <c r="AC1040">
        <v>10</v>
      </c>
      <c r="AD1040">
        <v>8</v>
      </c>
      <c r="AE1040">
        <v>84.83</v>
      </c>
      <c r="AF1040">
        <v>0</v>
      </c>
      <c r="AG1040">
        <v>0</v>
      </c>
      <c r="AH1040">
        <v>0</v>
      </c>
      <c r="AI1040" t="s">
        <v>55</v>
      </c>
      <c r="AJ1040">
        <v>0</v>
      </c>
      <c r="AK1040" t="s">
        <v>262</v>
      </c>
      <c r="AL1040" t="s">
        <v>65</v>
      </c>
      <c r="AM1040" t="s">
        <v>70</v>
      </c>
      <c r="AN1040" t="s">
        <v>71</v>
      </c>
      <c r="AO1040" t="s">
        <v>59</v>
      </c>
      <c r="AP1040">
        <v>350</v>
      </c>
      <c r="AQ1040">
        <v>350</v>
      </c>
      <c r="AR1040">
        <v>350</v>
      </c>
    </row>
    <row r="1041" spans="1:44" x14ac:dyDescent="0.25">
      <c r="A1041" t="s">
        <v>43</v>
      </c>
      <c r="B1041" t="s">
        <v>267</v>
      </c>
      <c r="C1041" t="s">
        <v>268</v>
      </c>
      <c r="D1041" t="s">
        <v>1419</v>
      </c>
      <c r="E1041" t="s">
        <v>810</v>
      </c>
      <c r="F1041" t="s">
        <v>1419</v>
      </c>
      <c r="G1041" t="s">
        <v>268</v>
      </c>
      <c r="H1041" t="s">
        <v>271</v>
      </c>
      <c r="I1041">
        <v>968</v>
      </c>
      <c r="J1041" t="s">
        <v>1420</v>
      </c>
      <c r="K1041" t="s">
        <v>1421</v>
      </c>
      <c r="L1041">
        <v>10</v>
      </c>
      <c r="M1041" t="s">
        <v>813</v>
      </c>
      <c r="N1041" t="s">
        <v>65</v>
      </c>
      <c r="O1041">
        <v>2016</v>
      </c>
      <c r="Q1041" t="s">
        <v>275</v>
      </c>
      <c r="R1041" t="s">
        <v>276</v>
      </c>
      <c r="S1041" t="s">
        <v>616</v>
      </c>
      <c r="T1041" t="s">
        <v>54</v>
      </c>
      <c r="U1041">
        <v>7.58</v>
      </c>
      <c r="V1041">
        <v>7.67</v>
      </c>
      <c r="W1041">
        <v>7.67</v>
      </c>
      <c r="X1041">
        <v>7.67</v>
      </c>
      <c r="Y1041">
        <v>7.75</v>
      </c>
      <c r="Z1041">
        <v>7.83</v>
      </c>
      <c r="AA1041">
        <v>10</v>
      </c>
      <c r="AB1041">
        <v>10</v>
      </c>
      <c r="AC1041">
        <v>10</v>
      </c>
      <c r="AD1041">
        <v>7.92</v>
      </c>
      <c r="AE1041">
        <v>84.08</v>
      </c>
      <c r="AF1041">
        <v>0.1</v>
      </c>
      <c r="AG1041">
        <v>0</v>
      </c>
      <c r="AH1041">
        <v>0</v>
      </c>
      <c r="AI1041" t="s">
        <v>89</v>
      </c>
      <c r="AJ1041">
        <v>4</v>
      </c>
      <c r="AK1041" t="s">
        <v>262</v>
      </c>
      <c r="AL1041" t="s">
        <v>65</v>
      </c>
      <c r="AM1041" t="s">
        <v>70</v>
      </c>
      <c r="AN1041" t="s">
        <v>71</v>
      </c>
      <c r="AO1041" t="s">
        <v>59</v>
      </c>
      <c r="AP1041">
        <v>968</v>
      </c>
      <c r="AQ1041">
        <v>968</v>
      </c>
      <c r="AR1041">
        <v>968</v>
      </c>
    </row>
    <row r="1042" spans="1:44" x14ac:dyDescent="0.25">
      <c r="A1042" t="s">
        <v>43</v>
      </c>
      <c r="B1042" t="s">
        <v>267</v>
      </c>
      <c r="C1042" t="s">
        <v>268</v>
      </c>
      <c r="D1042" t="s">
        <v>809</v>
      </c>
      <c r="E1042" t="s">
        <v>810</v>
      </c>
      <c r="F1042" t="s">
        <v>809</v>
      </c>
      <c r="G1042" t="s">
        <v>268</v>
      </c>
      <c r="H1042" t="s">
        <v>271</v>
      </c>
      <c r="I1042">
        <v>350</v>
      </c>
      <c r="J1042" t="s">
        <v>811</v>
      </c>
      <c r="K1042" t="s">
        <v>812</v>
      </c>
      <c r="L1042">
        <v>10</v>
      </c>
      <c r="M1042" t="s">
        <v>813</v>
      </c>
      <c r="N1042" t="s">
        <v>65</v>
      </c>
      <c r="O1042">
        <v>2016</v>
      </c>
      <c r="Q1042" t="s">
        <v>2523</v>
      </c>
      <c r="R1042" t="s">
        <v>276</v>
      </c>
      <c r="S1042" t="s">
        <v>213</v>
      </c>
      <c r="T1042" t="s">
        <v>81</v>
      </c>
      <c r="U1042">
        <v>7.17</v>
      </c>
      <c r="V1042">
        <v>7.83</v>
      </c>
      <c r="W1042">
        <v>7.25</v>
      </c>
      <c r="X1042">
        <v>7.67</v>
      </c>
      <c r="Y1042">
        <v>7.67</v>
      </c>
      <c r="Z1042">
        <v>7.58</v>
      </c>
      <c r="AA1042">
        <v>10</v>
      </c>
      <c r="AB1042">
        <v>10</v>
      </c>
      <c r="AC1042">
        <v>10</v>
      </c>
      <c r="AD1042">
        <v>7.75</v>
      </c>
      <c r="AE1042">
        <v>82.92</v>
      </c>
      <c r="AF1042">
        <v>0.09</v>
      </c>
      <c r="AG1042">
        <v>31</v>
      </c>
      <c r="AH1042">
        <v>0</v>
      </c>
      <c r="AI1042" t="s">
        <v>55</v>
      </c>
      <c r="AJ1042">
        <v>0</v>
      </c>
      <c r="AK1042" t="s">
        <v>2524</v>
      </c>
      <c r="AL1042" t="s">
        <v>65</v>
      </c>
      <c r="AM1042" t="s">
        <v>70</v>
      </c>
      <c r="AN1042" t="s">
        <v>71</v>
      </c>
      <c r="AO1042" t="s">
        <v>59</v>
      </c>
      <c r="AP1042">
        <v>350</v>
      </c>
      <c r="AQ1042">
        <v>350</v>
      </c>
      <c r="AR1042">
        <v>350</v>
      </c>
    </row>
    <row r="1043" spans="1:44" x14ac:dyDescent="0.25">
      <c r="A1043" t="s">
        <v>43</v>
      </c>
      <c r="B1043" t="s">
        <v>3096</v>
      </c>
      <c r="C1043" t="s">
        <v>84</v>
      </c>
      <c r="D1043" t="s">
        <v>3097</v>
      </c>
      <c r="E1043" t="s">
        <v>3098</v>
      </c>
      <c r="F1043" t="s">
        <v>3099</v>
      </c>
      <c r="H1043" t="s">
        <v>1885</v>
      </c>
      <c r="I1043">
        <v>982</v>
      </c>
      <c r="J1043" t="s">
        <v>1329</v>
      </c>
      <c r="K1043" t="s">
        <v>3100</v>
      </c>
      <c r="L1043">
        <v>320</v>
      </c>
      <c r="M1043" t="s">
        <v>402</v>
      </c>
      <c r="N1043" t="s">
        <v>1332</v>
      </c>
      <c r="O1043">
        <v>2016</v>
      </c>
      <c r="Q1043" t="s">
        <v>3101</v>
      </c>
      <c r="R1043" t="s">
        <v>3102</v>
      </c>
      <c r="S1043" t="s">
        <v>493</v>
      </c>
      <c r="T1043" t="s">
        <v>81</v>
      </c>
      <c r="U1043">
        <v>7.33</v>
      </c>
      <c r="V1043">
        <v>7.5</v>
      </c>
      <c r="W1043">
        <v>7.5</v>
      </c>
      <c r="X1043">
        <v>7.33</v>
      </c>
      <c r="Y1043">
        <v>7.5</v>
      </c>
      <c r="Z1043">
        <v>7.5</v>
      </c>
      <c r="AA1043">
        <v>10</v>
      </c>
      <c r="AB1043">
        <v>10</v>
      </c>
      <c r="AC1043">
        <v>10</v>
      </c>
      <c r="AD1043">
        <v>7.67</v>
      </c>
      <c r="AE1043">
        <v>82.33</v>
      </c>
      <c r="AF1043">
        <v>0.11</v>
      </c>
      <c r="AG1043">
        <v>0</v>
      </c>
      <c r="AH1043">
        <v>3</v>
      </c>
      <c r="AI1043" t="s">
        <v>55</v>
      </c>
      <c r="AJ1043">
        <v>11</v>
      </c>
      <c r="AK1043" t="s">
        <v>3103</v>
      </c>
      <c r="AL1043" t="s">
        <v>1332</v>
      </c>
      <c r="AM1043" t="s">
        <v>1336</v>
      </c>
      <c r="AN1043" t="s">
        <v>1337</v>
      </c>
      <c r="AO1043" t="s">
        <v>59</v>
      </c>
      <c r="AP1043">
        <v>982</v>
      </c>
      <c r="AQ1043">
        <v>982</v>
      </c>
      <c r="AR1043">
        <v>982</v>
      </c>
    </row>
    <row r="1044" spans="1:44" x14ac:dyDescent="0.25">
      <c r="A1044" t="s">
        <v>43</v>
      </c>
      <c r="B1044" t="s">
        <v>4169</v>
      </c>
      <c r="C1044" t="s">
        <v>4170</v>
      </c>
      <c r="D1044" t="s">
        <v>4169</v>
      </c>
      <c r="E1044" t="s">
        <v>4171</v>
      </c>
      <c r="F1044" t="s">
        <v>4172</v>
      </c>
      <c r="G1044" t="s">
        <v>4173</v>
      </c>
      <c r="H1044" t="s">
        <v>4174</v>
      </c>
      <c r="I1044">
        <v>280</v>
      </c>
      <c r="J1044" t="s">
        <v>4175</v>
      </c>
      <c r="K1044" t="s">
        <v>4176</v>
      </c>
      <c r="L1044">
        <v>1</v>
      </c>
      <c r="M1044" t="s">
        <v>402</v>
      </c>
      <c r="N1044" t="s">
        <v>322</v>
      </c>
      <c r="O1044">
        <v>2016</v>
      </c>
      <c r="Q1044" t="s">
        <v>1525</v>
      </c>
      <c r="R1044" t="s">
        <v>4176</v>
      </c>
      <c r="U1044">
        <v>7.25</v>
      </c>
      <c r="V1044">
        <v>7.25</v>
      </c>
      <c r="W1044">
        <v>7.17</v>
      </c>
      <c r="X1044">
        <v>7.17</v>
      </c>
      <c r="Y1044">
        <v>7.25</v>
      </c>
      <c r="Z1044">
        <v>7.17</v>
      </c>
      <c r="AA1044">
        <v>10</v>
      </c>
      <c r="AB1044">
        <v>10</v>
      </c>
      <c r="AC1044">
        <v>10</v>
      </c>
      <c r="AD1044">
        <v>7.25</v>
      </c>
      <c r="AE1044">
        <v>80.5</v>
      </c>
      <c r="AF1044">
        <v>0.12</v>
      </c>
      <c r="AG1044">
        <v>0</v>
      </c>
      <c r="AH1044">
        <v>0</v>
      </c>
      <c r="AI1044" t="s">
        <v>55</v>
      </c>
      <c r="AJ1044">
        <v>0</v>
      </c>
      <c r="AK1044" t="s">
        <v>1526</v>
      </c>
      <c r="AL1044" t="s">
        <v>322</v>
      </c>
      <c r="AM1044" t="s">
        <v>327</v>
      </c>
      <c r="AN1044" t="s">
        <v>328</v>
      </c>
      <c r="AO1044" t="s">
        <v>59</v>
      </c>
      <c r="AP1044">
        <v>280</v>
      </c>
      <c r="AQ1044">
        <v>280</v>
      </c>
      <c r="AR1044">
        <v>280</v>
      </c>
    </row>
    <row r="1045" spans="1:44" x14ac:dyDescent="0.25">
      <c r="A1045" t="s">
        <v>4825</v>
      </c>
      <c r="B1045" t="s">
        <v>4907</v>
      </c>
      <c r="C1045" t="s">
        <v>1607</v>
      </c>
      <c r="D1045" t="s">
        <v>4908</v>
      </c>
      <c r="E1045" t="s">
        <v>4909</v>
      </c>
      <c r="F1045" t="s">
        <v>4910</v>
      </c>
      <c r="H1045" t="s">
        <v>4908</v>
      </c>
      <c r="J1045" t="s">
        <v>4911</v>
      </c>
      <c r="K1045" t="s">
        <v>4912</v>
      </c>
      <c r="L1045">
        <v>1</v>
      </c>
      <c r="M1045" t="s">
        <v>402</v>
      </c>
      <c r="N1045" t="s">
        <v>65</v>
      </c>
      <c r="O1045">
        <v>2016</v>
      </c>
      <c r="Q1045" t="s">
        <v>2651</v>
      </c>
      <c r="R1045" t="s">
        <v>4913</v>
      </c>
      <c r="U1045">
        <v>7.75</v>
      </c>
      <c r="V1045">
        <v>7.58</v>
      </c>
      <c r="W1045">
        <v>7.33</v>
      </c>
      <c r="X1045">
        <v>7.58</v>
      </c>
      <c r="Y1045">
        <v>5.08</v>
      </c>
      <c r="Z1045">
        <v>7.83</v>
      </c>
      <c r="AA1045">
        <v>10</v>
      </c>
      <c r="AB1045">
        <v>10</v>
      </c>
      <c r="AC1045">
        <v>7.75</v>
      </c>
      <c r="AD1045">
        <v>7.83</v>
      </c>
      <c r="AE1045">
        <v>78.75</v>
      </c>
      <c r="AF1045">
        <v>0</v>
      </c>
      <c r="AG1045">
        <v>0</v>
      </c>
      <c r="AH1045">
        <v>0</v>
      </c>
      <c r="AI1045" t="s">
        <v>304</v>
      </c>
      <c r="AJ1045">
        <v>1</v>
      </c>
      <c r="AK1045" t="s">
        <v>2652</v>
      </c>
      <c r="AL1045" t="s">
        <v>65</v>
      </c>
      <c r="AM1045" t="s">
        <v>4843</v>
      </c>
      <c r="AN1045" t="s">
        <v>4844</v>
      </c>
      <c r="AO1045" t="s">
        <v>59</v>
      </c>
    </row>
    <row r="1046" spans="1:44" x14ac:dyDescent="0.25">
      <c r="A1046" t="s">
        <v>4825</v>
      </c>
      <c r="B1046" t="s">
        <v>4907</v>
      </c>
      <c r="C1046" t="s">
        <v>1607</v>
      </c>
      <c r="D1046" t="s">
        <v>4908</v>
      </c>
      <c r="E1046" t="s">
        <v>4914</v>
      </c>
      <c r="F1046" t="s">
        <v>4915</v>
      </c>
      <c r="H1046" t="s">
        <v>4908</v>
      </c>
      <c r="I1046">
        <v>40</v>
      </c>
      <c r="J1046" t="s">
        <v>4911</v>
      </c>
      <c r="K1046" t="s">
        <v>4912</v>
      </c>
      <c r="L1046">
        <v>1</v>
      </c>
      <c r="M1046" t="s">
        <v>402</v>
      </c>
      <c r="N1046" t="s">
        <v>65</v>
      </c>
      <c r="O1046">
        <v>2016</v>
      </c>
      <c r="Q1046" t="s">
        <v>2651</v>
      </c>
      <c r="R1046" t="s">
        <v>4913</v>
      </c>
      <c r="U1046">
        <v>7.5</v>
      </c>
      <c r="V1046">
        <v>7.67</v>
      </c>
      <c r="W1046">
        <v>7.75</v>
      </c>
      <c r="X1046">
        <v>7.75</v>
      </c>
      <c r="Y1046">
        <v>5.17</v>
      </c>
      <c r="Z1046">
        <v>5.25</v>
      </c>
      <c r="AA1046">
        <v>10</v>
      </c>
      <c r="AB1046">
        <v>10</v>
      </c>
      <c r="AC1046">
        <v>8.42</v>
      </c>
      <c r="AD1046">
        <v>8.58</v>
      </c>
      <c r="AE1046">
        <v>78.08</v>
      </c>
      <c r="AF1046">
        <v>0</v>
      </c>
      <c r="AG1046">
        <v>0</v>
      </c>
      <c r="AH1046">
        <v>0</v>
      </c>
      <c r="AI1046" t="s">
        <v>304</v>
      </c>
      <c r="AJ1046">
        <v>0</v>
      </c>
      <c r="AK1046" t="s">
        <v>2652</v>
      </c>
      <c r="AL1046" t="s">
        <v>65</v>
      </c>
      <c r="AM1046" t="s">
        <v>4843</v>
      </c>
      <c r="AN1046" t="s">
        <v>4844</v>
      </c>
      <c r="AO1046" t="s">
        <v>59</v>
      </c>
      <c r="AP1046">
        <v>40</v>
      </c>
      <c r="AQ1046">
        <v>40</v>
      </c>
      <c r="AR1046">
        <v>40</v>
      </c>
    </row>
    <row r="1047" spans="1:44" x14ac:dyDescent="0.25">
      <c r="A1047" t="s">
        <v>43</v>
      </c>
      <c r="B1047" t="s">
        <v>495</v>
      </c>
      <c r="C1047" t="s">
        <v>45</v>
      </c>
      <c r="D1047" t="s">
        <v>496</v>
      </c>
      <c r="F1047" t="s">
        <v>647</v>
      </c>
      <c r="G1047">
        <v>495</v>
      </c>
      <c r="H1047" t="s">
        <v>496</v>
      </c>
      <c r="J1047" t="s">
        <v>648</v>
      </c>
      <c r="K1047" t="s">
        <v>649</v>
      </c>
      <c r="L1047">
        <v>320</v>
      </c>
      <c r="M1047" t="s">
        <v>499</v>
      </c>
      <c r="N1047" t="s">
        <v>52</v>
      </c>
      <c r="O1047">
        <v>2016</v>
      </c>
      <c r="Q1047" t="s">
        <v>650</v>
      </c>
      <c r="R1047" t="s">
        <v>501</v>
      </c>
      <c r="S1047" t="s">
        <v>60</v>
      </c>
      <c r="T1047" t="s">
        <v>81</v>
      </c>
      <c r="U1047">
        <v>7.75</v>
      </c>
      <c r="V1047">
        <v>8</v>
      </c>
      <c r="W1047">
        <v>7.58</v>
      </c>
      <c r="X1047">
        <v>8</v>
      </c>
      <c r="Y1047">
        <v>8</v>
      </c>
      <c r="Z1047">
        <v>7.92</v>
      </c>
      <c r="AA1047">
        <v>10</v>
      </c>
      <c r="AB1047">
        <v>10</v>
      </c>
      <c r="AC1047">
        <v>10</v>
      </c>
      <c r="AD1047">
        <v>7.83</v>
      </c>
      <c r="AE1047">
        <v>85.08</v>
      </c>
      <c r="AF1047">
        <v>0.11</v>
      </c>
      <c r="AG1047">
        <v>0</v>
      </c>
      <c r="AH1047">
        <v>1</v>
      </c>
      <c r="AI1047" t="s">
        <v>55</v>
      </c>
      <c r="AJ1047">
        <v>8</v>
      </c>
      <c r="AK1047" t="s">
        <v>651</v>
      </c>
      <c r="AL1047" t="s">
        <v>52</v>
      </c>
      <c r="AM1047" t="s">
        <v>57</v>
      </c>
      <c r="AN1047" t="s">
        <v>58</v>
      </c>
      <c r="AO1047" t="s">
        <v>59</v>
      </c>
    </row>
    <row r="1048" spans="1:44" x14ac:dyDescent="0.25">
      <c r="A1048" t="s">
        <v>43</v>
      </c>
      <c r="B1048" t="s">
        <v>432</v>
      </c>
      <c r="C1048" t="s">
        <v>62</v>
      </c>
      <c r="D1048" t="s">
        <v>1228</v>
      </c>
      <c r="E1048" t="s">
        <v>2228</v>
      </c>
      <c r="F1048" t="s">
        <v>1230</v>
      </c>
      <c r="G1048" t="s">
        <v>2228</v>
      </c>
      <c r="H1048" t="s">
        <v>1231</v>
      </c>
      <c r="I1048">
        <v>1500</v>
      </c>
      <c r="J1048" t="s">
        <v>1232</v>
      </c>
      <c r="K1048" t="s">
        <v>1233</v>
      </c>
      <c r="L1048">
        <v>250</v>
      </c>
      <c r="M1048" t="s">
        <v>2229</v>
      </c>
      <c r="N1048" t="s">
        <v>439</v>
      </c>
      <c r="O1048">
        <v>2016</v>
      </c>
      <c r="Q1048" t="s">
        <v>1234</v>
      </c>
      <c r="R1048" t="s">
        <v>441</v>
      </c>
      <c r="S1048" t="s">
        <v>213</v>
      </c>
      <c r="T1048" t="s">
        <v>54</v>
      </c>
      <c r="U1048">
        <v>7.67</v>
      </c>
      <c r="V1048">
        <v>7.75</v>
      </c>
      <c r="W1048">
        <v>7.42</v>
      </c>
      <c r="X1048">
        <v>7.75</v>
      </c>
      <c r="Y1048">
        <v>7.58</v>
      </c>
      <c r="Z1048">
        <v>7.5</v>
      </c>
      <c r="AA1048">
        <v>10</v>
      </c>
      <c r="AB1048">
        <v>10</v>
      </c>
      <c r="AC1048">
        <v>10</v>
      </c>
      <c r="AD1048">
        <v>7.5</v>
      </c>
      <c r="AE1048">
        <v>83.17</v>
      </c>
      <c r="AF1048">
        <v>0.11</v>
      </c>
      <c r="AG1048">
        <v>2</v>
      </c>
      <c r="AH1048">
        <v>2</v>
      </c>
      <c r="AI1048" t="s">
        <v>55</v>
      </c>
      <c r="AJ1048">
        <v>3</v>
      </c>
      <c r="AK1048" t="s">
        <v>1235</v>
      </c>
      <c r="AL1048" t="s">
        <v>439</v>
      </c>
      <c r="AM1048" t="s">
        <v>443</v>
      </c>
      <c r="AN1048" t="s">
        <v>444</v>
      </c>
      <c r="AO1048" t="s">
        <v>59</v>
      </c>
      <c r="AP1048">
        <v>1500</v>
      </c>
      <c r="AQ1048">
        <v>1500</v>
      </c>
      <c r="AR1048">
        <v>1500</v>
      </c>
    </row>
    <row r="1049" spans="1:44" x14ac:dyDescent="0.25">
      <c r="A1049" t="s">
        <v>43</v>
      </c>
      <c r="B1049" t="s">
        <v>1049</v>
      </c>
      <c r="C1049" t="s">
        <v>242</v>
      </c>
      <c r="D1049" t="s">
        <v>1050</v>
      </c>
      <c r="E1049" t="s">
        <v>1051</v>
      </c>
      <c r="F1049" t="s">
        <v>446</v>
      </c>
      <c r="G1049" t="s">
        <v>1051</v>
      </c>
      <c r="H1049" t="s">
        <v>413</v>
      </c>
      <c r="I1049">
        <v>1750</v>
      </c>
      <c r="J1049" t="s">
        <v>390</v>
      </c>
      <c r="K1049" t="s">
        <v>1052</v>
      </c>
      <c r="L1049">
        <v>200</v>
      </c>
      <c r="M1049" t="s">
        <v>1053</v>
      </c>
      <c r="N1049" t="s">
        <v>246</v>
      </c>
      <c r="O1049">
        <v>2016</v>
      </c>
      <c r="Q1049" t="s">
        <v>1054</v>
      </c>
      <c r="R1049" t="s">
        <v>1055</v>
      </c>
      <c r="S1049" t="s">
        <v>249</v>
      </c>
      <c r="T1049" t="s">
        <v>54</v>
      </c>
      <c r="U1049">
        <v>7.92</v>
      </c>
      <c r="V1049">
        <v>7.75</v>
      </c>
      <c r="W1049">
        <v>7.67</v>
      </c>
      <c r="X1049">
        <v>7.75</v>
      </c>
      <c r="Y1049">
        <v>7.83</v>
      </c>
      <c r="Z1049">
        <v>7.75</v>
      </c>
      <c r="AA1049">
        <v>10</v>
      </c>
      <c r="AB1049">
        <v>10</v>
      </c>
      <c r="AC1049">
        <v>10</v>
      </c>
      <c r="AD1049">
        <v>7.83</v>
      </c>
      <c r="AE1049">
        <v>84.5</v>
      </c>
      <c r="AF1049">
        <v>0.11</v>
      </c>
      <c r="AG1049">
        <v>0</v>
      </c>
      <c r="AH1049">
        <v>0</v>
      </c>
      <c r="AI1049" t="s">
        <v>55</v>
      </c>
      <c r="AJ1049">
        <v>1</v>
      </c>
      <c r="AK1049" t="s">
        <v>1056</v>
      </c>
      <c r="AL1049" t="s">
        <v>246</v>
      </c>
      <c r="AM1049" t="s">
        <v>251</v>
      </c>
      <c r="AN1049" t="s">
        <v>252</v>
      </c>
      <c r="AO1049" t="s">
        <v>59</v>
      </c>
      <c r="AP1049">
        <v>1750</v>
      </c>
      <c r="AQ1049">
        <v>1750</v>
      </c>
      <c r="AR1049">
        <v>1750</v>
      </c>
    </row>
    <row r="1050" spans="1:44" x14ac:dyDescent="0.25">
      <c r="A1050" t="s">
        <v>43</v>
      </c>
      <c r="B1050" t="s">
        <v>267</v>
      </c>
      <c r="C1050" t="s">
        <v>268</v>
      </c>
      <c r="D1050" t="s">
        <v>1653</v>
      </c>
      <c r="E1050" t="s">
        <v>1654</v>
      </c>
      <c r="F1050" t="s">
        <v>1653</v>
      </c>
      <c r="G1050" t="s">
        <v>268</v>
      </c>
      <c r="H1050" t="s">
        <v>271</v>
      </c>
      <c r="I1050">
        <v>750</v>
      </c>
      <c r="J1050" t="s">
        <v>1655</v>
      </c>
      <c r="K1050" t="s">
        <v>1656</v>
      </c>
      <c r="L1050">
        <v>10</v>
      </c>
      <c r="M1050" t="s">
        <v>1657</v>
      </c>
      <c r="N1050" t="s">
        <v>65</v>
      </c>
      <c r="O1050">
        <v>2016</v>
      </c>
      <c r="Q1050" t="s">
        <v>1572</v>
      </c>
      <c r="R1050" t="s">
        <v>276</v>
      </c>
      <c r="S1050" t="s">
        <v>616</v>
      </c>
      <c r="T1050" t="s">
        <v>81</v>
      </c>
      <c r="U1050">
        <v>7.67</v>
      </c>
      <c r="V1050">
        <v>7.67</v>
      </c>
      <c r="W1050">
        <v>7.58</v>
      </c>
      <c r="X1050">
        <v>7.58</v>
      </c>
      <c r="Y1050">
        <v>7.67</v>
      </c>
      <c r="Z1050">
        <v>7.83</v>
      </c>
      <c r="AA1050">
        <v>10</v>
      </c>
      <c r="AB1050">
        <v>10</v>
      </c>
      <c r="AC1050">
        <v>10</v>
      </c>
      <c r="AD1050">
        <v>7.75</v>
      </c>
      <c r="AE1050">
        <v>83.75</v>
      </c>
      <c r="AF1050">
        <v>0</v>
      </c>
      <c r="AG1050">
        <v>0</v>
      </c>
      <c r="AH1050">
        <v>0</v>
      </c>
      <c r="AI1050" t="s">
        <v>55</v>
      </c>
      <c r="AJ1050">
        <v>0</v>
      </c>
      <c r="AK1050" t="s">
        <v>1658</v>
      </c>
      <c r="AL1050" t="s">
        <v>65</v>
      </c>
      <c r="AM1050" t="s">
        <v>70</v>
      </c>
      <c r="AN1050" t="s">
        <v>71</v>
      </c>
      <c r="AO1050" t="s">
        <v>59</v>
      </c>
      <c r="AP1050">
        <v>750</v>
      </c>
      <c r="AQ1050">
        <v>750</v>
      </c>
      <c r="AR1050">
        <v>750</v>
      </c>
    </row>
    <row r="1051" spans="1:44" x14ac:dyDescent="0.25">
      <c r="A1051" t="s">
        <v>43</v>
      </c>
      <c r="B1051" t="s">
        <v>267</v>
      </c>
      <c r="C1051" t="s">
        <v>268</v>
      </c>
      <c r="D1051" t="s">
        <v>2734</v>
      </c>
      <c r="E1051" t="s">
        <v>2735</v>
      </c>
      <c r="F1051" t="s">
        <v>2734</v>
      </c>
      <c r="G1051" t="s">
        <v>268</v>
      </c>
      <c r="H1051" t="s">
        <v>271</v>
      </c>
      <c r="I1051">
        <v>650</v>
      </c>
      <c r="J1051" t="s">
        <v>2736</v>
      </c>
      <c r="K1051" t="s">
        <v>2737</v>
      </c>
      <c r="L1051">
        <v>8</v>
      </c>
      <c r="M1051" t="s">
        <v>1657</v>
      </c>
      <c r="N1051" t="s">
        <v>65</v>
      </c>
      <c r="O1051">
        <v>2016</v>
      </c>
      <c r="Q1051" t="s">
        <v>902</v>
      </c>
      <c r="R1051" t="s">
        <v>276</v>
      </c>
      <c r="S1051" t="s">
        <v>365</v>
      </c>
      <c r="T1051" t="s">
        <v>81</v>
      </c>
      <c r="U1051">
        <v>7.83</v>
      </c>
      <c r="V1051">
        <v>7.67</v>
      </c>
      <c r="W1051">
        <v>7.33</v>
      </c>
      <c r="X1051">
        <v>7.67</v>
      </c>
      <c r="Y1051">
        <v>7.58</v>
      </c>
      <c r="Z1051">
        <v>7.67</v>
      </c>
      <c r="AA1051">
        <v>9.33</v>
      </c>
      <c r="AB1051">
        <v>10</v>
      </c>
      <c r="AC1051">
        <v>10</v>
      </c>
      <c r="AD1051">
        <v>7.67</v>
      </c>
      <c r="AE1051">
        <v>82.75</v>
      </c>
      <c r="AF1051">
        <v>0</v>
      </c>
      <c r="AG1051">
        <v>0</v>
      </c>
      <c r="AH1051">
        <v>0</v>
      </c>
      <c r="AI1051" t="s">
        <v>55</v>
      </c>
      <c r="AJ1051">
        <v>0</v>
      </c>
      <c r="AK1051" t="s">
        <v>1288</v>
      </c>
      <c r="AL1051" t="s">
        <v>65</v>
      </c>
      <c r="AM1051" t="s">
        <v>70</v>
      </c>
      <c r="AN1051" t="s">
        <v>71</v>
      </c>
      <c r="AO1051" t="s">
        <v>59</v>
      </c>
      <c r="AP1051">
        <v>650</v>
      </c>
      <c r="AQ1051">
        <v>650</v>
      </c>
      <c r="AR1051">
        <v>650</v>
      </c>
    </row>
    <row r="1052" spans="1:44" x14ac:dyDescent="0.25">
      <c r="A1052" t="s">
        <v>43</v>
      </c>
      <c r="B1052" t="s">
        <v>267</v>
      </c>
      <c r="C1052" t="s">
        <v>268</v>
      </c>
      <c r="D1052" t="s">
        <v>2734</v>
      </c>
      <c r="E1052" t="s">
        <v>4652</v>
      </c>
      <c r="F1052" t="s">
        <v>2734</v>
      </c>
      <c r="G1052" t="s">
        <v>268</v>
      </c>
      <c r="H1052" t="s">
        <v>271</v>
      </c>
      <c r="I1052">
        <v>650</v>
      </c>
      <c r="J1052" t="s">
        <v>2736</v>
      </c>
      <c r="K1052" t="s">
        <v>2737</v>
      </c>
      <c r="L1052">
        <v>8</v>
      </c>
      <c r="M1052" t="s">
        <v>1657</v>
      </c>
      <c r="N1052" t="s">
        <v>65</v>
      </c>
      <c r="O1052">
        <v>2016</v>
      </c>
      <c r="Q1052" t="s">
        <v>1572</v>
      </c>
      <c r="R1052" t="s">
        <v>276</v>
      </c>
      <c r="S1052" t="s">
        <v>365</v>
      </c>
      <c r="T1052" t="s">
        <v>54</v>
      </c>
      <c r="U1052">
        <v>7.5</v>
      </c>
      <c r="V1052">
        <v>7.08</v>
      </c>
      <c r="W1052">
        <v>7.33</v>
      </c>
      <c r="X1052">
        <v>7.17</v>
      </c>
      <c r="Y1052">
        <v>7.5</v>
      </c>
      <c r="Z1052">
        <v>7.5</v>
      </c>
      <c r="AA1052">
        <v>6.67</v>
      </c>
      <c r="AB1052">
        <v>10</v>
      </c>
      <c r="AC1052">
        <v>10</v>
      </c>
      <c r="AD1052">
        <v>7.25</v>
      </c>
      <c r="AE1052">
        <v>78</v>
      </c>
      <c r="AF1052">
        <v>0</v>
      </c>
      <c r="AG1052">
        <v>3</v>
      </c>
      <c r="AH1052">
        <v>0</v>
      </c>
      <c r="AI1052" t="s">
        <v>55</v>
      </c>
      <c r="AJ1052">
        <v>4</v>
      </c>
      <c r="AK1052" t="s">
        <v>1658</v>
      </c>
      <c r="AL1052" t="s">
        <v>65</v>
      </c>
      <c r="AM1052" t="s">
        <v>70</v>
      </c>
      <c r="AN1052" t="s">
        <v>71</v>
      </c>
      <c r="AO1052" t="s">
        <v>59</v>
      </c>
      <c r="AP1052">
        <v>650</v>
      </c>
      <c r="AQ1052">
        <v>650</v>
      </c>
      <c r="AR1052">
        <v>650</v>
      </c>
    </row>
    <row r="1053" spans="1:44" x14ac:dyDescent="0.25">
      <c r="A1053" t="s">
        <v>43</v>
      </c>
      <c r="B1053" t="s">
        <v>868</v>
      </c>
      <c r="C1053" t="s">
        <v>159</v>
      </c>
      <c r="D1053" t="s">
        <v>869</v>
      </c>
      <c r="E1053">
        <v>1</v>
      </c>
      <c r="F1053" t="s">
        <v>870</v>
      </c>
      <c r="H1053" t="s">
        <v>871</v>
      </c>
      <c r="I1053">
        <v>1200</v>
      </c>
      <c r="J1053" t="s">
        <v>872</v>
      </c>
      <c r="K1053" t="s">
        <v>873</v>
      </c>
      <c r="L1053">
        <v>2</v>
      </c>
      <c r="M1053" t="s">
        <v>137</v>
      </c>
      <c r="N1053" t="s">
        <v>874</v>
      </c>
      <c r="O1053">
        <v>2016</v>
      </c>
      <c r="Q1053" t="s">
        <v>875</v>
      </c>
      <c r="R1053" t="s">
        <v>876</v>
      </c>
      <c r="S1053" t="s">
        <v>877</v>
      </c>
      <c r="T1053" t="s">
        <v>54</v>
      </c>
      <c r="U1053">
        <v>7.92</v>
      </c>
      <c r="V1053">
        <v>7.83</v>
      </c>
      <c r="W1053">
        <v>7.75</v>
      </c>
      <c r="X1053">
        <v>7.75</v>
      </c>
      <c r="Y1053">
        <v>7.75</v>
      </c>
      <c r="Z1053">
        <v>7.75</v>
      </c>
      <c r="AA1053">
        <v>10</v>
      </c>
      <c r="AB1053">
        <v>10</v>
      </c>
      <c r="AC1053">
        <v>10</v>
      </c>
      <c r="AD1053">
        <v>7.92</v>
      </c>
      <c r="AE1053">
        <v>84.67</v>
      </c>
      <c r="AF1053">
        <v>0.12</v>
      </c>
      <c r="AG1053">
        <v>0</v>
      </c>
      <c r="AH1053">
        <v>0</v>
      </c>
      <c r="AI1053" t="s">
        <v>55</v>
      </c>
      <c r="AJ1053">
        <v>7</v>
      </c>
      <c r="AK1053" t="s">
        <v>878</v>
      </c>
      <c r="AL1053" t="s">
        <v>874</v>
      </c>
      <c r="AM1053" t="s">
        <v>879</v>
      </c>
      <c r="AN1053" t="s">
        <v>880</v>
      </c>
      <c r="AO1053" t="s">
        <v>59</v>
      </c>
      <c r="AP1053">
        <v>1200</v>
      </c>
      <c r="AQ1053">
        <v>1200</v>
      </c>
      <c r="AR1053">
        <v>1200</v>
      </c>
    </row>
    <row r="1054" spans="1:44" x14ac:dyDescent="0.25">
      <c r="A1054" t="s">
        <v>43</v>
      </c>
      <c r="B1054" t="s">
        <v>933</v>
      </c>
      <c r="C1054" t="s">
        <v>268</v>
      </c>
      <c r="D1054" t="s">
        <v>4108</v>
      </c>
      <c r="E1054">
        <v>1</v>
      </c>
      <c r="F1054" t="s">
        <v>4109</v>
      </c>
      <c r="G1054" t="s">
        <v>2808</v>
      </c>
      <c r="H1054" t="s">
        <v>1535</v>
      </c>
      <c r="J1054" t="s">
        <v>4007</v>
      </c>
      <c r="K1054" t="s">
        <v>4110</v>
      </c>
      <c r="L1054">
        <v>160</v>
      </c>
      <c r="M1054" t="s">
        <v>137</v>
      </c>
      <c r="N1054" t="s">
        <v>191</v>
      </c>
      <c r="O1054">
        <v>2016</v>
      </c>
      <c r="Q1054" t="s">
        <v>2114</v>
      </c>
      <c r="R1054" t="s">
        <v>941</v>
      </c>
      <c r="S1054" t="s">
        <v>616</v>
      </c>
      <c r="T1054" t="s">
        <v>60</v>
      </c>
      <c r="U1054">
        <v>7.33</v>
      </c>
      <c r="V1054">
        <v>7.08</v>
      </c>
      <c r="W1054">
        <v>7.08</v>
      </c>
      <c r="X1054">
        <v>7.08</v>
      </c>
      <c r="Y1054">
        <v>7.42</v>
      </c>
      <c r="Z1054">
        <v>7.33</v>
      </c>
      <c r="AA1054">
        <v>10</v>
      </c>
      <c r="AB1054">
        <v>10</v>
      </c>
      <c r="AC1054">
        <v>10</v>
      </c>
      <c r="AD1054">
        <v>7.33</v>
      </c>
      <c r="AE1054">
        <v>80.67</v>
      </c>
      <c r="AF1054">
        <v>0</v>
      </c>
      <c r="AG1054">
        <v>0</v>
      </c>
      <c r="AH1054">
        <v>0</v>
      </c>
      <c r="AI1054" t="s">
        <v>55</v>
      </c>
      <c r="AJ1054">
        <v>1</v>
      </c>
      <c r="AK1054" t="s">
        <v>2115</v>
      </c>
      <c r="AL1054" t="s">
        <v>191</v>
      </c>
      <c r="AM1054" t="s">
        <v>196</v>
      </c>
      <c r="AN1054" t="s">
        <v>197</v>
      </c>
      <c r="AO1054" t="s">
        <v>59</v>
      </c>
    </row>
    <row r="1055" spans="1:44" x14ac:dyDescent="0.25">
      <c r="A1055" t="s">
        <v>43</v>
      </c>
      <c r="B1055" t="s">
        <v>4471</v>
      </c>
      <c r="C1055" t="s">
        <v>4472</v>
      </c>
      <c r="D1055" t="s">
        <v>4473</v>
      </c>
      <c r="E1055" t="s">
        <v>4474</v>
      </c>
      <c r="F1055" t="s">
        <v>4473</v>
      </c>
      <c r="H1055" t="s">
        <v>4475</v>
      </c>
      <c r="I1055">
        <v>200</v>
      </c>
      <c r="J1055" t="s">
        <v>4473</v>
      </c>
      <c r="K1055" t="s">
        <v>4476</v>
      </c>
      <c r="L1055">
        <v>2</v>
      </c>
      <c r="M1055" t="s">
        <v>137</v>
      </c>
      <c r="N1055" t="s">
        <v>65</v>
      </c>
      <c r="O1055">
        <v>2016</v>
      </c>
      <c r="Q1055" t="s">
        <v>1572</v>
      </c>
      <c r="R1055" t="s">
        <v>4477</v>
      </c>
      <c r="T1055" t="s">
        <v>54</v>
      </c>
      <c r="U1055">
        <v>7.42</v>
      </c>
      <c r="V1055">
        <v>7.25</v>
      </c>
      <c r="W1055">
        <v>6.83</v>
      </c>
      <c r="X1055">
        <v>7</v>
      </c>
      <c r="Y1055">
        <v>7.33</v>
      </c>
      <c r="Z1055">
        <v>7.08</v>
      </c>
      <c r="AA1055">
        <v>9.33</v>
      </c>
      <c r="AB1055">
        <v>10</v>
      </c>
      <c r="AC1055">
        <v>10</v>
      </c>
      <c r="AD1055">
        <v>7.08</v>
      </c>
      <c r="AE1055">
        <v>79.33</v>
      </c>
      <c r="AF1055">
        <v>0.13</v>
      </c>
      <c r="AG1055">
        <v>1</v>
      </c>
      <c r="AH1055">
        <v>0</v>
      </c>
      <c r="AI1055" t="s">
        <v>89</v>
      </c>
      <c r="AJ1055">
        <v>2</v>
      </c>
      <c r="AK1055" t="s">
        <v>1658</v>
      </c>
      <c r="AL1055" t="s">
        <v>65</v>
      </c>
      <c r="AM1055" t="s">
        <v>70</v>
      </c>
      <c r="AN1055" t="s">
        <v>71</v>
      </c>
      <c r="AO1055" t="s">
        <v>59</v>
      </c>
      <c r="AP1055">
        <v>200</v>
      </c>
      <c r="AQ1055">
        <v>200</v>
      </c>
      <c r="AR1055">
        <v>200</v>
      </c>
    </row>
    <row r="1056" spans="1:44" x14ac:dyDescent="0.25">
      <c r="A1056" t="s">
        <v>43</v>
      </c>
      <c r="B1056" t="s">
        <v>3664</v>
      </c>
      <c r="C1056" t="s">
        <v>280</v>
      </c>
      <c r="D1056" t="s">
        <v>3665</v>
      </c>
      <c r="E1056" t="s">
        <v>4555</v>
      </c>
      <c r="F1056" t="s">
        <v>281</v>
      </c>
      <c r="G1056" t="s">
        <v>4555</v>
      </c>
      <c r="H1056" t="s">
        <v>3667</v>
      </c>
      <c r="I1056">
        <v>1100</v>
      </c>
      <c r="J1056" t="s">
        <v>999</v>
      </c>
      <c r="K1056" t="s">
        <v>4556</v>
      </c>
      <c r="L1056">
        <v>1</v>
      </c>
      <c r="M1056" t="s">
        <v>137</v>
      </c>
      <c r="N1056" t="s">
        <v>261</v>
      </c>
      <c r="O1056">
        <v>2016</v>
      </c>
      <c r="Q1056" t="s">
        <v>4557</v>
      </c>
      <c r="R1056" t="s">
        <v>3669</v>
      </c>
      <c r="S1056" t="s">
        <v>213</v>
      </c>
      <c r="T1056" t="s">
        <v>60</v>
      </c>
      <c r="U1056">
        <v>7.17</v>
      </c>
      <c r="V1056">
        <v>7</v>
      </c>
      <c r="W1056">
        <v>6.92</v>
      </c>
      <c r="X1056">
        <v>7</v>
      </c>
      <c r="Y1056">
        <v>7</v>
      </c>
      <c r="Z1056">
        <v>7</v>
      </c>
      <c r="AA1056">
        <v>10</v>
      </c>
      <c r="AB1056">
        <v>10</v>
      </c>
      <c r="AC1056">
        <v>10</v>
      </c>
      <c r="AD1056">
        <v>6.75</v>
      </c>
      <c r="AE1056">
        <v>78.83</v>
      </c>
      <c r="AF1056">
        <v>0.1</v>
      </c>
      <c r="AG1056">
        <v>0</v>
      </c>
      <c r="AH1056">
        <v>2</v>
      </c>
      <c r="AI1056" t="s">
        <v>55</v>
      </c>
      <c r="AJ1056">
        <v>4</v>
      </c>
      <c r="AK1056" t="s">
        <v>4558</v>
      </c>
      <c r="AL1056" t="s">
        <v>261</v>
      </c>
      <c r="AM1056" t="s">
        <v>265</v>
      </c>
      <c r="AN1056" t="s">
        <v>266</v>
      </c>
      <c r="AO1056" t="s">
        <v>59</v>
      </c>
      <c r="AP1056">
        <v>1100</v>
      </c>
      <c r="AQ1056">
        <v>1100</v>
      </c>
      <c r="AR1056">
        <v>1100</v>
      </c>
    </row>
    <row r="1057" spans="1:44" x14ac:dyDescent="0.25">
      <c r="A1057" t="s">
        <v>43</v>
      </c>
      <c r="B1057" t="s">
        <v>868</v>
      </c>
      <c r="C1057" t="s">
        <v>159</v>
      </c>
      <c r="D1057" t="s">
        <v>621</v>
      </c>
      <c r="E1057" t="s">
        <v>4644</v>
      </c>
      <c r="F1057" t="s">
        <v>1793</v>
      </c>
      <c r="H1057" t="s">
        <v>871</v>
      </c>
      <c r="I1057">
        <v>1300</v>
      </c>
      <c r="J1057" t="s">
        <v>3743</v>
      </c>
      <c r="K1057" t="s">
        <v>4645</v>
      </c>
      <c r="L1057">
        <v>2</v>
      </c>
      <c r="M1057" t="s">
        <v>137</v>
      </c>
      <c r="N1057" t="s">
        <v>874</v>
      </c>
      <c r="O1057">
        <v>2016</v>
      </c>
      <c r="Q1057" t="s">
        <v>2410</v>
      </c>
      <c r="R1057" t="s">
        <v>876</v>
      </c>
      <c r="S1057" t="s">
        <v>877</v>
      </c>
      <c r="T1057" t="s">
        <v>54</v>
      </c>
      <c r="U1057">
        <v>6.92</v>
      </c>
      <c r="V1057">
        <v>6.83</v>
      </c>
      <c r="W1057">
        <v>6.92</v>
      </c>
      <c r="X1057">
        <v>6.92</v>
      </c>
      <c r="Y1057">
        <v>6.92</v>
      </c>
      <c r="Z1057">
        <v>6.83</v>
      </c>
      <c r="AA1057">
        <v>10</v>
      </c>
      <c r="AB1057">
        <v>10</v>
      </c>
      <c r="AC1057">
        <v>10</v>
      </c>
      <c r="AD1057">
        <v>6.83</v>
      </c>
      <c r="AE1057">
        <v>78.17</v>
      </c>
      <c r="AF1057">
        <v>0.13</v>
      </c>
      <c r="AG1057">
        <v>0</v>
      </c>
      <c r="AH1057">
        <v>0</v>
      </c>
      <c r="AJ1057">
        <v>1</v>
      </c>
      <c r="AK1057" t="s">
        <v>4646</v>
      </c>
      <c r="AL1057" t="s">
        <v>874</v>
      </c>
      <c r="AM1057" t="s">
        <v>879</v>
      </c>
      <c r="AN1057" t="s">
        <v>880</v>
      </c>
      <c r="AO1057" t="s">
        <v>59</v>
      </c>
      <c r="AP1057">
        <v>1300</v>
      </c>
      <c r="AQ1057">
        <v>1300</v>
      </c>
      <c r="AR1057">
        <v>1300</v>
      </c>
    </row>
    <row r="1058" spans="1:44" x14ac:dyDescent="0.25">
      <c r="A1058" t="s">
        <v>43</v>
      </c>
      <c r="B1058" t="s">
        <v>432</v>
      </c>
      <c r="C1058" t="s">
        <v>62</v>
      </c>
      <c r="D1058" t="s">
        <v>2108</v>
      </c>
      <c r="E1058" t="s">
        <v>2109</v>
      </c>
      <c r="F1058" t="s">
        <v>2108</v>
      </c>
      <c r="G1058" t="s">
        <v>2110</v>
      </c>
      <c r="H1058" t="s">
        <v>2111</v>
      </c>
      <c r="I1058">
        <v>2100</v>
      </c>
      <c r="J1058" t="s">
        <v>437</v>
      </c>
      <c r="K1058" t="s">
        <v>2112</v>
      </c>
      <c r="L1058">
        <v>275</v>
      </c>
      <c r="M1058" t="s">
        <v>2113</v>
      </c>
      <c r="N1058" t="s">
        <v>439</v>
      </c>
      <c r="O1058">
        <v>2016</v>
      </c>
      <c r="Q1058" t="s">
        <v>2114</v>
      </c>
      <c r="R1058" t="s">
        <v>441</v>
      </c>
      <c r="S1058" t="s">
        <v>1002</v>
      </c>
      <c r="T1058" t="s">
        <v>54</v>
      </c>
      <c r="U1058">
        <v>7.5</v>
      </c>
      <c r="V1058">
        <v>7.58</v>
      </c>
      <c r="W1058">
        <v>7.42</v>
      </c>
      <c r="X1058">
        <v>7.83</v>
      </c>
      <c r="Y1058">
        <v>7.67</v>
      </c>
      <c r="Z1058">
        <v>7.58</v>
      </c>
      <c r="AA1058">
        <v>10</v>
      </c>
      <c r="AB1058">
        <v>10</v>
      </c>
      <c r="AC1058">
        <v>10</v>
      </c>
      <c r="AD1058">
        <v>7.67</v>
      </c>
      <c r="AE1058">
        <v>83.25</v>
      </c>
      <c r="AF1058">
        <v>0.11</v>
      </c>
      <c r="AG1058">
        <v>0</v>
      </c>
      <c r="AH1058">
        <v>2</v>
      </c>
      <c r="AI1058" t="s">
        <v>55</v>
      </c>
      <c r="AJ1058">
        <v>7</v>
      </c>
      <c r="AK1058" t="s">
        <v>2115</v>
      </c>
      <c r="AL1058" t="s">
        <v>439</v>
      </c>
      <c r="AM1058" t="s">
        <v>443</v>
      </c>
      <c r="AN1058" t="s">
        <v>444</v>
      </c>
      <c r="AO1058" t="s">
        <v>59</v>
      </c>
      <c r="AP1058">
        <v>2100</v>
      </c>
      <c r="AQ1058">
        <v>2100</v>
      </c>
      <c r="AR1058">
        <v>2100</v>
      </c>
    </row>
    <row r="1059" spans="1:44" x14ac:dyDescent="0.25">
      <c r="A1059" t="s">
        <v>43</v>
      </c>
      <c r="B1059" t="s">
        <v>652</v>
      </c>
      <c r="C1059" t="s">
        <v>396</v>
      </c>
      <c r="E1059" t="s">
        <v>1563</v>
      </c>
      <c r="F1059" t="s">
        <v>1564</v>
      </c>
      <c r="G1059" t="s">
        <v>1563</v>
      </c>
      <c r="H1059" t="s">
        <v>655</v>
      </c>
      <c r="I1059">
        <v>2527</v>
      </c>
      <c r="J1059" t="s">
        <v>1224</v>
      </c>
      <c r="K1059" t="s">
        <v>1565</v>
      </c>
      <c r="L1059">
        <v>275</v>
      </c>
      <c r="M1059" t="s">
        <v>458</v>
      </c>
      <c r="N1059" t="s">
        <v>138</v>
      </c>
      <c r="O1059">
        <v>2017</v>
      </c>
      <c r="Q1059" t="s">
        <v>1566</v>
      </c>
      <c r="R1059" t="s">
        <v>659</v>
      </c>
      <c r="S1059" t="s">
        <v>213</v>
      </c>
      <c r="T1059" t="s">
        <v>54</v>
      </c>
      <c r="U1059">
        <v>7.92</v>
      </c>
      <c r="V1059">
        <v>7.58</v>
      </c>
      <c r="W1059">
        <v>7.5</v>
      </c>
      <c r="X1059">
        <v>7.83</v>
      </c>
      <c r="Y1059">
        <v>7.58</v>
      </c>
      <c r="Z1059">
        <v>7.67</v>
      </c>
      <c r="AA1059">
        <v>10</v>
      </c>
      <c r="AB1059">
        <v>10</v>
      </c>
      <c r="AC1059">
        <v>10</v>
      </c>
      <c r="AD1059">
        <v>7.75</v>
      </c>
      <c r="AE1059">
        <v>83.83</v>
      </c>
      <c r="AF1059">
        <v>0</v>
      </c>
      <c r="AG1059">
        <v>1</v>
      </c>
      <c r="AH1059">
        <v>0</v>
      </c>
      <c r="AI1059" t="s">
        <v>55</v>
      </c>
      <c r="AJ1059">
        <v>6</v>
      </c>
      <c r="AK1059" t="s">
        <v>1567</v>
      </c>
      <c r="AL1059" t="s">
        <v>138</v>
      </c>
      <c r="AM1059" t="s">
        <v>142</v>
      </c>
      <c r="AN1059" t="s">
        <v>143</v>
      </c>
      <c r="AO1059" t="s">
        <v>59</v>
      </c>
      <c r="AP1059">
        <v>2527</v>
      </c>
      <c r="AQ1059">
        <v>2527</v>
      </c>
      <c r="AR1059">
        <v>2527</v>
      </c>
    </row>
    <row r="1060" spans="1:44" x14ac:dyDescent="0.25">
      <c r="A1060" t="s">
        <v>43</v>
      </c>
      <c r="B1060" t="s">
        <v>652</v>
      </c>
      <c r="C1060" t="s">
        <v>396</v>
      </c>
      <c r="E1060" t="s">
        <v>1650</v>
      </c>
      <c r="F1060" t="s">
        <v>1129</v>
      </c>
      <c r="G1060" t="s">
        <v>1650</v>
      </c>
      <c r="H1060" t="s">
        <v>655</v>
      </c>
      <c r="I1060">
        <v>442</v>
      </c>
      <c r="J1060" t="s">
        <v>457</v>
      </c>
      <c r="K1060" t="s">
        <v>1416</v>
      </c>
      <c r="L1060">
        <v>275</v>
      </c>
      <c r="M1060" t="s">
        <v>458</v>
      </c>
      <c r="N1060" t="s">
        <v>138</v>
      </c>
      <c r="O1060">
        <v>2017</v>
      </c>
      <c r="Q1060" t="s">
        <v>1651</v>
      </c>
      <c r="R1060" t="s">
        <v>659</v>
      </c>
      <c r="S1060" t="s">
        <v>213</v>
      </c>
      <c r="T1060" t="s">
        <v>54</v>
      </c>
      <c r="U1060">
        <v>7.83</v>
      </c>
      <c r="V1060">
        <v>7.83</v>
      </c>
      <c r="W1060">
        <v>7.58</v>
      </c>
      <c r="X1060">
        <v>7.58</v>
      </c>
      <c r="Y1060">
        <v>7.58</v>
      </c>
      <c r="Z1060">
        <v>7.58</v>
      </c>
      <c r="AA1060">
        <v>10</v>
      </c>
      <c r="AB1060">
        <v>10</v>
      </c>
      <c r="AC1060">
        <v>10</v>
      </c>
      <c r="AD1060">
        <v>7.75</v>
      </c>
      <c r="AE1060">
        <v>83.75</v>
      </c>
      <c r="AF1060">
        <v>0.11</v>
      </c>
      <c r="AG1060">
        <v>0</v>
      </c>
      <c r="AH1060">
        <v>0</v>
      </c>
      <c r="AI1060" t="s">
        <v>55</v>
      </c>
      <c r="AJ1060">
        <v>1</v>
      </c>
      <c r="AK1060" t="s">
        <v>1652</v>
      </c>
      <c r="AL1060" t="s">
        <v>138</v>
      </c>
      <c r="AM1060" t="s">
        <v>142</v>
      </c>
      <c r="AN1060" t="s">
        <v>143</v>
      </c>
      <c r="AO1060" t="s">
        <v>59</v>
      </c>
      <c r="AP1060">
        <v>442</v>
      </c>
      <c r="AQ1060">
        <v>442</v>
      </c>
      <c r="AR1060">
        <v>442</v>
      </c>
    </row>
    <row r="1061" spans="1:44" x14ac:dyDescent="0.25">
      <c r="A1061" t="s">
        <v>43</v>
      </c>
      <c r="B1061" t="s">
        <v>693</v>
      </c>
      <c r="C1061" t="s">
        <v>396</v>
      </c>
      <c r="E1061" t="s">
        <v>2520</v>
      </c>
      <c r="F1061" t="s">
        <v>1857</v>
      </c>
      <c r="G1061" t="s">
        <v>2520</v>
      </c>
      <c r="H1061" t="s">
        <v>693</v>
      </c>
      <c r="I1061">
        <v>1500</v>
      </c>
      <c r="J1061" t="s">
        <v>2026</v>
      </c>
      <c r="L1061">
        <v>129</v>
      </c>
      <c r="M1061" t="s">
        <v>458</v>
      </c>
      <c r="N1061" t="s">
        <v>138</v>
      </c>
      <c r="O1061">
        <v>2017</v>
      </c>
      <c r="Q1061" t="s">
        <v>2521</v>
      </c>
      <c r="R1061" t="s">
        <v>698</v>
      </c>
      <c r="S1061" t="s">
        <v>213</v>
      </c>
      <c r="T1061" t="s">
        <v>54</v>
      </c>
      <c r="U1061">
        <v>7.58</v>
      </c>
      <c r="V1061">
        <v>7.67</v>
      </c>
      <c r="W1061">
        <v>7.5</v>
      </c>
      <c r="X1061">
        <v>7.33</v>
      </c>
      <c r="Y1061">
        <v>7.67</v>
      </c>
      <c r="Z1061">
        <v>7.58</v>
      </c>
      <c r="AA1061">
        <v>10</v>
      </c>
      <c r="AB1061">
        <v>10</v>
      </c>
      <c r="AC1061">
        <v>10</v>
      </c>
      <c r="AD1061">
        <v>7.58</v>
      </c>
      <c r="AE1061">
        <v>82.92</v>
      </c>
      <c r="AF1061">
        <v>0.11</v>
      </c>
      <c r="AG1061">
        <v>0</v>
      </c>
      <c r="AH1061">
        <v>0</v>
      </c>
      <c r="AI1061" t="s">
        <v>55</v>
      </c>
      <c r="AJ1061">
        <v>1</v>
      </c>
      <c r="AK1061" t="s">
        <v>2522</v>
      </c>
      <c r="AL1061" t="s">
        <v>138</v>
      </c>
      <c r="AM1061" t="s">
        <v>142</v>
      </c>
      <c r="AN1061" t="s">
        <v>143</v>
      </c>
      <c r="AO1061" t="s">
        <v>59</v>
      </c>
      <c r="AP1061">
        <v>1500</v>
      </c>
      <c r="AQ1061">
        <v>1500</v>
      </c>
      <c r="AR1061">
        <v>1500</v>
      </c>
    </row>
    <row r="1062" spans="1:44" x14ac:dyDescent="0.25">
      <c r="A1062" t="s">
        <v>43</v>
      </c>
      <c r="B1062" t="s">
        <v>432</v>
      </c>
      <c r="C1062" t="s">
        <v>62</v>
      </c>
      <c r="D1062" t="s">
        <v>1284</v>
      </c>
      <c r="E1062" t="s">
        <v>1285</v>
      </c>
      <c r="F1062" t="s">
        <v>435</v>
      </c>
      <c r="G1062" t="s">
        <v>1285</v>
      </c>
      <c r="H1062" t="s">
        <v>436</v>
      </c>
      <c r="I1062">
        <v>1700</v>
      </c>
      <c r="J1062" t="s">
        <v>1286</v>
      </c>
      <c r="K1062" t="s">
        <v>1287</v>
      </c>
      <c r="L1062">
        <v>50</v>
      </c>
      <c r="M1062" t="s">
        <v>98</v>
      </c>
      <c r="N1062" t="s">
        <v>439</v>
      </c>
      <c r="O1062">
        <v>2017</v>
      </c>
      <c r="Q1062" t="s">
        <v>902</v>
      </c>
      <c r="R1062" t="s">
        <v>441</v>
      </c>
      <c r="S1062" t="s">
        <v>68</v>
      </c>
      <c r="T1062" t="s">
        <v>54</v>
      </c>
      <c r="U1062">
        <v>7.75</v>
      </c>
      <c r="V1062">
        <v>7.83</v>
      </c>
      <c r="W1062">
        <v>7.58</v>
      </c>
      <c r="X1062">
        <v>7.83</v>
      </c>
      <c r="Y1062">
        <v>7.67</v>
      </c>
      <c r="Z1062">
        <v>7.75</v>
      </c>
      <c r="AA1062">
        <v>10</v>
      </c>
      <c r="AB1062">
        <v>10</v>
      </c>
      <c r="AC1062">
        <v>10</v>
      </c>
      <c r="AD1062">
        <v>7.75</v>
      </c>
      <c r="AE1062">
        <v>84.17</v>
      </c>
      <c r="AF1062">
        <v>0.13</v>
      </c>
      <c r="AG1062">
        <v>0</v>
      </c>
      <c r="AH1062">
        <v>0</v>
      </c>
      <c r="AI1062" t="s">
        <v>55</v>
      </c>
      <c r="AJ1062">
        <v>1</v>
      </c>
      <c r="AK1062" t="s">
        <v>1288</v>
      </c>
      <c r="AL1062" t="s">
        <v>439</v>
      </c>
      <c r="AM1062" t="s">
        <v>443</v>
      </c>
      <c r="AN1062" t="s">
        <v>444</v>
      </c>
      <c r="AO1062" t="s">
        <v>59</v>
      </c>
      <c r="AP1062">
        <v>1700</v>
      </c>
      <c r="AQ1062">
        <v>1700</v>
      </c>
      <c r="AR1062">
        <v>1700</v>
      </c>
    </row>
    <row r="1063" spans="1:44" x14ac:dyDescent="0.25">
      <c r="A1063" t="s">
        <v>43</v>
      </c>
      <c r="B1063" t="s">
        <v>1501</v>
      </c>
      <c r="C1063" t="s">
        <v>216</v>
      </c>
      <c r="D1063" t="s">
        <v>1502</v>
      </c>
      <c r="E1063">
        <v>101</v>
      </c>
      <c r="F1063" t="s">
        <v>1501</v>
      </c>
      <c r="G1063" t="s">
        <v>1503</v>
      </c>
      <c r="H1063" t="s">
        <v>1501</v>
      </c>
      <c r="I1063">
        <v>1300</v>
      </c>
      <c r="J1063" t="s">
        <v>715</v>
      </c>
      <c r="K1063" t="s">
        <v>1504</v>
      </c>
      <c r="L1063">
        <v>200</v>
      </c>
      <c r="M1063" t="s">
        <v>98</v>
      </c>
      <c r="N1063" t="s">
        <v>717</v>
      </c>
      <c r="O1063">
        <v>2017</v>
      </c>
      <c r="Q1063" t="s">
        <v>1505</v>
      </c>
      <c r="R1063" t="s">
        <v>1504</v>
      </c>
      <c r="S1063" t="s">
        <v>737</v>
      </c>
      <c r="T1063" t="s">
        <v>54</v>
      </c>
      <c r="U1063">
        <v>7.83</v>
      </c>
      <c r="V1063">
        <v>7.83</v>
      </c>
      <c r="W1063">
        <v>7.58</v>
      </c>
      <c r="X1063">
        <v>7.92</v>
      </c>
      <c r="Y1063">
        <v>7.42</v>
      </c>
      <c r="Z1063">
        <v>7.5</v>
      </c>
      <c r="AA1063">
        <v>10</v>
      </c>
      <c r="AB1063">
        <v>10</v>
      </c>
      <c r="AC1063">
        <v>10</v>
      </c>
      <c r="AD1063">
        <v>7.83</v>
      </c>
      <c r="AE1063">
        <v>83.92</v>
      </c>
      <c r="AF1063">
        <v>0.11</v>
      </c>
      <c r="AG1063">
        <v>0</v>
      </c>
      <c r="AH1063">
        <v>0</v>
      </c>
      <c r="AI1063" t="s">
        <v>55</v>
      </c>
      <c r="AJ1063">
        <v>5</v>
      </c>
      <c r="AK1063" t="s">
        <v>1506</v>
      </c>
      <c r="AL1063" t="s">
        <v>717</v>
      </c>
      <c r="AM1063" t="s">
        <v>721</v>
      </c>
      <c r="AN1063" t="s">
        <v>722</v>
      </c>
      <c r="AO1063" t="s">
        <v>59</v>
      </c>
      <c r="AP1063">
        <v>1300</v>
      </c>
      <c r="AQ1063">
        <v>1300</v>
      </c>
      <c r="AR1063">
        <v>1300</v>
      </c>
    </row>
    <row r="1064" spans="1:44" x14ac:dyDescent="0.25">
      <c r="A1064" t="s">
        <v>43</v>
      </c>
      <c r="B1064" t="s">
        <v>432</v>
      </c>
      <c r="C1064" t="s">
        <v>62</v>
      </c>
      <c r="D1064" t="s">
        <v>1284</v>
      </c>
      <c r="E1064" t="s">
        <v>1954</v>
      </c>
      <c r="F1064" t="s">
        <v>435</v>
      </c>
      <c r="G1064" t="s">
        <v>1954</v>
      </c>
      <c r="H1064" t="s">
        <v>436</v>
      </c>
      <c r="I1064">
        <v>1700</v>
      </c>
      <c r="J1064" t="s">
        <v>1286</v>
      </c>
      <c r="K1064" t="s">
        <v>1287</v>
      </c>
      <c r="L1064">
        <v>50</v>
      </c>
      <c r="M1064" t="s">
        <v>98</v>
      </c>
      <c r="N1064" t="s">
        <v>439</v>
      </c>
      <c r="O1064">
        <v>2017</v>
      </c>
      <c r="Q1064" t="s">
        <v>1955</v>
      </c>
      <c r="R1064" t="s">
        <v>441</v>
      </c>
      <c r="S1064" t="s">
        <v>68</v>
      </c>
      <c r="T1064" t="s">
        <v>54</v>
      </c>
      <c r="U1064">
        <v>7.67</v>
      </c>
      <c r="V1064">
        <v>7.75</v>
      </c>
      <c r="W1064">
        <v>7.5</v>
      </c>
      <c r="X1064">
        <v>7.58</v>
      </c>
      <c r="Y1064">
        <v>7.58</v>
      </c>
      <c r="Z1064">
        <v>7.67</v>
      </c>
      <c r="AA1064">
        <v>10</v>
      </c>
      <c r="AB1064">
        <v>10</v>
      </c>
      <c r="AC1064">
        <v>10</v>
      </c>
      <c r="AD1064">
        <v>7.67</v>
      </c>
      <c r="AE1064">
        <v>83.42</v>
      </c>
      <c r="AF1064">
        <v>0.1</v>
      </c>
      <c r="AG1064">
        <v>0</v>
      </c>
      <c r="AH1064">
        <v>0</v>
      </c>
      <c r="AI1064" t="s">
        <v>55</v>
      </c>
      <c r="AJ1064">
        <v>3</v>
      </c>
      <c r="AK1064" t="s">
        <v>1956</v>
      </c>
      <c r="AL1064" t="s">
        <v>439</v>
      </c>
      <c r="AM1064" t="s">
        <v>443</v>
      </c>
      <c r="AN1064" t="s">
        <v>444</v>
      </c>
      <c r="AO1064" t="s">
        <v>59</v>
      </c>
      <c r="AP1064">
        <v>1700</v>
      </c>
      <c r="AQ1064">
        <v>1700</v>
      </c>
      <c r="AR1064">
        <v>1700</v>
      </c>
    </row>
    <row r="1065" spans="1:44" x14ac:dyDescent="0.25">
      <c r="A1065" t="s">
        <v>43</v>
      </c>
      <c r="B1065" t="s">
        <v>432</v>
      </c>
      <c r="C1065" t="s">
        <v>62</v>
      </c>
      <c r="D1065" t="s">
        <v>2191</v>
      </c>
      <c r="E1065" t="s">
        <v>2192</v>
      </c>
      <c r="F1065" t="s">
        <v>435</v>
      </c>
      <c r="G1065" t="s">
        <v>2192</v>
      </c>
      <c r="H1065" t="s">
        <v>436</v>
      </c>
      <c r="I1065">
        <v>1901</v>
      </c>
      <c r="J1065" t="s">
        <v>618</v>
      </c>
      <c r="K1065" t="s">
        <v>2193</v>
      </c>
      <c r="L1065">
        <v>275</v>
      </c>
      <c r="M1065" t="s">
        <v>98</v>
      </c>
      <c r="N1065" t="s">
        <v>439</v>
      </c>
      <c r="O1065">
        <v>2017</v>
      </c>
      <c r="Q1065" t="s">
        <v>2194</v>
      </c>
      <c r="R1065" t="s">
        <v>441</v>
      </c>
      <c r="S1065" t="s">
        <v>68</v>
      </c>
      <c r="T1065" t="s">
        <v>54</v>
      </c>
      <c r="U1065">
        <v>7.58</v>
      </c>
      <c r="V1065">
        <v>7.58</v>
      </c>
      <c r="W1065">
        <v>7.33</v>
      </c>
      <c r="X1065">
        <v>7.67</v>
      </c>
      <c r="Y1065">
        <v>7.75</v>
      </c>
      <c r="Z1065">
        <v>7.58</v>
      </c>
      <c r="AA1065">
        <v>10</v>
      </c>
      <c r="AB1065">
        <v>10</v>
      </c>
      <c r="AC1065">
        <v>10</v>
      </c>
      <c r="AD1065">
        <v>7.67</v>
      </c>
      <c r="AE1065">
        <v>83.17</v>
      </c>
      <c r="AF1065">
        <v>0.1</v>
      </c>
      <c r="AG1065">
        <v>0</v>
      </c>
      <c r="AH1065">
        <v>0</v>
      </c>
      <c r="AI1065" t="s">
        <v>55</v>
      </c>
      <c r="AJ1065">
        <v>1</v>
      </c>
      <c r="AK1065" t="s">
        <v>2195</v>
      </c>
      <c r="AL1065" t="s">
        <v>439</v>
      </c>
      <c r="AM1065" t="s">
        <v>443</v>
      </c>
      <c r="AN1065" t="s">
        <v>444</v>
      </c>
      <c r="AO1065" t="s">
        <v>59</v>
      </c>
      <c r="AP1065">
        <v>1901</v>
      </c>
      <c r="AQ1065">
        <v>1901</v>
      </c>
      <c r="AR1065">
        <v>1901</v>
      </c>
    </row>
    <row r="1066" spans="1:44" x14ac:dyDescent="0.25">
      <c r="A1066" t="s">
        <v>43</v>
      </c>
      <c r="B1066" t="s">
        <v>856</v>
      </c>
      <c r="C1066" t="s">
        <v>523</v>
      </c>
      <c r="D1066" t="s">
        <v>2512</v>
      </c>
      <c r="E1066" t="s">
        <v>2513</v>
      </c>
      <c r="F1066" t="s">
        <v>2514</v>
      </c>
      <c r="G1066" t="s">
        <v>2515</v>
      </c>
      <c r="H1066" t="s">
        <v>2516</v>
      </c>
      <c r="I1066">
        <v>1350</v>
      </c>
      <c r="J1066" t="s">
        <v>528</v>
      </c>
      <c r="K1066" t="s">
        <v>2517</v>
      </c>
      <c r="L1066">
        <v>100</v>
      </c>
      <c r="M1066" t="s">
        <v>98</v>
      </c>
      <c r="N1066" t="s">
        <v>862</v>
      </c>
      <c r="O1066">
        <v>2017</v>
      </c>
      <c r="Q1066" t="s">
        <v>2518</v>
      </c>
      <c r="R1066" t="s">
        <v>864</v>
      </c>
      <c r="S1066" t="s">
        <v>68</v>
      </c>
      <c r="T1066" t="s">
        <v>54</v>
      </c>
      <c r="U1066">
        <v>7.5</v>
      </c>
      <c r="V1066">
        <v>7.5</v>
      </c>
      <c r="W1066">
        <v>7.75</v>
      </c>
      <c r="X1066">
        <v>7.58</v>
      </c>
      <c r="Y1066">
        <v>7.92</v>
      </c>
      <c r="Z1066">
        <v>7.83</v>
      </c>
      <c r="AA1066">
        <v>10</v>
      </c>
      <c r="AB1066">
        <v>10</v>
      </c>
      <c r="AC1066">
        <v>9.33</v>
      </c>
      <c r="AD1066">
        <v>7.5</v>
      </c>
      <c r="AE1066">
        <v>82.92</v>
      </c>
      <c r="AF1066">
        <v>0</v>
      </c>
      <c r="AG1066">
        <v>0</v>
      </c>
      <c r="AH1066">
        <v>0</v>
      </c>
      <c r="AI1066" t="s">
        <v>55</v>
      </c>
      <c r="AJ1066">
        <v>1</v>
      </c>
      <c r="AK1066" t="s">
        <v>2519</v>
      </c>
      <c r="AL1066" t="s">
        <v>862</v>
      </c>
      <c r="AM1066" t="s">
        <v>866</v>
      </c>
      <c r="AN1066" t="s">
        <v>867</v>
      </c>
      <c r="AO1066" t="s">
        <v>59</v>
      </c>
      <c r="AP1066">
        <v>1350</v>
      </c>
      <c r="AQ1066">
        <v>1350</v>
      </c>
      <c r="AR1066">
        <v>1350</v>
      </c>
    </row>
    <row r="1067" spans="1:44" x14ac:dyDescent="0.25">
      <c r="A1067" t="s">
        <v>43</v>
      </c>
      <c r="B1067" t="s">
        <v>432</v>
      </c>
      <c r="C1067" t="s">
        <v>62</v>
      </c>
      <c r="D1067" t="s">
        <v>1284</v>
      </c>
      <c r="E1067" t="s">
        <v>2628</v>
      </c>
      <c r="F1067" t="s">
        <v>435</v>
      </c>
      <c r="G1067" t="s">
        <v>2628</v>
      </c>
      <c r="H1067" t="s">
        <v>436</v>
      </c>
      <c r="I1067">
        <v>1700</v>
      </c>
      <c r="J1067" t="s">
        <v>1286</v>
      </c>
      <c r="K1067" t="s">
        <v>1287</v>
      </c>
      <c r="L1067">
        <v>50</v>
      </c>
      <c r="M1067" t="s">
        <v>98</v>
      </c>
      <c r="N1067" t="s">
        <v>439</v>
      </c>
      <c r="O1067">
        <v>2017</v>
      </c>
      <c r="Q1067" t="s">
        <v>2629</v>
      </c>
      <c r="R1067" t="s">
        <v>441</v>
      </c>
      <c r="S1067" t="s">
        <v>68</v>
      </c>
      <c r="T1067" t="s">
        <v>54</v>
      </c>
      <c r="U1067">
        <v>7.5</v>
      </c>
      <c r="V1067">
        <v>7.58</v>
      </c>
      <c r="W1067">
        <v>7.33</v>
      </c>
      <c r="X1067">
        <v>7.67</v>
      </c>
      <c r="Y1067">
        <v>7.58</v>
      </c>
      <c r="Z1067">
        <v>7.58</v>
      </c>
      <c r="AA1067">
        <v>10</v>
      </c>
      <c r="AB1067">
        <v>10</v>
      </c>
      <c r="AC1067">
        <v>10</v>
      </c>
      <c r="AD1067">
        <v>7.58</v>
      </c>
      <c r="AE1067">
        <v>82.83</v>
      </c>
      <c r="AF1067">
        <v>0.11</v>
      </c>
      <c r="AG1067">
        <v>1</v>
      </c>
      <c r="AH1067">
        <v>1</v>
      </c>
      <c r="AI1067" t="s">
        <v>55</v>
      </c>
      <c r="AJ1067">
        <v>2</v>
      </c>
      <c r="AK1067" t="s">
        <v>2630</v>
      </c>
      <c r="AL1067" t="s">
        <v>439</v>
      </c>
      <c r="AM1067" t="s">
        <v>443</v>
      </c>
      <c r="AN1067" t="s">
        <v>444</v>
      </c>
      <c r="AO1067" t="s">
        <v>59</v>
      </c>
      <c r="AP1067">
        <v>1700</v>
      </c>
      <c r="AQ1067">
        <v>1700</v>
      </c>
      <c r="AR1067">
        <v>1700</v>
      </c>
    </row>
    <row r="1068" spans="1:44" x14ac:dyDescent="0.25">
      <c r="A1068" t="s">
        <v>43</v>
      </c>
      <c r="B1068" t="s">
        <v>432</v>
      </c>
      <c r="C1068" t="s">
        <v>62</v>
      </c>
      <c r="D1068" t="s">
        <v>2108</v>
      </c>
      <c r="E1068" t="s">
        <v>2707</v>
      </c>
      <c r="F1068" t="s">
        <v>2108</v>
      </c>
      <c r="G1068" t="s">
        <v>2707</v>
      </c>
      <c r="H1068" t="s">
        <v>2111</v>
      </c>
      <c r="I1068">
        <v>1800</v>
      </c>
      <c r="J1068" t="s">
        <v>2509</v>
      </c>
      <c r="K1068" t="s">
        <v>2708</v>
      </c>
      <c r="L1068">
        <v>275</v>
      </c>
      <c r="M1068" t="s">
        <v>98</v>
      </c>
      <c r="N1068" t="s">
        <v>439</v>
      </c>
      <c r="O1068">
        <v>2017</v>
      </c>
      <c r="Q1068" t="s">
        <v>2709</v>
      </c>
      <c r="R1068" t="s">
        <v>441</v>
      </c>
      <c r="S1068" t="s">
        <v>213</v>
      </c>
      <c r="T1068" t="s">
        <v>54</v>
      </c>
      <c r="U1068">
        <v>7.58</v>
      </c>
      <c r="V1068">
        <v>7.67</v>
      </c>
      <c r="W1068">
        <v>7.5</v>
      </c>
      <c r="X1068">
        <v>7.58</v>
      </c>
      <c r="Y1068">
        <v>7.5</v>
      </c>
      <c r="Z1068">
        <v>7.42</v>
      </c>
      <c r="AA1068">
        <v>10</v>
      </c>
      <c r="AB1068">
        <v>10</v>
      </c>
      <c r="AC1068">
        <v>10</v>
      </c>
      <c r="AD1068">
        <v>7.5</v>
      </c>
      <c r="AE1068">
        <v>82.75</v>
      </c>
      <c r="AF1068">
        <v>0.11</v>
      </c>
      <c r="AG1068">
        <v>0</v>
      </c>
      <c r="AH1068">
        <v>0</v>
      </c>
      <c r="AI1068" t="s">
        <v>55</v>
      </c>
      <c r="AJ1068">
        <v>8</v>
      </c>
      <c r="AK1068" t="s">
        <v>2710</v>
      </c>
      <c r="AL1068" t="s">
        <v>439</v>
      </c>
      <c r="AM1068" t="s">
        <v>443</v>
      </c>
      <c r="AN1068" t="s">
        <v>444</v>
      </c>
      <c r="AO1068" t="s">
        <v>59</v>
      </c>
      <c r="AP1068">
        <v>1800</v>
      </c>
      <c r="AQ1068">
        <v>1800</v>
      </c>
      <c r="AR1068">
        <v>1800</v>
      </c>
    </row>
    <row r="1069" spans="1:44" x14ac:dyDescent="0.25">
      <c r="A1069" t="s">
        <v>43</v>
      </c>
      <c r="B1069" t="s">
        <v>432</v>
      </c>
      <c r="C1069" t="s">
        <v>62</v>
      </c>
      <c r="D1069" t="s">
        <v>2711</v>
      </c>
      <c r="E1069" t="s">
        <v>2712</v>
      </c>
      <c r="F1069" t="s">
        <v>435</v>
      </c>
      <c r="G1069" t="s">
        <v>2712</v>
      </c>
      <c r="H1069" t="s">
        <v>436</v>
      </c>
      <c r="I1069">
        <v>1700</v>
      </c>
      <c r="J1069" t="s">
        <v>1286</v>
      </c>
      <c r="K1069" t="s">
        <v>2713</v>
      </c>
      <c r="L1069">
        <v>50</v>
      </c>
      <c r="M1069" t="s">
        <v>98</v>
      </c>
      <c r="N1069" t="s">
        <v>439</v>
      </c>
      <c r="O1069">
        <v>2017</v>
      </c>
      <c r="Q1069" t="s">
        <v>2714</v>
      </c>
      <c r="R1069" t="s">
        <v>441</v>
      </c>
      <c r="S1069" t="s">
        <v>68</v>
      </c>
      <c r="T1069" t="s">
        <v>54</v>
      </c>
      <c r="U1069">
        <v>7.5</v>
      </c>
      <c r="V1069">
        <v>7.67</v>
      </c>
      <c r="W1069">
        <v>7.17</v>
      </c>
      <c r="X1069">
        <v>7.67</v>
      </c>
      <c r="Y1069">
        <v>7.67</v>
      </c>
      <c r="Z1069">
        <v>7.58</v>
      </c>
      <c r="AA1069">
        <v>10</v>
      </c>
      <c r="AB1069">
        <v>10</v>
      </c>
      <c r="AC1069">
        <v>10</v>
      </c>
      <c r="AD1069">
        <v>7.5</v>
      </c>
      <c r="AE1069">
        <v>82.75</v>
      </c>
      <c r="AF1069">
        <v>0.11</v>
      </c>
      <c r="AG1069">
        <v>0</v>
      </c>
      <c r="AH1069">
        <v>0</v>
      </c>
      <c r="AI1069" t="s">
        <v>55</v>
      </c>
      <c r="AJ1069">
        <v>4</v>
      </c>
      <c r="AK1069" t="s">
        <v>2715</v>
      </c>
      <c r="AL1069" t="s">
        <v>439</v>
      </c>
      <c r="AM1069" t="s">
        <v>443</v>
      </c>
      <c r="AN1069" t="s">
        <v>444</v>
      </c>
      <c r="AO1069" t="s">
        <v>59</v>
      </c>
      <c r="AP1069">
        <v>1700</v>
      </c>
      <c r="AQ1069">
        <v>1700</v>
      </c>
      <c r="AR1069">
        <v>1700</v>
      </c>
    </row>
    <row r="1070" spans="1:44" x14ac:dyDescent="0.25">
      <c r="A1070" t="s">
        <v>43</v>
      </c>
      <c r="B1070" t="s">
        <v>432</v>
      </c>
      <c r="C1070" t="s">
        <v>62</v>
      </c>
      <c r="D1070" t="s">
        <v>2716</v>
      </c>
      <c r="E1070" t="s">
        <v>2717</v>
      </c>
      <c r="F1070" t="s">
        <v>435</v>
      </c>
      <c r="G1070" t="s">
        <v>2717</v>
      </c>
      <c r="H1070" t="s">
        <v>436</v>
      </c>
      <c r="I1070">
        <v>4000</v>
      </c>
      <c r="J1070" t="s">
        <v>2509</v>
      </c>
      <c r="K1070" t="s">
        <v>2718</v>
      </c>
      <c r="L1070">
        <v>50</v>
      </c>
      <c r="M1070" t="s">
        <v>98</v>
      </c>
      <c r="N1070" t="s">
        <v>439</v>
      </c>
      <c r="O1070">
        <v>2017</v>
      </c>
      <c r="Q1070" t="s">
        <v>2719</v>
      </c>
      <c r="R1070" t="s">
        <v>441</v>
      </c>
      <c r="S1070" t="s">
        <v>68</v>
      </c>
      <c r="T1070" t="s">
        <v>54</v>
      </c>
      <c r="U1070">
        <v>7.5</v>
      </c>
      <c r="V1070">
        <v>7.5</v>
      </c>
      <c r="W1070">
        <v>7.42</v>
      </c>
      <c r="X1070">
        <v>7.58</v>
      </c>
      <c r="Y1070">
        <v>7.67</v>
      </c>
      <c r="Z1070">
        <v>7.5</v>
      </c>
      <c r="AA1070">
        <v>10</v>
      </c>
      <c r="AB1070">
        <v>10</v>
      </c>
      <c r="AC1070">
        <v>10</v>
      </c>
      <c r="AD1070">
        <v>7.58</v>
      </c>
      <c r="AE1070">
        <v>82.75</v>
      </c>
      <c r="AF1070">
        <v>0.1</v>
      </c>
      <c r="AG1070">
        <v>0</v>
      </c>
      <c r="AH1070">
        <v>0</v>
      </c>
      <c r="AI1070" t="s">
        <v>55</v>
      </c>
      <c r="AJ1070">
        <v>1</v>
      </c>
      <c r="AK1070" t="s">
        <v>2720</v>
      </c>
      <c r="AL1070" t="s">
        <v>439</v>
      </c>
      <c r="AM1070" t="s">
        <v>443</v>
      </c>
      <c r="AN1070" t="s">
        <v>444</v>
      </c>
      <c r="AO1070" t="s">
        <v>153</v>
      </c>
      <c r="AP1070">
        <v>1219.2</v>
      </c>
      <c r="AQ1070">
        <v>1219.2</v>
      </c>
      <c r="AR1070">
        <v>1219.2</v>
      </c>
    </row>
    <row r="1071" spans="1:44" x14ac:dyDescent="0.25">
      <c r="A1071" t="s">
        <v>43</v>
      </c>
      <c r="B1071" t="s">
        <v>432</v>
      </c>
      <c r="C1071" t="s">
        <v>62</v>
      </c>
      <c r="D1071" t="s">
        <v>2721</v>
      </c>
      <c r="E1071" t="s">
        <v>2722</v>
      </c>
      <c r="F1071" t="s">
        <v>435</v>
      </c>
      <c r="G1071" t="s">
        <v>2722</v>
      </c>
      <c r="H1071" t="s">
        <v>436</v>
      </c>
      <c r="I1071">
        <v>4000</v>
      </c>
      <c r="J1071" t="s">
        <v>618</v>
      </c>
      <c r="K1071" t="s">
        <v>2723</v>
      </c>
      <c r="L1071">
        <v>25</v>
      </c>
      <c r="M1071" t="s">
        <v>98</v>
      </c>
      <c r="N1071" t="s">
        <v>439</v>
      </c>
      <c r="O1071">
        <v>2017</v>
      </c>
      <c r="Q1071" t="s">
        <v>2724</v>
      </c>
      <c r="R1071" t="s">
        <v>441</v>
      </c>
      <c r="S1071" t="s">
        <v>68</v>
      </c>
      <c r="T1071" t="s">
        <v>54</v>
      </c>
      <c r="U1071">
        <v>7.42</v>
      </c>
      <c r="V1071">
        <v>7.58</v>
      </c>
      <c r="W1071">
        <v>7.42</v>
      </c>
      <c r="X1071">
        <v>7.67</v>
      </c>
      <c r="Y1071">
        <v>7.5</v>
      </c>
      <c r="Z1071">
        <v>7.5</v>
      </c>
      <c r="AA1071">
        <v>10</v>
      </c>
      <c r="AB1071">
        <v>10</v>
      </c>
      <c r="AC1071">
        <v>10</v>
      </c>
      <c r="AD1071">
        <v>7.67</v>
      </c>
      <c r="AE1071">
        <v>82.75</v>
      </c>
      <c r="AF1071">
        <v>0.1</v>
      </c>
      <c r="AG1071">
        <v>0</v>
      </c>
      <c r="AH1071">
        <v>0</v>
      </c>
      <c r="AI1071" t="s">
        <v>55</v>
      </c>
      <c r="AJ1071">
        <v>1</v>
      </c>
      <c r="AK1071" t="s">
        <v>2725</v>
      </c>
      <c r="AL1071" t="s">
        <v>439</v>
      </c>
      <c r="AM1071" t="s">
        <v>443</v>
      </c>
      <c r="AN1071" t="s">
        <v>444</v>
      </c>
      <c r="AO1071" t="s">
        <v>153</v>
      </c>
      <c r="AP1071">
        <v>1219.2</v>
      </c>
      <c r="AQ1071">
        <v>1219.2</v>
      </c>
      <c r="AR1071">
        <v>1219.2</v>
      </c>
    </row>
    <row r="1072" spans="1:44" x14ac:dyDescent="0.25">
      <c r="A1072" t="s">
        <v>43</v>
      </c>
      <c r="B1072" t="s">
        <v>432</v>
      </c>
      <c r="C1072" t="s">
        <v>62</v>
      </c>
      <c r="D1072" t="s">
        <v>2721</v>
      </c>
      <c r="E1072" t="s">
        <v>2732</v>
      </c>
      <c r="F1072" t="s">
        <v>435</v>
      </c>
      <c r="G1072" t="s">
        <v>2732</v>
      </c>
      <c r="H1072" t="s">
        <v>436</v>
      </c>
      <c r="I1072">
        <v>518</v>
      </c>
      <c r="J1072" t="s">
        <v>2733</v>
      </c>
      <c r="K1072" t="s">
        <v>2723</v>
      </c>
      <c r="L1072">
        <v>25</v>
      </c>
      <c r="M1072" t="s">
        <v>98</v>
      </c>
      <c r="N1072" t="s">
        <v>439</v>
      </c>
      <c r="O1072">
        <v>2017</v>
      </c>
      <c r="Q1072" t="s">
        <v>902</v>
      </c>
      <c r="R1072" t="s">
        <v>441</v>
      </c>
      <c r="S1072" t="s">
        <v>68</v>
      </c>
      <c r="T1072" t="s">
        <v>54</v>
      </c>
      <c r="U1072">
        <v>7.58</v>
      </c>
      <c r="V1072">
        <v>7.58</v>
      </c>
      <c r="W1072">
        <v>7.33</v>
      </c>
      <c r="X1072">
        <v>7.58</v>
      </c>
      <c r="Y1072">
        <v>7.33</v>
      </c>
      <c r="Z1072">
        <v>7.67</v>
      </c>
      <c r="AA1072">
        <v>10</v>
      </c>
      <c r="AB1072">
        <v>10</v>
      </c>
      <c r="AC1072">
        <v>10</v>
      </c>
      <c r="AD1072">
        <v>7.67</v>
      </c>
      <c r="AE1072">
        <v>82.75</v>
      </c>
      <c r="AF1072">
        <v>0.12</v>
      </c>
      <c r="AG1072">
        <v>0</v>
      </c>
      <c r="AH1072">
        <v>0</v>
      </c>
      <c r="AI1072" t="s">
        <v>55</v>
      </c>
      <c r="AJ1072">
        <v>0</v>
      </c>
      <c r="AK1072" t="s">
        <v>1288</v>
      </c>
      <c r="AL1072" t="s">
        <v>439</v>
      </c>
      <c r="AM1072" t="s">
        <v>443</v>
      </c>
      <c r="AN1072" t="s">
        <v>444</v>
      </c>
      <c r="AO1072" t="s">
        <v>153</v>
      </c>
      <c r="AP1072">
        <v>157.88640000000001</v>
      </c>
      <c r="AQ1072">
        <v>157.88640000000001</v>
      </c>
      <c r="AR1072">
        <v>157.88640000000001</v>
      </c>
    </row>
    <row r="1073" spans="1:44" x14ac:dyDescent="0.25">
      <c r="A1073" t="s">
        <v>43</v>
      </c>
      <c r="B1073" t="s">
        <v>856</v>
      </c>
      <c r="C1073" t="s">
        <v>523</v>
      </c>
      <c r="D1073" t="s">
        <v>2738</v>
      </c>
      <c r="E1073">
        <v>13</v>
      </c>
      <c r="F1073" t="s">
        <v>2739</v>
      </c>
      <c r="G1073" t="s">
        <v>2740</v>
      </c>
      <c r="H1073" t="s">
        <v>2739</v>
      </c>
      <c r="I1073">
        <v>1250</v>
      </c>
      <c r="J1073" t="s">
        <v>2741</v>
      </c>
      <c r="K1073" t="s">
        <v>2742</v>
      </c>
      <c r="L1073">
        <v>275</v>
      </c>
      <c r="M1073" t="s">
        <v>98</v>
      </c>
      <c r="N1073" t="s">
        <v>862</v>
      </c>
      <c r="O1073">
        <v>2017</v>
      </c>
      <c r="Q1073" t="s">
        <v>2225</v>
      </c>
      <c r="R1073" t="s">
        <v>864</v>
      </c>
      <c r="S1073" t="s">
        <v>68</v>
      </c>
      <c r="T1073" t="s">
        <v>54</v>
      </c>
      <c r="U1073">
        <v>7.67</v>
      </c>
      <c r="V1073">
        <v>7.67</v>
      </c>
      <c r="W1073">
        <v>7.17</v>
      </c>
      <c r="X1073">
        <v>7.33</v>
      </c>
      <c r="Y1073">
        <v>7.58</v>
      </c>
      <c r="Z1073">
        <v>7.67</v>
      </c>
      <c r="AA1073">
        <v>10</v>
      </c>
      <c r="AB1073">
        <v>10</v>
      </c>
      <c r="AC1073">
        <v>10</v>
      </c>
      <c r="AD1073">
        <v>7.67</v>
      </c>
      <c r="AE1073">
        <v>82.75</v>
      </c>
      <c r="AF1073">
        <v>0</v>
      </c>
      <c r="AG1073">
        <v>0</v>
      </c>
      <c r="AH1073">
        <v>0</v>
      </c>
      <c r="AJ1073">
        <v>4</v>
      </c>
      <c r="AK1073" t="s">
        <v>2227</v>
      </c>
      <c r="AL1073" t="s">
        <v>862</v>
      </c>
      <c r="AM1073" t="s">
        <v>866</v>
      </c>
      <c r="AN1073" t="s">
        <v>867</v>
      </c>
      <c r="AO1073" t="s">
        <v>59</v>
      </c>
      <c r="AP1073">
        <v>1250</v>
      </c>
      <c r="AQ1073">
        <v>1250</v>
      </c>
      <c r="AR1073">
        <v>1250</v>
      </c>
    </row>
    <row r="1074" spans="1:44" x14ac:dyDescent="0.25">
      <c r="A1074" t="s">
        <v>43</v>
      </c>
      <c r="B1074" t="s">
        <v>253</v>
      </c>
      <c r="C1074" t="s">
        <v>254</v>
      </c>
      <c r="D1074" t="s">
        <v>255</v>
      </c>
      <c r="E1074">
        <v>103</v>
      </c>
      <c r="F1074" t="s">
        <v>256</v>
      </c>
      <c r="G1074" t="s">
        <v>257</v>
      </c>
      <c r="H1074" t="s">
        <v>258</v>
      </c>
      <c r="I1074">
        <v>1400</v>
      </c>
      <c r="J1074" t="s">
        <v>259</v>
      </c>
      <c r="K1074" t="s">
        <v>260</v>
      </c>
      <c r="L1074">
        <v>275</v>
      </c>
      <c r="M1074" t="s">
        <v>98</v>
      </c>
      <c r="N1074" t="s">
        <v>261</v>
      </c>
      <c r="O1074">
        <v>2017</v>
      </c>
      <c r="Q1074" t="s">
        <v>583</v>
      </c>
      <c r="R1074" t="s">
        <v>263</v>
      </c>
      <c r="S1074" t="s">
        <v>213</v>
      </c>
      <c r="T1074" t="s">
        <v>81</v>
      </c>
      <c r="U1074">
        <v>7.58</v>
      </c>
      <c r="V1074">
        <v>7.5</v>
      </c>
      <c r="W1074">
        <v>7.42</v>
      </c>
      <c r="X1074">
        <v>7.58</v>
      </c>
      <c r="Y1074">
        <v>7.5</v>
      </c>
      <c r="Z1074">
        <v>7.5</v>
      </c>
      <c r="AA1074">
        <v>10</v>
      </c>
      <c r="AB1074">
        <v>10</v>
      </c>
      <c r="AC1074">
        <v>10</v>
      </c>
      <c r="AD1074">
        <v>7.67</v>
      </c>
      <c r="AE1074">
        <v>82.75</v>
      </c>
      <c r="AF1074">
        <v>0.09</v>
      </c>
      <c r="AG1074">
        <v>0</v>
      </c>
      <c r="AH1074">
        <v>1</v>
      </c>
      <c r="AI1074" t="s">
        <v>55</v>
      </c>
      <c r="AJ1074">
        <v>6</v>
      </c>
      <c r="AK1074" t="s">
        <v>2746</v>
      </c>
      <c r="AL1074" t="s">
        <v>261</v>
      </c>
      <c r="AM1074" t="s">
        <v>265</v>
      </c>
      <c r="AN1074" t="s">
        <v>266</v>
      </c>
      <c r="AO1074" t="s">
        <v>59</v>
      </c>
      <c r="AP1074">
        <v>1400</v>
      </c>
      <c r="AQ1074">
        <v>1400</v>
      </c>
      <c r="AR1074">
        <v>1400</v>
      </c>
    </row>
    <row r="1075" spans="1:44" x14ac:dyDescent="0.25">
      <c r="A1075" t="s">
        <v>43</v>
      </c>
      <c r="B1075" t="s">
        <v>432</v>
      </c>
      <c r="C1075" t="s">
        <v>62</v>
      </c>
      <c r="D1075" t="s">
        <v>2721</v>
      </c>
      <c r="E1075" t="s">
        <v>1772</v>
      </c>
      <c r="F1075" t="s">
        <v>435</v>
      </c>
      <c r="G1075" t="s">
        <v>1772</v>
      </c>
      <c r="H1075" t="s">
        <v>436</v>
      </c>
      <c r="I1075">
        <v>4000</v>
      </c>
      <c r="J1075" t="s">
        <v>618</v>
      </c>
      <c r="K1075" t="s">
        <v>2723</v>
      </c>
      <c r="L1075">
        <v>25</v>
      </c>
      <c r="M1075" t="s">
        <v>98</v>
      </c>
      <c r="N1075" t="s">
        <v>439</v>
      </c>
      <c r="O1075">
        <v>2017</v>
      </c>
      <c r="Q1075" t="s">
        <v>2719</v>
      </c>
      <c r="R1075" t="s">
        <v>441</v>
      </c>
      <c r="S1075" t="s">
        <v>68</v>
      </c>
      <c r="T1075" t="s">
        <v>54</v>
      </c>
      <c r="U1075">
        <v>7.5</v>
      </c>
      <c r="V1075">
        <v>7.42</v>
      </c>
      <c r="W1075">
        <v>7.42</v>
      </c>
      <c r="X1075">
        <v>7.75</v>
      </c>
      <c r="Y1075">
        <v>7.5</v>
      </c>
      <c r="Z1075">
        <v>7.5</v>
      </c>
      <c r="AA1075">
        <v>10</v>
      </c>
      <c r="AB1075">
        <v>10</v>
      </c>
      <c r="AC1075">
        <v>10</v>
      </c>
      <c r="AD1075">
        <v>7.5</v>
      </c>
      <c r="AE1075">
        <v>82.58</v>
      </c>
      <c r="AF1075">
        <v>0.1</v>
      </c>
      <c r="AG1075">
        <v>0</v>
      </c>
      <c r="AH1075">
        <v>1</v>
      </c>
      <c r="AI1075" t="s">
        <v>55</v>
      </c>
      <c r="AJ1075">
        <v>2</v>
      </c>
      <c r="AK1075" t="s">
        <v>2720</v>
      </c>
      <c r="AL1075" t="s">
        <v>439</v>
      </c>
      <c r="AM1075" t="s">
        <v>443</v>
      </c>
      <c r="AN1075" t="s">
        <v>444</v>
      </c>
      <c r="AO1075" t="s">
        <v>153</v>
      </c>
      <c r="AP1075">
        <v>1219.2</v>
      </c>
      <c r="AQ1075">
        <v>1219.2</v>
      </c>
      <c r="AR1075">
        <v>1219.2</v>
      </c>
    </row>
    <row r="1076" spans="1:44" x14ac:dyDescent="0.25">
      <c r="A1076" t="s">
        <v>43</v>
      </c>
      <c r="B1076" t="s">
        <v>2955</v>
      </c>
      <c r="C1076" t="s">
        <v>254</v>
      </c>
      <c r="D1076" t="s">
        <v>1158</v>
      </c>
      <c r="E1076">
        <v>165</v>
      </c>
      <c r="F1076" t="s">
        <v>256</v>
      </c>
      <c r="G1076" t="s">
        <v>2956</v>
      </c>
      <c r="H1076" t="s">
        <v>1908</v>
      </c>
      <c r="I1076">
        <v>1400</v>
      </c>
      <c r="J1076" t="s">
        <v>259</v>
      </c>
      <c r="K1076" t="s">
        <v>1160</v>
      </c>
      <c r="L1076">
        <v>275</v>
      </c>
      <c r="M1076" t="s">
        <v>98</v>
      </c>
      <c r="N1076" t="s">
        <v>261</v>
      </c>
      <c r="O1076">
        <v>2017</v>
      </c>
      <c r="Q1076" t="s">
        <v>2957</v>
      </c>
      <c r="R1076" t="s">
        <v>2958</v>
      </c>
      <c r="S1076" t="s">
        <v>213</v>
      </c>
      <c r="T1076" t="s">
        <v>54</v>
      </c>
      <c r="U1076">
        <v>7.58</v>
      </c>
      <c r="V1076">
        <v>7.58</v>
      </c>
      <c r="W1076">
        <v>7.33</v>
      </c>
      <c r="X1076">
        <v>7.5</v>
      </c>
      <c r="Y1076">
        <v>7.5</v>
      </c>
      <c r="Z1076">
        <v>7.5</v>
      </c>
      <c r="AA1076">
        <v>10</v>
      </c>
      <c r="AB1076">
        <v>10</v>
      </c>
      <c r="AC1076">
        <v>10</v>
      </c>
      <c r="AD1076">
        <v>7.5</v>
      </c>
      <c r="AE1076">
        <v>82.5</v>
      </c>
      <c r="AF1076">
        <v>0.1</v>
      </c>
      <c r="AG1076">
        <v>0</v>
      </c>
      <c r="AH1076">
        <v>0</v>
      </c>
      <c r="AI1076" t="s">
        <v>55</v>
      </c>
      <c r="AJ1076">
        <v>4</v>
      </c>
      <c r="AK1076" t="s">
        <v>2959</v>
      </c>
      <c r="AL1076" t="s">
        <v>261</v>
      </c>
      <c r="AM1076" t="s">
        <v>265</v>
      </c>
      <c r="AN1076" t="s">
        <v>266</v>
      </c>
      <c r="AO1076" t="s">
        <v>59</v>
      </c>
      <c r="AP1076">
        <v>1400</v>
      </c>
      <c r="AQ1076">
        <v>1400</v>
      </c>
      <c r="AR1076">
        <v>1400</v>
      </c>
    </row>
    <row r="1077" spans="1:44" x14ac:dyDescent="0.25">
      <c r="A1077" t="s">
        <v>43</v>
      </c>
      <c r="B1077" t="s">
        <v>432</v>
      </c>
      <c r="C1077" t="s">
        <v>62</v>
      </c>
      <c r="D1077" t="s">
        <v>1284</v>
      </c>
      <c r="E1077" t="s">
        <v>3015</v>
      </c>
      <c r="F1077" t="s">
        <v>435</v>
      </c>
      <c r="G1077" t="s">
        <v>3015</v>
      </c>
      <c r="H1077" t="s">
        <v>436</v>
      </c>
      <c r="I1077">
        <v>1700</v>
      </c>
      <c r="J1077" t="s">
        <v>1286</v>
      </c>
      <c r="K1077" t="s">
        <v>1287</v>
      </c>
      <c r="L1077">
        <v>50</v>
      </c>
      <c r="M1077" t="s">
        <v>98</v>
      </c>
      <c r="N1077" t="s">
        <v>439</v>
      </c>
      <c r="O1077">
        <v>2017</v>
      </c>
      <c r="Q1077" t="s">
        <v>2719</v>
      </c>
      <c r="R1077" t="s">
        <v>441</v>
      </c>
      <c r="S1077" t="s">
        <v>68</v>
      </c>
      <c r="T1077" t="s">
        <v>54</v>
      </c>
      <c r="U1077">
        <v>7.58</v>
      </c>
      <c r="V1077">
        <v>7.5</v>
      </c>
      <c r="W1077">
        <v>7.33</v>
      </c>
      <c r="X1077">
        <v>7.75</v>
      </c>
      <c r="Y1077">
        <v>7.33</v>
      </c>
      <c r="Z1077">
        <v>7.5</v>
      </c>
      <c r="AA1077">
        <v>10</v>
      </c>
      <c r="AB1077">
        <v>10</v>
      </c>
      <c r="AC1077">
        <v>10</v>
      </c>
      <c r="AD1077">
        <v>7.42</v>
      </c>
      <c r="AE1077">
        <v>82.42</v>
      </c>
      <c r="AF1077">
        <v>0.1</v>
      </c>
      <c r="AG1077">
        <v>0</v>
      </c>
      <c r="AH1077">
        <v>1</v>
      </c>
      <c r="AI1077" t="s">
        <v>55</v>
      </c>
      <c r="AJ1077">
        <v>2</v>
      </c>
      <c r="AK1077" t="s">
        <v>2720</v>
      </c>
      <c r="AL1077" t="s">
        <v>439</v>
      </c>
      <c r="AM1077" t="s">
        <v>443</v>
      </c>
      <c r="AN1077" t="s">
        <v>444</v>
      </c>
      <c r="AO1077" t="s">
        <v>59</v>
      </c>
      <c r="AP1077">
        <v>1700</v>
      </c>
      <c r="AQ1077">
        <v>1700</v>
      </c>
      <c r="AR1077">
        <v>1700</v>
      </c>
    </row>
    <row r="1078" spans="1:44" x14ac:dyDescent="0.25">
      <c r="A1078" t="s">
        <v>43</v>
      </c>
      <c r="B1078" t="s">
        <v>432</v>
      </c>
      <c r="C1078" t="s">
        <v>62</v>
      </c>
      <c r="D1078" t="s">
        <v>2721</v>
      </c>
      <c r="E1078" t="s">
        <v>3017</v>
      </c>
      <c r="F1078" t="s">
        <v>435</v>
      </c>
      <c r="G1078" t="s">
        <v>3017</v>
      </c>
      <c r="H1078" t="s">
        <v>436</v>
      </c>
      <c r="I1078">
        <v>518</v>
      </c>
      <c r="J1078" t="s">
        <v>2733</v>
      </c>
      <c r="K1078" t="s">
        <v>2723</v>
      </c>
      <c r="L1078">
        <v>20</v>
      </c>
      <c r="M1078" t="s">
        <v>98</v>
      </c>
      <c r="N1078" t="s">
        <v>439</v>
      </c>
      <c r="O1078">
        <v>2017</v>
      </c>
      <c r="Q1078" t="s">
        <v>902</v>
      </c>
      <c r="R1078" t="s">
        <v>441</v>
      </c>
      <c r="S1078" t="s">
        <v>68</v>
      </c>
      <c r="T1078" t="s">
        <v>54</v>
      </c>
      <c r="U1078">
        <v>7.58</v>
      </c>
      <c r="V1078">
        <v>7.5</v>
      </c>
      <c r="W1078">
        <v>7.25</v>
      </c>
      <c r="X1078">
        <v>7.67</v>
      </c>
      <c r="Y1078">
        <v>7.5</v>
      </c>
      <c r="Z1078">
        <v>7.5</v>
      </c>
      <c r="AA1078">
        <v>10</v>
      </c>
      <c r="AB1078">
        <v>10</v>
      </c>
      <c r="AC1078">
        <v>10</v>
      </c>
      <c r="AD1078">
        <v>7.42</v>
      </c>
      <c r="AE1078">
        <v>82.42</v>
      </c>
      <c r="AF1078">
        <v>0.12</v>
      </c>
      <c r="AG1078">
        <v>0</v>
      </c>
      <c r="AH1078">
        <v>0</v>
      </c>
      <c r="AI1078" t="s">
        <v>55</v>
      </c>
      <c r="AJ1078">
        <v>0</v>
      </c>
      <c r="AK1078" t="s">
        <v>1288</v>
      </c>
      <c r="AL1078" t="s">
        <v>439</v>
      </c>
      <c r="AM1078" t="s">
        <v>443</v>
      </c>
      <c r="AN1078" t="s">
        <v>444</v>
      </c>
      <c r="AO1078" t="s">
        <v>153</v>
      </c>
      <c r="AP1078">
        <v>157.88640000000001</v>
      </c>
      <c r="AQ1078">
        <v>157.88640000000001</v>
      </c>
      <c r="AR1078">
        <v>157.88640000000001</v>
      </c>
    </row>
    <row r="1079" spans="1:44" x14ac:dyDescent="0.25">
      <c r="A1079" t="s">
        <v>43</v>
      </c>
      <c r="B1079" t="s">
        <v>432</v>
      </c>
      <c r="C1079" t="s">
        <v>62</v>
      </c>
      <c r="D1079" t="s">
        <v>2701</v>
      </c>
      <c r="E1079" t="s">
        <v>3018</v>
      </c>
      <c r="F1079" t="s">
        <v>1798</v>
      </c>
      <c r="G1079" t="s">
        <v>3018</v>
      </c>
      <c r="H1079" t="s">
        <v>3019</v>
      </c>
      <c r="J1079" t="s">
        <v>2509</v>
      </c>
      <c r="K1079" t="s">
        <v>3020</v>
      </c>
      <c r="L1079">
        <v>275</v>
      </c>
      <c r="M1079" t="s">
        <v>98</v>
      </c>
      <c r="N1079" t="s">
        <v>439</v>
      </c>
      <c r="O1079">
        <v>2017</v>
      </c>
      <c r="Q1079" t="s">
        <v>1532</v>
      </c>
      <c r="R1079" t="s">
        <v>441</v>
      </c>
      <c r="S1079" t="s">
        <v>213</v>
      </c>
      <c r="T1079" t="s">
        <v>54</v>
      </c>
      <c r="U1079">
        <v>7.5</v>
      </c>
      <c r="V1079">
        <v>7.42</v>
      </c>
      <c r="W1079">
        <v>7.08</v>
      </c>
      <c r="X1079">
        <v>7.75</v>
      </c>
      <c r="Y1079">
        <v>7.67</v>
      </c>
      <c r="Z1079">
        <v>7.5</v>
      </c>
      <c r="AA1079">
        <v>10</v>
      </c>
      <c r="AB1079">
        <v>10</v>
      </c>
      <c r="AC1079">
        <v>10</v>
      </c>
      <c r="AD1079">
        <v>7.5</v>
      </c>
      <c r="AE1079">
        <v>82.42</v>
      </c>
      <c r="AF1079">
        <v>0.11</v>
      </c>
      <c r="AG1079">
        <v>0</v>
      </c>
      <c r="AH1079">
        <v>2</v>
      </c>
      <c r="AI1079" t="s">
        <v>55</v>
      </c>
      <c r="AJ1079">
        <v>3</v>
      </c>
      <c r="AK1079" t="s">
        <v>3021</v>
      </c>
      <c r="AL1079" t="s">
        <v>439</v>
      </c>
      <c r="AM1079" t="s">
        <v>443</v>
      </c>
      <c r="AN1079" t="s">
        <v>444</v>
      </c>
      <c r="AO1079" t="s">
        <v>59</v>
      </c>
    </row>
    <row r="1080" spans="1:44" x14ac:dyDescent="0.25">
      <c r="A1080" t="s">
        <v>43</v>
      </c>
      <c r="B1080" t="s">
        <v>253</v>
      </c>
      <c r="C1080" t="s">
        <v>254</v>
      </c>
      <c r="D1080" t="s">
        <v>255</v>
      </c>
      <c r="E1080">
        <v>63</v>
      </c>
      <c r="F1080" t="s">
        <v>256</v>
      </c>
      <c r="G1080" t="s">
        <v>3095</v>
      </c>
      <c r="H1080" t="s">
        <v>258</v>
      </c>
      <c r="I1080">
        <v>1396</v>
      </c>
      <c r="J1080" t="s">
        <v>259</v>
      </c>
      <c r="K1080" t="s">
        <v>260</v>
      </c>
      <c r="L1080">
        <v>275</v>
      </c>
      <c r="M1080" t="s">
        <v>98</v>
      </c>
      <c r="N1080" t="s">
        <v>261</v>
      </c>
      <c r="O1080">
        <v>2017</v>
      </c>
      <c r="Q1080" t="s">
        <v>583</v>
      </c>
      <c r="R1080" t="s">
        <v>263</v>
      </c>
      <c r="S1080" t="s">
        <v>213</v>
      </c>
      <c r="T1080" t="s">
        <v>54</v>
      </c>
      <c r="U1080">
        <v>7.5</v>
      </c>
      <c r="V1080">
        <v>7.58</v>
      </c>
      <c r="W1080">
        <v>7.33</v>
      </c>
      <c r="X1080">
        <v>7.5</v>
      </c>
      <c r="Y1080">
        <v>7.42</v>
      </c>
      <c r="Z1080">
        <v>7.42</v>
      </c>
      <c r="AA1080">
        <v>10</v>
      </c>
      <c r="AB1080">
        <v>10</v>
      </c>
      <c r="AC1080">
        <v>10</v>
      </c>
      <c r="AD1080">
        <v>7.58</v>
      </c>
      <c r="AE1080">
        <v>82.33</v>
      </c>
      <c r="AF1080">
        <v>0.1</v>
      </c>
      <c r="AG1080">
        <v>0</v>
      </c>
      <c r="AH1080">
        <v>1</v>
      </c>
      <c r="AI1080" t="s">
        <v>55</v>
      </c>
      <c r="AJ1080">
        <v>8</v>
      </c>
      <c r="AK1080" t="s">
        <v>2746</v>
      </c>
      <c r="AL1080" t="s">
        <v>261</v>
      </c>
      <c r="AM1080" t="s">
        <v>265</v>
      </c>
      <c r="AN1080" t="s">
        <v>266</v>
      </c>
      <c r="AO1080" t="s">
        <v>59</v>
      </c>
      <c r="AP1080">
        <v>1396</v>
      </c>
      <c r="AQ1080">
        <v>1396</v>
      </c>
      <c r="AR1080">
        <v>1396</v>
      </c>
    </row>
    <row r="1081" spans="1:44" x14ac:dyDescent="0.25">
      <c r="A1081" t="s">
        <v>43</v>
      </c>
      <c r="B1081" t="s">
        <v>253</v>
      </c>
      <c r="C1081" t="s">
        <v>254</v>
      </c>
      <c r="D1081" t="s">
        <v>3334</v>
      </c>
      <c r="E1081">
        <v>47</v>
      </c>
      <c r="F1081" t="s">
        <v>256</v>
      </c>
      <c r="G1081" t="s">
        <v>3335</v>
      </c>
      <c r="H1081" t="s">
        <v>258</v>
      </c>
      <c r="I1081">
        <v>1600</v>
      </c>
      <c r="J1081" t="s">
        <v>3336</v>
      </c>
      <c r="K1081" t="s">
        <v>3337</v>
      </c>
      <c r="L1081">
        <v>275</v>
      </c>
      <c r="M1081" t="s">
        <v>98</v>
      </c>
      <c r="N1081" t="s">
        <v>261</v>
      </c>
      <c r="O1081">
        <v>2017</v>
      </c>
      <c r="Q1081" t="s">
        <v>902</v>
      </c>
      <c r="R1081" t="s">
        <v>263</v>
      </c>
      <c r="S1081" t="s">
        <v>213</v>
      </c>
      <c r="T1081" t="s">
        <v>54</v>
      </c>
      <c r="U1081">
        <v>7.5</v>
      </c>
      <c r="V1081">
        <v>7.5</v>
      </c>
      <c r="W1081">
        <v>7.17</v>
      </c>
      <c r="X1081">
        <v>7.5</v>
      </c>
      <c r="Y1081">
        <v>7.5</v>
      </c>
      <c r="Z1081">
        <v>7.42</v>
      </c>
      <c r="AA1081">
        <v>10</v>
      </c>
      <c r="AB1081">
        <v>10</v>
      </c>
      <c r="AC1081">
        <v>10</v>
      </c>
      <c r="AD1081">
        <v>7.42</v>
      </c>
      <c r="AE1081">
        <v>82</v>
      </c>
      <c r="AF1081">
        <v>0.12</v>
      </c>
      <c r="AG1081">
        <v>0</v>
      </c>
      <c r="AH1081">
        <v>0</v>
      </c>
      <c r="AI1081" t="s">
        <v>55</v>
      </c>
      <c r="AJ1081">
        <v>1</v>
      </c>
      <c r="AK1081" t="s">
        <v>1288</v>
      </c>
      <c r="AL1081" t="s">
        <v>261</v>
      </c>
      <c r="AM1081" t="s">
        <v>265</v>
      </c>
      <c r="AN1081" t="s">
        <v>266</v>
      </c>
      <c r="AO1081" t="s">
        <v>59</v>
      </c>
      <c r="AP1081">
        <v>1600</v>
      </c>
      <c r="AQ1081">
        <v>1600</v>
      </c>
      <c r="AR1081">
        <v>1600</v>
      </c>
    </row>
    <row r="1082" spans="1:44" x14ac:dyDescent="0.25">
      <c r="A1082" t="s">
        <v>43</v>
      </c>
      <c r="B1082" t="s">
        <v>432</v>
      </c>
      <c r="C1082" t="s">
        <v>62</v>
      </c>
      <c r="D1082" t="s">
        <v>1868</v>
      </c>
      <c r="E1082" t="s">
        <v>2976</v>
      </c>
      <c r="F1082" t="s">
        <v>435</v>
      </c>
      <c r="G1082" t="s">
        <v>2976</v>
      </c>
      <c r="H1082" t="s">
        <v>436</v>
      </c>
      <c r="I1082">
        <v>1901</v>
      </c>
      <c r="J1082" t="s">
        <v>618</v>
      </c>
      <c r="K1082" t="s">
        <v>3409</v>
      </c>
      <c r="L1082">
        <v>25</v>
      </c>
      <c r="M1082" t="s">
        <v>98</v>
      </c>
      <c r="N1082" t="s">
        <v>439</v>
      </c>
      <c r="O1082">
        <v>2017</v>
      </c>
      <c r="Q1082" t="s">
        <v>2724</v>
      </c>
      <c r="R1082" t="s">
        <v>441</v>
      </c>
      <c r="S1082" t="s">
        <v>68</v>
      </c>
      <c r="T1082" t="s">
        <v>54</v>
      </c>
      <c r="U1082">
        <v>7.58</v>
      </c>
      <c r="V1082">
        <v>7.5</v>
      </c>
      <c r="W1082">
        <v>7.25</v>
      </c>
      <c r="X1082">
        <v>7.58</v>
      </c>
      <c r="Y1082">
        <v>7.58</v>
      </c>
      <c r="Z1082">
        <v>7.5</v>
      </c>
      <c r="AA1082">
        <v>9.33</v>
      </c>
      <c r="AB1082">
        <v>10</v>
      </c>
      <c r="AC1082">
        <v>10</v>
      </c>
      <c r="AD1082">
        <v>7.58</v>
      </c>
      <c r="AE1082">
        <v>81.92</v>
      </c>
      <c r="AF1082">
        <v>0.1</v>
      </c>
      <c r="AG1082">
        <v>0</v>
      </c>
      <c r="AH1082">
        <v>0</v>
      </c>
      <c r="AI1082" t="s">
        <v>55</v>
      </c>
      <c r="AJ1082">
        <v>1</v>
      </c>
      <c r="AK1082" t="s">
        <v>2725</v>
      </c>
      <c r="AL1082" t="s">
        <v>439</v>
      </c>
      <c r="AM1082" t="s">
        <v>443</v>
      </c>
      <c r="AN1082" t="s">
        <v>444</v>
      </c>
      <c r="AO1082" t="s">
        <v>59</v>
      </c>
      <c r="AP1082">
        <v>1901</v>
      </c>
      <c r="AQ1082">
        <v>1901</v>
      </c>
      <c r="AR1082">
        <v>1901</v>
      </c>
    </row>
    <row r="1083" spans="1:44" x14ac:dyDescent="0.25">
      <c r="A1083" t="s">
        <v>43</v>
      </c>
      <c r="B1083" t="s">
        <v>432</v>
      </c>
      <c r="C1083" t="s">
        <v>62</v>
      </c>
      <c r="D1083" t="s">
        <v>2716</v>
      </c>
      <c r="E1083" t="s">
        <v>3410</v>
      </c>
      <c r="F1083" t="s">
        <v>435</v>
      </c>
      <c r="G1083" t="s">
        <v>3410</v>
      </c>
      <c r="H1083" t="s">
        <v>436</v>
      </c>
      <c r="I1083">
        <v>4000</v>
      </c>
      <c r="J1083" t="s">
        <v>2509</v>
      </c>
      <c r="K1083" t="s">
        <v>2718</v>
      </c>
      <c r="L1083">
        <v>50</v>
      </c>
      <c r="M1083" t="s">
        <v>98</v>
      </c>
      <c r="N1083" t="s">
        <v>439</v>
      </c>
      <c r="O1083">
        <v>2017</v>
      </c>
      <c r="Q1083" t="s">
        <v>2629</v>
      </c>
      <c r="R1083" t="s">
        <v>441</v>
      </c>
      <c r="S1083" t="s">
        <v>68</v>
      </c>
      <c r="T1083" t="s">
        <v>54</v>
      </c>
      <c r="U1083">
        <v>7.5</v>
      </c>
      <c r="V1083">
        <v>7.5</v>
      </c>
      <c r="W1083">
        <v>7.25</v>
      </c>
      <c r="X1083">
        <v>7.42</v>
      </c>
      <c r="Y1083">
        <v>7.42</v>
      </c>
      <c r="Z1083">
        <v>7.42</v>
      </c>
      <c r="AA1083">
        <v>10</v>
      </c>
      <c r="AB1083">
        <v>10</v>
      </c>
      <c r="AC1083">
        <v>10</v>
      </c>
      <c r="AD1083">
        <v>7.42</v>
      </c>
      <c r="AE1083">
        <v>81.92</v>
      </c>
      <c r="AF1083">
        <v>0.11</v>
      </c>
      <c r="AG1083">
        <v>0</v>
      </c>
      <c r="AH1083">
        <v>2</v>
      </c>
      <c r="AI1083" t="s">
        <v>55</v>
      </c>
      <c r="AJ1083">
        <v>0</v>
      </c>
      <c r="AK1083" t="s">
        <v>2630</v>
      </c>
      <c r="AL1083" t="s">
        <v>439</v>
      </c>
      <c r="AM1083" t="s">
        <v>443</v>
      </c>
      <c r="AN1083" t="s">
        <v>444</v>
      </c>
      <c r="AO1083" t="s">
        <v>153</v>
      </c>
      <c r="AP1083">
        <v>1219.2</v>
      </c>
      <c r="AQ1083">
        <v>1219.2</v>
      </c>
      <c r="AR1083">
        <v>1219.2</v>
      </c>
    </row>
    <row r="1084" spans="1:44" x14ac:dyDescent="0.25">
      <c r="A1084" t="s">
        <v>43</v>
      </c>
      <c r="B1084" t="s">
        <v>432</v>
      </c>
      <c r="C1084" t="s">
        <v>62</v>
      </c>
      <c r="D1084" t="s">
        <v>2721</v>
      </c>
      <c r="E1084" t="s">
        <v>1772</v>
      </c>
      <c r="F1084" t="s">
        <v>435</v>
      </c>
      <c r="G1084" t="s">
        <v>1772</v>
      </c>
      <c r="H1084" t="s">
        <v>436</v>
      </c>
      <c r="I1084">
        <v>518</v>
      </c>
      <c r="J1084" t="s">
        <v>618</v>
      </c>
      <c r="K1084" t="s">
        <v>2723</v>
      </c>
      <c r="L1084">
        <v>25</v>
      </c>
      <c r="M1084" t="s">
        <v>98</v>
      </c>
      <c r="N1084" t="s">
        <v>439</v>
      </c>
      <c r="O1084">
        <v>2017</v>
      </c>
      <c r="Q1084" t="s">
        <v>2724</v>
      </c>
      <c r="R1084" t="s">
        <v>441</v>
      </c>
      <c r="S1084" t="s">
        <v>68</v>
      </c>
      <c r="T1084" t="s">
        <v>54</v>
      </c>
      <c r="U1084">
        <v>7.42</v>
      </c>
      <c r="V1084">
        <v>7.5</v>
      </c>
      <c r="W1084">
        <v>7.25</v>
      </c>
      <c r="X1084">
        <v>7.5</v>
      </c>
      <c r="Y1084">
        <v>7.33</v>
      </c>
      <c r="Z1084">
        <v>7.42</v>
      </c>
      <c r="AA1084">
        <v>10</v>
      </c>
      <c r="AB1084">
        <v>10</v>
      </c>
      <c r="AC1084">
        <v>10</v>
      </c>
      <c r="AD1084">
        <v>7.42</v>
      </c>
      <c r="AE1084">
        <v>81.83</v>
      </c>
      <c r="AF1084">
        <v>0.1</v>
      </c>
      <c r="AG1084">
        <v>1</v>
      </c>
      <c r="AH1084">
        <v>0</v>
      </c>
      <c r="AI1084" t="s">
        <v>55</v>
      </c>
      <c r="AJ1084">
        <v>1</v>
      </c>
      <c r="AK1084" t="s">
        <v>2725</v>
      </c>
      <c r="AL1084" t="s">
        <v>439</v>
      </c>
      <c r="AM1084" t="s">
        <v>443</v>
      </c>
      <c r="AN1084" t="s">
        <v>444</v>
      </c>
      <c r="AO1084" t="s">
        <v>153</v>
      </c>
      <c r="AP1084">
        <v>157.88640000000001</v>
      </c>
      <c r="AQ1084">
        <v>157.88640000000001</v>
      </c>
      <c r="AR1084">
        <v>157.88640000000001</v>
      </c>
    </row>
    <row r="1085" spans="1:44" x14ac:dyDescent="0.25">
      <c r="A1085" t="s">
        <v>43</v>
      </c>
      <c r="B1085" t="s">
        <v>432</v>
      </c>
      <c r="C1085" t="s">
        <v>62</v>
      </c>
      <c r="D1085" t="s">
        <v>2711</v>
      </c>
      <c r="E1085" t="s">
        <v>3545</v>
      </c>
      <c r="F1085" t="s">
        <v>435</v>
      </c>
      <c r="G1085" t="s">
        <v>3545</v>
      </c>
      <c r="H1085" t="s">
        <v>436</v>
      </c>
      <c r="I1085">
        <v>1700</v>
      </c>
      <c r="J1085" t="s">
        <v>1286</v>
      </c>
      <c r="K1085" t="s">
        <v>2713</v>
      </c>
      <c r="L1085">
        <v>50</v>
      </c>
      <c r="M1085" t="s">
        <v>98</v>
      </c>
      <c r="N1085" t="s">
        <v>439</v>
      </c>
      <c r="O1085">
        <v>2017</v>
      </c>
      <c r="Q1085" t="s">
        <v>2629</v>
      </c>
      <c r="R1085" t="s">
        <v>441</v>
      </c>
      <c r="S1085" t="s">
        <v>68</v>
      </c>
      <c r="T1085" t="s">
        <v>54</v>
      </c>
      <c r="U1085">
        <v>7.5</v>
      </c>
      <c r="V1085">
        <v>7.5</v>
      </c>
      <c r="W1085">
        <v>7.25</v>
      </c>
      <c r="X1085">
        <v>7.42</v>
      </c>
      <c r="Y1085">
        <v>7.42</v>
      </c>
      <c r="Z1085">
        <v>7.33</v>
      </c>
      <c r="AA1085">
        <v>10</v>
      </c>
      <c r="AB1085">
        <v>10</v>
      </c>
      <c r="AC1085">
        <v>10</v>
      </c>
      <c r="AD1085">
        <v>7.33</v>
      </c>
      <c r="AE1085">
        <v>81.75</v>
      </c>
      <c r="AF1085">
        <v>0.11</v>
      </c>
      <c r="AG1085">
        <v>0</v>
      </c>
      <c r="AH1085">
        <v>1</v>
      </c>
      <c r="AI1085" t="s">
        <v>55</v>
      </c>
      <c r="AJ1085">
        <v>1</v>
      </c>
      <c r="AK1085" t="s">
        <v>2630</v>
      </c>
      <c r="AL1085" t="s">
        <v>439</v>
      </c>
      <c r="AM1085" t="s">
        <v>443</v>
      </c>
      <c r="AN1085" t="s">
        <v>444</v>
      </c>
      <c r="AO1085" t="s">
        <v>59</v>
      </c>
      <c r="AP1085">
        <v>1700</v>
      </c>
      <c r="AQ1085">
        <v>1700</v>
      </c>
      <c r="AR1085">
        <v>1700</v>
      </c>
    </row>
    <row r="1086" spans="1:44" x14ac:dyDescent="0.25">
      <c r="A1086" t="s">
        <v>43</v>
      </c>
      <c r="B1086" t="s">
        <v>432</v>
      </c>
      <c r="C1086" t="s">
        <v>62</v>
      </c>
      <c r="D1086" t="s">
        <v>2711</v>
      </c>
      <c r="E1086" t="s">
        <v>3572</v>
      </c>
      <c r="F1086" t="s">
        <v>435</v>
      </c>
      <c r="G1086" t="s">
        <v>3572</v>
      </c>
      <c r="H1086" t="s">
        <v>436</v>
      </c>
      <c r="I1086">
        <v>1700</v>
      </c>
      <c r="J1086" t="s">
        <v>1286</v>
      </c>
      <c r="K1086" t="s">
        <v>2713</v>
      </c>
      <c r="L1086">
        <v>50</v>
      </c>
      <c r="M1086" t="s">
        <v>98</v>
      </c>
      <c r="N1086" t="s">
        <v>439</v>
      </c>
      <c r="O1086">
        <v>2017</v>
      </c>
      <c r="Q1086" t="s">
        <v>2724</v>
      </c>
      <c r="R1086" t="s">
        <v>441</v>
      </c>
      <c r="S1086" t="s">
        <v>68</v>
      </c>
      <c r="T1086" t="s">
        <v>54</v>
      </c>
      <c r="U1086">
        <v>7.42</v>
      </c>
      <c r="V1086">
        <v>7.42</v>
      </c>
      <c r="W1086">
        <v>7.08</v>
      </c>
      <c r="X1086">
        <v>7.42</v>
      </c>
      <c r="Y1086">
        <v>7.33</v>
      </c>
      <c r="Z1086">
        <v>7.42</v>
      </c>
      <c r="AA1086">
        <v>10</v>
      </c>
      <c r="AB1086">
        <v>10</v>
      </c>
      <c r="AC1086">
        <v>10</v>
      </c>
      <c r="AD1086">
        <v>7.58</v>
      </c>
      <c r="AE1086">
        <v>81.67</v>
      </c>
      <c r="AF1086">
        <v>0.1</v>
      </c>
      <c r="AG1086">
        <v>0</v>
      </c>
      <c r="AH1086">
        <v>0</v>
      </c>
      <c r="AI1086" t="s">
        <v>55</v>
      </c>
      <c r="AJ1086">
        <v>1</v>
      </c>
      <c r="AK1086" t="s">
        <v>2725</v>
      </c>
      <c r="AL1086" t="s">
        <v>439</v>
      </c>
      <c r="AM1086" t="s">
        <v>443</v>
      </c>
      <c r="AN1086" t="s">
        <v>444</v>
      </c>
      <c r="AO1086" t="s">
        <v>59</v>
      </c>
      <c r="AP1086">
        <v>1700</v>
      </c>
      <c r="AQ1086">
        <v>1700</v>
      </c>
      <c r="AR1086">
        <v>1700</v>
      </c>
    </row>
    <row r="1087" spans="1:44" x14ac:dyDescent="0.25">
      <c r="A1087" t="s">
        <v>43</v>
      </c>
      <c r="B1087" t="s">
        <v>432</v>
      </c>
      <c r="C1087" t="s">
        <v>62</v>
      </c>
      <c r="D1087" t="s">
        <v>2721</v>
      </c>
      <c r="E1087" t="s">
        <v>3573</v>
      </c>
      <c r="F1087" t="s">
        <v>435</v>
      </c>
      <c r="G1087" t="s">
        <v>3573</v>
      </c>
      <c r="H1087" t="s">
        <v>436</v>
      </c>
      <c r="I1087">
        <v>4000</v>
      </c>
      <c r="J1087" t="s">
        <v>2509</v>
      </c>
      <c r="K1087" t="s">
        <v>2723</v>
      </c>
      <c r="L1087">
        <v>80</v>
      </c>
      <c r="M1087" t="s">
        <v>98</v>
      </c>
      <c r="N1087" t="s">
        <v>439</v>
      </c>
      <c r="O1087">
        <v>2017</v>
      </c>
      <c r="Q1087" t="s">
        <v>1451</v>
      </c>
      <c r="R1087" t="s">
        <v>441</v>
      </c>
      <c r="S1087" t="s">
        <v>68</v>
      </c>
      <c r="T1087" t="s">
        <v>54</v>
      </c>
      <c r="U1087">
        <v>7.42</v>
      </c>
      <c r="V1087">
        <v>7.33</v>
      </c>
      <c r="W1087">
        <v>7.17</v>
      </c>
      <c r="X1087">
        <v>7.67</v>
      </c>
      <c r="Y1087">
        <v>7.33</v>
      </c>
      <c r="Z1087">
        <v>7.42</v>
      </c>
      <c r="AA1087">
        <v>10</v>
      </c>
      <c r="AB1087">
        <v>10</v>
      </c>
      <c r="AC1087">
        <v>10</v>
      </c>
      <c r="AD1087">
        <v>7.33</v>
      </c>
      <c r="AE1087">
        <v>81.67</v>
      </c>
      <c r="AF1087">
        <v>0.12</v>
      </c>
      <c r="AG1087">
        <v>0</v>
      </c>
      <c r="AH1087">
        <v>1</v>
      </c>
      <c r="AI1087" t="s">
        <v>55</v>
      </c>
      <c r="AJ1087">
        <v>3</v>
      </c>
      <c r="AK1087" t="s">
        <v>1452</v>
      </c>
      <c r="AL1087" t="s">
        <v>439</v>
      </c>
      <c r="AM1087" t="s">
        <v>443</v>
      </c>
      <c r="AN1087" t="s">
        <v>444</v>
      </c>
      <c r="AO1087" t="s">
        <v>153</v>
      </c>
      <c r="AP1087">
        <v>1219.2</v>
      </c>
      <c r="AQ1087">
        <v>1219.2</v>
      </c>
      <c r="AR1087">
        <v>1219.2</v>
      </c>
    </row>
    <row r="1088" spans="1:44" x14ac:dyDescent="0.25">
      <c r="A1088" t="s">
        <v>43</v>
      </c>
      <c r="B1088" t="s">
        <v>432</v>
      </c>
      <c r="C1088" t="s">
        <v>62</v>
      </c>
      <c r="D1088" t="s">
        <v>1868</v>
      </c>
      <c r="E1088" t="s">
        <v>3634</v>
      </c>
      <c r="F1088" t="s">
        <v>435</v>
      </c>
      <c r="G1088" t="s">
        <v>3634</v>
      </c>
      <c r="H1088" t="s">
        <v>436</v>
      </c>
      <c r="I1088">
        <v>190164</v>
      </c>
      <c r="J1088" t="s">
        <v>562</v>
      </c>
      <c r="K1088" t="s">
        <v>3635</v>
      </c>
      <c r="L1088">
        <v>25</v>
      </c>
      <c r="M1088" t="s">
        <v>98</v>
      </c>
      <c r="N1088" t="s">
        <v>439</v>
      </c>
      <c r="O1088">
        <v>2017</v>
      </c>
      <c r="Q1088" t="s">
        <v>902</v>
      </c>
      <c r="R1088" t="s">
        <v>441</v>
      </c>
      <c r="S1088" t="s">
        <v>68</v>
      </c>
      <c r="T1088" t="s">
        <v>54</v>
      </c>
      <c r="U1088">
        <v>7.42</v>
      </c>
      <c r="V1088">
        <v>7.42</v>
      </c>
      <c r="W1088">
        <v>7.08</v>
      </c>
      <c r="X1088">
        <v>7.5</v>
      </c>
      <c r="Y1088">
        <v>7.42</v>
      </c>
      <c r="Z1088">
        <v>7.33</v>
      </c>
      <c r="AA1088">
        <v>10</v>
      </c>
      <c r="AB1088">
        <v>10</v>
      </c>
      <c r="AC1088">
        <v>10</v>
      </c>
      <c r="AD1088">
        <v>7.42</v>
      </c>
      <c r="AE1088">
        <v>81.58</v>
      </c>
      <c r="AF1088">
        <v>0.12</v>
      </c>
      <c r="AG1088">
        <v>0</v>
      </c>
      <c r="AH1088">
        <v>0</v>
      </c>
      <c r="AI1088" t="s">
        <v>55</v>
      </c>
      <c r="AJ1088">
        <v>0</v>
      </c>
      <c r="AK1088" t="s">
        <v>1288</v>
      </c>
      <c r="AL1088" t="s">
        <v>439</v>
      </c>
      <c r="AM1088" t="s">
        <v>443</v>
      </c>
      <c r="AN1088" t="s">
        <v>444</v>
      </c>
      <c r="AO1088" t="s">
        <v>59</v>
      </c>
      <c r="AP1088">
        <v>190164</v>
      </c>
      <c r="AQ1088">
        <v>190164</v>
      </c>
      <c r="AR1088">
        <v>190164</v>
      </c>
    </row>
    <row r="1089" spans="1:44" x14ac:dyDescent="0.25">
      <c r="A1089" t="s">
        <v>43</v>
      </c>
      <c r="B1089" t="s">
        <v>432</v>
      </c>
      <c r="C1089" t="s">
        <v>62</v>
      </c>
      <c r="D1089" t="s">
        <v>2716</v>
      </c>
      <c r="E1089" t="s">
        <v>3663</v>
      </c>
      <c r="F1089" t="s">
        <v>435</v>
      </c>
      <c r="G1089" t="s">
        <v>3663</v>
      </c>
      <c r="H1089" t="s">
        <v>436</v>
      </c>
      <c r="I1089">
        <v>4000</v>
      </c>
      <c r="J1089" t="s">
        <v>2509</v>
      </c>
      <c r="K1089" t="s">
        <v>2718</v>
      </c>
      <c r="L1089">
        <v>50</v>
      </c>
      <c r="M1089" t="s">
        <v>98</v>
      </c>
      <c r="N1089" t="s">
        <v>439</v>
      </c>
      <c r="O1089">
        <v>2017</v>
      </c>
      <c r="Q1089" t="s">
        <v>1955</v>
      </c>
      <c r="R1089" t="s">
        <v>441</v>
      </c>
      <c r="S1089" t="s">
        <v>68</v>
      </c>
      <c r="T1089" t="s">
        <v>54</v>
      </c>
      <c r="U1089">
        <v>7.67</v>
      </c>
      <c r="V1089">
        <v>7.58</v>
      </c>
      <c r="W1089">
        <v>7.17</v>
      </c>
      <c r="X1089">
        <v>7.42</v>
      </c>
      <c r="Y1089">
        <v>7.33</v>
      </c>
      <c r="Z1089">
        <v>7.42</v>
      </c>
      <c r="AA1089">
        <v>9.33</v>
      </c>
      <c r="AB1089">
        <v>10</v>
      </c>
      <c r="AC1089">
        <v>10</v>
      </c>
      <c r="AD1089">
        <v>7.58</v>
      </c>
      <c r="AE1089">
        <v>81.5</v>
      </c>
      <c r="AF1089">
        <v>0.1</v>
      </c>
      <c r="AG1089">
        <v>0</v>
      </c>
      <c r="AH1089">
        <v>0</v>
      </c>
      <c r="AI1089" t="s">
        <v>55</v>
      </c>
      <c r="AJ1089">
        <v>0</v>
      </c>
      <c r="AK1089" t="s">
        <v>1956</v>
      </c>
      <c r="AL1089" t="s">
        <v>439</v>
      </c>
      <c r="AM1089" t="s">
        <v>443</v>
      </c>
      <c r="AN1089" t="s">
        <v>444</v>
      </c>
      <c r="AO1089" t="s">
        <v>153</v>
      </c>
      <c r="AP1089">
        <v>1219.2</v>
      </c>
      <c r="AQ1089">
        <v>1219.2</v>
      </c>
      <c r="AR1089">
        <v>1219.2</v>
      </c>
    </row>
    <row r="1090" spans="1:44" x14ac:dyDescent="0.25">
      <c r="A1090" t="s">
        <v>43</v>
      </c>
      <c r="B1090" t="s">
        <v>3664</v>
      </c>
      <c r="C1090" t="s">
        <v>280</v>
      </c>
      <c r="D1090" t="s">
        <v>3665</v>
      </c>
      <c r="E1090" t="s">
        <v>3666</v>
      </c>
      <c r="F1090" t="s">
        <v>281</v>
      </c>
      <c r="G1090" t="s">
        <v>3666</v>
      </c>
      <c r="H1090" t="s">
        <v>3667</v>
      </c>
      <c r="I1090">
        <v>1100</v>
      </c>
      <c r="J1090" t="s">
        <v>999</v>
      </c>
      <c r="K1090" t="s">
        <v>3668</v>
      </c>
      <c r="L1090">
        <v>550</v>
      </c>
      <c r="M1090" t="s">
        <v>98</v>
      </c>
      <c r="N1090" t="s">
        <v>261</v>
      </c>
      <c r="O1090">
        <v>2017</v>
      </c>
      <c r="Q1090" t="s">
        <v>2204</v>
      </c>
      <c r="R1090" t="s">
        <v>3669</v>
      </c>
      <c r="S1090" t="s">
        <v>213</v>
      </c>
      <c r="T1090" t="s">
        <v>60</v>
      </c>
      <c r="U1090">
        <v>7.5</v>
      </c>
      <c r="V1090">
        <v>7.42</v>
      </c>
      <c r="W1090">
        <v>7.33</v>
      </c>
      <c r="X1090">
        <v>7.33</v>
      </c>
      <c r="Y1090">
        <v>7.25</v>
      </c>
      <c r="Z1090">
        <v>7.33</v>
      </c>
      <c r="AA1090">
        <v>10</v>
      </c>
      <c r="AB1090">
        <v>10</v>
      </c>
      <c r="AC1090">
        <v>10</v>
      </c>
      <c r="AD1090">
        <v>7.33</v>
      </c>
      <c r="AE1090">
        <v>81.5</v>
      </c>
      <c r="AF1090">
        <v>0.11</v>
      </c>
      <c r="AG1090">
        <v>0</v>
      </c>
      <c r="AH1090">
        <v>0</v>
      </c>
      <c r="AI1090" t="s">
        <v>55</v>
      </c>
      <c r="AJ1090">
        <v>3</v>
      </c>
      <c r="AK1090" t="s">
        <v>2205</v>
      </c>
      <c r="AL1090" t="s">
        <v>261</v>
      </c>
      <c r="AM1090" t="s">
        <v>265</v>
      </c>
      <c r="AN1090" t="s">
        <v>266</v>
      </c>
      <c r="AO1090" t="s">
        <v>59</v>
      </c>
      <c r="AP1090">
        <v>1100</v>
      </c>
      <c r="AQ1090">
        <v>1100</v>
      </c>
      <c r="AR1090">
        <v>1100</v>
      </c>
    </row>
    <row r="1091" spans="1:44" x14ac:dyDescent="0.25">
      <c r="A1091" t="s">
        <v>43</v>
      </c>
      <c r="B1091" t="s">
        <v>2955</v>
      </c>
      <c r="C1091" t="s">
        <v>254</v>
      </c>
      <c r="D1091" t="s">
        <v>1158</v>
      </c>
      <c r="E1091">
        <v>98</v>
      </c>
      <c r="F1091" t="s">
        <v>1908</v>
      </c>
      <c r="G1091" t="s">
        <v>3670</v>
      </c>
      <c r="H1091" t="s">
        <v>1908</v>
      </c>
      <c r="I1091">
        <v>1400</v>
      </c>
      <c r="J1091" t="s">
        <v>259</v>
      </c>
      <c r="K1091" t="s">
        <v>3671</v>
      </c>
      <c r="L1091">
        <v>275</v>
      </c>
      <c r="M1091" t="s">
        <v>98</v>
      </c>
      <c r="N1091" t="s">
        <v>261</v>
      </c>
      <c r="O1091">
        <v>2017</v>
      </c>
      <c r="Q1091" t="s">
        <v>2957</v>
      </c>
      <c r="R1091" t="s">
        <v>2958</v>
      </c>
      <c r="S1091" t="s">
        <v>213</v>
      </c>
      <c r="T1091" t="s">
        <v>54</v>
      </c>
      <c r="U1091">
        <v>7.5</v>
      </c>
      <c r="V1091">
        <v>7.5</v>
      </c>
      <c r="W1091">
        <v>7.33</v>
      </c>
      <c r="X1091">
        <v>7.42</v>
      </c>
      <c r="Y1091">
        <v>7.17</v>
      </c>
      <c r="Z1091">
        <v>7.25</v>
      </c>
      <c r="AA1091">
        <v>10</v>
      </c>
      <c r="AB1091">
        <v>10</v>
      </c>
      <c r="AC1091">
        <v>10</v>
      </c>
      <c r="AD1091">
        <v>7.33</v>
      </c>
      <c r="AE1091">
        <v>81.5</v>
      </c>
      <c r="AF1091">
        <v>0.1</v>
      </c>
      <c r="AG1091">
        <v>0</v>
      </c>
      <c r="AH1091">
        <v>0</v>
      </c>
      <c r="AI1091" t="s">
        <v>55</v>
      </c>
      <c r="AJ1091">
        <v>5</v>
      </c>
      <c r="AK1091" t="s">
        <v>2959</v>
      </c>
      <c r="AL1091" t="s">
        <v>261</v>
      </c>
      <c r="AM1091" t="s">
        <v>265</v>
      </c>
      <c r="AN1091" t="s">
        <v>266</v>
      </c>
      <c r="AO1091" t="s">
        <v>59</v>
      </c>
      <c r="AP1091">
        <v>1400</v>
      </c>
      <c r="AQ1091">
        <v>1400</v>
      </c>
      <c r="AR1091">
        <v>1400</v>
      </c>
    </row>
    <row r="1092" spans="1:44" x14ac:dyDescent="0.25">
      <c r="A1092" t="s">
        <v>43</v>
      </c>
      <c r="B1092" t="s">
        <v>432</v>
      </c>
      <c r="C1092" t="s">
        <v>62</v>
      </c>
      <c r="D1092" t="s">
        <v>2716</v>
      </c>
      <c r="E1092" t="s">
        <v>3672</v>
      </c>
      <c r="F1092" t="s">
        <v>435</v>
      </c>
      <c r="G1092" t="s">
        <v>3672</v>
      </c>
      <c r="H1092" t="s">
        <v>436</v>
      </c>
      <c r="J1092" t="s">
        <v>2509</v>
      </c>
      <c r="K1092" t="s">
        <v>3673</v>
      </c>
      <c r="L1092">
        <v>50</v>
      </c>
      <c r="M1092" t="s">
        <v>98</v>
      </c>
      <c r="N1092" t="s">
        <v>439</v>
      </c>
      <c r="O1092">
        <v>2017</v>
      </c>
      <c r="Q1092" t="s">
        <v>902</v>
      </c>
      <c r="R1092" t="s">
        <v>441</v>
      </c>
      <c r="S1092" t="s">
        <v>68</v>
      </c>
      <c r="U1092">
        <v>7.5</v>
      </c>
      <c r="V1092">
        <v>7.42</v>
      </c>
      <c r="W1092">
        <v>7.25</v>
      </c>
      <c r="X1092">
        <v>7.25</v>
      </c>
      <c r="Y1092">
        <v>7.5</v>
      </c>
      <c r="Z1092">
        <v>7.25</v>
      </c>
      <c r="AA1092">
        <v>10</v>
      </c>
      <c r="AB1092">
        <v>10</v>
      </c>
      <c r="AC1092">
        <v>10</v>
      </c>
      <c r="AD1092">
        <v>7.33</v>
      </c>
      <c r="AE1092">
        <v>81.5</v>
      </c>
      <c r="AF1092">
        <v>0.12</v>
      </c>
      <c r="AG1092">
        <v>0</v>
      </c>
      <c r="AH1092">
        <v>0</v>
      </c>
      <c r="AI1092" t="s">
        <v>55</v>
      </c>
      <c r="AJ1092">
        <v>0</v>
      </c>
      <c r="AK1092" t="s">
        <v>1288</v>
      </c>
      <c r="AL1092" t="s">
        <v>439</v>
      </c>
      <c r="AM1092" t="s">
        <v>443</v>
      </c>
      <c r="AN1092" t="s">
        <v>444</v>
      </c>
      <c r="AO1092" t="s">
        <v>59</v>
      </c>
    </row>
    <row r="1093" spans="1:44" x14ac:dyDescent="0.25">
      <c r="A1093" t="s">
        <v>43</v>
      </c>
      <c r="B1093" t="s">
        <v>1501</v>
      </c>
      <c r="C1093" t="s">
        <v>216</v>
      </c>
      <c r="D1093" t="s">
        <v>1502</v>
      </c>
      <c r="E1093" t="s">
        <v>3751</v>
      </c>
      <c r="F1093" t="s">
        <v>1501</v>
      </c>
      <c r="H1093" t="s">
        <v>1501</v>
      </c>
      <c r="I1093">
        <v>1100</v>
      </c>
      <c r="J1093" t="s">
        <v>715</v>
      </c>
      <c r="K1093" t="s">
        <v>3752</v>
      </c>
      <c r="L1093">
        <v>200</v>
      </c>
      <c r="M1093" t="s">
        <v>98</v>
      </c>
      <c r="N1093" t="s">
        <v>717</v>
      </c>
      <c r="O1093">
        <v>2017</v>
      </c>
      <c r="Q1093" t="s">
        <v>3753</v>
      </c>
      <c r="R1093" t="s">
        <v>1504</v>
      </c>
      <c r="S1093" t="s">
        <v>737</v>
      </c>
      <c r="T1093" t="s">
        <v>54</v>
      </c>
      <c r="U1093">
        <v>7.58</v>
      </c>
      <c r="V1093">
        <v>7.33</v>
      </c>
      <c r="W1093">
        <v>7.08</v>
      </c>
      <c r="X1093">
        <v>7.33</v>
      </c>
      <c r="Y1093">
        <v>7.5</v>
      </c>
      <c r="Z1093">
        <v>7.33</v>
      </c>
      <c r="AA1093">
        <v>10</v>
      </c>
      <c r="AB1093">
        <v>10</v>
      </c>
      <c r="AC1093">
        <v>10</v>
      </c>
      <c r="AD1093">
        <v>7.25</v>
      </c>
      <c r="AE1093">
        <v>81.42</v>
      </c>
      <c r="AF1093">
        <v>0.12</v>
      </c>
      <c r="AG1093">
        <v>1</v>
      </c>
      <c r="AH1093">
        <v>5</v>
      </c>
      <c r="AI1093" t="s">
        <v>55</v>
      </c>
      <c r="AJ1093">
        <v>17</v>
      </c>
      <c r="AK1093" t="s">
        <v>3754</v>
      </c>
      <c r="AL1093" t="s">
        <v>717</v>
      </c>
      <c r="AM1093" t="s">
        <v>721</v>
      </c>
      <c r="AN1093" t="s">
        <v>722</v>
      </c>
      <c r="AO1093" t="s">
        <v>59</v>
      </c>
      <c r="AP1093">
        <v>1100</v>
      </c>
      <c r="AQ1093">
        <v>1100</v>
      </c>
      <c r="AR1093">
        <v>1100</v>
      </c>
    </row>
    <row r="1094" spans="1:44" x14ac:dyDescent="0.25">
      <c r="A1094" t="s">
        <v>43</v>
      </c>
      <c r="B1094" t="s">
        <v>856</v>
      </c>
      <c r="C1094" t="s">
        <v>523</v>
      </c>
      <c r="D1094" t="s">
        <v>2512</v>
      </c>
      <c r="E1094" t="s">
        <v>2513</v>
      </c>
      <c r="F1094" t="s">
        <v>2514</v>
      </c>
      <c r="G1094" t="s">
        <v>2515</v>
      </c>
      <c r="H1094" t="s">
        <v>2516</v>
      </c>
      <c r="I1094">
        <v>1450</v>
      </c>
      <c r="J1094" t="s">
        <v>528</v>
      </c>
      <c r="K1094" t="s">
        <v>2517</v>
      </c>
      <c r="L1094">
        <v>100</v>
      </c>
      <c r="M1094" t="s">
        <v>98</v>
      </c>
      <c r="N1094" t="s">
        <v>862</v>
      </c>
      <c r="O1094">
        <v>2017</v>
      </c>
      <c r="Q1094" t="s">
        <v>2518</v>
      </c>
      <c r="R1094" t="s">
        <v>864</v>
      </c>
      <c r="S1094" t="s">
        <v>68</v>
      </c>
      <c r="T1094" t="s">
        <v>54</v>
      </c>
      <c r="U1094">
        <v>7.42</v>
      </c>
      <c r="V1094">
        <v>7.08</v>
      </c>
      <c r="W1094">
        <v>7.08</v>
      </c>
      <c r="X1094">
        <v>7.33</v>
      </c>
      <c r="Y1094">
        <v>7.25</v>
      </c>
      <c r="Z1094">
        <v>7.58</v>
      </c>
      <c r="AA1094">
        <v>10</v>
      </c>
      <c r="AB1094">
        <v>10</v>
      </c>
      <c r="AC1094">
        <v>10</v>
      </c>
      <c r="AD1094">
        <v>7.25</v>
      </c>
      <c r="AE1094">
        <v>81</v>
      </c>
      <c r="AF1094">
        <v>0</v>
      </c>
      <c r="AG1094">
        <v>0</v>
      </c>
      <c r="AH1094">
        <v>2</v>
      </c>
      <c r="AI1094" t="s">
        <v>55</v>
      </c>
      <c r="AJ1094">
        <v>6</v>
      </c>
      <c r="AK1094" t="s">
        <v>2519</v>
      </c>
      <c r="AL1094" t="s">
        <v>862</v>
      </c>
      <c r="AM1094" t="s">
        <v>866</v>
      </c>
      <c r="AN1094" t="s">
        <v>867</v>
      </c>
      <c r="AO1094" t="s">
        <v>59</v>
      </c>
      <c r="AP1094">
        <v>1450</v>
      </c>
      <c r="AQ1094">
        <v>1450</v>
      </c>
      <c r="AR1094">
        <v>1450</v>
      </c>
    </row>
    <row r="1095" spans="1:44" x14ac:dyDescent="0.25">
      <c r="A1095" t="s">
        <v>43</v>
      </c>
      <c r="B1095" t="s">
        <v>432</v>
      </c>
      <c r="C1095" t="s">
        <v>62</v>
      </c>
      <c r="D1095" t="s">
        <v>1868</v>
      </c>
      <c r="E1095" t="s">
        <v>4011</v>
      </c>
      <c r="F1095" t="s">
        <v>435</v>
      </c>
      <c r="G1095" t="s">
        <v>4011</v>
      </c>
      <c r="H1095" t="s">
        <v>436</v>
      </c>
      <c r="I1095">
        <v>1901</v>
      </c>
      <c r="J1095" t="s">
        <v>618</v>
      </c>
      <c r="K1095" t="s">
        <v>3409</v>
      </c>
      <c r="L1095">
        <v>25</v>
      </c>
      <c r="M1095" t="s">
        <v>98</v>
      </c>
      <c r="N1095" t="s">
        <v>439</v>
      </c>
      <c r="O1095">
        <v>2017</v>
      </c>
      <c r="Q1095" t="s">
        <v>1955</v>
      </c>
      <c r="R1095" t="s">
        <v>441</v>
      </c>
      <c r="S1095" t="s">
        <v>68</v>
      </c>
      <c r="T1095" t="s">
        <v>54</v>
      </c>
      <c r="U1095">
        <v>7.67</v>
      </c>
      <c r="V1095">
        <v>7.67</v>
      </c>
      <c r="W1095">
        <v>7.33</v>
      </c>
      <c r="X1095">
        <v>7.58</v>
      </c>
      <c r="Y1095">
        <v>7.67</v>
      </c>
      <c r="Z1095">
        <v>7.5</v>
      </c>
      <c r="AA1095">
        <v>9.33</v>
      </c>
      <c r="AB1095">
        <v>9.33</v>
      </c>
      <c r="AC1095">
        <v>9.33</v>
      </c>
      <c r="AD1095">
        <v>7.5</v>
      </c>
      <c r="AE1095">
        <v>80.92</v>
      </c>
      <c r="AF1095">
        <v>0.1</v>
      </c>
      <c r="AG1095">
        <v>0</v>
      </c>
      <c r="AH1095">
        <v>0</v>
      </c>
      <c r="AI1095" t="s">
        <v>55</v>
      </c>
      <c r="AJ1095">
        <v>2</v>
      </c>
      <c r="AK1095" t="s">
        <v>1956</v>
      </c>
      <c r="AL1095" t="s">
        <v>439</v>
      </c>
      <c r="AM1095" t="s">
        <v>443</v>
      </c>
      <c r="AN1095" t="s">
        <v>444</v>
      </c>
      <c r="AO1095" t="s">
        <v>59</v>
      </c>
      <c r="AP1095">
        <v>1901</v>
      </c>
      <c r="AQ1095">
        <v>1901</v>
      </c>
      <c r="AR1095">
        <v>1901</v>
      </c>
    </row>
    <row r="1096" spans="1:44" x14ac:dyDescent="0.25">
      <c r="A1096" t="s">
        <v>43</v>
      </c>
      <c r="B1096" t="s">
        <v>4016</v>
      </c>
      <c r="C1096" t="s">
        <v>216</v>
      </c>
      <c r="D1096" t="s">
        <v>4017</v>
      </c>
      <c r="E1096" t="s">
        <v>4018</v>
      </c>
      <c r="F1096" t="s">
        <v>4019</v>
      </c>
      <c r="H1096" t="s">
        <v>4020</v>
      </c>
      <c r="I1096">
        <v>1100</v>
      </c>
      <c r="J1096" t="s">
        <v>715</v>
      </c>
      <c r="K1096" t="s">
        <v>4021</v>
      </c>
      <c r="L1096">
        <v>240</v>
      </c>
      <c r="M1096" t="s">
        <v>98</v>
      </c>
      <c r="N1096" t="s">
        <v>717</v>
      </c>
      <c r="O1096">
        <v>2017</v>
      </c>
      <c r="Q1096" t="s">
        <v>3753</v>
      </c>
      <c r="R1096" t="s">
        <v>4022</v>
      </c>
      <c r="S1096" t="s">
        <v>68</v>
      </c>
      <c r="T1096" t="s">
        <v>54</v>
      </c>
      <c r="U1096">
        <v>7.5</v>
      </c>
      <c r="V1096">
        <v>7.33</v>
      </c>
      <c r="W1096">
        <v>7.17</v>
      </c>
      <c r="X1096">
        <v>7.42</v>
      </c>
      <c r="Y1096">
        <v>7.5</v>
      </c>
      <c r="Z1096">
        <v>7.33</v>
      </c>
      <c r="AA1096">
        <v>9.33</v>
      </c>
      <c r="AB1096">
        <v>10</v>
      </c>
      <c r="AC1096">
        <v>10</v>
      </c>
      <c r="AD1096">
        <v>7.33</v>
      </c>
      <c r="AE1096">
        <v>80.92</v>
      </c>
      <c r="AF1096">
        <v>0.11</v>
      </c>
      <c r="AG1096">
        <v>0</v>
      </c>
      <c r="AH1096">
        <v>0</v>
      </c>
      <c r="AI1096" t="s">
        <v>55</v>
      </c>
      <c r="AJ1096">
        <v>11</v>
      </c>
      <c r="AK1096" t="s">
        <v>3754</v>
      </c>
      <c r="AL1096" t="s">
        <v>717</v>
      </c>
      <c r="AM1096" t="s">
        <v>721</v>
      </c>
      <c r="AN1096" t="s">
        <v>722</v>
      </c>
      <c r="AO1096" t="s">
        <v>59</v>
      </c>
      <c r="AP1096">
        <v>1100</v>
      </c>
      <c r="AQ1096">
        <v>1100</v>
      </c>
      <c r="AR1096">
        <v>1100</v>
      </c>
    </row>
    <row r="1097" spans="1:44" x14ac:dyDescent="0.25">
      <c r="A1097" t="s">
        <v>43</v>
      </c>
      <c r="B1097" t="s">
        <v>432</v>
      </c>
      <c r="C1097" t="s">
        <v>62</v>
      </c>
      <c r="D1097" t="s">
        <v>4157</v>
      </c>
      <c r="E1097" t="s">
        <v>4158</v>
      </c>
      <c r="F1097" t="s">
        <v>4157</v>
      </c>
      <c r="G1097" t="s">
        <v>4158</v>
      </c>
      <c r="H1097" t="s">
        <v>4159</v>
      </c>
      <c r="I1097">
        <v>1500</v>
      </c>
      <c r="J1097" t="s">
        <v>2509</v>
      </c>
      <c r="K1097" t="s">
        <v>4160</v>
      </c>
      <c r="L1097">
        <v>275</v>
      </c>
      <c r="M1097" t="s">
        <v>98</v>
      </c>
      <c r="N1097" t="s">
        <v>439</v>
      </c>
      <c r="O1097">
        <v>2017</v>
      </c>
      <c r="Q1097" t="s">
        <v>2719</v>
      </c>
      <c r="R1097" t="s">
        <v>441</v>
      </c>
      <c r="S1097" t="s">
        <v>213</v>
      </c>
      <c r="T1097" t="s">
        <v>54</v>
      </c>
      <c r="U1097">
        <v>7.33</v>
      </c>
      <c r="V1097">
        <v>7.25</v>
      </c>
      <c r="W1097">
        <v>7.08</v>
      </c>
      <c r="X1097">
        <v>7.17</v>
      </c>
      <c r="Y1097">
        <v>7.25</v>
      </c>
      <c r="Z1097">
        <v>7.17</v>
      </c>
      <c r="AA1097">
        <v>10</v>
      </c>
      <c r="AB1097">
        <v>10</v>
      </c>
      <c r="AC1097">
        <v>10</v>
      </c>
      <c r="AD1097">
        <v>7.25</v>
      </c>
      <c r="AE1097">
        <v>80.5</v>
      </c>
      <c r="AF1097">
        <v>0.1</v>
      </c>
      <c r="AG1097">
        <v>0</v>
      </c>
      <c r="AH1097">
        <v>0</v>
      </c>
      <c r="AI1097" t="s">
        <v>55</v>
      </c>
      <c r="AJ1097">
        <v>4</v>
      </c>
      <c r="AK1097" t="s">
        <v>2720</v>
      </c>
      <c r="AL1097" t="s">
        <v>439</v>
      </c>
      <c r="AM1097" t="s">
        <v>443</v>
      </c>
      <c r="AN1097" t="s">
        <v>444</v>
      </c>
      <c r="AO1097" t="s">
        <v>59</v>
      </c>
      <c r="AP1097">
        <v>1500</v>
      </c>
      <c r="AQ1097">
        <v>1500</v>
      </c>
      <c r="AR1097">
        <v>1500</v>
      </c>
    </row>
    <row r="1098" spans="1:44" x14ac:dyDescent="0.25">
      <c r="A1098" t="s">
        <v>43</v>
      </c>
      <c r="B1098" t="s">
        <v>4161</v>
      </c>
      <c r="C1098" t="s">
        <v>254</v>
      </c>
      <c r="D1098" t="s">
        <v>4162</v>
      </c>
      <c r="E1098">
        <v>331</v>
      </c>
      <c r="F1098" t="s">
        <v>4163</v>
      </c>
      <c r="G1098" t="s">
        <v>4164</v>
      </c>
      <c r="H1098" t="s">
        <v>4165</v>
      </c>
      <c r="I1098">
        <v>1650</v>
      </c>
      <c r="J1098" t="s">
        <v>4166</v>
      </c>
      <c r="K1098" t="s">
        <v>4167</v>
      </c>
      <c r="L1098">
        <v>15</v>
      </c>
      <c r="M1098" t="s">
        <v>98</v>
      </c>
      <c r="N1098" t="s">
        <v>261</v>
      </c>
      <c r="O1098">
        <v>2017</v>
      </c>
      <c r="Q1098" t="s">
        <v>1955</v>
      </c>
      <c r="R1098" t="s">
        <v>4168</v>
      </c>
      <c r="S1098" t="s">
        <v>493</v>
      </c>
      <c r="T1098" t="s">
        <v>54</v>
      </c>
      <c r="U1098">
        <v>7.58</v>
      </c>
      <c r="V1098">
        <v>7.33</v>
      </c>
      <c r="W1098">
        <v>7</v>
      </c>
      <c r="X1098">
        <v>7.17</v>
      </c>
      <c r="Y1098">
        <v>7.33</v>
      </c>
      <c r="Z1098">
        <v>7.08</v>
      </c>
      <c r="AA1098">
        <v>10</v>
      </c>
      <c r="AB1098">
        <v>10</v>
      </c>
      <c r="AC1098">
        <v>10</v>
      </c>
      <c r="AD1098">
        <v>7</v>
      </c>
      <c r="AE1098">
        <v>80.5</v>
      </c>
      <c r="AF1098">
        <v>0.11</v>
      </c>
      <c r="AG1098">
        <v>0</v>
      </c>
      <c r="AH1098">
        <v>0</v>
      </c>
      <c r="AI1098" t="s">
        <v>55</v>
      </c>
      <c r="AJ1098">
        <v>5</v>
      </c>
      <c r="AK1098" t="s">
        <v>1956</v>
      </c>
      <c r="AL1098" t="s">
        <v>261</v>
      </c>
      <c r="AM1098" t="s">
        <v>265</v>
      </c>
      <c r="AN1098" t="s">
        <v>266</v>
      </c>
      <c r="AO1098" t="s">
        <v>59</v>
      </c>
      <c r="AP1098">
        <v>1650</v>
      </c>
      <c r="AQ1098">
        <v>1650</v>
      </c>
      <c r="AR1098">
        <v>1650</v>
      </c>
    </row>
    <row r="1099" spans="1:44" x14ac:dyDescent="0.25">
      <c r="A1099" t="s">
        <v>43</v>
      </c>
      <c r="B1099" t="s">
        <v>1735</v>
      </c>
      <c r="C1099" t="s">
        <v>280</v>
      </c>
      <c r="D1099" t="s">
        <v>1736</v>
      </c>
      <c r="E1099" t="s">
        <v>4357</v>
      </c>
      <c r="F1099" t="s">
        <v>3917</v>
      </c>
      <c r="G1099" t="s">
        <v>4358</v>
      </c>
      <c r="H1099" t="s">
        <v>1735</v>
      </c>
      <c r="I1099">
        <v>1250</v>
      </c>
      <c r="J1099" t="s">
        <v>853</v>
      </c>
      <c r="K1099" t="s">
        <v>1739</v>
      </c>
      <c r="L1099">
        <v>275</v>
      </c>
      <c r="M1099" t="s">
        <v>98</v>
      </c>
      <c r="N1099" t="s">
        <v>261</v>
      </c>
      <c r="O1099">
        <v>2017</v>
      </c>
      <c r="Q1099" t="s">
        <v>4359</v>
      </c>
      <c r="R1099" t="s">
        <v>1740</v>
      </c>
      <c r="S1099" t="s">
        <v>213</v>
      </c>
      <c r="T1099" t="s">
        <v>54</v>
      </c>
      <c r="U1099">
        <v>7.33</v>
      </c>
      <c r="V1099">
        <v>7.08</v>
      </c>
      <c r="W1099">
        <v>6.92</v>
      </c>
      <c r="X1099">
        <v>7.08</v>
      </c>
      <c r="Y1099">
        <v>7.42</v>
      </c>
      <c r="Z1099">
        <v>7.17</v>
      </c>
      <c r="AA1099">
        <v>10</v>
      </c>
      <c r="AB1099">
        <v>10</v>
      </c>
      <c r="AC1099">
        <v>10</v>
      </c>
      <c r="AD1099">
        <v>7</v>
      </c>
      <c r="AE1099">
        <v>80</v>
      </c>
      <c r="AF1099">
        <v>0.1</v>
      </c>
      <c r="AG1099">
        <v>0</v>
      </c>
      <c r="AH1099">
        <v>0</v>
      </c>
      <c r="AI1099" t="s">
        <v>55</v>
      </c>
      <c r="AJ1099">
        <v>5</v>
      </c>
      <c r="AK1099" t="s">
        <v>4360</v>
      </c>
      <c r="AL1099" t="s">
        <v>261</v>
      </c>
      <c r="AM1099" t="s">
        <v>265</v>
      </c>
      <c r="AN1099" t="s">
        <v>266</v>
      </c>
      <c r="AO1099" t="s">
        <v>59</v>
      </c>
      <c r="AP1099">
        <v>1250</v>
      </c>
      <c r="AQ1099">
        <v>1250</v>
      </c>
      <c r="AR1099">
        <v>1250</v>
      </c>
    </row>
    <row r="1100" spans="1:44" x14ac:dyDescent="0.25">
      <c r="A1100" t="s">
        <v>43</v>
      </c>
      <c r="B1100" t="s">
        <v>432</v>
      </c>
      <c r="C1100" t="s">
        <v>62</v>
      </c>
      <c r="D1100" t="s">
        <v>1284</v>
      </c>
      <c r="E1100" t="s">
        <v>3015</v>
      </c>
      <c r="F1100" t="s">
        <v>435</v>
      </c>
      <c r="G1100" t="s">
        <v>3015</v>
      </c>
      <c r="H1100" t="s">
        <v>436</v>
      </c>
      <c r="I1100">
        <v>1700</v>
      </c>
      <c r="J1100" t="s">
        <v>1286</v>
      </c>
      <c r="K1100" t="s">
        <v>1287</v>
      </c>
      <c r="L1100">
        <v>50</v>
      </c>
      <c r="M1100" t="s">
        <v>98</v>
      </c>
      <c r="N1100" t="s">
        <v>439</v>
      </c>
      <c r="O1100">
        <v>2017</v>
      </c>
      <c r="Q1100" t="s">
        <v>2724</v>
      </c>
      <c r="R1100" t="s">
        <v>441</v>
      </c>
      <c r="S1100" t="s">
        <v>68</v>
      </c>
      <c r="T1100" t="s">
        <v>54</v>
      </c>
      <c r="U1100">
        <v>7.33</v>
      </c>
      <c r="V1100">
        <v>7.25</v>
      </c>
      <c r="W1100">
        <v>6.92</v>
      </c>
      <c r="X1100">
        <v>7.33</v>
      </c>
      <c r="Y1100">
        <v>7.25</v>
      </c>
      <c r="Z1100">
        <v>7.33</v>
      </c>
      <c r="AA1100">
        <v>9.33</v>
      </c>
      <c r="AB1100">
        <v>10</v>
      </c>
      <c r="AC1100">
        <v>10</v>
      </c>
      <c r="AD1100">
        <v>7.08</v>
      </c>
      <c r="AE1100">
        <v>79.83</v>
      </c>
      <c r="AF1100">
        <v>0.1</v>
      </c>
      <c r="AG1100">
        <v>0</v>
      </c>
      <c r="AH1100">
        <v>0</v>
      </c>
      <c r="AI1100" t="s">
        <v>55</v>
      </c>
      <c r="AJ1100">
        <v>2</v>
      </c>
      <c r="AK1100" t="s">
        <v>2725</v>
      </c>
      <c r="AL1100" t="s">
        <v>439</v>
      </c>
      <c r="AM1100" t="s">
        <v>443</v>
      </c>
      <c r="AN1100" t="s">
        <v>444</v>
      </c>
      <c r="AO1100" t="s">
        <v>59</v>
      </c>
      <c r="AP1100">
        <v>1700</v>
      </c>
      <c r="AQ1100">
        <v>1700</v>
      </c>
      <c r="AR1100">
        <v>1700</v>
      </c>
    </row>
    <row r="1101" spans="1:44" x14ac:dyDescent="0.25">
      <c r="A1101" t="s">
        <v>43</v>
      </c>
      <c r="B1101" t="s">
        <v>432</v>
      </c>
      <c r="C1101" t="s">
        <v>62</v>
      </c>
      <c r="D1101" t="s">
        <v>2716</v>
      </c>
      <c r="E1101" t="s">
        <v>2717</v>
      </c>
      <c r="F1101" t="s">
        <v>435</v>
      </c>
      <c r="G1101" t="s">
        <v>2717</v>
      </c>
      <c r="H1101" t="s">
        <v>436</v>
      </c>
      <c r="I1101">
        <v>4000</v>
      </c>
      <c r="J1101" t="s">
        <v>2509</v>
      </c>
      <c r="K1101" t="s">
        <v>2718</v>
      </c>
      <c r="L1101">
        <v>50</v>
      </c>
      <c r="M1101" t="s">
        <v>98</v>
      </c>
      <c r="N1101" t="s">
        <v>439</v>
      </c>
      <c r="O1101">
        <v>2017</v>
      </c>
      <c r="Q1101" t="s">
        <v>2724</v>
      </c>
      <c r="R1101" t="s">
        <v>441</v>
      </c>
      <c r="S1101" t="s">
        <v>68</v>
      </c>
      <c r="T1101" t="s">
        <v>54</v>
      </c>
      <c r="U1101">
        <v>7.33</v>
      </c>
      <c r="V1101">
        <v>7.42</v>
      </c>
      <c r="W1101">
        <v>7.33</v>
      </c>
      <c r="X1101">
        <v>7.42</v>
      </c>
      <c r="Y1101">
        <v>7.5</v>
      </c>
      <c r="Z1101">
        <v>7.42</v>
      </c>
      <c r="AA1101">
        <v>8.67</v>
      </c>
      <c r="AB1101">
        <v>9.33</v>
      </c>
      <c r="AC1101">
        <v>9.33</v>
      </c>
      <c r="AD1101">
        <v>7.42</v>
      </c>
      <c r="AE1101">
        <v>79.17</v>
      </c>
      <c r="AF1101">
        <v>0.1</v>
      </c>
      <c r="AG1101">
        <v>0</v>
      </c>
      <c r="AH1101">
        <v>0</v>
      </c>
      <c r="AI1101" t="s">
        <v>55</v>
      </c>
      <c r="AJ1101">
        <v>0</v>
      </c>
      <c r="AK1101" t="s">
        <v>2725</v>
      </c>
      <c r="AL1101" t="s">
        <v>439</v>
      </c>
      <c r="AM1101" t="s">
        <v>443</v>
      </c>
      <c r="AN1101" t="s">
        <v>444</v>
      </c>
      <c r="AO1101" t="s">
        <v>153</v>
      </c>
      <c r="AP1101">
        <v>1219.2</v>
      </c>
      <c r="AQ1101">
        <v>1219.2</v>
      </c>
      <c r="AR1101">
        <v>1219.2</v>
      </c>
    </row>
    <row r="1102" spans="1:44" x14ac:dyDescent="0.25">
      <c r="A1102" t="s">
        <v>43</v>
      </c>
      <c r="B1102" t="s">
        <v>4161</v>
      </c>
      <c r="C1102" t="s">
        <v>254</v>
      </c>
      <c r="D1102" t="s">
        <v>4162</v>
      </c>
      <c r="E1102" t="s">
        <v>4493</v>
      </c>
      <c r="F1102" t="s">
        <v>4494</v>
      </c>
      <c r="G1102" t="s">
        <v>4164</v>
      </c>
      <c r="H1102" t="s">
        <v>4165</v>
      </c>
      <c r="I1102">
        <v>1650</v>
      </c>
      <c r="J1102" t="s">
        <v>4166</v>
      </c>
      <c r="K1102" t="s">
        <v>4167</v>
      </c>
      <c r="L1102">
        <v>15</v>
      </c>
      <c r="M1102" t="s">
        <v>98</v>
      </c>
      <c r="N1102" t="s">
        <v>261</v>
      </c>
      <c r="O1102">
        <v>2017</v>
      </c>
      <c r="Q1102" t="s">
        <v>4495</v>
      </c>
      <c r="R1102" t="s">
        <v>4168</v>
      </c>
      <c r="S1102" t="s">
        <v>493</v>
      </c>
      <c r="T1102" t="s">
        <v>54</v>
      </c>
      <c r="U1102">
        <v>7.58</v>
      </c>
      <c r="V1102">
        <v>7</v>
      </c>
      <c r="W1102">
        <v>6.75</v>
      </c>
      <c r="X1102">
        <v>6.92</v>
      </c>
      <c r="Y1102">
        <v>7</v>
      </c>
      <c r="Z1102">
        <v>6.92</v>
      </c>
      <c r="AA1102">
        <v>10</v>
      </c>
      <c r="AB1102">
        <v>10</v>
      </c>
      <c r="AC1102">
        <v>10</v>
      </c>
      <c r="AD1102">
        <v>7</v>
      </c>
      <c r="AE1102">
        <v>79.17</v>
      </c>
      <c r="AF1102">
        <v>0.11</v>
      </c>
      <c r="AG1102">
        <v>0</v>
      </c>
      <c r="AH1102">
        <v>0</v>
      </c>
      <c r="AI1102" t="s">
        <v>55</v>
      </c>
      <c r="AJ1102">
        <v>5</v>
      </c>
      <c r="AK1102" t="s">
        <v>4496</v>
      </c>
      <c r="AL1102" t="s">
        <v>261</v>
      </c>
      <c r="AM1102" t="s">
        <v>265</v>
      </c>
      <c r="AN1102" t="s">
        <v>266</v>
      </c>
      <c r="AO1102" t="s">
        <v>59</v>
      </c>
      <c r="AP1102">
        <v>1650</v>
      </c>
      <c r="AQ1102">
        <v>1650</v>
      </c>
      <c r="AR1102">
        <v>1650</v>
      </c>
    </row>
    <row r="1103" spans="1:44" x14ac:dyDescent="0.25">
      <c r="A1103" t="s">
        <v>43</v>
      </c>
      <c r="B1103" t="s">
        <v>432</v>
      </c>
      <c r="C1103" t="s">
        <v>62</v>
      </c>
      <c r="D1103" t="s">
        <v>2711</v>
      </c>
      <c r="E1103" t="s">
        <v>2712</v>
      </c>
      <c r="F1103" t="s">
        <v>435</v>
      </c>
      <c r="G1103" t="s">
        <v>2712</v>
      </c>
      <c r="H1103" t="s">
        <v>436</v>
      </c>
      <c r="I1103">
        <v>1700</v>
      </c>
      <c r="J1103" t="s">
        <v>1286</v>
      </c>
      <c r="K1103" t="s">
        <v>2713</v>
      </c>
      <c r="L1103">
        <v>50</v>
      </c>
      <c r="M1103" t="s">
        <v>98</v>
      </c>
      <c r="N1103" t="s">
        <v>439</v>
      </c>
      <c r="O1103">
        <v>2017</v>
      </c>
      <c r="Q1103" t="s">
        <v>1955</v>
      </c>
      <c r="R1103" t="s">
        <v>441</v>
      </c>
      <c r="S1103" t="s">
        <v>68</v>
      </c>
      <c r="T1103" t="s">
        <v>54</v>
      </c>
      <c r="U1103">
        <v>7.58</v>
      </c>
      <c r="V1103">
        <v>7.67</v>
      </c>
      <c r="W1103">
        <v>7.42</v>
      </c>
      <c r="X1103">
        <v>7.42</v>
      </c>
      <c r="Y1103">
        <v>7.67</v>
      </c>
      <c r="Z1103">
        <v>7.67</v>
      </c>
      <c r="AA1103">
        <v>8.67</v>
      </c>
      <c r="AB1103">
        <v>8.67</v>
      </c>
      <c r="AC1103">
        <v>8.67</v>
      </c>
      <c r="AD1103">
        <v>7.67</v>
      </c>
      <c r="AE1103">
        <v>79.08</v>
      </c>
      <c r="AF1103">
        <v>0.1</v>
      </c>
      <c r="AG1103">
        <v>0</v>
      </c>
      <c r="AH1103">
        <v>0</v>
      </c>
      <c r="AI1103" t="s">
        <v>55</v>
      </c>
      <c r="AJ1103">
        <v>1</v>
      </c>
      <c r="AK1103" t="s">
        <v>1956</v>
      </c>
      <c r="AL1103" t="s">
        <v>439</v>
      </c>
      <c r="AM1103" t="s">
        <v>443</v>
      </c>
      <c r="AN1103" t="s">
        <v>444</v>
      </c>
      <c r="AO1103" t="s">
        <v>59</v>
      </c>
      <c r="AP1103">
        <v>1700</v>
      </c>
      <c r="AQ1103">
        <v>1700</v>
      </c>
      <c r="AR1103">
        <v>1700</v>
      </c>
    </row>
    <row r="1104" spans="1:44" x14ac:dyDescent="0.25">
      <c r="A1104" t="s">
        <v>43</v>
      </c>
      <c r="B1104" t="s">
        <v>253</v>
      </c>
      <c r="C1104" t="s">
        <v>254</v>
      </c>
      <c r="D1104" t="s">
        <v>255</v>
      </c>
      <c r="E1104">
        <v>103</v>
      </c>
      <c r="F1104" t="s">
        <v>256</v>
      </c>
      <c r="G1104" t="s">
        <v>257</v>
      </c>
      <c r="H1104" t="s">
        <v>258</v>
      </c>
      <c r="I1104">
        <v>1400</v>
      </c>
      <c r="J1104" t="s">
        <v>259</v>
      </c>
      <c r="K1104" t="s">
        <v>260</v>
      </c>
      <c r="L1104">
        <v>275</v>
      </c>
      <c r="M1104" t="s">
        <v>98</v>
      </c>
      <c r="N1104" t="s">
        <v>261</v>
      </c>
      <c r="O1104">
        <v>2017</v>
      </c>
      <c r="Q1104" t="s">
        <v>2744</v>
      </c>
      <c r="R1104" t="s">
        <v>263</v>
      </c>
      <c r="S1104" t="s">
        <v>213</v>
      </c>
      <c r="U1104">
        <v>0</v>
      </c>
      <c r="V1104">
        <v>0</v>
      </c>
      <c r="W1104">
        <v>0</v>
      </c>
      <c r="X1104">
        <v>0</v>
      </c>
      <c r="Y1104">
        <v>0</v>
      </c>
      <c r="Z1104">
        <v>0</v>
      </c>
      <c r="AA1104">
        <v>0</v>
      </c>
      <c r="AB1104">
        <v>0</v>
      </c>
      <c r="AC1104">
        <v>0</v>
      </c>
      <c r="AD1104">
        <v>0</v>
      </c>
      <c r="AE1104">
        <v>0</v>
      </c>
      <c r="AF1104">
        <v>0.12</v>
      </c>
      <c r="AG1104">
        <v>0</v>
      </c>
      <c r="AH1104">
        <v>0</v>
      </c>
      <c r="AI1104" t="s">
        <v>55</v>
      </c>
      <c r="AJ1104">
        <v>2</v>
      </c>
      <c r="AK1104" t="s">
        <v>2745</v>
      </c>
      <c r="AL1104" t="s">
        <v>261</v>
      </c>
      <c r="AM1104" t="s">
        <v>265</v>
      </c>
      <c r="AN1104" t="s">
        <v>266</v>
      </c>
      <c r="AO1104" t="s">
        <v>59</v>
      </c>
      <c r="AP1104">
        <v>1400</v>
      </c>
      <c r="AQ1104">
        <v>1400</v>
      </c>
      <c r="AR1104">
        <v>1400</v>
      </c>
    </row>
    <row r="1105" spans="1:44" x14ac:dyDescent="0.25">
      <c r="A1105" t="s">
        <v>43</v>
      </c>
      <c r="B1105" t="s">
        <v>253</v>
      </c>
      <c r="C1105" t="s">
        <v>254</v>
      </c>
      <c r="D1105" t="s">
        <v>255</v>
      </c>
      <c r="E1105">
        <v>63</v>
      </c>
      <c r="F1105" t="s">
        <v>256</v>
      </c>
      <c r="G1105" t="s">
        <v>3095</v>
      </c>
      <c r="H1105" t="s">
        <v>258</v>
      </c>
      <c r="I1105">
        <v>1400</v>
      </c>
      <c r="J1105" t="s">
        <v>259</v>
      </c>
      <c r="K1105" t="s">
        <v>260</v>
      </c>
      <c r="L1105">
        <v>274</v>
      </c>
      <c r="M1105" t="s">
        <v>3411</v>
      </c>
      <c r="N1105" t="s">
        <v>261</v>
      </c>
      <c r="O1105">
        <v>2017</v>
      </c>
      <c r="Q1105" t="s">
        <v>902</v>
      </c>
      <c r="R1105" t="s">
        <v>263</v>
      </c>
      <c r="S1105" t="s">
        <v>213</v>
      </c>
      <c r="T1105" t="s">
        <v>54</v>
      </c>
      <c r="U1105">
        <v>7.58</v>
      </c>
      <c r="V1105">
        <v>7.5</v>
      </c>
      <c r="W1105">
        <v>7.25</v>
      </c>
      <c r="X1105">
        <v>7.33</v>
      </c>
      <c r="Y1105">
        <v>7.42</v>
      </c>
      <c r="Z1105">
        <v>7.5</v>
      </c>
      <c r="AA1105">
        <v>10</v>
      </c>
      <c r="AB1105">
        <v>10</v>
      </c>
      <c r="AC1105">
        <v>10</v>
      </c>
      <c r="AD1105">
        <v>7.33</v>
      </c>
      <c r="AE1105">
        <v>81.92</v>
      </c>
      <c r="AF1105">
        <v>0.12</v>
      </c>
      <c r="AG1105">
        <v>0</v>
      </c>
      <c r="AH1105">
        <v>0</v>
      </c>
      <c r="AI1105" t="s">
        <v>55</v>
      </c>
      <c r="AJ1105">
        <v>1</v>
      </c>
      <c r="AK1105" t="s">
        <v>1288</v>
      </c>
      <c r="AL1105" t="s">
        <v>261</v>
      </c>
      <c r="AM1105" t="s">
        <v>265</v>
      </c>
      <c r="AN1105" t="s">
        <v>266</v>
      </c>
      <c r="AO1105" t="s">
        <v>59</v>
      </c>
      <c r="AP1105">
        <v>1400</v>
      </c>
      <c r="AQ1105">
        <v>1400</v>
      </c>
      <c r="AR1105">
        <v>1400</v>
      </c>
    </row>
    <row r="1106" spans="1:44" x14ac:dyDescent="0.25">
      <c r="A1106" t="s">
        <v>43</v>
      </c>
      <c r="B1106" t="s">
        <v>253</v>
      </c>
      <c r="C1106" t="s">
        <v>254</v>
      </c>
      <c r="D1106" t="s">
        <v>1158</v>
      </c>
      <c r="E1106">
        <v>96</v>
      </c>
      <c r="F1106" t="s">
        <v>256</v>
      </c>
      <c r="G1106" t="s">
        <v>1453</v>
      </c>
      <c r="H1106" t="s">
        <v>258</v>
      </c>
      <c r="I1106">
        <v>1500</v>
      </c>
      <c r="J1106" t="s">
        <v>259</v>
      </c>
      <c r="K1106" t="s">
        <v>1160</v>
      </c>
      <c r="L1106">
        <v>275</v>
      </c>
      <c r="M1106" t="s">
        <v>1161</v>
      </c>
      <c r="N1106" t="s">
        <v>261</v>
      </c>
      <c r="O1106">
        <v>2017</v>
      </c>
      <c r="Q1106" t="s">
        <v>1162</v>
      </c>
      <c r="R1106" t="s">
        <v>263</v>
      </c>
      <c r="S1106" t="s">
        <v>213</v>
      </c>
      <c r="T1106" t="s">
        <v>54</v>
      </c>
      <c r="U1106">
        <v>7.42</v>
      </c>
      <c r="V1106">
        <v>7.83</v>
      </c>
      <c r="W1106">
        <v>7.75</v>
      </c>
      <c r="X1106">
        <v>7.92</v>
      </c>
      <c r="Y1106">
        <v>7.75</v>
      </c>
      <c r="Z1106">
        <v>7.58</v>
      </c>
      <c r="AA1106">
        <v>10</v>
      </c>
      <c r="AB1106">
        <v>10</v>
      </c>
      <c r="AC1106">
        <v>10</v>
      </c>
      <c r="AD1106">
        <v>7.75</v>
      </c>
      <c r="AE1106">
        <v>84</v>
      </c>
      <c r="AF1106">
        <v>0.1</v>
      </c>
      <c r="AG1106">
        <v>0</v>
      </c>
      <c r="AH1106">
        <v>0</v>
      </c>
      <c r="AI1106" t="s">
        <v>55</v>
      </c>
      <c r="AJ1106">
        <v>5</v>
      </c>
      <c r="AK1106" t="s">
        <v>1163</v>
      </c>
      <c r="AL1106" t="s">
        <v>261</v>
      </c>
      <c r="AM1106" t="s">
        <v>265</v>
      </c>
      <c r="AN1106" t="s">
        <v>266</v>
      </c>
      <c r="AO1106" t="s">
        <v>59</v>
      </c>
      <c r="AP1106">
        <v>1500</v>
      </c>
      <c r="AQ1106">
        <v>1500</v>
      </c>
      <c r="AR1106">
        <v>1500</v>
      </c>
    </row>
    <row r="1107" spans="1:44" x14ac:dyDescent="0.25">
      <c r="A1107" t="s">
        <v>43</v>
      </c>
      <c r="B1107" t="s">
        <v>461</v>
      </c>
      <c r="C1107" t="s">
        <v>462</v>
      </c>
      <c r="D1107" t="s">
        <v>463</v>
      </c>
      <c r="E1107" t="s">
        <v>464</v>
      </c>
      <c r="F1107" t="s">
        <v>465</v>
      </c>
      <c r="H1107" t="s">
        <v>466</v>
      </c>
      <c r="I1107">
        <v>1600</v>
      </c>
      <c r="J1107" t="s">
        <v>467</v>
      </c>
      <c r="K1107" t="s">
        <v>468</v>
      </c>
      <c r="L1107">
        <v>37</v>
      </c>
      <c r="M1107" t="s">
        <v>51</v>
      </c>
      <c r="N1107" t="s">
        <v>300</v>
      </c>
      <c r="O1107">
        <v>2017</v>
      </c>
      <c r="Q1107" t="s">
        <v>469</v>
      </c>
      <c r="R1107" t="s">
        <v>470</v>
      </c>
      <c r="S1107" t="s">
        <v>471</v>
      </c>
      <c r="T1107" t="s">
        <v>54</v>
      </c>
      <c r="U1107">
        <v>8</v>
      </c>
      <c r="V1107">
        <v>8</v>
      </c>
      <c r="W1107">
        <v>7.92</v>
      </c>
      <c r="X1107">
        <v>8.08</v>
      </c>
      <c r="Y1107">
        <v>7.83</v>
      </c>
      <c r="Z1107">
        <v>8</v>
      </c>
      <c r="AA1107">
        <v>10</v>
      </c>
      <c r="AB1107">
        <v>10</v>
      </c>
      <c r="AC1107">
        <v>10</v>
      </c>
      <c r="AD1107">
        <v>8</v>
      </c>
      <c r="AE1107">
        <v>85.83</v>
      </c>
      <c r="AF1107">
        <v>0.08</v>
      </c>
      <c r="AG1107">
        <v>0</v>
      </c>
      <c r="AH1107">
        <v>1</v>
      </c>
      <c r="AI1107" t="s">
        <v>89</v>
      </c>
      <c r="AJ1107">
        <v>0</v>
      </c>
      <c r="AK1107" t="s">
        <v>472</v>
      </c>
      <c r="AL1107" t="s">
        <v>300</v>
      </c>
      <c r="AM1107" t="s">
        <v>306</v>
      </c>
      <c r="AN1107" t="s">
        <v>307</v>
      </c>
      <c r="AO1107" t="s">
        <v>59</v>
      </c>
      <c r="AP1107">
        <v>1600</v>
      </c>
      <c r="AQ1107">
        <v>1600</v>
      </c>
      <c r="AR1107">
        <v>1600</v>
      </c>
    </row>
    <row r="1108" spans="1:44" x14ac:dyDescent="0.25">
      <c r="A1108" t="s">
        <v>43</v>
      </c>
      <c r="B1108" t="s">
        <v>553</v>
      </c>
      <c r="C1108" t="s">
        <v>45</v>
      </c>
      <c r="D1108" t="s">
        <v>1448</v>
      </c>
      <c r="E1108" t="s">
        <v>1449</v>
      </c>
      <c r="F1108" t="s">
        <v>1448</v>
      </c>
      <c r="H1108" t="s">
        <v>553</v>
      </c>
      <c r="I1108">
        <v>1800</v>
      </c>
      <c r="J1108" t="s">
        <v>228</v>
      </c>
      <c r="K1108" t="s">
        <v>1450</v>
      </c>
      <c r="L1108">
        <v>320</v>
      </c>
      <c r="M1108" t="s">
        <v>51</v>
      </c>
      <c r="N1108" t="s">
        <v>246</v>
      </c>
      <c r="O1108">
        <v>2017</v>
      </c>
      <c r="Q1108" t="s">
        <v>1451</v>
      </c>
      <c r="R1108" t="s">
        <v>690</v>
      </c>
      <c r="S1108" t="s">
        <v>471</v>
      </c>
      <c r="T1108" t="s">
        <v>81</v>
      </c>
      <c r="U1108">
        <v>7.83</v>
      </c>
      <c r="V1108">
        <v>7.75</v>
      </c>
      <c r="W1108">
        <v>7.67</v>
      </c>
      <c r="X1108">
        <v>7.75</v>
      </c>
      <c r="Y1108">
        <v>7.33</v>
      </c>
      <c r="Z1108">
        <v>7.75</v>
      </c>
      <c r="AA1108">
        <v>10</v>
      </c>
      <c r="AB1108">
        <v>10</v>
      </c>
      <c r="AC1108">
        <v>10</v>
      </c>
      <c r="AD1108">
        <v>7.92</v>
      </c>
      <c r="AE1108">
        <v>84</v>
      </c>
      <c r="AF1108">
        <v>0.11</v>
      </c>
      <c r="AG1108">
        <v>3</v>
      </c>
      <c r="AH1108">
        <v>11</v>
      </c>
      <c r="AI1108" t="s">
        <v>55</v>
      </c>
      <c r="AJ1108">
        <v>1</v>
      </c>
      <c r="AK1108" t="s">
        <v>1452</v>
      </c>
      <c r="AL1108" t="s">
        <v>246</v>
      </c>
      <c r="AM1108" t="s">
        <v>251</v>
      </c>
      <c r="AN1108" t="s">
        <v>252</v>
      </c>
      <c r="AO1108" t="s">
        <v>59</v>
      </c>
      <c r="AP1108">
        <v>1800</v>
      </c>
      <c r="AQ1108">
        <v>1800</v>
      </c>
      <c r="AR1108">
        <v>1800</v>
      </c>
    </row>
    <row r="1109" spans="1:44" x14ac:dyDescent="0.25">
      <c r="A1109" t="s">
        <v>43</v>
      </c>
      <c r="B1109" t="s">
        <v>1644</v>
      </c>
      <c r="C1109" t="s">
        <v>316</v>
      </c>
      <c r="E1109" t="s">
        <v>1727</v>
      </c>
      <c r="F1109" t="s">
        <v>1728</v>
      </c>
      <c r="G1109" t="s">
        <v>1729</v>
      </c>
      <c r="H1109" t="s">
        <v>1016</v>
      </c>
      <c r="I1109">
        <v>1700</v>
      </c>
      <c r="J1109" t="s">
        <v>1730</v>
      </c>
      <c r="K1109" t="s">
        <v>1731</v>
      </c>
      <c r="L1109">
        <v>200</v>
      </c>
      <c r="M1109" t="s">
        <v>51</v>
      </c>
      <c r="N1109" t="s">
        <v>322</v>
      </c>
      <c r="O1109">
        <v>2017</v>
      </c>
      <c r="Q1109" t="s">
        <v>1732</v>
      </c>
      <c r="R1109" t="s">
        <v>1649</v>
      </c>
      <c r="S1109" t="s">
        <v>383</v>
      </c>
      <c r="T1109" t="s">
        <v>54</v>
      </c>
      <c r="U1109">
        <v>8.08</v>
      </c>
      <c r="V1109">
        <v>7.67</v>
      </c>
      <c r="W1109">
        <v>7.67</v>
      </c>
      <c r="X1109">
        <v>7.58</v>
      </c>
      <c r="Y1109">
        <v>7.25</v>
      </c>
      <c r="Z1109">
        <v>7.67</v>
      </c>
      <c r="AA1109">
        <v>10</v>
      </c>
      <c r="AB1109">
        <v>10</v>
      </c>
      <c r="AC1109">
        <v>10</v>
      </c>
      <c r="AD1109">
        <v>7.75</v>
      </c>
      <c r="AE1109">
        <v>83.67</v>
      </c>
      <c r="AF1109">
        <v>0.11</v>
      </c>
      <c r="AG1109">
        <v>0</v>
      </c>
      <c r="AH1109">
        <v>0</v>
      </c>
      <c r="AI1109" t="s">
        <v>89</v>
      </c>
      <c r="AJ1109">
        <v>0</v>
      </c>
      <c r="AK1109" t="s">
        <v>1733</v>
      </c>
      <c r="AL1109" t="s">
        <v>322</v>
      </c>
      <c r="AM1109" t="s">
        <v>327</v>
      </c>
      <c r="AN1109" t="s">
        <v>328</v>
      </c>
      <c r="AO1109" t="s">
        <v>59</v>
      </c>
      <c r="AP1109">
        <v>1700</v>
      </c>
      <c r="AQ1109">
        <v>1700</v>
      </c>
      <c r="AR1109">
        <v>1700</v>
      </c>
    </row>
    <row r="1110" spans="1:44" x14ac:dyDescent="0.25">
      <c r="A1110" t="s">
        <v>43</v>
      </c>
      <c r="B1110" t="s">
        <v>826</v>
      </c>
      <c r="C1110" t="s">
        <v>316</v>
      </c>
      <c r="D1110" t="s">
        <v>4012</v>
      </c>
      <c r="E1110" t="s">
        <v>4013</v>
      </c>
      <c r="F1110" t="s">
        <v>4014</v>
      </c>
      <c r="H1110" t="s">
        <v>319</v>
      </c>
      <c r="I1110">
        <v>1600</v>
      </c>
      <c r="J1110" t="s">
        <v>408</v>
      </c>
      <c r="K1110" t="s">
        <v>4015</v>
      </c>
      <c r="L1110">
        <v>150</v>
      </c>
      <c r="M1110" t="s">
        <v>51</v>
      </c>
      <c r="N1110" t="s">
        <v>322</v>
      </c>
      <c r="O1110">
        <v>2017</v>
      </c>
      <c r="Q1110" t="s">
        <v>2521</v>
      </c>
      <c r="R1110" t="s">
        <v>832</v>
      </c>
      <c r="S1110" t="s">
        <v>383</v>
      </c>
      <c r="T1110" t="s">
        <v>54</v>
      </c>
      <c r="U1110">
        <v>7.17</v>
      </c>
      <c r="V1110">
        <v>7.58</v>
      </c>
      <c r="W1110">
        <v>7.5</v>
      </c>
      <c r="X1110">
        <v>7.5</v>
      </c>
      <c r="Y1110">
        <v>8</v>
      </c>
      <c r="Z1110">
        <v>7.75</v>
      </c>
      <c r="AA1110">
        <v>10</v>
      </c>
      <c r="AB1110">
        <v>10</v>
      </c>
      <c r="AC1110">
        <v>10</v>
      </c>
      <c r="AD1110">
        <v>5.42</v>
      </c>
      <c r="AE1110">
        <v>80.92</v>
      </c>
      <c r="AF1110">
        <v>0.11</v>
      </c>
      <c r="AG1110">
        <v>0</v>
      </c>
      <c r="AH1110">
        <v>0</v>
      </c>
      <c r="AI1110" t="s">
        <v>55</v>
      </c>
      <c r="AJ1110">
        <v>3</v>
      </c>
      <c r="AK1110" t="s">
        <v>2522</v>
      </c>
      <c r="AL1110" t="s">
        <v>322</v>
      </c>
      <c r="AM1110" t="s">
        <v>327</v>
      </c>
      <c r="AN1110" t="s">
        <v>328</v>
      </c>
      <c r="AO1110" t="s">
        <v>59</v>
      </c>
      <c r="AP1110">
        <v>1600</v>
      </c>
      <c r="AQ1110">
        <v>1600</v>
      </c>
      <c r="AR1110">
        <v>1600</v>
      </c>
    </row>
    <row r="1111" spans="1:44" x14ac:dyDescent="0.25">
      <c r="A1111" t="s">
        <v>4825</v>
      </c>
      <c r="B1111" t="s">
        <v>4833</v>
      </c>
      <c r="C1111" t="s">
        <v>4704</v>
      </c>
      <c r="D1111" t="s">
        <v>4834</v>
      </c>
      <c r="E1111">
        <v>25</v>
      </c>
      <c r="F1111" t="s">
        <v>4835</v>
      </c>
      <c r="G1111" t="s">
        <v>4836</v>
      </c>
      <c r="H1111" t="s">
        <v>4837</v>
      </c>
      <c r="I1111">
        <v>3170</v>
      </c>
      <c r="J1111" t="s">
        <v>4838</v>
      </c>
      <c r="K1111" t="s">
        <v>4839</v>
      </c>
      <c r="L1111">
        <v>320</v>
      </c>
      <c r="M1111" t="s">
        <v>51</v>
      </c>
      <c r="N1111" t="s">
        <v>65</v>
      </c>
      <c r="O1111">
        <v>2017</v>
      </c>
      <c r="Q1111" t="s">
        <v>4840</v>
      </c>
      <c r="R1111" t="s">
        <v>4841</v>
      </c>
      <c r="T1111" t="s">
        <v>54</v>
      </c>
      <c r="U1111">
        <v>8</v>
      </c>
      <c r="V1111">
        <v>7.75</v>
      </c>
      <c r="W1111">
        <v>7.92</v>
      </c>
      <c r="X1111">
        <v>8</v>
      </c>
      <c r="Y1111">
        <v>7.92</v>
      </c>
      <c r="Z1111">
        <v>7.92</v>
      </c>
      <c r="AA1111">
        <v>10</v>
      </c>
      <c r="AB1111">
        <v>10</v>
      </c>
      <c r="AC1111">
        <v>8</v>
      </c>
      <c r="AD1111">
        <v>8</v>
      </c>
      <c r="AE1111">
        <v>83.5</v>
      </c>
      <c r="AF1111">
        <v>0</v>
      </c>
      <c r="AG1111">
        <v>0</v>
      </c>
      <c r="AH1111">
        <v>0</v>
      </c>
      <c r="AJ1111">
        <v>2</v>
      </c>
      <c r="AK1111" t="s">
        <v>4842</v>
      </c>
      <c r="AL1111" t="s">
        <v>65</v>
      </c>
      <c r="AM1111" t="s">
        <v>4843</v>
      </c>
      <c r="AN1111" t="s">
        <v>4844</v>
      </c>
      <c r="AO1111" t="s">
        <v>59</v>
      </c>
      <c r="AP1111">
        <v>3170</v>
      </c>
      <c r="AQ1111">
        <v>3170</v>
      </c>
      <c r="AR1111">
        <v>3170</v>
      </c>
    </row>
    <row r="1112" spans="1:44" x14ac:dyDescent="0.25">
      <c r="A1112" t="s">
        <v>4825</v>
      </c>
      <c r="B1112" t="s">
        <v>4833</v>
      </c>
      <c r="C1112" t="s">
        <v>4704</v>
      </c>
      <c r="D1112" t="s">
        <v>4834</v>
      </c>
      <c r="E1112">
        <v>7</v>
      </c>
      <c r="F1112" t="s">
        <v>4835</v>
      </c>
      <c r="G1112" t="s">
        <v>4865</v>
      </c>
      <c r="H1112" t="s">
        <v>4837</v>
      </c>
      <c r="I1112">
        <v>3140</v>
      </c>
      <c r="J1112" t="s">
        <v>4866</v>
      </c>
      <c r="K1112" t="s">
        <v>4839</v>
      </c>
      <c r="L1112">
        <v>320</v>
      </c>
      <c r="M1112" t="s">
        <v>51</v>
      </c>
      <c r="N1112" t="s">
        <v>65</v>
      </c>
      <c r="O1112">
        <v>2017</v>
      </c>
      <c r="Q1112" t="s">
        <v>4867</v>
      </c>
      <c r="R1112" t="s">
        <v>4841</v>
      </c>
      <c r="T1112" t="s">
        <v>54</v>
      </c>
      <c r="U1112">
        <v>7.67</v>
      </c>
      <c r="V1112">
        <v>7.75</v>
      </c>
      <c r="W1112">
        <v>7.83</v>
      </c>
      <c r="X1112">
        <v>7.67</v>
      </c>
      <c r="Y1112">
        <v>7.92</v>
      </c>
      <c r="Z1112">
        <v>7.83</v>
      </c>
      <c r="AA1112">
        <v>10</v>
      </c>
      <c r="AB1112">
        <v>10</v>
      </c>
      <c r="AC1112">
        <v>7.92</v>
      </c>
      <c r="AD1112">
        <v>7.92</v>
      </c>
      <c r="AE1112">
        <v>82.5</v>
      </c>
      <c r="AF1112">
        <v>0.1</v>
      </c>
      <c r="AG1112">
        <v>0</v>
      </c>
      <c r="AH1112">
        <v>0</v>
      </c>
      <c r="AI1112" t="s">
        <v>89</v>
      </c>
      <c r="AJ1112">
        <v>0</v>
      </c>
      <c r="AK1112" t="s">
        <v>4868</v>
      </c>
      <c r="AL1112" t="s">
        <v>65</v>
      </c>
      <c r="AM1112" t="s">
        <v>4843</v>
      </c>
      <c r="AN1112" t="s">
        <v>4844</v>
      </c>
      <c r="AO1112" t="s">
        <v>59</v>
      </c>
      <c r="AP1112">
        <v>3140</v>
      </c>
      <c r="AQ1112">
        <v>3140</v>
      </c>
      <c r="AR1112">
        <v>3140</v>
      </c>
    </row>
    <row r="1113" spans="1:44" x14ac:dyDescent="0.25">
      <c r="A1113" t="s">
        <v>43</v>
      </c>
      <c r="B1113" t="s">
        <v>2091</v>
      </c>
      <c r="C1113" t="s">
        <v>216</v>
      </c>
      <c r="D1113" t="s">
        <v>2092</v>
      </c>
      <c r="E1113" t="s">
        <v>2093</v>
      </c>
      <c r="F1113" t="s">
        <v>2094</v>
      </c>
      <c r="H1113" t="s">
        <v>2091</v>
      </c>
      <c r="I1113">
        <v>1600</v>
      </c>
      <c r="J1113" t="s">
        <v>2095</v>
      </c>
      <c r="K1113" t="s">
        <v>2096</v>
      </c>
      <c r="L1113">
        <v>50</v>
      </c>
      <c r="M1113" t="s">
        <v>274</v>
      </c>
      <c r="N1113" t="s">
        <v>717</v>
      </c>
      <c r="O1113">
        <v>2017</v>
      </c>
      <c r="Q1113" t="s">
        <v>2097</v>
      </c>
      <c r="R1113" t="s">
        <v>2098</v>
      </c>
      <c r="S1113" t="s">
        <v>616</v>
      </c>
      <c r="T1113" t="s">
        <v>54</v>
      </c>
      <c r="U1113">
        <v>7.67</v>
      </c>
      <c r="V1113">
        <v>7.83</v>
      </c>
      <c r="W1113">
        <v>7.42</v>
      </c>
      <c r="X1113">
        <v>7.83</v>
      </c>
      <c r="Y1113">
        <v>7.33</v>
      </c>
      <c r="Z1113">
        <v>7.5</v>
      </c>
      <c r="AA1113">
        <v>10</v>
      </c>
      <c r="AB1113">
        <v>10</v>
      </c>
      <c r="AC1113">
        <v>10</v>
      </c>
      <c r="AD1113">
        <v>7.67</v>
      </c>
      <c r="AE1113">
        <v>83.25</v>
      </c>
      <c r="AF1113">
        <v>0.11</v>
      </c>
      <c r="AG1113">
        <v>0</v>
      </c>
      <c r="AH1113">
        <v>0</v>
      </c>
      <c r="AI1113" t="s">
        <v>304</v>
      </c>
      <c r="AJ1113">
        <v>0</v>
      </c>
      <c r="AK1113" t="s">
        <v>2099</v>
      </c>
      <c r="AL1113" t="s">
        <v>717</v>
      </c>
      <c r="AM1113" t="s">
        <v>721</v>
      </c>
      <c r="AN1113" t="s">
        <v>722</v>
      </c>
      <c r="AO1113" t="s">
        <v>59</v>
      </c>
      <c r="AP1113">
        <v>1600</v>
      </c>
      <c r="AQ1113">
        <v>1600</v>
      </c>
      <c r="AR1113">
        <v>1600</v>
      </c>
    </row>
    <row r="1114" spans="1:44" x14ac:dyDescent="0.25">
      <c r="A1114" t="s">
        <v>43</v>
      </c>
      <c r="B1114" t="s">
        <v>375</v>
      </c>
      <c r="C1114" t="s">
        <v>316</v>
      </c>
      <c r="D1114" t="s">
        <v>375</v>
      </c>
      <c r="E1114" t="s">
        <v>2624</v>
      </c>
      <c r="F1114" t="s">
        <v>979</v>
      </c>
      <c r="H1114" t="s">
        <v>378</v>
      </c>
      <c r="I1114">
        <v>1754</v>
      </c>
      <c r="J1114" t="s">
        <v>379</v>
      </c>
      <c r="K1114" t="s">
        <v>2625</v>
      </c>
      <c r="L1114">
        <v>27</v>
      </c>
      <c r="M1114" t="s">
        <v>274</v>
      </c>
      <c r="N1114" t="s">
        <v>322</v>
      </c>
      <c r="O1114">
        <v>2017</v>
      </c>
      <c r="Q1114" t="s">
        <v>2626</v>
      </c>
      <c r="R1114" t="s">
        <v>382</v>
      </c>
      <c r="S1114" t="s">
        <v>383</v>
      </c>
      <c r="T1114" t="s">
        <v>54</v>
      </c>
      <c r="U1114">
        <v>7.75</v>
      </c>
      <c r="V1114">
        <v>7.58</v>
      </c>
      <c r="W1114">
        <v>7.42</v>
      </c>
      <c r="X1114">
        <v>7.58</v>
      </c>
      <c r="Y1114">
        <v>7.5</v>
      </c>
      <c r="Z1114">
        <v>7.5</v>
      </c>
      <c r="AA1114">
        <v>10</v>
      </c>
      <c r="AB1114">
        <v>10</v>
      </c>
      <c r="AC1114">
        <v>10</v>
      </c>
      <c r="AD1114">
        <v>7.5</v>
      </c>
      <c r="AE1114">
        <v>82.83</v>
      </c>
      <c r="AF1114">
        <v>0.1</v>
      </c>
      <c r="AG1114">
        <v>0</v>
      </c>
      <c r="AH1114">
        <v>0</v>
      </c>
      <c r="AI1114" t="s">
        <v>55</v>
      </c>
      <c r="AJ1114">
        <v>3</v>
      </c>
      <c r="AK1114" t="s">
        <v>2627</v>
      </c>
      <c r="AL1114" t="s">
        <v>322</v>
      </c>
      <c r="AM1114" t="s">
        <v>327</v>
      </c>
      <c r="AN1114" t="s">
        <v>328</v>
      </c>
      <c r="AO1114" t="s">
        <v>59</v>
      </c>
      <c r="AP1114">
        <v>1754</v>
      </c>
      <c r="AQ1114">
        <v>1754</v>
      </c>
      <c r="AR1114">
        <v>1754</v>
      </c>
    </row>
    <row r="1115" spans="1:44" x14ac:dyDescent="0.25">
      <c r="A1115" t="s">
        <v>43</v>
      </c>
      <c r="B1115" t="s">
        <v>933</v>
      </c>
      <c r="C1115" t="s">
        <v>268</v>
      </c>
      <c r="D1115" t="s">
        <v>4156</v>
      </c>
      <c r="E1115">
        <v>1</v>
      </c>
      <c r="F1115" t="s">
        <v>2808</v>
      </c>
      <c r="H1115" t="s">
        <v>4156</v>
      </c>
      <c r="I1115">
        <v>50</v>
      </c>
      <c r="J1115" t="s">
        <v>4007</v>
      </c>
      <c r="K1115" t="s">
        <v>4156</v>
      </c>
      <c r="L1115">
        <v>20</v>
      </c>
      <c r="M1115" t="s">
        <v>1217</v>
      </c>
      <c r="N1115" t="s">
        <v>191</v>
      </c>
      <c r="O1115">
        <v>2017</v>
      </c>
      <c r="Q1115" t="s">
        <v>4009</v>
      </c>
      <c r="R1115" t="s">
        <v>941</v>
      </c>
      <c r="S1115" t="s">
        <v>60</v>
      </c>
      <c r="T1115" t="s">
        <v>81</v>
      </c>
      <c r="U1115">
        <v>7.17</v>
      </c>
      <c r="V1115">
        <v>7.17</v>
      </c>
      <c r="W1115">
        <v>7.17</v>
      </c>
      <c r="X1115">
        <v>7.42</v>
      </c>
      <c r="Y1115">
        <v>7.17</v>
      </c>
      <c r="Z1115">
        <v>7.25</v>
      </c>
      <c r="AA1115">
        <v>10</v>
      </c>
      <c r="AB1115">
        <v>10</v>
      </c>
      <c r="AC1115">
        <v>10</v>
      </c>
      <c r="AD1115">
        <v>7.17</v>
      </c>
      <c r="AE1115">
        <v>80.5</v>
      </c>
      <c r="AF1115">
        <v>0</v>
      </c>
      <c r="AG1115">
        <v>0</v>
      </c>
      <c r="AH1115">
        <v>0</v>
      </c>
      <c r="AI1115" t="s">
        <v>304</v>
      </c>
      <c r="AJ1115">
        <v>0</v>
      </c>
      <c r="AK1115" t="s">
        <v>4010</v>
      </c>
      <c r="AL1115" t="s">
        <v>191</v>
      </c>
      <c r="AM1115" t="s">
        <v>196</v>
      </c>
      <c r="AN1115" t="s">
        <v>197</v>
      </c>
      <c r="AO1115" t="s">
        <v>59</v>
      </c>
      <c r="AP1115">
        <v>50</v>
      </c>
      <c r="AQ1115">
        <v>50</v>
      </c>
      <c r="AR1115">
        <v>50</v>
      </c>
    </row>
    <row r="1116" spans="1:44" x14ac:dyDescent="0.25">
      <c r="A1116" t="s">
        <v>43</v>
      </c>
      <c r="B1116" t="s">
        <v>1118</v>
      </c>
      <c r="C1116" t="s">
        <v>159</v>
      </c>
      <c r="D1116" t="s">
        <v>1119</v>
      </c>
      <c r="E1116" t="s">
        <v>1120</v>
      </c>
      <c r="F1116" t="s">
        <v>1121</v>
      </c>
      <c r="G1116" t="s">
        <v>1122</v>
      </c>
      <c r="H1116" t="s">
        <v>1123</v>
      </c>
      <c r="I1116">
        <v>1400</v>
      </c>
      <c r="J1116" t="s">
        <v>1124</v>
      </c>
      <c r="K1116" t="s">
        <v>1125</v>
      </c>
      <c r="L1116">
        <v>200</v>
      </c>
      <c r="M1116" t="s">
        <v>85</v>
      </c>
      <c r="N1116" t="s">
        <v>65</v>
      </c>
      <c r="O1116">
        <v>2017</v>
      </c>
      <c r="Q1116" t="s">
        <v>1054</v>
      </c>
      <c r="R1116" t="s">
        <v>1126</v>
      </c>
      <c r="S1116" t="s">
        <v>1127</v>
      </c>
      <c r="T1116" t="s">
        <v>60</v>
      </c>
      <c r="U1116">
        <v>7.67</v>
      </c>
      <c r="V1116">
        <v>7.67</v>
      </c>
      <c r="W1116">
        <v>7.83</v>
      </c>
      <c r="X1116">
        <v>7.58</v>
      </c>
      <c r="Y1116">
        <v>7.83</v>
      </c>
      <c r="Z1116">
        <v>7.83</v>
      </c>
      <c r="AA1116">
        <v>10</v>
      </c>
      <c r="AB1116">
        <v>10</v>
      </c>
      <c r="AC1116">
        <v>10</v>
      </c>
      <c r="AD1116">
        <v>8</v>
      </c>
      <c r="AE1116">
        <v>84.42</v>
      </c>
      <c r="AF1116">
        <v>0</v>
      </c>
      <c r="AG1116">
        <v>0</v>
      </c>
      <c r="AH1116">
        <v>0</v>
      </c>
      <c r="AI1116" t="s">
        <v>304</v>
      </c>
      <c r="AJ1116">
        <v>3</v>
      </c>
      <c r="AK1116" t="s">
        <v>1056</v>
      </c>
      <c r="AL1116" t="s">
        <v>65</v>
      </c>
      <c r="AM1116" t="s">
        <v>70</v>
      </c>
      <c r="AN1116" t="s">
        <v>71</v>
      </c>
      <c r="AO1116" t="s">
        <v>59</v>
      </c>
      <c r="AP1116">
        <v>1400</v>
      </c>
      <c r="AQ1116">
        <v>1400</v>
      </c>
      <c r="AR1116">
        <v>1400</v>
      </c>
    </row>
    <row r="1117" spans="1:44" x14ac:dyDescent="0.25">
      <c r="A1117" t="s">
        <v>43</v>
      </c>
      <c r="B1117" t="s">
        <v>1406</v>
      </c>
      <c r="C1117" t="s">
        <v>159</v>
      </c>
      <c r="D1117" t="s">
        <v>1407</v>
      </c>
      <c r="E1117">
        <v>1</v>
      </c>
      <c r="F1117" t="s">
        <v>1408</v>
      </c>
      <c r="H1117" t="s">
        <v>1409</v>
      </c>
      <c r="J1117" t="s">
        <v>1410</v>
      </c>
      <c r="K1117" t="s">
        <v>1411</v>
      </c>
      <c r="L1117">
        <v>2</v>
      </c>
      <c r="M1117" t="s">
        <v>402</v>
      </c>
      <c r="N1117" t="s">
        <v>874</v>
      </c>
      <c r="O1117">
        <v>2017</v>
      </c>
      <c r="Q1117" t="s">
        <v>1412</v>
      </c>
      <c r="R1117" t="s">
        <v>1413</v>
      </c>
      <c r="S1117" t="s">
        <v>1127</v>
      </c>
      <c r="T1117" t="s">
        <v>81</v>
      </c>
      <c r="U1117">
        <v>7.81</v>
      </c>
      <c r="V1117">
        <v>7.88</v>
      </c>
      <c r="W1117">
        <v>7.56</v>
      </c>
      <c r="X1117">
        <v>7.75</v>
      </c>
      <c r="Y1117">
        <v>7.63</v>
      </c>
      <c r="Z1117">
        <v>7.75</v>
      </c>
      <c r="AA1117">
        <v>10</v>
      </c>
      <c r="AB1117">
        <v>10</v>
      </c>
      <c r="AC1117">
        <v>10</v>
      </c>
      <c r="AD1117">
        <v>7.75</v>
      </c>
      <c r="AE1117">
        <v>84.13</v>
      </c>
      <c r="AF1117">
        <v>0.12</v>
      </c>
      <c r="AG1117">
        <v>0</v>
      </c>
      <c r="AH1117">
        <v>0</v>
      </c>
      <c r="AI1117" t="s">
        <v>89</v>
      </c>
      <c r="AJ1117">
        <v>0</v>
      </c>
      <c r="AK1117" t="s">
        <v>1414</v>
      </c>
      <c r="AL1117" t="s">
        <v>874</v>
      </c>
      <c r="AM1117" t="s">
        <v>879</v>
      </c>
      <c r="AN1117" t="s">
        <v>880</v>
      </c>
      <c r="AO1117" t="s">
        <v>59</v>
      </c>
    </row>
    <row r="1118" spans="1:44" x14ac:dyDescent="0.25">
      <c r="A1118" t="s">
        <v>43</v>
      </c>
      <c r="B1118" t="s">
        <v>2218</v>
      </c>
      <c r="C1118" t="s">
        <v>2219</v>
      </c>
      <c r="D1118" t="s">
        <v>2220</v>
      </c>
      <c r="E1118" t="s">
        <v>2221</v>
      </c>
      <c r="F1118" t="s">
        <v>2222</v>
      </c>
      <c r="H1118" t="s">
        <v>2218</v>
      </c>
      <c r="I1118">
        <v>1550</v>
      </c>
      <c r="J1118" t="s">
        <v>2223</v>
      </c>
      <c r="K1118" t="s">
        <v>2224</v>
      </c>
      <c r="L1118">
        <v>1</v>
      </c>
      <c r="M1118" t="s">
        <v>402</v>
      </c>
      <c r="N1118" t="s">
        <v>65</v>
      </c>
      <c r="O1118">
        <v>2017</v>
      </c>
      <c r="Q1118" t="s">
        <v>2225</v>
      </c>
      <c r="R1118" t="s">
        <v>2226</v>
      </c>
      <c r="S1118" t="s">
        <v>181</v>
      </c>
      <c r="T1118" t="s">
        <v>81</v>
      </c>
      <c r="U1118">
        <v>7.58</v>
      </c>
      <c r="V1118">
        <v>7.42</v>
      </c>
      <c r="W1118">
        <v>7.08</v>
      </c>
      <c r="X1118">
        <v>7.33</v>
      </c>
      <c r="Y1118">
        <v>7.58</v>
      </c>
      <c r="Z1118">
        <v>8.58</v>
      </c>
      <c r="AA1118">
        <v>10</v>
      </c>
      <c r="AB1118">
        <v>10</v>
      </c>
      <c r="AC1118">
        <v>10</v>
      </c>
      <c r="AD1118">
        <v>7.58</v>
      </c>
      <c r="AE1118">
        <v>83.17</v>
      </c>
      <c r="AF1118">
        <v>7.0000000000000007E-2</v>
      </c>
      <c r="AG1118">
        <v>0</v>
      </c>
      <c r="AH1118">
        <v>0</v>
      </c>
      <c r="AI1118" t="s">
        <v>201</v>
      </c>
      <c r="AJ1118">
        <v>0</v>
      </c>
      <c r="AK1118" t="s">
        <v>2227</v>
      </c>
      <c r="AL1118" t="s">
        <v>65</v>
      </c>
      <c r="AM1118" t="s">
        <v>70</v>
      </c>
      <c r="AN1118" t="s">
        <v>71</v>
      </c>
      <c r="AO1118" t="s">
        <v>59</v>
      </c>
      <c r="AP1118">
        <v>1550</v>
      </c>
      <c r="AQ1118">
        <v>1550</v>
      </c>
      <c r="AR1118">
        <v>1550</v>
      </c>
    </row>
    <row r="1119" spans="1:44" x14ac:dyDescent="0.25">
      <c r="A1119" t="s">
        <v>43</v>
      </c>
      <c r="B1119" t="s">
        <v>3006</v>
      </c>
      <c r="C1119" t="s">
        <v>254</v>
      </c>
      <c r="D1119" t="s">
        <v>3007</v>
      </c>
      <c r="E1119" t="s">
        <v>3008</v>
      </c>
      <c r="F1119" t="s">
        <v>3009</v>
      </c>
      <c r="H1119" t="s">
        <v>3007</v>
      </c>
      <c r="I1119">
        <v>1500</v>
      </c>
      <c r="J1119" t="s">
        <v>3010</v>
      </c>
      <c r="K1119" t="s">
        <v>3011</v>
      </c>
      <c r="L1119">
        <v>1</v>
      </c>
      <c r="M1119" t="s">
        <v>402</v>
      </c>
      <c r="N1119" t="s">
        <v>65</v>
      </c>
      <c r="O1119">
        <v>2017</v>
      </c>
      <c r="Q1119" t="s">
        <v>3012</v>
      </c>
      <c r="R1119" t="s">
        <v>3013</v>
      </c>
      <c r="S1119" t="s">
        <v>60</v>
      </c>
      <c r="T1119" t="s">
        <v>54</v>
      </c>
      <c r="U1119">
        <v>7.42</v>
      </c>
      <c r="V1119">
        <v>7.67</v>
      </c>
      <c r="W1119">
        <v>7.17</v>
      </c>
      <c r="X1119">
        <v>7.58</v>
      </c>
      <c r="Y1119">
        <v>7.58</v>
      </c>
      <c r="Z1119">
        <v>7.5</v>
      </c>
      <c r="AA1119">
        <v>10</v>
      </c>
      <c r="AB1119">
        <v>10</v>
      </c>
      <c r="AC1119">
        <v>10</v>
      </c>
      <c r="AD1119">
        <v>7.5</v>
      </c>
      <c r="AE1119">
        <v>82.42</v>
      </c>
      <c r="AF1119">
        <v>0.12</v>
      </c>
      <c r="AG1119">
        <v>0</v>
      </c>
      <c r="AH1119">
        <v>1</v>
      </c>
      <c r="AI1119" t="s">
        <v>55</v>
      </c>
      <c r="AJ1119">
        <v>6</v>
      </c>
      <c r="AK1119" t="s">
        <v>3014</v>
      </c>
      <c r="AL1119" t="s">
        <v>65</v>
      </c>
      <c r="AM1119" t="s">
        <v>70</v>
      </c>
      <c r="AN1119" t="s">
        <v>71</v>
      </c>
      <c r="AO1119" t="s">
        <v>59</v>
      </c>
      <c r="AP1119">
        <v>1500</v>
      </c>
      <c r="AQ1119">
        <v>1500</v>
      </c>
      <c r="AR1119">
        <v>1500</v>
      </c>
    </row>
    <row r="1120" spans="1:44" x14ac:dyDescent="0.25">
      <c r="A1120" t="s">
        <v>43</v>
      </c>
      <c r="B1120" t="s">
        <v>2218</v>
      </c>
      <c r="C1120" t="s">
        <v>2219</v>
      </c>
      <c r="D1120" t="s">
        <v>2220</v>
      </c>
      <c r="E1120" t="s">
        <v>4307</v>
      </c>
      <c r="F1120" t="s">
        <v>2222</v>
      </c>
      <c r="H1120" t="s">
        <v>2218</v>
      </c>
      <c r="I1120">
        <v>1550</v>
      </c>
      <c r="J1120" t="s">
        <v>2223</v>
      </c>
      <c r="K1120" t="s">
        <v>2224</v>
      </c>
      <c r="L1120">
        <v>1</v>
      </c>
      <c r="M1120" t="s">
        <v>402</v>
      </c>
      <c r="N1120" t="s">
        <v>65</v>
      </c>
      <c r="O1120">
        <v>2017</v>
      </c>
      <c r="Q1120" t="s">
        <v>4308</v>
      </c>
      <c r="R1120" t="s">
        <v>2226</v>
      </c>
      <c r="S1120" t="s">
        <v>181</v>
      </c>
      <c r="T1120" t="s">
        <v>60</v>
      </c>
      <c r="U1120">
        <v>7.42</v>
      </c>
      <c r="V1120">
        <v>7.25</v>
      </c>
      <c r="W1120">
        <v>7.25</v>
      </c>
      <c r="X1120">
        <v>7.58</v>
      </c>
      <c r="Y1120">
        <v>7.42</v>
      </c>
      <c r="Z1120">
        <v>7.33</v>
      </c>
      <c r="AA1120">
        <v>8.67</v>
      </c>
      <c r="AB1120">
        <v>10</v>
      </c>
      <c r="AC1120">
        <v>10</v>
      </c>
      <c r="AD1120">
        <v>7.25</v>
      </c>
      <c r="AE1120">
        <v>80.17</v>
      </c>
      <c r="AF1120">
        <v>0</v>
      </c>
      <c r="AG1120">
        <v>0</v>
      </c>
      <c r="AH1120">
        <v>0</v>
      </c>
      <c r="AJ1120">
        <v>2</v>
      </c>
      <c r="AK1120" t="s">
        <v>4309</v>
      </c>
      <c r="AL1120" t="s">
        <v>65</v>
      </c>
      <c r="AM1120" t="s">
        <v>70</v>
      </c>
      <c r="AN1120" t="s">
        <v>71</v>
      </c>
      <c r="AO1120" t="s">
        <v>59</v>
      </c>
      <c r="AP1120">
        <v>1550</v>
      </c>
      <c r="AQ1120">
        <v>1550</v>
      </c>
      <c r="AR1120">
        <v>1550</v>
      </c>
    </row>
    <row r="1121" spans="1:44" x14ac:dyDescent="0.25">
      <c r="A1121" t="s">
        <v>43</v>
      </c>
      <c r="B1121" t="s">
        <v>495</v>
      </c>
      <c r="C1121" t="s">
        <v>45</v>
      </c>
      <c r="D1121" t="s">
        <v>496</v>
      </c>
      <c r="E1121">
        <v>320</v>
      </c>
      <c r="F1121" t="s">
        <v>497</v>
      </c>
      <c r="G1121">
        <v>490</v>
      </c>
      <c r="H1121" t="s">
        <v>496</v>
      </c>
      <c r="J1121" t="s">
        <v>498</v>
      </c>
      <c r="K1121" t="s">
        <v>497</v>
      </c>
      <c r="L1121">
        <v>320</v>
      </c>
      <c r="M1121" t="s">
        <v>499</v>
      </c>
      <c r="N1121" t="s">
        <v>52</v>
      </c>
      <c r="O1121">
        <v>2017</v>
      </c>
      <c r="Q1121" t="s">
        <v>500</v>
      </c>
      <c r="R1121" t="s">
        <v>501</v>
      </c>
      <c r="S1121" t="s">
        <v>213</v>
      </c>
      <c r="T1121" t="s">
        <v>81</v>
      </c>
      <c r="U1121">
        <v>7.83</v>
      </c>
      <c r="V1121">
        <v>8</v>
      </c>
      <c r="W1121">
        <v>7.83</v>
      </c>
      <c r="X1121">
        <v>8.17</v>
      </c>
      <c r="Y1121">
        <v>7.92</v>
      </c>
      <c r="Z1121">
        <v>8</v>
      </c>
      <c r="AA1121">
        <v>10</v>
      </c>
      <c r="AB1121">
        <v>10</v>
      </c>
      <c r="AC1121">
        <v>10</v>
      </c>
      <c r="AD1121">
        <v>8</v>
      </c>
      <c r="AE1121">
        <v>85.75</v>
      </c>
      <c r="AF1121">
        <v>0.09</v>
      </c>
      <c r="AG1121">
        <v>0</v>
      </c>
      <c r="AH1121">
        <v>4</v>
      </c>
      <c r="AI1121" t="s">
        <v>201</v>
      </c>
      <c r="AJ1121">
        <v>7</v>
      </c>
      <c r="AK1121" t="s">
        <v>502</v>
      </c>
      <c r="AL1121" t="s">
        <v>52</v>
      </c>
      <c r="AM1121" t="s">
        <v>57</v>
      </c>
      <c r="AN1121" t="s">
        <v>58</v>
      </c>
      <c r="AO1121" t="s">
        <v>59</v>
      </c>
    </row>
    <row r="1122" spans="1:44" x14ac:dyDescent="0.25">
      <c r="A1122" t="s">
        <v>43</v>
      </c>
      <c r="B1122" t="s">
        <v>1444</v>
      </c>
      <c r="C1122" t="s">
        <v>203</v>
      </c>
      <c r="E1122" t="s">
        <v>1445</v>
      </c>
      <c r="F1122" t="s">
        <v>296</v>
      </c>
      <c r="H1122" t="s">
        <v>929</v>
      </c>
      <c r="L1122">
        <v>275</v>
      </c>
      <c r="M1122" t="s">
        <v>1446</v>
      </c>
      <c r="N1122" t="s">
        <v>65</v>
      </c>
      <c r="O1122">
        <v>2017</v>
      </c>
      <c r="Q1122" t="s">
        <v>980</v>
      </c>
      <c r="R1122" t="s">
        <v>1447</v>
      </c>
      <c r="T1122" t="s">
        <v>54</v>
      </c>
      <c r="U1122">
        <v>7.58</v>
      </c>
      <c r="V1122">
        <v>7.75</v>
      </c>
      <c r="W1122">
        <v>7.67</v>
      </c>
      <c r="X1122">
        <v>7.75</v>
      </c>
      <c r="Y1122">
        <v>7.83</v>
      </c>
      <c r="Z1122">
        <v>7.75</v>
      </c>
      <c r="AA1122">
        <v>10</v>
      </c>
      <c r="AB1122">
        <v>10</v>
      </c>
      <c r="AC1122">
        <v>10</v>
      </c>
      <c r="AD1122">
        <v>7.67</v>
      </c>
      <c r="AE1122">
        <v>84</v>
      </c>
      <c r="AF1122">
        <v>0.08</v>
      </c>
      <c r="AG1122">
        <v>1</v>
      </c>
      <c r="AH1122">
        <v>2</v>
      </c>
      <c r="AI1122" t="s">
        <v>201</v>
      </c>
      <c r="AJ1122">
        <v>13</v>
      </c>
      <c r="AK1122" t="s">
        <v>981</v>
      </c>
      <c r="AL1122" t="s">
        <v>65</v>
      </c>
      <c r="AM1122" t="s">
        <v>70</v>
      </c>
      <c r="AN1122" t="s">
        <v>71</v>
      </c>
      <c r="AO1122" t="s">
        <v>59</v>
      </c>
    </row>
    <row r="1123" spans="1:44" x14ac:dyDescent="0.25">
      <c r="A1123" t="s">
        <v>43</v>
      </c>
      <c r="B1123" t="s">
        <v>2208</v>
      </c>
      <c r="C1123" t="s">
        <v>94</v>
      </c>
      <c r="E1123">
        <v>1</v>
      </c>
      <c r="F1123" t="s">
        <v>2209</v>
      </c>
      <c r="G1123">
        <v>543</v>
      </c>
      <c r="H1123" t="s">
        <v>2210</v>
      </c>
      <c r="L1123">
        <v>200</v>
      </c>
      <c r="M1123" t="s">
        <v>2211</v>
      </c>
      <c r="N1123" t="s">
        <v>2212</v>
      </c>
      <c r="O1123">
        <v>2017</v>
      </c>
      <c r="Q1123" t="s">
        <v>2213</v>
      </c>
      <c r="R1123" t="s">
        <v>2214</v>
      </c>
      <c r="U1123">
        <v>7.92</v>
      </c>
      <c r="V1123">
        <v>7.5</v>
      </c>
      <c r="W1123">
        <v>7.5</v>
      </c>
      <c r="X1123">
        <v>7.58</v>
      </c>
      <c r="Y1123">
        <v>7.67</v>
      </c>
      <c r="Z1123">
        <v>7.5</v>
      </c>
      <c r="AA1123">
        <v>10</v>
      </c>
      <c r="AB1123">
        <v>10</v>
      </c>
      <c r="AC1123">
        <v>10</v>
      </c>
      <c r="AD1123">
        <v>7.5</v>
      </c>
      <c r="AE1123">
        <v>83.17</v>
      </c>
      <c r="AF1123">
        <v>0.11</v>
      </c>
      <c r="AG1123">
        <v>0</v>
      </c>
      <c r="AH1123">
        <v>1</v>
      </c>
      <c r="AI1123" t="s">
        <v>55</v>
      </c>
      <c r="AJ1123">
        <v>0</v>
      </c>
      <c r="AK1123" t="s">
        <v>2215</v>
      </c>
      <c r="AL1123" t="s">
        <v>2212</v>
      </c>
      <c r="AM1123" t="s">
        <v>2216</v>
      </c>
      <c r="AN1123" t="s">
        <v>2217</v>
      </c>
      <c r="AO1123" t="s">
        <v>59</v>
      </c>
    </row>
    <row r="1124" spans="1:44" x14ac:dyDescent="0.25">
      <c r="A1124" t="s">
        <v>43</v>
      </c>
      <c r="B1124" t="s">
        <v>1644</v>
      </c>
      <c r="C1124" t="s">
        <v>316</v>
      </c>
      <c r="D1124" t="s">
        <v>4390</v>
      </c>
      <c r="E1124" t="s">
        <v>1727</v>
      </c>
      <c r="F1124" t="s">
        <v>4391</v>
      </c>
      <c r="G1124" t="s">
        <v>1729</v>
      </c>
      <c r="H1124" t="s">
        <v>1016</v>
      </c>
      <c r="I1124">
        <v>1500</v>
      </c>
      <c r="J1124" t="s">
        <v>408</v>
      </c>
      <c r="K1124" t="s">
        <v>4392</v>
      </c>
      <c r="L1124">
        <v>200</v>
      </c>
      <c r="M1124" t="s">
        <v>1053</v>
      </c>
      <c r="N1124" t="s">
        <v>322</v>
      </c>
      <c r="O1124">
        <v>2017</v>
      </c>
      <c r="Q1124" t="s">
        <v>4393</v>
      </c>
      <c r="R1124" t="s">
        <v>1649</v>
      </c>
      <c r="S1124" t="s">
        <v>325</v>
      </c>
      <c r="T1124" t="s">
        <v>54</v>
      </c>
      <c r="U1124">
        <v>7</v>
      </c>
      <c r="V1124">
        <v>7.08</v>
      </c>
      <c r="W1124">
        <v>7</v>
      </c>
      <c r="X1124">
        <v>7.17</v>
      </c>
      <c r="Y1124">
        <v>7.25</v>
      </c>
      <c r="Z1124">
        <v>7.25</v>
      </c>
      <c r="AA1124">
        <v>10</v>
      </c>
      <c r="AB1124">
        <v>10</v>
      </c>
      <c r="AC1124">
        <v>10</v>
      </c>
      <c r="AD1124">
        <v>7.08</v>
      </c>
      <c r="AE1124">
        <v>79.83</v>
      </c>
      <c r="AF1124">
        <v>0.11</v>
      </c>
      <c r="AG1124">
        <v>0</v>
      </c>
      <c r="AH1124">
        <v>1</v>
      </c>
      <c r="AJ1124">
        <v>5</v>
      </c>
      <c r="AK1124" t="s">
        <v>4394</v>
      </c>
      <c r="AL1124" t="s">
        <v>322</v>
      </c>
      <c r="AM1124" t="s">
        <v>327</v>
      </c>
      <c r="AN1124" t="s">
        <v>328</v>
      </c>
      <c r="AO1124" t="s">
        <v>59</v>
      </c>
      <c r="AP1124">
        <v>1500</v>
      </c>
      <c r="AQ1124">
        <v>1500</v>
      </c>
      <c r="AR1124">
        <v>1500</v>
      </c>
    </row>
    <row r="1125" spans="1:44" x14ac:dyDescent="0.25">
      <c r="A1125" t="s">
        <v>43</v>
      </c>
      <c r="B1125" t="s">
        <v>868</v>
      </c>
      <c r="C1125" t="s">
        <v>159</v>
      </c>
      <c r="D1125" t="s">
        <v>621</v>
      </c>
      <c r="E1125" t="s">
        <v>2726</v>
      </c>
      <c r="F1125" t="s">
        <v>2727</v>
      </c>
      <c r="H1125" t="s">
        <v>871</v>
      </c>
      <c r="I1125">
        <v>1500</v>
      </c>
      <c r="J1125" t="s">
        <v>2727</v>
      </c>
      <c r="K1125" t="s">
        <v>2728</v>
      </c>
      <c r="L1125">
        <v>2</v>
      </c>
      <c r="M1125" t="s">
        <v>137</v>
      </c>
      <c r="N1125" t="s">
        <v>874</v>
      </c>
      <c r="O1125">
        <v>2017</v>
      </c>
      <c r="Q1125" t="s">
        <v>2729</v>
      </c>
      <c r="R1125" t="s">
        <v>876</v>
      </c>
      <c r="S1125" t="s">
        <v>2730</v>
      </c>
      <c r="T1125" t="s">
        <v>60</v>
      </c>
      <c r="U1125">
        <v>7.5</v>
      </c>
      <c r="V1125">
        <v>7.58</v>
      </c>
      <c r="W1125">
        <v>7.42</v>
      </c>
      <c r="X1125">
        <v>7.58</v>
      </c>
      <c r="Y1125">
        <v>7.58</v>
      </c>
      <c r="Z1125">
        <v>7.5</v>
      </c>
      <c r="AA1125">
        <v>10</v>
      </c>
      <c r="AB1125">
        <v>10</v>
      </c>
      <c r="AC1125">
        <v>10</v>
      </c>
      <c r="AD1125">
        <v>7.58</v>
      </c>
      <c r="AE1125">
        <v>82.75</v>
      </c>
      <c r="AF1125">
        <v>0.12</v>
      </c>
      <c r="AG1125">
        <v>0</v>
      </c>
      <c r="AH1125">
        <v>0</v>
      </c>
      <c r="AI1125" t="s">
        <v>304</v>
      </c>
      <c r="AJ1125">
        <v>15</v>
      </c>
      <c r="AK1125" t="s">
        <v>2731</v>
      </c>
      <c r="AL1125" t="s">
        <v>874</v>
      </c>
      <c r="AM1125" t="s">
        <v>879</v>
      </c>
      <c r="AN1125" t="s">
        <v>880</v>
      </c>
      <c r="AO1125" t="s">
        <v>59</v>
      </c>
      <c r="AP1125">
        <v>1500</v>
      </c>
      <c r="AQ1125">
        <v>1500</v>
      </c>
      <c r="AR1125">
        <v>1500</v>
      </c>
    </row>
    <row r="1126" spans="1:44" x14ac:dyDescent="0.25">
      <c r="A1126" t="s">
        <v>43</v>
      </c>
      <c r="B1126" t="s">
        <v>868</v>
      </c>
      <c r="C1126" t="s">
        <v>159</v>
      </c>
      <c r="D1126" t="s">
        <v>621</v>
      </c>
      <c r="E1126">
        <v>2</v>
      </c>
      <c r="F1126" t="s">
        <v>2950</v>
      </c>
      <c r="H1126" t="s">
        <v>871</v>
      </c>
      <c r="I1126">
        <v>1250</v>
      </c>
      <c r="J1126" t="s">
        <v>2951</v>
      </c>
      <c r="K1126" t="s">
        <v>2952</v>
      </c>
      <c r="L1126">
        <v>2</v>
      </c>
      <c r="M1126" t="s">
        <v>137</v>
      </c>
      <c r="N1126" t="s">
        <v>874</v>
      </c>
      <c r="O1126">
        <v>2017</v>
      </c>
      <c r="Q1126" t="s">
        <v>2953</v>
      </c>
      <c r="R1126" t="s">
        <v>876</v>
      </c>
      <c r="S1126" t="s">
        <v>60</v>
      </c>
      <c r="T1126" t="s">
        <v>54</v>
      </c>
      <c r="U1126">
        <v>7.83</v>
      </c>
      <c r="V1126">
        <v>7.75</v>
      </c>
      <c r="W1126">
        <v>7.25</v>
      </c>
      <c r="X1126">
        <v>7.5</v>
      </c>
      <c r="Y1126">
        <v>7.42</v>
      </c>
      <c r="Z1126">
        <v>7.33</v>
      </c>
      <c r="AA1126">
        <v>10</v>
      </c>
      <c r="AB1126">
        <v>10</v>
      </c>
      <c r="AC1126">
        <v>10</v>
      </c>
      <c r="AD1126">
        <v>7.42</v>
      </c>
      <c r="AE1126">
        <v>82.5</v>
      </c>
      <c r="AF1126">
        <v>0.11</v>
      </c>
      <c r="AG1126">
        <v>0</v>
      </c>
      <c r="AH1126">
        <v>0</v>
      </c>
      <c r="AI1126" t="s">
        <v>55</v>
      </c>
      <c r="AJ1126">
        <v>5</v>
      </c>
      <c r="AK1126" t="s">
        <v>2954</v>
      </c>
      <c r="AL1126" t="s">
        <v>874</v>
      </c>
      <c r="AM1126" t="s">
        <v>879</v>
      </c>
      <c r="AN1126" t="s">
        <v>880</v>
      </c>
      <c r="AO1126" t="s">
        <v>59</v>
      </c>
      <c r="AP1126">
        <v>1250</v>
      </c>
      <c r="AQ1126">
        <v>1250</v>
      </c>
      <c r="AR1126">
        <v>1250</v>
      </c>
    </row>
    <row r="1127" spans="1:44" x14ac:dyDescent="0.25">
      <c r="A1127" t="s">
        <v>43</v>
      </c>
      <c r="B1127" t="s">
        <v>868</v>
      </c>
      <c r="C1127" t="s">
        <v>159</v>
      </c>
      <c r="D1127" t="s">
        <v>621</v>
      </c>
      <c r="E1127" t="s">
        <v>3291</v>
      </c>
      <c r="F1127" t="s">
        <v>3292</v>
      </c>
      <c r="H1127" t="s">
        <v>871</v>
      </c>
      <c r="I1127">
        <v>1300</v>
      </c>
      <c r="J1127" t="s">
        <v>3293</v>
      </c>
      <c r="K1127" t="s">
        <v>3294</v>
      </c>
      <c r="L1127">
        <v>2</v>
      </c>
      <c r="M1127" t="s">
        <v>137</v>
      </c>
      <c r="N1127" t="s">
        <v>874</v>
      </c>
      <c r="O1127">
        <v>2017</v>
      </c>
      <c r="Q1127" t="s">
        <v>1156</v>
      </c>
      <c r="R1127" t="s">
        <v>876</v>
      </c>
      <c r="S1127" t="s">
        <v>68</v>
      </c>
      <c r="T1127" t="s">
        <v>54</v>
      </c>
      <c r="U1127">
        <v>7.5</v>
      </c>
      <c r="V1127">
        <v>7.5</v>
      </c>
      <c r="W1127">
        <v>7.42</v>
      </c>
      <c r="X1127">
        <v>7.42</v>
      </c>
      <c r="Y1127">
        <v>7.5</v>
      </c>
      <c r="Z1127">
        <v>7.42</v>
      </c>
      <c r="AA1127">
        <v>10</v>
      </c>
      <c r="AB1127">
        <v>10</v>
      </c>
      <c r="AC1127">
        <v>10</v>
      </c>
      <c r="AD1127">
        <v>7.33</v>
      </c>
      <c r="AE1127">
        <v>82.08</v>
      </c>
      <c r="AF1127">
        <v>0.15</v>
      </c>
      <c r="AG1127">
        <v>0</v>
      </c>
      <c r="AH1127">
        <v>0</v>
      </c>
      <c r="AJ1127">
        <v>3</v>
      </c>
      <c r="AK1127" t="s">
        <v>1157</v>
      </c>
      <c r="AL1127" t="s">
        <v>874</v>
      </c>
      <c r="AM1127" t="s">
        <v>879</v>
      </c>
      <c r="AN1127" t="s">
        <v>880</v>
      </c>
      <c r="AO1127" t="s">
        <v>59</v>
      </c>
      <c r="AP1127">
        <v>1300</v>
      </c>
      <c r="AQ1127">
        <v>1300</v>
      </c>
      <c r="AR1127">
        <v>1300</v>
      </c>
    </row>
    <row r="1128" spans="1:44" x14ac:dyDescent="0.25">
      <c r="A1128" t="s">
        <v>43</v>
      </c>
      <c r="B1128" t="s">
        <v>933</v>
      </c>
      <c r="C1128" t="s">
        <v>268</v>
      </c>
      <c r="D1128" t="s">
        <v>4006</v>
      </c>
      <c r="E1128">
        <v>1</v>
      </c>
      <c r="F1128" t="s">
        <v>2808</v>
      </c>
      <c r="H1128" t="s">
        <v>4006</v>
      </c>
      <c r="I1128">
        <v>200</v>
      </c>
      <c r="J1128" t="s">
        <v>4007</v>
      </c>
      <c r="K1128" t="s">
        <v>4008</v>
      </c>
      <c r="L1128">
        <v>150</v>
      </c>
      <c r="M1128" t="s">
        <v>137</v>
      </c>
      <c r="N1128" t="s">
        <v>191</v>
      </c>
      <c r="O1128">
        <v>2017</v>
      </c>
      <c r="Q1128" t="s">
        <v>4009</v>
      </c>
      <c r="R1128" t="s">
        <v>941</v>
      </c>
      <c r="S1128" t="s">
        <v>60</v>
      </c>
      <c r="T1128" t="s">
        <v>54</v>
      </c>
      <c r="U1128">
        <v>7.33</v>
      </c>
      <c r="V1128">
        <v>7.17</v>
      </c>
      <c r="W1128">
        <v>7.25</v>
      </c>
      <c r="X1128">
        <v>7.33</v>
      </c>
      <c r="Y1128">
        <v>7.33</v>
      </c>
      <c r="Z1128">
        <v>7.25</v>
      </c>
      <c r="AA1128">
        <v>10</v>
      </c>
      <c r="AB1128">
        <v>10</v>
      </c>
      <c r="AC1128">
        <v>10</v>
      </c>
      <c r="AD1128">
        <v>7.25</v>
      </c>
      <c r="AE1128">
        <v>80.92</v>
      </c>
      <c r="AF1128">
        <v>0</v>
      </c>
      <c r="AG1128">
        <v>0</v>
      </c>
      <c r="AH1128">
        <v>0</v>
      </c>
      <c r="AI1128" t="s">
        <v>304</v>
      </c>
      <c r="AJ1128">
        <v>0</v>
      </c>
      <c r="AK1128" t="s">
        <v>4010</v>
      </c>
      <c r="AL1128" t="s">
        <v>191</v>
      </c>
      <c r="AM1128" t="s">
        <v>196</v>
      </c>
      <c r="AN1128" t="s">
        <v>197</v>
      </c>
      <c r="AO1128" t="s">
        <v>59</v>
      </c>
      <c r="AP1128">
        <v>200</v>
      </c>
      <c r="AQ1128">
        <v>200</v>
      </c>
      <c r="AR1128">
        <v>200</v>
      </c>
    </row>
    <row r="1129" spans="1:44" x14ac:dyDescent="0.25">
      <c r="A1129" t="s">
        <v>43</v>
      </c>
      <c r="B1129" t="s">
        <v>3627</v>
      </c>
      <c r="C1129" t="s">
        <v>254</v>
      </c>
      <c r="D1129" t="s">
        <v>621</v>
      </c>
      <c r="E1129">
        <v>174.18</v>
      </c>
      <c r="F1129" t="s">
        <v>3628</v>
      </c>
      <c r="H1129" t="s">
        <v>3629</v>
      </c>
      <c r="I1129">
        <v>1200</v>
      </c>
      <c r="J1129" t="s">
        <v>3630</v>
      </c>
      <c r="K1129" t="s">
        <v>3631</v>
      </c>
      <c r="L1129">
        <v>275</v>
      </c>
      <c r="M1129" t="s">
        <v>98</v>
      </c>
      <c r="N1129" t="s">
        <v>261</v>
      </c>
      <c r="O1129">
        <v>2018</v>
      </c>
      <c r="Q1129" t="s">
        <v>3469</v>
      </c>
      <c r="R1129" t="s">
        <v>3632</v>
      </c>
      <c r="S1129" t="s">
        <v>181</v>
      </c>
      <c r="T1129" t="s">
        <v>54</v>
      </c>
      <c r="U1129">
        <v>7.5</v>
      </c>
      <c r="V1129">
        <v>7.42</v>
      </c>
      <c r="W1129">
        <v>7.08</v>
      </c>
      <c r="X1129">
        <v>7.42</v>
      </c>
      <c r="Y1129">
        <v>7.5</v>
      </c>
      <c r="Z1129">
        <v>7.33</v>
      </c>
      <c r="AA1129">
        <v>10</v>
      </c>
      <c r="AB1129">
        <v>10</v>
      </c>
      <c r="AC1129">
        <v>10</v>
      </c>
      <c r="AD1129">
        <v>7.33</v>
      </c>
      <c r="AE1129">
        <v>81.58</v>
      </c>
      <c r="AF1129">
        <v>0.11</v>
      </c>
      <c r="AG1129">
        <v>0</v>
      </c>
      <c r="AH1129">
        <v>1</v>
      </c>
      <c r="AI1129" t="s">
        <v>304</v>
      </c>
      <c r="AJ1129">
        <v>3</v>
      </c>
      <c r="AK1129" t="s">
        <v>3633</v>
      </c>
      <c r="AL1129" t="s">
        <v>261</v>
      </c>
      <c r="AM1129" t="s">
        <v>265</v>
      </c>
      <c r="AN1129" t="s">
        <v>266</v>
      </c>
      <c r="AO1129" t="s">
        <v>59</v>
      </c>
      <c r="AP1129">
        <v>1200</v>
      </c>
      <c r="AQ1129">
        <v>1200</v>
      </c>
      <c r="AR1129">
        <v>1200</v>
      </c>
    </row>
    <row r="1130" spans="1:44" x14ac:dyDescent="0.25">
      <c r="A1130" t="s">
        <v>43</v>
      </c>
      <c r="B1130" t="s">
        <v>1945</v>
      </c>
      <c r="C1130" t="s">
        <v>159</v>
      </c>
      <c r="D1130" t="s">
        <v>1946</v>
      </c>
      <c r="F1130" t="s">
        <v>1790</v>
      </c>
      <c r="G1130" t="s">
        <v>1947</v>
      </c>
      <c r="I1130">
        <v>1600</v>
      </c>
      <c r="J1130" t="s">
        <v>1948</v>
      </c>
      <c r="K1130" t="s">
        <v>1949</v>
      </c>
      <c r="L1130">
        <v>10</v>
      </c>
      <c r="M1130" t="s">
        <v>51</v>
      </c>
      <c r="N1130" t="s">
        <v>874</v>
      </c>
      <c r="O1130" s="5">
        <v>40382</v>
      </c>
      <c r="Q1130" t="s">
        <v>1950</v>
      </c>
      <c r="R1130" t="s">
        <v>874</v>
      </c>
      <c r="U1130">
        <v>7.83</v>
      </c>
      <c r="V1130">
        <v>7.58</v>
      </c>
      <c r="W1130">
        <v>7.58</v>
      </c>
      <c r="X1130">
        <v>7.58</v>
      </c>
      <c r="Y1130">
        <v>7.75</v>
      </c>
      <c r="Z1130">
        <v>7.58</v>
      </c>
      <c r="AA1130">
        <v>10</v>
      </c>
      <c r="AB1130">
        <v>10</v>
      </c>
      <c r="AC1130">
        <v>10</v>
      </c>
      <c r="AD1130">
        <v>7.58</v>
      </c>
      <c r="AE1130">
        <v>83.5</v>
      </c>
      <c r="AF1130">
        <v>0</v>
      </c>
      <c r="AG1130">
        <v>0</v>
      </c>
      <c r="AH1130">
        <v>0</v>
      </c>
      <c r="AJ1130">
        <v>0</v>
      </c>
      <c r="AK1130" t="s">
        <v>1951</v>
      </c>
      <c r="AL1130" t="s">
        <v>874</v>
      </c>
      <c r="AM1130" t="s">
        <v>879</v>
      </c>
      <c r="AN1130" t="s">
        <v>880</v>
      </c>
      <c r="AO1130" t="s">
        <v>59</v>
      </c>
      <c r="AP1130">
        <v>1600</v>
      </c>
      <c r="AQ1130">
        <v>1600</v>
      </c>
      <c r="AR1130">
        <v>1600</v>
      </c>
    </row>
    <row r="1131" spans="1:44" x14ac:dyDescent="0.25">
      <c r="A1131" t="s">
        <v>43</v>
      </c>
      <c r="B1131" t="s">
        <v>652</v>
      </c>
      <c r="C1131" t="s">
        <v>396</v>
      </c>
      <c r="G1131" t="s">
        <v>1712</v>
      </c>
      <c r="I1131" t="s">
        <v>1713</v>
      </c>
      <c r="J1131" t="s">
        <v>1062</v>
      </c>
      <c r="K1131" t="s">
        <v>1714</v>
      </c>
      <c r="L1131">
        <v>275</v>
      </c>
      <c r="M1131" t="s">
        <v>458</v>
      </c>
      <c r="N1131" t="s">
        <v>138</v>
      </c>
      <c r="O1131" s="2">
        <v>43841</v>
      </c>
      <c r="Q1131" t="s">
        <v>1715</v>
      </c>
      <c r="R1131" t="s">
        <v>659</v>
      </c>
      <c r="U1131">
        <v>7.83</v>
      </c>
      <c r="V1131">
        <v>7.83</v>
      </c>
      <c r="W1131">
        <v>7.58</v>
      </c>
      <c r="X1131">
        <v>7.33</v>
      </c>
      <c r="Y1131">
        <v>7.42</v>
      </c>
      <c r="Z1131">
        <v>7.67</v>
      </c>
      <c r="AA1131">
        <v>10</v>
      </c>
      <c r="AB1131">
        <v>10</v>
      </c>
      <c r="AC1131">
        <v>10</v>
      </c>
      <c r="AD1131">
        <v>8.08</v>
      </c>
      <c r="AE1131">
        <v>83.75</v>
      </c>
      <c r="AF1131">
        <v>0.1</v>
      </c>
      <c r="AG1131">
        <v>0</v>
      </c>
      <c r="AH1131">
        <v>0</v>
      </c>
      <c r="AJ1131">
        <v>1</v>
      </c>
      <c r="AK1131" t="s">
        <v>1716</v>
      </c>
      <c r="AL1131" t="s">
        <v>138</v>
      </c>
      <c r="AM1131" t="s">
        <v>142</v>
      </c>
      <c r="AN1131" t="s">
        <v>143</v>
      </c>
      <c r="AO1131" t="s">
        <v>59</v>
      </c>
      <c r="AP1131">
        <v>1600</v>
      </c>
      <c r="AQ1131">
        <v>1600</v>
      </c>
      <c r="AR1131">
        <v>1600</v>
      </c>
    </row>
    <row r="1132" spans="1:44" x14ac:dyDescent="0.25">
      <c r="A1132" t="s">
        <v>43</v>
      </c>
      <c r="B1132" t="s">
        <v>652</v>
      </c>
      <c r="C1132" t="s">
        <v>396</v>
      </c>
      <c r="G1132" t="s">
        <v>1712</v>
      </c>
      <c r="I1132" t="s">
        <v>1718</v>
      </c>
      <c r="J1132" t="s">
        <v>1062</v>
      </c>
      <c r="K1132" t="s">
        <v>3331</v>
      </c>
      <c r="L1132">
        <v>275</v>
      </c>
      <c r="M1132" t="s">
        <v>458</v>
      </c>
      <c r="N1132" t="s">
        <v>138</v>
      </c>
      <c r="O1132" s="2">
        <v>43841</v>
      </c>
      <c r="Q1132" t="s">
        <v>3332</v>
      </c>
      <c r="R1132" t="s">
        <v>659</v>
      </c>
      <c r="U1132">
        <v>7.67</v>
      </c>
      <c r="V1132">
        <v>7.42</v>
      </c>
      <c r="W1132">
        <v>7.67</v>
      </c>
      <c r="X1132">
        <v>7.33</v>
      </c>
      <c r="Y1132">
        <v>7.25</v>
      </c>
      <c r="Z1132">
        <v>7.58</v>
      </c>
      <c r="AA1132">
        <v>10</v>
      </c>
      <c r="AB1132">
        <v>10</v>
      </c>
      <c r="AC1132">
        <v>10</v>
      </c>
      <c r="AD1132">
        <v>7.17</v>
      </c>
      <c r="AE1132">
        <v>82.08</v>
      </c>
      <c r="AF1132">
        <v>0.08</v>
      </c>
      <c r="AG1132">
        <v>1</v>
      </c>
      <c r="AH1132">
        <v>0</v>
      </c>
      <c r="AJ1132">
        <v>5</v>
      </c>
      <c r="AK1132" t="s">
        <v>3333</v>
      </c>
      <c r="AL1132" t="s">
        <v>138</v>
      </c>
      <c r="AM1132" t="s">
        <v>142</v>
      </c>
      <c r="AN1132" t="s">
        <v>143</v>
      </c>
      <c r="AO1132" t="s">
        <v>59</v>
      </c>
      <c r="AP1132">
        <v>1600</v>
      </c>
      <c r="AQ1132">
        <v>1600</v>
      </c>
      <c r="AR1132">
        <v>1600</v>
      </c>
    </row>
    <row r="1133" spans="1:44" x14ac:dyDescent="0.25">
      <c r="A1133" t="s">
        <v>43</v>
      </c>
      <c r="B1133" t="s">
        <v>102</v>
      </c>
      <c r="C1133" t="s">
        <v>45</v>
      </c>
      <c r="D1133" t="s">
        <v>103</v>
      </c>
      <c r="F1133" t="s">
        <v>104</v>
      </c>
      <c r="G1133" t="s">
        <v>105</v>
      </c>
      <c r="I1133" t="s">
        <v>106</v>
      </c>
      <c r="J1133" t="s">
        <v>77</v>
      </c>
      <c r="K1133" t="s">
        <v>107</v>
      </c>
      <c r="L1133">
        <v>300</v>
      </c>
      <c r="M1133" t="s">
        <v>51</v>
      </c>
      <c r="N1133" t="s">
        <v>108</v>
      </c>
      <c r="O1133" s="2">
        <v>43900</v>
      </c>
      <c r="Q1133" t="s">
        <v>109</v>
      </c>
      <c r="R1133" t="s">
        <v>108</v>
      </c>
      <c r="U1133">
        <v>8.25</v>
      </c>
      <c r="V1133">
        <v>8.33</v>
      </c>
      <c r="W1133">
        <v>8.5</v>
      </c>
      <c r="X1133">
        <v>8.42</v>
      </c>
      <c r="Y1133">
        <v>8.33</v>
      </c>
      <c r="Z1133">
        <v>8.5</v>
      </c>
      <c r="AA1133">
        <v>10</v>
      </c>
      <c r="AB1133">
        <v>10</v>
      </c>
      <c r="AC1133">
        <v>9.33</v>
      </c>
      <c r="AD1133">
        <v>9</v>
      </c>
      <c r="AE1133">
        <v>88.67</v>
      </c>
      <c r="AF1133">
        <v>0.03</v>
      </c>
      <c r="AG1133">
        <v>0</v>
      </c>
      <c r="AH1133">
        <v>0</v>
      </c>
      <c r="AJ1133">
        <v>0</v>
      </c>
      <c r="AK1133" t="s">
        <v>110</v>
      </c>
      <c r="AL1133" t="s">
        <v>108</v>
      </c>
      <c r="AM1133" t="s">
        <v>111</v>
      </c>
      <c r="AN1133" t="s">
        <v>112</v>
      </c>
      <c r="AO1133" t="s">
        <v>59</v>
      </c>
      <c r="AP1133">
        <v>1570</v>
      </c>
      <c r="AQ1133">
        <v>1700</v>
      </c>
      <c r="AR1133">
        <v>1635</v>
      </c>
    </row>
    <row r="1134" spans="1:44" x14ac:dyDescent="0.25">
      <c r="A1134" t="s">
        <v>43</v>
      </c>
      <c r="B1134" t="s">
        <v>102</v>
      </c>
      <c r="C1134" t="s">
        <v>45</v>
      </c>
      <c r="D1134" t="s">
        <v>103</v>
      </c>
      <c r="F1134" t="s">
        <v>104</v>
      </c>
      <c r="G1134" t="s">
        <v>105</v>
      </c>
      <c r="I1134" t="s">
        <v>106</v>
      </c>
      <c r="J1134" t="s">
        <v>113</v>
      </c>
      <c r="K1134" t="s">
        <v>107</v>
      </c>
      <c r="L1134">
        <v>300</v>
      </c>
      <c r="M1134" t="s">
        <v>51</v>
      </c>
      <c r="N1134" t="s">
        <v>108</v>
      </c>
      <c r="O1134" s="2">
        <v>43900</v>
      </c>
      <c r="Q1134" t="s">
        <v>109</v>
      </c>
      <c r="R1134" t="s">
        <v>108</v>
      </c>
      <c r="U1134">
        <v>8.67</v>
      </c>
      <c r="V1134">
        <v>8.67</v>
      </c>
      <c r="W1134">
        <v>8.58</v>
      </c>
      <c r="X1134">
        <v>8.42</v>
      </c>
      <c r="Y1134">
        <v>8.33</v>
      </c>
      <c r="Z1134">
        <v>8.42</v>
      </c>
      <c r="AA1134">
        <v>9.33</v>
      </c>
      <c r="AB1134">
        <v>10</v>
      </c>
      <c r="AC1134">
        <v>9.33</v>
      </c>
      <c r="AD1134">
        <v>8.67</v>
      </c>
      <c r="AE1134">
        <v>88.42</v>
      </c>
      <c r="AF1134">
        <v>0.03</v>
      </c>
      <c r="AG1134">
        <v>0</v>
      </c>
      <c r="AH1134">
        <v>0</v>
      </c>
      <c r="AJ1134">
        <v>0</v>
      </c>
      <c r="AK1134" t="s">
        <v>110</v>
      </c>
      <c r="AL1134" t="s">
        <v>108</v>
      </c>
      <c r="AM1134" t="s">
        <v>111</v>
      </c>
      <c r="AN1134" t="s">
        <v>112</v>
      </c>
      <c r="AO1134" t="s">
        <v>59</v>
      </c>
      <c r="AP1134">
        <v>1570</v>
      </c>
      <c r="AQ1134">
        <v>1700</v>
      </c>
      <c r="AR1134">
        <v>1635</v>
      </c>
    </row>
    <row r="1135" spans="1:44" x14ac:dyDescent="0.25">
      <c r="A1135" t="s">
        <v>43</v>
      </c>
      <c r="B1135" t="s">
        <v>102</v>
      </c>
      <c r="C1135" t="s">
        <v>45</v>
      </c>
      <c r="D1135" t="s">
        <v>103</v>
      </c>
      <c r="F1135" t="s">
        <v>104</v>
      </c>
      <c r="G1135" t="s">
        <v>105</v>
      </c>
      <c r="I1135" t="s">
        <v>106</v>
      </c>
      <c r="J1135" t="s">
        <v>113</v>
      </c>
      <c r="K1135" t="s">
        <v>107</v>
      </c>
      <c r="L1135">
        <v>300</v>
      </c>
      <c r="M1135" t="s">
        <v>51</v>
      </c>
      <c r="N1135" t="s">
        <v>108</v>
      </c>
      <c r="O1135" s="2">
        <v>43900</v>
      </c>
      <c r="Q1135" t="s">
        <v>154</v>
      </c>
      <c r="R1135" t="s">
        <v>108</v>
      </c>
      <c r="U1135">
        <v>8.25</v>
      </c>
      <c r="V1135">
        <v>8.33</v>
      </c>
      <c r="W1135">
        <v>8.5</v>
      </c>
      <c r="X1135">
        <v>8.25</v>
      </c>
      <c r="Y1135">
        <v>8.58</v>
      </c>
      <c r="Z1135">
        <v>8.75</v>
      </c>
      <c r="AA1135">
        <v>9.33</v>
      </c>
      <c r="AB1135">
        <v>10</v>
      </c>
      <c r="AC1135">
        <v>9.33</v>
      </c>
      <c r="AD1135">
        <v>8.5</v>
      </c>
      <c r="AE1135">
        <v>87.83</v>
      </c>
      <c r="AF1135">
        <v>0.05</v>
      </c>
      <c r="AG1135">
        <v>0</v>
      </c>
      <c r="AH1135">
        <v>0</v>
      </c>
      <c r="AJ1135">
        <v>2</v>
      </c>
      <c r="AK1135" t="s">
        <v>155</v>
      </c>
      <c r="AL1135" t="s">
        <v>108</v>
      </c>
      <c r="AM1135" t="s">
        <v>111</v>
      </c>
      <c r="AN1135" t="s">
        <v>112</v>
      </c>
      <c r="AO1135" t="s">
        <v>59</v>
      </c>
      <c r="AP1135">
        <v>1570</v>
      </c>
      <c r="AQ1135">
        <v>1700</v>
      </c>
      <c r="AR1135">
        <v>1635</v>
      </c>
    </row>
    <row r="1136" spans="1:44" x14ac:dyDescent="0.25">
      <c r="A1136" t="s">
        <v>43</v>
      </c>
      <c r="B1136" t="s">
        <v>4507</v>
      </c>
      <c r="C1136" t="s">
        <v>216</v>
      </c>
      <c r="D1136" t="s">
        <v>621</v>
      </c>
      <c r="F1136" t="s">
        <v>4508</v>
      </c>
      <c r="G1136" t="s">
        <v>4509</v>
      </c>
      <c r="I1136" t="s">
        <v>2669</v>
      </c>
      <c r="J1136" t="s">
        <v>4510</v>
      </c>
      <c r="K1136" t="s">
        <v>4511</v>
      </c>
      <c r="L1136">
        <v>250</v>
      </c>
      <c r="M1136">
        <v>6</v>
      </c>
      <c r="N1136" t="s">
        <v>65</v>
      </c>
      <c r="O1136" t="s">
        <v>4512</v>
      </c>
      <c r="Q1136" t="s">
        <v>4443</v>
      </c>
      <c r="R1136" t="s">
        <v>4513</v>
      </c>
      <c r="S1136" t="s">
        <v>616</v>
      </c>
      <c r="U1136">
        <v>6.75</v>
      </c>
      <c r="V1136">
        <v>6.75</v>
      </c>
      <c r="W1136">
        <v>6.83</v>
      </c>
      <c r="X1136">
        <v>7.25</v>
      </c>
      <c r="Y1136">
        <v>7.58</v>
      </c>
      <c r="Z1136">
        <v>7.08</v>
      </c>
      <c r="AA1136">
        <v>10</v>
      </c>
      <c r="AB1136">
        <v>10</v>
      </c>
      <c r="AC1136">
        <v>10</v>
      </c>
      <c r="AD1136">
        <v>6.92</v>
      </c>
      <c r="AE1136">
        <v>79.17</v>
      </c>
      <c r="AF1136">
        <v>0.01</v>
      </c>
      <c r="AG1136">
        <v>0</v>
      </c>
      <c r="AH1136">
        <v>0</v>
      </c>
      <c r="AJ1136">
        <v>8</v>
      </c>
      <c r="AK1136" t="s">
        <v>4444</v>
      </c>
      <c r="AL1136" t="s">
        <v>65</v>
      </c>
      <c r="AM1136" t="s">
        <v>70</v>
      </c>
      <c r="AN1136" t="s">
        <v>71</v>
      </c>
      <c r="AO1136" t="s">
        <v>59</v>
      </c>
      <c r="AP1136">
        <v>1200</v>
      </c>
      <c r="AQ1136">
        <v>1200</v>
      </c>
      <c r="AR1136">
        <v>1200</v>
      </c>
    </row>
    <row r="1137" spans="1:44" x14ac:dyDescent="0.25">
      <c r="A1137" t="s">
        <v>43</v>
      </c>
      <c r="B1137" t="s">
        <v>4507</v>
      </c>
      <c r="C1137" t="s">
        <v>216</v>
      </c>
      <c r="D1137" t="s">
        <v>621</v>
      </c>
      <c r="F1137" t="s">
        <v>4508</v>
      </c>
      <c r="G1137" t="s">
        <v>4711</v>
      </c>
      <c r="I1137" t="s">
        <v>2669</v>
      </c>
      <c r="J1137" t="s">
        <v>4510</v>
      </c>
      <c r="K1137" t="s">
        <v>4511</v>
      </c>
      <c r="L1137">
        <v>250</v>
      </c>
      <c r="M1137">
        <v>6</v>
      </c>
      <c r="N1137" t="s">
        <v>65</v>
      </c>
      <c r="O1137" t="s">
        <v>4512</v>
      </c>
      <c r="Q1137" t="s">
        <v>4443</v>
      </c>
      <c r="R1137" t="s">
        <v>4513</v>
      </c>
      <c r="S1137" t="s">
        <v>616</v>
      </c>
      <c r="U1137">
        <v>6.67</v>
      </c>
      <c r="V1137">
        <v>6.33</v>
      </c>
      <c r="W1137">
        <v>6.42</v>
      </c>
      <c r="X1137">
        <v>6.83</v>
      </c>
      <c r="Y1137">
        <v>7</v>
      </c>
      <c r="Z1137">
        <v>6.92</v>
      </c>
      <c r="AA1137">
        <v>10</v>
      </c>
      <c r="AB1137">
        <v>10</v>
      </c>
      <c r="AC1137">
        <v>10</v>
      </c>
      <c r="AD1137">
        <v>6.58</v>
      </c>
      <c r="AE1137">
        <v>76.75</v>
      </c>
      <c r="AF1137">
        <v>0</v>
      </c>
      <c r="AG1137">
        <v>0</v>
      </c>
      <c r="AH1137">
        <v>0</v>
      </c>
      <c r="AJ1137">
        <v>0</v>
      </c>
      <c r="AK1137" t="s">
        <v>4444</v>
      </c>
      <c r="AL1137" t="s">
        <v>65</v>
      </c>
      <c r="AM1137" t="s">
        <v>70</v>
      </c>
      <c r="AN1137" t="s">
        <v>71</v>
      </c>
      <c r="AO1137" t="s">
        <v>59</v>
      </c>
      <c r="AP1137">
        <v>1200</v>
      </c>
      <c r="AQ1137">
        <v>1200</v>
      </c>
      <c r="AR1137">
        <v>1200</v>
      </c>
    </row>
    <row r="1138" spans="1:44" x14ac:dyDescent="0.25">
      <c r="A1138" t="s">
        <v>43</v>
      </c>
      <c r="B1138" t="s">
        <v>453</v>
      </c>
      <c r="C1138" t="s">
        <v>396</v>
      </c>
      <c r="F1138" t="s">
        <v>2176</v>
      </c>
      <c r="G1138" t="s">
        <v>2177</v>
      </c>
      <c r="I1138" t="s">
        <v>2178</v>
      </c>
      <c r="J1138" t="s">
        <v>457</v>
      </c>
      <c r="L1138">
        <v>250</v>
      </c>
      <c r="M1138" t="s">
        <v>458</v>
      </c>
      <c r="N1138" t="s">
        <v>138</v>
      </c>
      <c r="O1138" t="s">
        <v>2179</v>
      </c>
      <c r="Q1138" t="s">
        <v>975</v>
      </c>
      <c r="R1138" t="s">
        <v>459</v>
      </c>
      <c r="U1138">
        <v>7.92</v>
      </c>
      <c r="V1138">
        <v>7.75</v>
      </c>
      <c r="W1138">
        <v>7.25</v>
      </c>
      <c r="X1138">
        <v>7.42</v>
      </c>
      <c r="Y1138">
        <v>7.83</v>
      </c>
      <c r="Z1138">
        <v>7.58</v>
      </c>
      <c r="AA1138">
        <v>10</v>
      </c>
      <c r="AB1138">
        <v>10</v>
      </c>
      <c r="AC1138">
        <v>10</v>
      </c>
      <c r="AD1138">
        <v>7.5</v>
      </c>
      <c r="AE1138">
        <v>83.25</v>
      </c>
      <c r="AF1138">
        <v>0.08</v>
      </c>
      <c r="AG1138">
        <v>0</v>
      </c>
      <c r="AH1138">
        <v>0</v>
      </c>
      <c r="AJ1138">
        <v>0</v>
      </c>
      <c r="AK1138" t="s">
        <v>977</v>
      </c>
      <c r="AL1138" t="s">
        <v>138</v>
      </c>
      <c r="AM1138" t="s">
        <v>142</v>
      </c>
      <c r="AN1138" t="s">
        <v>143</v>
      </c>
      <c r="AO1138" t="s">
        <v>59</v>
      </c>
      <c r="AP1138">
        <v>1600</v>
      </c>
      <c r="AQ1138">
        <v>1800</v>
      </c>
      <c r="AR1138">
        <v>1700</v>
      </c>
    </row>
    <row r="1139" spans="1:44" x14ac:dyDescent="0.25">
      <c r="A1139" t="s">
        <v>43</v>
      </c>
      <c r="B1139" t="s">
        <v>453</v>
      </c>
      <c r="C1139" t="s">
        <v>396</v>
      </c>
      <c r="F1139" t="s">
        <v>3538</v>
      </c>
      <c r="G1139" t="s">
        <v>3539</v>
      </c>
      <c r="I1139" t="s">
        <v>3540</v>
      </c>
      <c r="J1139" t="s">
        <v>457</v>
      </c>
      <c r="L1139">
        <v>250</v>
      </c>
      <c r="M1139" t="s">
        <v>458</v>
      </c>
      <c r="N1139" t="s">
        <v>138</v>
      </c>
      <c r="O1139" t="s">
        <v>3541</v>
      </c>
      <c r="Q1139" t="s">
        <v>975</v>
      </c>
      <c r="R1139" t="s">
        <v>459</v>
      </c>
      <c r="U1139">
        <v>7.58</v>
      </c>
      <c r="V1139">
        <v>7.5</v>
      </c>
      <c r="W1139">
        <v>7.17</v>
      </c>
      <c r="X1139">
        <v>7.58</v>
      </c>
      <c r="Y1139">
        <v>7.33</v>
      </c>
      <c r="Z1139">
        <v>7.33</v>
      </c>
      <c r="AA1139">
        <v>10</v>
      </c>
      <c r="AB1139">
        <v>10</v>
      </c>
      <c r="AC1139">
        <v>10</v>
      </c>
      <c r="AD1139">
        <v>7.33</v>
      </c>
      <c r="AE1139">
        <v>81.83</v>
      </c>
      <c r="AF1139">
        <v>0.05</v>
      </c>
      <c r="AG1139">
        <v>0</v>
      </c>
      <c r="AH1139">
        <v>0</v>
      </c>
      <c r="AJ1139">
        <v>0</v>
      </c>
      <c r="AK1139" t="s">
        <v>977</v>
      </c>
      <c r="AL1139" t="s">
        <v>138</v>
      </c>
      <c r="AM1139" t="s">
        <v>142</v>
      </c>
      <c r="AN1139" t="s">
        <v>143</v>
      </c>
      <c r="AO1139" t="s">
        <v>59</v>
      </c>
      <c r="AP1139">
        <v>1600</v>
      </c>
      <c r="AQ1139">
        <v>1800</v>
      </c>
      <c r="AR1139">
        <v>1700</v>
      </c>
    </row>
    <row r="1140" spans="1:44" x14ac:dyDescent="0.25">
      <c r="A1140" t="s">
        <v>43</v>
      </c>
      <c r="B1140" t="s">
        <v>61</v>
      </c>
      <c r="C1140" t="s">
        <v>280</v>
      </c>
      <c r="D1140" t="s">
        <v>849</v>
      </c>
      <c r="F1140" t="s">
        <v>850</v>
      </c>
      <c r="G1140" t="s">
        <v>851</v>
      </c>
      <c r="I1140" t="s">
        <v>852</v>
      </c>
      <c r="J1140" t="s">
        <v>853</v>
      </c>
      <c r="K1140" t="s">
        <v>854</v>
      </c>
      <c r="L1140">
        <v>2</v>
      </c>
      <c r="M1140">
        <v>6</v>
      </c>
      <c r="N1140" t="s">
        <v>65</v>
      </c>
      <c r="O1140" t="s">
        <v>855</v>
      </c>
      <c r="Q1140" t="s">
        <v>66</v>
      </c>
      <c r="R1140" t="s">
        <v>67</v>
      </c>
      <c r="U1140">
        <v>7.83</v>
      </c>
      <c r="V1140">
        <v>7.58</v>
      </c>
      <c r="W1140">
        <v>7.58</v>
      </c>
      <c r="X1140">
        <v>7.83</v>
      </c>
      <c r="Y1140">
        <v>7.75</v>
      </c>
      <c r="Z1140">
        <v>7.67</v>
      </c>
      <c r="AA1140">
        <v>10</v>
      </c>
      <c r="AB1140">
        <v>10</v>
      </c>
      <c r="AC1140">
        <v>10</v>
      </c>
      <c r="AD1140">
        <v>8.5</v>
      </c>
      <c r="AE1140">
        <v>84.75</v>
      </c>
      <c r="AF1140">
        <v>0.18</v>
      </c>
      <c r="AG1140">
        <v>0</v>
      </c>
      <c r="AH1140">
        <v>0</v>
      </c>
      <c r="AJ1140">
        <v>2</v>
      </c>
      <c r="AK1140" t="s">
        <v>69</v>
      </c>
      <c r="AL1140" t="s">
        <v>65</v>
      </c>
      <c r="AM1140" t="s">
        <v>70</v>
      </c>
      <c r="AN1140" t="s">
        <v>71</v>
      </c>
      <c r="AO1140" t="s">
        <v>59</v>
      </c>
      <c r="AP1140">
        <v>800</v>
      </c>
      <c r="AQ1140">
        <v>1050</v>
      </c>
      <c r="AR1140">
        <v>925</v>
      </c>
    </row>
    <row r="1141" spans="1:44" x14ac:dyDescent="0.25">
      <c r="A1141" t="s">
        <v>43</v>
      </c>
      <c r="B1141" t="s">
        <v>61</v>
      </c>
      <c r="C1141" t="s">
        <v>523</v>
      </c>
      <c r="D1141" t="s">
        <v>572</v>
      </c>
      <c r="F1141" t="s">
        <v>573</v>
      </c>
      <c r="G1141" t="s">
        <v>574</v>
      </c>
      <c r="I1141" t="s">
        <v>575</v>
      </c>
      <c r="J1141" t="s">
        <v>528</v>
      </c>
      <c r="K1141" t="s">
        <v>576</v>
      </c>
      <c r="L1141">
        <v>2</v>
      </c>
      <c r="M1141" t="s">
        <v>577</v>
      </c>
      <c r="N1141" t="s">
        <v>65</v>
      </c>
      <c r="O1141" t="s">
        <v>578</v>
      </c>
      <c r="Q1141" t="s">
        <v>66</v>
      </c>
      <c r="R1141" t="s">
        <v>67</v>
      </c>
      <c r="U1141">
        <v>8.08</v>
      </c>
      <c r="V1141">
        <v>7.83</v>
      </c>
      <c r="W1141">
        <v>7.83</v>
      </c>
      <c r="X1141">
        <v>8.08</v>
      </c>
      <c r="Y1141">
        <v>7.83</v>
      </c>
      <c r="Z1141">
        <v>7.83</v>
      </c>
      <c r="AA1141">
        <v>10</v>
      </c>
      <c r="AB1141">
        <v>10</v>
      </c>
      <c r="AC1141">
        <v>10</v>
      </c>
      <c r="AD1141">
        <v>7.92</v>
      </c>
      <c r="AE1141">
        <v>85.42</v>
      </c>
      <c r="AF1141">
        <v>0.01</v>
      </c>
      <c r="AG1141">
        <v>0</v>
      </c>
      <c r="AH1141">
        <v>0</v>
      </c>
      <c r="AJ1141">
        <v>0</v>
      </c>
      <c r="AK1141" t="s">
        <v>69</v>
      </c>
      <c r="AL1141" t="s">
        <v>65</v>
      </c>
      <c r="AM1141" t="s">
        <v>70</v>
      </c>
      <c r="AN1141" t="s">
        <v>71</v>
      </c>
      <c r="AO1141" t="s">
        <v>59</v>
      </c>
      <c r="AP1141">
        <v>1400</v>
      </c>
      <c r="AQ1141">
        <v>1400</v>
      </c>
      <c r="AR1141">
        <v>1400</v>
      </c>
    </row>
    <row r="1142" spans="1:44" x14ac:dyDescent="0.25">
      <c r="A1142" t="s">
        <v>43</v>
      </c>
      <c r="B1142" t="s">
        <v>751</v>
      </c>
      <c r="C1142" t="s">
        <v>62</v>
      </c>
      <c r="D1142" t="s">
        <v>752</v>
      </c>
      <c r="F1142" t="s">
        <v>753</v>
      </c>
      <c r="G1142" t="s">
        <v>754</v>
      </c>
      <c r="I1142" t="s">
        <v>755</v>
      </c>
      <c r="J1142" t="s">
        <v>756</v>
      </c>
      <c r="K1142" t="s">
        <v>757</v>
      </c>
      <c r="L1142">
        <v>275</v>
      </c>
      <c r="M1142" t="s">
        <v>98</v>
      </c>
      <c r="N1142" t="s">
        <v>65</v>
      </c>
      <c r="O1142" t="s">
        <v>169</v>
      </c>
      <c r="Q1142" t="s">
        <v>758</v>
      </c>
      <c r="R1142" t="s">
        <v>759</v>
      </c>
      <c r="U1142">
        <v>7.83</v>
      </c>
      <c r="V1142">
        <v>8.08</v>
      </c>
      <c r="W1142">
        <v>7.67</v>
      </c>
      <c r="X1142">
        <v>8</v>
      </c>
      <c r="Y1142">
        <v>7.75</v>
      </c>
      <c r="Z1142">
        <v>7.67</v>
      </c>
      <c r="AA1142">
        <v>10</v>
      </c>
      <c r="AB1142">
        <v>10</v>
      </c>
      <c r="AC1142">
        <v>10</v>
      </c>
      <c r="AD1142">
        <v>8</v>
      </c>
      <c r="AE1142">
        <v>85</v>
      </c>
      <c r="AF1142">
        <v>0.04</v>
      </c>
      <c r="AG1142">
        <v>0</v>
      </c>
      <c r="AH1142">
        <v>0</v>
      </c>
      <c r="AJ1142">
        <v>1</v>
      </c>
      <c r="AK1142" t="s">
        <v>760</v>
      </c>
      <c r="AL1142" t="s">
        <v>65</v>
      </c>
      <c r="AM1142" t="s">
        <v>70</v>
      </c>
      <c r="AN1142" t="s">
        <v>71</v>
      </c>
      <c r="AO1142" t="s">
        <v>153</v>
      </c>
      <c r="AP1142">
        <v>1066.8</v>
      </c>
      <c r="AQ1142">
        <v>1584.96</v>
      </c>
      <c r="AR1142">
        <v>1325.88</v>
      </c>
    </row>
    <row r="1143" spans="1:44" x14ac:dyDescent="0.25">
      <c r="A1143" t="s">
        <v>43</v>
      </c>
      <c r="B1143" t="s">
        <v>751</v>
      </c>
      <c r="C1143" t="s">
        <v>62</v>
      </c>
      <c r="D1143" t="s">
        <v>752</v>
      </c>
      <c r="F1143" t="s">
        <v>753</v>
      </c>
      <c r="G1143" t="s">
        <v>4448</v>
      </c>
      <c r="I1143" t="s">
        <v>4449</v>
      </c>
      <c r="J1143" t="s">
        <v>756</v>
      </c>
      <c r="K1143" t="s">
        <v>757</v>
      </c>
      <c r="L1143">
        <v>223</v>
      </c>
      <c r="M1143" t="s">
        <v>98</v>
      </c>
      <c r="N1143" t="s">
        <v>65</v>
      </c>
      <c r="O1143" t="s">
        <v>169</v>
      </c>
      <c r="Q1143" t="s">
        <v>4450</v>
      </c>
      <c r="R1143" t="s">
        <v>759</v>
      </c>
      <c r="U1143">
        <v>7.08</v>
      </c>
      <c r="V1143">
        <v>7</v>
      </c>
      <c r="W1143">
        <v>6.83</v>
      </c>
      <c r="X1143">
        <v>7.33</v>
      </c>
      <c r="Y1143">
        <v>7.25</v>
      </c>
      <c r="Z1143">
        <v>7</v>
      </c>
      <c r="AA1143">
        <v>10</v>
      </c>
      <c r="AB1143">
        <v>10</v>
      </c>
      <c r="AC1143">
        <v>10</v>
      </c>
      <c r="AD1143">
        <v>7.08</v>
      </c>
      <c r="AE1143">
        <v>79.58</v>
      </c>
      <c r="AF1143">
        <v>0.17</v>
      </c>
      <c r="AG1143">
        <v>1</v>
      </c>
      <c r="AH1143">
        <v>0</v>
      </c>
      <c r="AJ1143">
        <v>19</v>
      </c>
      <c r="AK1143" t="s">
        <v>4451</v>
      </c>
      <c r="AL1143" t="s">
        <v>65</v>
      </c>
      <c r="AM1143" t="s">
        <v>70</v>
      </c>
      <c r="AN1143" t="s">
        <v>71</v>
      </c>
      <c r="AO1143" t="s">
        <v>153</v>
      </c>
      <c r="AP1143">
        <v>1066.8</v>
      </c>
      <c r="AQ1143">
        <v>1584.96</v>
      </c>
      <c r="AR1143">
        <v>1325.88</v>
      </c>
    </row>
    <row r="1144" spans="1:44" x14ac:dyDescent="0.25">
      <c r="A1144" t="s">
        <v>43</v>
      </c>
      <c r="B1144" t="s">
        <v>102</v>
      </c>
      <c r="C1144" t="s">
        <v>45</v>
      </c>
      <c r="D1144" t="s">
        <v>610</v>
      </c>
      <c r="G1144" t="s">
        <v>611</v>
      </c>
      <c r="J1144" t="s">
        <v>167</v>
      </c>
      <c r="K1144" t="s">
        <v>612</v>
      </c>
      <c r="L1144">
        <v>360</v>
      </c>
      <c r="M1144" t="s">
        <v>613</v>
      </c>
      <c r="N1144" t="s">
        <v>108</v>
      </c>
      <c r="O1144" t="s">
        <v>169</v>
      </c>
      <c r="Q1144" t="s">
        <v>342</v>
      </c>
      <c r="R1144" t="s">
        <v>108</v>
      </c>
      <c r="U1144">
        <v>7.83</v>
      </c>
      <c r="V1144">
        <v>7.83</v>
      </c>
      <c r="W1144">
        <v>7.92</v>
      </c>
      <c r="X1144">
        <v>8.08</v>
      </c>
      <c r="Y1144">
        <v>7.75</v>
      </c>
      <c r="Z1144">
        <v>7.83</v>
      </c>
      <c r="AA1144">
        <v>10</v>
      </c>
      <c r="AB1144">
        <v>10</v>
      </c>
      <c r="AC1144">
        <v>10</v>
      </c>
      <c r="AD1144">
        <v>8.08</v>
      </c>
      <c r="AE1144">
        <v>85.33</v>
      </c>
      <c r="AF1144">
        <v>0.05</v>
      </c>
      <c r="AG1144">
        <v>0</v>
      </c>
      <c r="AH1144">
        <v>0</v>
      </c>
      <c r="AJ1144">
        <v>2</v>
      </c>
      <c r="AK1144" t="s">
        <v>343</v>
      </c>
      <c r="AL1144" t="s">
        <v>108</v>
      </c>
      <c r="AM1144" t="s">
        <v>111</v>
      </c>
      <c r="AN1144" t="s">
        <v>112</v>
      </c>
      <c r="AO1144" t="s">
        <v>59</v>
      </c>
    </row>
    <row r="1145" spans="1:44" x14ac:dyDescent="0.25">
      <c r="A1145" t="s">
        <v>43</v>
      </c>
      <c r="B1145" t="s">
        <v>102</v>
      </c>
      <c r="C1145" t="s">
        <v>45</v>
      </c>
      <c r="D1145" t="s">
        <v>610</v>
      </c>
      <c r="G1145" t="s">
        <v>611</v>
      </c>
      <c r="J1145" t="s">
        <v>1152</v>
      </c>
      <c r="K1145" t="s">
        <v>612</v>
      </c>
      <c r="L1145">
        <v>360</v>
      </c>
      <c r="M1145" t="s">
        <v>613</v>
      </c>
      <c r="N1145" t="s">
        <v>108</v>
      </c>
      <c r="O1145" t="s">
        <v>169</v>
      </c>
      <c r="Q1145" t="s">
        <v>342</v>
      </c>
      <c r="R1145" t="s">
        <v>108</v>
      </c>
      <c r="U1145">
        <v>7.5</v>
      </c>
      <c r="V1145">
        <v>7.75</v>
      </c>
      <c r="W1145">
        <v>7.83</v>
      </c>
      <c r="X1145">
        <v>7.92</v>
      </c>
      <c r="Y1145">
        <v>7.92</v>
      </c>
      <c r="Z1145">
        <v>7.75</v>
      </c>
      <c r="AA1145">
        <v>10</v>
      </c>
      <c r="AB1145">
        <v>10</v>
      </c>
      <c r="AC1145">
        <v>10</v>
      </c>
      <c r="AD1145">
        <v>7.75</v>
      </c>
      <c r="AE1145">
        <v>84.42</v>
      </c>
      <c r="AF1145">
        <v>0.2</v>
      </c>
      <c r="AG1145">
        <v>0</v>
      </c>
      <c r="AH1145">
        <v>0</v>
      </c>
      <c r="AJ1145">
        <v>2</v>
      </c>
      <c r="AK1145" t="s">
        <v>343</v>
      </c>
      <c r="AL1145" t="s">
        <v>108</v>
      </c>
      <c r="AM1145" t="s">
        <v>111</v>
      </c>
      <c r="AN1145" t="s">
        <v>112</v>
      </c>
      <c r="AO1145" t="s">
        <v>59</v>
      </c>
    </row>
    <row r="1146" spans="1:44" x14ac:dyDescent="0.25">
      <c r="A1146" t="s">
        <v>43</v>
      </c>
      <c r="B1146" t="s">
        <v>102</v>
      </c>
      <c r="C1146" t="s">
        <v>45</v>
      </c>
      <c r="G1146" t="s">
        <v>166</v>
      </c>
      <c r="J1146" t="s">
        <v>167</v>
      </c>
      <c r="K1146" t="s">
        <v>168</v>
      </c>
      <c r="L1146">
        <v>150</v>
      </c>
      <c r="M1146">
        <v>6</v>
      </c>
      <c r="N1146" t="s">
        <v>108</v>
      </c>
      <c r="O1146" t="s">
        <v>169</v>
      </c>
      <c r="Q1146" t="s">
        <v>170</v>
      </c>
      <c r="R1146" t="s">
        <v>108</v>
      </c>
      <c r="U1146">
        <v>8.17</v>
      </c>
      <c r="V1146">
        <v>8.33</v>
      </c>
      <c r="W1146">
        <v>8.25</v>
      </c>
      <c r="X1146">
        <v>8.33</v>
      </c>
      <c r="Y1146">
        <v>8.42</v>
      </c>
      <c r="Z1146">
        <v>8.33</v>
      </c>
      <c r="AA1146">
        <v>9.33</v>
      </c>
      <c r="AB1146">
        <v>10</v>
      </c>
      <c r="AC1146">
        <v>9.33</v>
      </c>
      <c r="AD1146">
        <v>8.83</v>
      </c>
      <c r="AE1146">
        <v>87.33</v>
      </c>
      <c r="AF1146">
        <v>0.05</v>
      </c>
      <c r="AG1146">
        <v>0</v>
      </c>
      <c r="AH1146">
        <v>0</v>
      </c>
      <c r="AJ1146">
        <v>2</v>
      </c>
      <c r="AK1146" t="s">
        <v>171</v>
      </c>
      <c r="AL1146" t="s">
        <v>108</v>
      </c>
      <c r="AM1146" t="s">
        <v>111</v>
      </c>
      <c r="AN1146" t="s">
        <v>112</v>
      </c>
      <c r="AO1146" t="s">
        <v>59</v>
      </c>
    </row>
    <row r="1147" spans="1:44" x14ac:dyDescent="0.25">
      <c r="A1147" t="s">
        <v>43</v>
      </c>
      <c r="B1147" t="s">
        <v>102</v>
      </c>
      <c r="C1147" t="s">
        <v>45</v>
      </c>
      <c r="G1147" t="s">
        <v>240</v>
      </c>
      <c r="J1147" t="s">
        <v>228</v>
      </c>
      <c r="K1147" t="s">
        <v>168</v>
      </c>
      <c r="L1147">
        <v>150</v>
      </c>
      <c r="M1147">
        <v>6</v>
      </c>
      <c r="N1147" t="s">
        <v>108</v>
      </c>
      <c r="O1147" t="s">
        <v>169</v>
      </c>
      <c r="Q1147" t="s">
        <v>170</v>
      </c>
      <c r="R1147" t="s">
        <v>108</v>
      </c>
      <c r="U1147">
        <v>7.83</v>
      </c>
      <c r="V1147">
        <v>8.25</v>
      </c>
      <c r="W1147">
        <v>8.08</v>
      </c>
      <c r="X1147">
        <v>8.17</v>
      </c>
      <c r="Y1147">
        <v>8.17</v>
      </c>
      <c r="Z1147">
        <v>8.17</v>
      </c>
      <c r="AA1147">
        <v>10</v>
      </c>
      <c r="AB1147">
        <v>10</v>
      </c>
      <c r="AC1147">
        <v>10</v>
      </c>
      <c r="AD1147">
        <v>8.25</v>
      </c>
      <c r="AE1147">
        <v>86.92</v>
      </c>
      <c r="AF1147">
        <v>0.05</v>
      </c>
      <c r="AG1147">
        <v>0</v>
      </c>
      <c r="AH1147">
        <v>0</v>
      </c>
      <c r="AJ1147">
        <v>2</v>
      </c>
      <c r="AK1147" t="s">
        <v>171</v>
      </c>
      <c r="AL1147" t="s">
        <v>108</v>
      </c>
      <c r="AM1147" t="s">
        <v>111</v>
      </c>
      <c r="AN1147" t="s">
        <v>112</v>
      </c>
      <c r="AO1147" t="s">
        <v>59</v>
      </c>
    </row>
    <row r="1148" spans="1:44" x14ac:dyDescent="0.25">
      <c r="A1148" t="s">
        <v>43</v>
      </c>
      <c r="B1148" t="s">
        <v>102</v>
      </c>
      <c r="C1148" t="s">
        <v>45</v>
      </c>
      <c r="D1148" t="s">
        <v>339</v>
      </c>
      <c r="G1148" t="s">
        <v>340</v>
      </c>
      <c r="J1148" t="s">
        <v>167</v>
      </c>
      <c r="K1148" t="s">
        <v>341</v>
      </c>
      <c r="L1148">
        <v>300</v>
      </c>
      <c r="M1148">
        <v>6</v>
      </c>
      <c r="N1148" t="s">
        <v>108</v>
      </c>
      <c r="O1148" t="s">
        <v>169</v>
      </c>
      <c r="Q1148" t="s">
        <v>342</v>
      </c>
      <c r="R1148" t="s">
        <v>108</v>
      </c>
      <c r="U1148">
        <v>7.92</v>
      </c>
      <c r="V1148">
        <v>7.75</v>
      </c>
      <c r="W1148">
        <v>8.08</v>
      </c>
      <c r="X1148">
        <v>8.08</v>
      </c>
      <c r="Y1148">
        <v>8.08</v>
      </c>
      <c r="Z1148">
        <v>8.17</v>
      </c>
      <c r="AA1148">
        <v>10</v>
      </c>
      <c r="AB1148">
        <v>10</v>
      </c>
      <c r="AC1148">
        <v>10</v>
      </c>
      <c r="AD1148">
        <v>8.17</v>
      </c>
      <c r="AE1148">
        <v>86.25</v>
      </c>
      <c r="AF1148">
        <v>0.1</v>
      </c>
      <c r="AG1148">
        <v>0</v>
      </c>
      <c r="AH1148">
        <v>0</v>
      </c>
      <c r="AJ1148">
        <v>2</v>
      </c>
      <c r="AK1148" t="s">
        <v>343</v>
      </c>
      <c r="AL1148" t="s">
        <v>108</v>
      </c>
      <c r="AM1148" t="s">
        <v>111</v>
      </c>
      <c r="AN1148" t="s">
        <v>112</v>
      </c>
      <c r="AO1148" t="s">
        <v>59</v>
      </c>
    </row>
    <row r="1149" spans="1:44" x14ac:dyDescent="0.25">
      <c r="A1149" t="s">
        <v>43</v>
      </c>
      <c r="B1149" t="s">
        <v>102</v>
      </c>
      <c r="C1149" t="s">
        <v>45</v>
      </c>
      <c r="D1149" t="s">
        <v>423</v>
      </c>
      <c r="F1149" t="s">
        <v>424</v>
      </c>
      <c r="G1149" t="s">
        <v>425</v>
      </c>
      <c r="I1149" t="s">
        <v>426</v>
      </c>
      <c r="J1149" t="s">
        <v>228</v>
      </c>
      <c r="K1149" t="s">
        <v>427</v>
      </c>
      <c r="L1149">
        <v>300</v>
      </c>
      <c r="M1149">
        <v>6</v>
      </c>
      <c r="N1149" t="s">
        <v>108</v>
      </c>
      <c r="O1149" t="s">
        <v>169</v>
      </c>
      <c r="Q1149" t="s">
        <v>342</v>
      </c>
      <c r="R1149" t="s">
        <v>108</v>
      </c>
      <c r="U1149">
        <v>7.75</v>
      </c>
      <c r="V1149">
        <v>8.08</v>
      </c>
      <c r="W1149">
        <v>8</v>
      </c>
      <c r="X1149">
        <v>8.25</v>
      </c>
      <c r="Y1149">
        <v>8</v>
      </c>
      <c r="Z1149">
        <v>8</v>
      </c>
      <c r="AA1149">
        <v>10</v>
      </c>
      <c r="AB1149">
        <v>10</v>
      </c>
      <c r="AC1149">
        <v>10</v>
      </c>
      <c r="AD1149">
        <v>7.92</v>
      </c>
      <c r="AE1149">
        <v>86</v>
      </c>
      <c r="AF1149">
        <v>0.01</v>
      </c>
      <c r="AG1149">
        <v>0</v>
      </c>
      <c r="AH1149">
        <v>0</v>
      </c>
      <c r="AJ1149">
        <v>4</v>
      </c>
      <c r="AK1149" t="s">
        <v>343</v>
      </c>
      <c r="AL1149" t="s">
        <v>108</v>
      </c>
      <c r="AM1149" t="s">
        <v>111</v>
      </c>
      <c r="AN1149" t="s">
        <v>112</v>
      </c>
      <c r="AO1149" t="s">
        <v>59</v>
      </c>
      <c r="AP1149">
        <v>1500</v>
      </c>
      <c r="AQ1149">
        <v>2000</v>
      </c>
      <c r="AR1149">
        <v>1750</v>
      </c>
    </row>
    <row r="1150" spans="1:44" x14ac:dyDescent="0.25">
      <c r="A1150" t="s">
        <v>43</v>
      </c>
      <c r="B1150" t="s">
        <v>102</v>
      </c>
      <c r="C1150" t="s">
        <v>45</v>
      </c>
      <c r="G1150" t="s">
        <v>614</v>
      </c>
      <c r="J1150" t="s">
        <v>167</v>
      </c>
      <c r="K1150" t="s">
        <v>615</v>
      </c>
      <c r="L1150">
        <v>300</v>
      </c>
      <c r="M1150">
        <v>6</v>
      </c>
      <c r="N1150" t="s">
        <v>108</v>
      </c>
      <c r="O1150" t="s">
        <v>169</v>
      </c>
      <c r="Q1150" t="s">
        <v>342</v>
      </c>
      <c r="R1150" t="s">
        <v>108</v>
      </c>
      <c r="S1150" t="s">
        <v>616</v>
      </c>
      <c r="U1150">
        <v>7.92</v>
      </c>
      <c r="V1150">
        <v>7.83</v>
      </c>
      <c r="W1150">
        <v>7.75</v>
      </c>
      <c r="X1150">
        <v>8.33</v>
      </c>
      <c r="Y1150">
        <v>7.75</v>
      </c>
      <c r="Z1150">
        <v>7.75</v>
      </c>
      <c r="AA1150">
        <v>10</v>
      </c>
      <c r="AB1150">
        <v>10</v>
      </c>
      <c r="AC1150">
        <v>10</v>
      </c>
      <c r="AD1150">
        <v>8</v>
      </c>
      <c r="AE1150">
        <v>85.33</v>
      </c>
      <c r="AF1150">
        <v>0.1</v>
      </c>
      <c r="AG1150">
        <v>0</v>
      </c>
      <c r="AH1150">
        <v>0</v>
      </c>
      <c r="AJ1150">
        <v>3</v>
      </c>
      <c r="AK1150" t="s">
        <v>343</v>
      </c>
      <c r="AL1150" t="s">
        <v>108</v>
      </c>
      <c r="AM1150" t="s">
        <v>111</v>
      </c>
      <c r="AN1150" t="s">
        <v>112</v>
      </c>
      <c r="AO1150" t="s">
        <v>59</v>
      </c>
    </row>
    <row r="1151" spans="1:44" x14ac:dyDescent="0.25">
      <c r="A1151" t="s">
        <v>43</v>
      </c>
      <c r="B1151" t="s">
        <v>102</v>
      </c>
      <c r="C1151" t="s">
        <v>45</v>
      </c>
      <c r="D1151" t="s">
        <v>423</v>
      </c>
      <c r="F1151" t="s">
        <v>424</v>
      </c>
      <c r="G1151" t="s">
        <v>425</v>
      </c>
      <c r="I1151" t="s">
        <v>426</v>
      </c>
      <c r="J1151" t="s">
        <v>228</v>
      </c>
      <c r="K1151" t="s">
        <v>427</v>
      </c>
      <c r="L1151">
        <v>300</v>
      </c>
      <c r="M1151">
        <v>6</v>
      </c>
      <c r="N1151" t="s">
        <v>108</v>
      </c>
      <c r="O1151" t="s">
        <v>169</v>
      </c>
      <c r="Q1151" t="s">
        <v>342</v>
      </c>
      <c r="R1151" t="s">
        <v>108</v>
      </c>
      <c r="U1151">
        <v>7.75</v>
      </c>
      <c r="V1151">
        <v>7.92</v>
      </c>
      <c r="W1151">
        <v>7.83</v>
      </c>
      <c r="X1151">
        <v>7.92</v>
      </c>
      <c r="Y1151">
        <v>7.75</v>
      </c>
      <c r="Z1151">
        <v>7.67</v>
      </c>
      <c r="AA1151">
        <v>10</v>
      </c>
      <c r="AB1151">
        <v>10</v>
      </c>
      <c r="AC1151">
        <v>10</v>
      </c>
      <c r="AD1151">
        <v>8</v>
      </c>
      <c r="AE1151">
        <v>84.83</v>
      </c>
      <c r="AF1151">
        <v>0.1</v>
      </c>
      <c r="AG1151">
        <v>0</v>
      </c>
      <c r="AH1151">
        <v>0</v>
      </c>
      <c r="AJ1151">
        <v>2</v>
      </c>
      <c r="AK1151" t="s">
        <v>343</v>
      </c>
      <c r="AL1151" t="s">
        <v>108</v>
      </c>
      <c r="AM1151" t="s">
        <v>111</v>
      </c>
      <c r="AN1151" t="s">
        <v>112</v>
      </c>
      <c r="AO1151" t="s">
        <v>59</v>
      </c>
      <c r="AP1151">
        <v>1500</v>
      </c>
      <c r="AQ1151">
        <v>2000</v>
      </c>
      <c r="AR1151">
        <v>1750</v>
      </c>
    </row>
    <row r="1152" spans="1:44" x14ac:dyDescent="0.25">
      <c r="A1152" t="s">
        <v>43</v>
      </c>
      <c r="B1152" t="s">
        <v>816</v>
      </c>
      <c r="C1152" t="s">
        <v>45</v>
      </c>
      <c r="D1152" t="s">
        <v>423</v>
      </c>
      <c r="F1152" t="s">
        <v>424</v>
      </c>
      <c r="G1152" t="s">
        <v>425</v>
      </c>
      <c r="I1152" t="s">
        <v>426</v>
      </c>
      <c r="J1152" t="s">
        <v>228</v>
      </c>
      <c r="K1152" t="s">
        <v>427</v>
      </c>
      <c r="L1152">
        <v>300</v>
      </c>
      <c r="M1152">
        <v>6</v>
      </c>
      <c r="N1152" t="s">
        <v>108</v>
      </c>
      <c r="O1152" t="s">
        <v>169</v>
      </c>
      <c r="Q1152" t="s">
        <v>342</v>
      </c>
      <c r="R1152" t="s">
        <v>817</v>
      </c>
      <c r="U1152">
        <v>7.42</v>
      </c>
      <c r="V1152">
        <v>7.92</v>
      </c>
      <c r="W1152">
        <v>7.92</v>
      </c>
      <c r="X1152">
        <v>8</v>
      </c>
      <c r="Y1152">
        <v>7.83</v>
      </c>
      <c r="Z1152">
        <v>7.83</v>
      </c>
      <c r="AA1152">
        <v>10</v>
      </c>
      <c r="AB1152">
        <v>10</v>
      </c>
      <c r="AC1152">
        <v>10</v>
      </c>
      <c r="AD1152">
        <v>7.92</v>
      </c>
      <c r="AE1152">
        <v>84.83</v>
      </c>
      <c r="AF1152">
        <v>0.1</v>
      </c>
      <c r="AG1152">
        <v>0</v>
      </c>
      <c r="AH1152">
        <v>0</v>
      </c>
      <c r="AJ1152">
        <v>4</v>
      </c>
      <c r="AK1152" t="s">
        <v>343</v>
      </c>
      <c r="AL1152" t="s">
        <v>108</v>
      </c>
      <c r="AM1152" t="s">
        <v>111</v>
      </c>
      <c r="AN1152" t="s">
        <v>112</v>
      </c>
      <c r="AO1152" t="s">
        <v>59</v>
      </c>
      <c r="AP1152">
        <v>1500</v>
      </c>
      <c r="AQ1152">
        <v>2000</v>
      </c>
      <c r="AR1152">
        <v>1750</v>
      </c>
    </row>
    <row r="1153" spans="1:44" x14ac:dyDescent="0.25">
      <c r="A1153" t="s">
        <v>43</v>
      </c>
      <c r="B1153" t="s">
        <v>102</v>
      </c>
      <c r="C1153" t="s">
        <v>45</v>
      </c>
      <c r="D1153" t="s">
        <v>423</v>
      </c>
      <c r="F1153" t="s">
        <v>424</v>
      </c>
      <c r="G1153" t="s">
        <v>425</v>
      </c>
      <c r="I1153" t="s">
        <v>426</v>
      </c>
      <c r="J1153" t="s">
        <v>228</v>
      </c>
      <c r="K1153" t="s">
        <v>427</v>
      </c>
      <c r="L1153">
        <v>300</v>
      </c>
      <c r="M1153">
        <v>6</v>
      </c>
      <c r="N1153" t="s">
        <v>108</v>
      </c>
      <c r="O1153" t="s">
        <v>169</v>
      </c>
      <c r="Q1153" t="s">
        <v>342</v>
      </c>
      <c r="R1153" t="s">
        <v>108</v>
      </c>
      <c r="U1153">
        <v>7.42</v>
      </c>
      <c r="V1153">
        <v>7.75</v>
      </c>
      <c r="W1153">
        <v>7.75</v>
      </c>
      <c r="X1153">
        <v>8</v>
      </c>
      <c r="Y1153">
        <v>8</v>
      </c>
      <c r="Z1153">
        <v>7.92</v>
      </c>
      <c r="AA1153">
        <v>10</v>
      </c>
      <c r="AB1153">
        <v>10</v>
      </c>
      <c r="AC1153">
        <v>10</v>
      </c>
      <c r="AD1153">
        <v>7.83</v>
      </c>
      <c r="AE1153">
        <v>84.67</v>
      </c>
      <c r="AF1153">
        <v>0.2</v>
      </c>
      <c r="AG1153">
        <v>0</v>
      </c>
      <c r="AH1153">
        <v>0</v>
      </c>
      <c r="AJ1153">
        <v>3</v>
      </c>
      <c r="AK1153" t="s">
        <v>343</v>
      </c>
      <c r="AL1153" t="s">
        <v>108</v>
      </c>
      <c r="AM1153" t="s">
        <v>111</v>
      </c>
      <c r="AN1153" t="s">
        <v>112</v>
      </c>
      <c r="AO1153" t="s">
        <v>59</v>
      </c>
      <c r="AP1153">
        <v>1500</v>
      </c>
      <c r="AQ1153">
        <v>2000</v>
      </c>
      <c r="AR1153">
        <v>1750</v>
      </c>
    </row>
    <row r="1154" spans="1:44" x14ac:dyDescent="0.25">
      <c r="A1154" t="s">
        <v>43</v>
      </c>
      <c r="B1154" t="s">
        <v>693</v>
      </c>
      <c r="C1154" t="s">
        <v>396</v>
      </c>
      <c r="G1154" t="s">
        <v>2881</v>
      </c>
      <c r="L1154">
        <v>270</v>
      </c>
      <c r="M1154" t="s">
        <v>458</v>
      </c>
      <c r="N1154" t="s">
        <v>138</v>
      </c>
      <c r="O1154" t="s">
        <v>805</v>
      </c>
      <c r="Q1154" t="s">
        <v>2882</v>
      </c>
      <c r="R1154" t="s">
        <v>698</v>
      </c>
      <c r="U1154">
        <v>7.5</v>
      </c>
      <c r="V1154">
        <v>7.42</v>
      </c>
      <c r="W1154">
        <v>7.33</v>
      </c>
      <c r="X1154">
        <v>7.33</v>
      </c>
      <c r="Y1154">
        <v>7.67</v>
      </c>
      <c r="Z1154">
        <v>7.83</v>
      </c>
      <c r="AA1154">
        <v>10</v>
      </c>
      <c r="AB1154">
        <v>10</v>
      </c>
      <c r="AC1154">
        <v>10</v>
      </c>
      <c r="AD1154">
        <v>7.58</v>
      </c>
      <c r="AE1154">
        <v>82.67</v>
      </c>
      <c r="AF1154">
        <v>0.21</v>
      </c>
      <c r="AG1154">
        <v>0</v>
      </c>
      <c r="AH1154">
        <v>0</v>
      </c>
      <c r="AJ1154">
        <v>2</v>
      </c>
      <c r="AK1154" t="s">
        <v>2883</v>
      </c>
      <c r="AL1154" t="s">
        <v>138</v>
      </c>
      <c r="AM1154" t="s">
        <v>142</v>
      </c>
      <c r="AN1154" t="s">
        <v>143</v>
      </c>
      <c r="AO1154" t="s">
        <v>59</v>
      </c>
    </row>
    <row r="1155" spans="1:44" x14ac:dyDescent="0.25">
      <c r="A1155" t="s">
        <v>43</v>
      </c>
      <c r="B1155" t="s">
        <v>803</v>
      </c>
      <c r="C1155" t="s">
        <v>316</v>
      </c>
      <c r="G1155" t="s">
        <v>804</v>
      </c>
      <c r="L1155">
        <v>320</v>
      </c>
      <c r="M1155" t="s">
        <v>51</v>
      </c>
      <c r="N1155" t="s">
        <v>65</v>
      </c>
      <c r="O1155" t="s">
        <v>805</v>
      </c>
      <c r="Q1155" t="s">
        <v>806</v>
      </c>
      <c r="R1155" t="s">
        <v>807</v>
      </c>
      <c r="U1155">
        <v>8</v>
      </c>
      <c r="V1155">
        <v>7.67</v>
      </c>
      <c r="W1155">
        <v>7.83</v>
      </c>
      <c r="X1155">
        <v>8.17</v>
      </c>
      <c r="Y1155">
        <v>7.92</v>
      </c>
      <c r="Z1155">
        <v>7.75</v>
      </c>
      <c r="AA1155">
        <v>10</v>
      </c>
      <c r="AB1155">
        <v>10</v>
      </c>
      <c r="AC1155">
        <v>10</v>
      </c>
      <c r="AD1155">
        <v>7.58</v>
      </c>
      <c r="AE1155">
        <v>84.92</v>
      </c>
      <c r="AF1155">
        <v>0.06</v>
      </c>
      <c r="AG1155">
        <v>1</v>
      </c>
      <c r="AH1155">
        <v>0</v>
      </c>
      <c r="AJ1155">
        <v>9</v>
      </c>
      <c r="AK1155" t="s">
        <v>808</v>
      </c>
      <c r="AL1155" t="s">
        <v>65</v>
      </c>
      <c r="AM1155" t="s">
        <v>70</v>
      </c>
      <c r="AN1155" t="s">
        <v>71</v>
      </c>
      <c r="AO1155" t="s">
        <v>59</v>
      </c>
    </row>
    <row r="1156" spans="1:44" x14ac:dyDescent="0.25">
      <c r="A1156" t="s">
        <v>43</v>
      </c>
      <c r="B1156" t="s">
        <v>61</v>
      </c>
      <c r="C1156" t="s">
        <v>280</v>
      </c>
      <c r="D1156" t="s">
        <v>2509</v>
      </c>
      <c r="F1156" t="s">
        <v>850</v>
      </c>
      <c r="G1156" t="s">
        <v>851</v>
      </c>
      <c r="J1156" t="s">
        <v>2510</v>
      </c>
      <c r="K1156" t="s">
        <v>2511</v>
      </c>
      <c r="L1156">
        <v>2</v>
      </c>
      <c r="M1156">
        <v>6</v>
      </c>
      <c r="N1156" t="s">
        <v>65</v>
      </c>
      <c r="O1156" t="s">
        <v>805</v>
      </c>
      <c r="Q1156" t="s">
        <v>66</v>
      </c>
      <c r="R1156" t="s">
        <v>67</v>
      </c>
      <c r="S1156" t="s">
        <v>213</v>
      </c>
      <c r="U1156">
        <v>7.58</v>
      </c>
      <c r="V1156">
        <v>7.83</v>
      </c>
      <c r="W1156">
        <v>7.75</v>
      </c>
      <c r="X1156">
        <v>7.92</v>
      </c>
      <c r="Y1156">
        <v>7.92</v>
      </c>
      <c r="Z1156">
        <v>8.08</v>
      </c>
      <c r="AA1156">
        <v>9.33</v>
      </c>
      <c r="AB1156">
        <v>9.33</v>
      </c>
      <c r="AC1156">
        <v>9.33</v>
      </c>
      <c r="AD1156">
        <v>7.92</v>
      </c>
      <c r="AE1156">
        <v>83</v>
      </c>
      <c r="AF1156">
        <v>7.0000000000000007E-2</v>
      </c>
      <c r="AG1156">
        <v>0</v>
      </c>
      <c r="AH1156">
        <v>0</v>
      </c>
      <c r="AJ1156">
        <v>0</v>
      </c>
      <c r="AK1156" t="s">
        <v>69</v>
      </c>
      <c r="AL1156" t="s">
        <v>65</v>
      </c>
      <c r="AM1156" t="s">
        <v>70</v>
      </c>
      <c r="AN1156" t="s">
        <v>71</v>
      </c>
      <c r="AO1156" t="s">
        <v>59</v>
      </c>
    </row>
    <row r="1157" spans="1:44" x14ac:dyDescent="0.25">
      <c r="A1157" t="s">
        <v>43</v>
      </c>
      <c r="B1157" t="s">
        <v>202</v>
      </c>
      <c r="C1157" t="s">
        <v>523</v>
      </c>
      <c r="D1157" t="s">
        <v>204</v>
      </c>
      <c r="F1157" t="s">
        <v>843</v>
      </c>
      <c r="G1157" s="3">
        <v>31684</v>
      </c>
      <c r="I1157" t="s">
        <v>844</v>
      </c>
      <c r="J1157" t="s">
        <v>845</v>
      </c>
      <c r="K1157" t="s">
        <v>846</v>
      </c>
      <c r="L1157">
        <v>250</v>
      </c>
      <c r="M1157" t="s">
        <v>98</v>
      </c>
      <c r="N1157" t="s">
        <v>65</v>
      </c>
      <c r="O1157" t="s">
        <v>680</v>
      </c>
      <c r="Q1157" t="s">
        <v>847</v>
      </c>
      <c r="R1157" t="s">
        <v>212</v>
      </c>
      <c r="U1157">
        <v>7.75</v>
      </c>
      <c r="V1157">
        <v>8</v>
      </c>
      <c r="W1157">
        <v>8</v>
      </c>
      <c r="X1157">
        <v>8.33</v>
      </c>
      <c r="Y1157">
        <v>7.67</v>
      </c>
      <c r="Z1157">
        <v>7.92</v>
      </c>
      <c r="AA1157">
        <v>10</v>
      </c>
      <c r="AB1157">
        <v>10</v>
      </c>
      <c r="AC1157">
        <v>9.33</v>
      </c>
      <c r="AD1157">
        <v>7.75</v>
      </c>
      <c r="AE1157">
        <v>84.75</v>
      </c>
      <c r="AF1157">
        <v>0.15</v>
      </c>
      <c r="AG1157">
        <v>0</v>
      </c>
      <c r="AH1157">
        <v>0</v>
      </c>
      <c r="AJ1157">
        <v>3</v>
      </c>
      <c r="AK1157" t="s">
        <v>848</v>
      </c>
      <c r="AL1157" t="s">
        <v>65</v>
      </c>
      <c r="AM1157" t="s">
        <v>70</v>
      </c>
      <c r="AN1157" t="s">
        <v>71</v>
      </c>
      <c r="AO1157" t="s">
        <v>59</v>
      </c>
      <c r="AP1157">
        <v>1200</v>
      </c>
      <c r="AQ1157">
        <v>1200</v>
      </c>
      <c r="AR1157">
        <v>1200</v>
      </c>
    </row>
    <row r="1158" spans="1:44" x14ac:dyDescent="0.25">
      <c r="A1158" t="s">
        <v>43</v>
      </c>
      <c r="B1158" t="s">
        <v>202</v>
      </c>
      <c r="C1158" t="s">
        <v>523</v>
      </c>
      <c r="D1158" t="s">
        <v>204</v>
      </c>
      <c r="F1158" t="s">
        <v>843</v>
      </c>
      <c r="G1158" s="3">
        <v>33145</v>
      </c>
      <c r="I1158" t="s">
        <v>844</v>
      </c>
      <c r="J1158" t="s">
        <v>845</v>
      </c>
      <c r="K1158" t="s">
        <v>2350</v>
      </c>
      <c r="L1158">
        <v>250</v>
      </c>
      <c r="M1158" t="s">
        <v>98</v>
      </c>
      <c r="N1158" t="s">
        <v>65</v>
      </c>
      <c r="O1158" t="s">
        <v>680</v>
      </c>
      <c r="Q1158" t="s">
        <v>847</v>
      </c>
      <c r="R1158" t="s">
        <v>212</v>
      </c>
      <c r="U1158">
        <v>7.42</v>
      </c>
      <c r="V1158">
        <v>7.83</v>
      </c>
      <c r="W1158">
        <v>8.17</v>
      </c>
      <c r="X1158">
        <v>8.08</v>
      </c>
      <c r="Y1158">
        <v>7.17</v>
      </c>
      <c r="Z1158">
        <v>7.58</v>
      </c>
      <c r="AA1158">
        <v>10</v>
      </c>
      <c r="AB1158">
        <v>9.33</v>
      </c>
      <c r="AC1158">
        <v>10</v>
      </c>
      <c r="AD1158">
        <v>7.58</v>
      </c>
      <c r="AE1158">
        <v>83.17</v>
      </c>
      <c r="AF1158">
        <v>0.14000000000000001</v>
      </c>
      <c r="AG1158">
        <v>0</v>
      </c>
      <c r="AH1158">
        <v>0</v>
      </c>
      <c r="AJ1158">
        <v>3</v>
      </c>
      <c r="AK1158" t="s">
        <v>848</v>
      </c>
      <c r="AL1158" t="s">
        <v>65</v>
      </c>
      <c r="AM1158" t="s">
        <v>70</v>
      </c>
      <c r="AN1158" t="s">
        <v>71</v>
      </c>
      <c r="AO1158" t="s">
        <v>59</v>
      </c>
      <c r="AP1158">
        <v>1200</v>
      </c>
      <c r="AQ1158">
        <v>1200</v>
      </c>
      <c r="AR1158">
        <v>1200</v>
      </c>
    </row>
    <row r="1159" spans="1:44" x14ac:dyDescent="0.25">
      <c r="A1159" t="s">
        <v>43</v>
      </c>
      <c r="B1159" t="s">
        <v>202</v>
      </c>
      <c r="C1159" t="s">
        <v>523</v>
      </c>
      <c r="D1159" t="s">
        <v>1704</v>
      </c>
      <c r="F1159" t="s">
        <v>843</v>
      </c>
      <c r="G1159" s="3">
        <v>33510</v>
      </c>
      <c r="I1159" t="s">
        <v>844</v>
      </c>
      <c r="J1159" t="s">
        <v>845</v>
      </c>
      <c r="K1159" t="s">
        <v>2700</v>
      </c>
      <c r="L1159">
        <v>250</v>
      </c>
      <c r="M1159" t="s">
        <v>98</v>
      </c>
      <c r="N1159" t="s">
        <v>65</v>
      </c>
      <c r="O1159" t="s">
        <v>680</v>
      </c>
      <c r="Q1159" t="s">
        <v>847</v>
      </c>
      <c r="R1159" t="s">
        <v>212</v>
      </c>
      <c r="U1159">
        <v>7.75</v>
      </c>
      <c r="V1159">
        <v>7.58</v>
      </c>
      <c r="W1159">
        <v>7.75</v>
      </c>
      <c r="X1159">
        <v>7.75</v>
      </c>
      <c r="Y1159">
        <v>7.25</v>
      </c>
      <c r="Z1159">
        <v>7.5</v>
      </c>
      <c r="AA1159">
        <v>10</v>
      </c>
      <c r="AB1159">
        <v>10</v>
      </c>
      <c r="AC1159">
        <v>10</v>
      </c>
      <c r="AD1159">
        <v>7.25</v>
      </c>
      <c r="AE1159">
        <v>82.83</v>
      </c>
      <c r="AF1159">
        <v>0</v>
      </c>
      <c r="AG1159">
        <v>1</v>
      </c>
      <c r="AH1159">
        <v>0</v>
      </c>
      <c r="AJ1159">
        <v>3</v>
      </c>
      <c r="AK1159" t="s">
        <v>848</v>
      </c>
      <c r="AL1159" t="s">
        <v>65</v>
      </c>
      <c r="AM1159" t="s">
        <v>70</v>
      </c>
      <c r="AN1159" t="s">
        <v>71</v>
      </c>
      <c r="AO1159" t="s">
        <v>59</v>
      </c>
      <c r="AP1159">
        <v>1200</v>
      </c>
      <c r="AQ1159">
        <v>1200</v>
      </c>
      <c r="AR1159">
        <v>1200</v>
      </c>
    </row>
    <row r="1160" spans="1:44" x14ac:dyDescent="0.25">
      <c r="A1160" t="s">
        <v>43</v>
      </c>
      <c r="B1160" t="s">
        <v>329</v>
      </c>
      <c r="C1160" t="s">
        <v>147</v>
      </c>
      <c r="J1160" t="s">
        <v>150</v>
      </c>
      <c r="K1160" t="s">
        <v>332</v>
      </c>
      <c r="L1160">
        <v>13</v>
      </c>
      <c r="M1160" t="s">
        <v>330</v>
      </c>
      <c r="N1160" t="s">
        <v>65</v>
      </c>
      <c r="O1160" t="s">
        <v>680</v>
      </c>
      <c r="Q1160" t="s">
        <v>681</v>
      </c>
      <c r="R1160" t="s">
        <v>332</v>
      </c>
      <c r="U1160">
        <v>8.08</v>
      </c>
      <c r="V1160">
        <v>8.17</v>
      </c>
      <c r="W1160">
        <v>7.92</v>
      </c>
      <c r="X1160">
        <v>8</v>
      </c>
      <c r="Y1160">
        <v>8.08</v>
      </c>
      <c r="Z1160">
        <v>8</v>
      </c>
      <c r="AA1160">
        <v>9.33</v>
      </c>
      <c r="AB1160">
        <v>9.33</v>
      </c>
      <c r="AC1160">
        <v>10</v>
      </c>
      <c r="AD1160">
        <v>8.17</v>
      </c>
      <c r="AE1160">
        <v>85.08</v>
      </c>
      <c r="AF1160">
        <v>0.01</v>
      </c>
      <c r="AG1160">
        <v>1</v>
      </c>
      <c r="AH1160">
        <v>0</v>
      </c>
      <c r="AJ1160">
        <v>7</v>
      </c>
      <c r="AK1160" t="s">
        <v>682</v>
      </c>
      <c r="AL1160" t="s">
        <v>65</v>
      </c>
      <c r="AM1160" t="s">
        <v>70</v>
      </c>
      <c r="AN1160" t="s">
        <v>71</v>
      </c>
      <c r="AO1160" t="s">
        <v>153</v>
      </c>
    </row>
    <row r="1161" spans="1:44" x14ac:dyDescent="0.25">
      <c r="A1161" t="s">
        <v>43</v>
      </c>
      <c r="B1161" t="s">
        <v>739</v>
      </c>
      <c r="C1161" t="s">
        <v>216</v>
      </c>
      <c r="D1161" t="s">
        <v>740</v>
      </c>
      <c r="G1161" t="s">
        <v>741</v>
      </c>
      <c r="I1161" t="s">
        <v>742</v>
      </c>
      <c r="J1161" t="s">
        <v>743</v>
      </c>
      <c r="K1161" t="s">
        <v>744</v>
      </c>
      <c r="L1161">
        <v>1</v>
      </c>
      <c r="M1161" t="s">
        <v>137</v>
      </c>
      <c r="N1161" t="s">
        <v>65</v>
      </c>
      <c r="O1161" t="s">
        <v>680</v>
      </c>
      <c r="Q1161" t="s">
        <v>745</v>
      </c>
      <c r="R1161" t="s">
        <v>746</v>
      </c>
      <c r="S1161" t="s">
        <v>586</v>
      </c>
      <c r="U1161">
        <v>7.92</v>
      </c>
      <c r="V1161">
        <v>8.17</v>
      </c>
      <c r="W1161">
        <v>7.75</v>
      </c>
      <c r="X1161">
        <v>8.08</v>
      </c>
      <c r="Y1161">
        <v>7.42</v>
      </c>
      <c r="Z1161">
        <v>7.83</v>
      </c>
      <c r="AA1161">
        <v>10</v>
      </c>
      <c r="AB1161">
        <v>10</v>
      </c>
      <c r="AC1161">
        <v>10</v>
      </c>
      <c r="AD1161">
        <v>7.83</v>
      </c>
      <c r="AE1161">
        <v>85</v>
      </c>
      <c r="AF1161">
        <v>0</v>
      </c>
      <c r="AG1161">
        <v>0</v>
      </c>
      <c r="AH1161">
        <v>0</v>
      </c>
      <c r="AJ1161">
        <v>0</v>
      </c>
      <c r="AK1161" t="s">
        <v>747</v>
      </c>
      <c r="AL1161" t="s">
        <v>65</v>
      </c>
      <c r="AM1161" t="s">
        <v>70</v>
      </c>
      <c r="AN1161" t="s">
        <v>71</v>
      </c>
      <c r="AO1161" t="s">
        <v>59</v>
      </c>
      <c r="AP1161">
        <v>1400</v>
      </c>
      <c r="AQ1161">
        <v>1400</v>
      </c>
      <c r="AR1161">
        <v>1400</v>
      </c>
    </row>
    <row r="1162" spans="1:44" x14ac:dyDescent="0.25">
      <c r="A1162" t="s">
        <v>43</v>
      </c>
      <c r="B1162" t="s">
        <v>739</v>
      </c>
      <c r="C1162" t="s">
        <v>216</v>
      </c>
      <c r="D1162" t="s">
        <v>740</v>
      </c>
      <c r="G1162" t="s">
        <v>2878</v>
      </c>
      <c r="I1162" t="s">
        <v>742</v>
      </c>
      <c r="J1162" t="s">
        <v>743</v>
      </c>
      <c r="K1162" t="s">
        <v>744</v>
      </c>
      <c r="L1162">
        <v>1</v>
      </c>
      <c r="M1162" t="s">
        <v>137</v>
      </c>
      <c r="N1162" t="s">
        <v>65</v>
      </c>
      <c r="O1162" t="s">
        <v>680</v>
      </c>
      <c r="Q1162" t="s">
        <v>745</v>
      </c>
      <c r="R1162" t="s">
        <v>746</v>
      </c>
      <c r="S1162" t="s">
        <v>2879</v>
      </c>
      <c r="U1162">
        <v>7.75</v>
      </c>
      <c r="V1162">
        <v>7.58</v>
      </c>
      <c r="W1162">
        <v>7.25</v>
      </c>
      <c r="X1162">
        <v>7.75</v>
      </c>
      <c r="Y1162">
        <v>7.67</v>
      </c>
      <c r="Z1162">
        <v>7.58</v>
      </c>
      <c r="AA1162">
        <v>10</v>
      </c>
      <c r="AB1162">
        <v>10</v>
      </c>
      <c r="AC1162">
        <v>10</v>
      </c>
      <c r="AD1162">
        <v>7.08</v>
      </c>
      <c r="AE1162">
        <v>82.67</v>
      </c>
      <c r="AF1162">
        <v>0</v>
      </c>
      <c r="AG1162">
        <v>0</v>
      </c>
      <c r="AH1162">
        <v>0</v>
      </c>
      <c r="AJ1162">
        <v>1</v>
      </c>
      <c r="AK1162" t="s">
        <v>747</v>
      </c>
      <c r="AL1162" t="s">
        <v>65</v>
      </c>
      <c r="AM1162" t="s">
        <v>70</v>
      </c>
      <c r="AN1162" t="s">
        <v>71</v>
      </c>
      <c r="AO1162" t="s">
        <v>59</v>
      </c>
      <c r="AP1162">
        <v>1400</v>
      </c>
      <c r="AQ1162">
        <v>1400</v>
      </c>
      <c r="AR1162">
        <v>1400</v>
      </c>
    </row>
    <row r="1163" spans="1:44" x14ac:dyDescent="0.25">
      <c r="A1163" t="s">
        <v>43</v>
      </c>
      <c r="B1163" t="s">
        <v>432</v>
      </c>
      <c r="C1163" t="s">
        <v>62</v>
      </c>
      <c r="D1163" t="s">
        <v>1934</v>
      </c>
      <c r="F1163" t="s">
        <v>435</v>
      </c>
      <c r="G1163" t="s">
        <v>4640</v>
      </c>
      <c r="H1163" t="s">
        <v>4718</v>
      </c>
      <c r="J1163" t="s">
        <v>618</v>
      </c>
      <c r="K1163" t="s">
        <v>3407</v>
      </c>
      <c r="L1163">
        <v>250</v>
      </c>
      <c r="M1163" t="s">
        <v>402</v>
      </c>
      <c r="N1163" t="s">
        <v>439</v>
      </c>
      <c r="O1163" t="s">
        <v>1631</v>
      </c>
      <c r="Q1163" t="s">
        <v>4712</v>
      </c>
      <c r="R1163" t="s">
        <v>441</v>
      </c>
      <c r="S1163" t="s">
        <v>68</v>
      </c>
      <c r="T1163" t="s">
        <v>54</v>
      </c>
      <c r="U1163">
        <v>6.17</v>
      </c>
      <c r="V1163">
        <v>6.5</v>
      </c>
      <c r="W1163">
        <v>6.5</v>
      </c>
      <c r="X1163">
        <v>7.17</v>
      </c>
      <c r="Y1163">
        <v>7</v>
      </c>
      <c r="Z1163">
        <v>6.83</v>
      </c>
      <c r="AA1163">
        <v>10</v>
      </c>
      <c r="AB1163">
        <v>10</v>
      </c>
      <c r="AC1163">
        <v>10</v>
      </c>
      <c r="AD1163">
        <v>6.17</v>
      </c>
      <c r="AE1163">
        <v>76.33</v>
      </c>
      <c r="AF1163">
        <v>0.11</v>
      </c>
      <c r="AG1163">
        <v>0</v>
      </c>
      <c r="AH1163">
        <v>0</v>
      </c>
      <c r="AJ1163">
        <v>5</v>
      </c>
      <c r="AK1163" t="s">
        <v>4713</v>
      </c>
      <c r="AL1163" t="s">
        <v>439</v>
      </c>
      <c r="AM1163" t="s">
        <v>443</v>
      </c>
      <c r="AN1163" t="s">
        <v>444</v>
      </c>
      <c r="AO1163" t="s">
        <v>59</v>
      </c>
    </row>
    <row r="1164" spans="1:44" x14ac:dyDescent="0.25">
      <c r="A1164" t="s">
        <v>43</v>
      </c>
      <c r="B1164" t="s">
        <v>357</v>
      </c>
      <c r="C1164" t="s">
        <v>84</v>
      </c>
      <c r="D1164" t="s">
        <v>1625</v>
      </c>
      <c r="F1164" t="s">
        <v>359</v>
      </c>
      <c r="G1164" t="s">
        <v>1626</v>
      </c>
      <c r="H1164" t="s">
        <v>1627</v>
      </c>
      <c r="I1164" t="s">
        <v>1628</v>
      </c>
      <c r="J1164" t="s">
        <v>1629</v>
      </c>
      <c r="K1164" t="s">
        <v>1630</v>
      </c>
      <c r="L1164">
        <v>300</v>
      </c>
      <c r="M1164" t="s">
        <v>137</v>
      </c>
      <c r="N1164" t="s">
        <v>235</v>
      </c>
      <c r="O1164" t="s">
        <v>1631</v>
      </c>
      <c r="Q1164" t="s">
        <v>1632</v>
      </c>
      <c r="R1164" t="s">
        <v>364</v>
      </c>
      <c r="S1164" t="s">
        <v>365</v>
      </c>
      <c r="T1164" t="s">
        <v>373</v>
      </c>
      <c r="U1164">
        <v>7.83</v>
      </c>
      <c r="V1164">
        <v>7.83</v>
      </c>
      <c r="W1164">
        <v>7.58</v>
      </c>
      <c r="X1164">
        <v>7.67</v>
      </c>
      <c r="Y1164">
        <v>7.5</v>
      </c>
      <c r="Z1164">
        <v>7.58</v>
      </c>
      <c r="AA1164">
        <v>10</v>
      </c>
      <c r="AB1164">
        <v>10</v>
      </c>
      <c r="AC1164">
        <v>10</v>
      </c>
      <c r="AD1164">
        <v>7.83</v>
      </c>
      <c r="AE1164">
        <v>83.83</v>
      </c>
      <c r="AF1164">
        <v>0.12</v>
      </c>
      <c r="AG1164">
        <v>0</v>
      </c>
      <c r="AH1164">
        <v>0</v>
      </c>
      <c r="AI1164" t="s">
        <v>55</v>
      </c>
      <c r="AJ1164">
        <v>3</v>
      </c>
      <c r="AK1164" t="s">
        <v>1633</v>
      </c>
      <c r="AL1164" t="s">
        <v>235</v>
      </c>
      <c r="AM1164" t="s">
        <v>238</v>
      </c>
      <c r="AN1164" t="s">
        <v>239</v>
      </c>
      <c r="AO1164" t="s">
        <v>59</v>
      </c>
      <c r="AP1164">
        <v>1250</v>
      </c>
      <c r="AQ1164">
        <v>1250</v>
      </c>
      <c r="AR1164">
        <v>1250</v>
      </c>
    </row>
    <row r="1165" spans="1:44" x14ac:dyDescent="0.25">
      <c r="A1165" t="s">
        <v>43</v>
      </c>
      <c r="B1165" t="s">
        <v>1472</v>
      </c>
      <c r="C1165" t="s">
        <v>84</v>
      </c>
      <c r="D1165" t="s">
        <v>1473</v>
      </c>
      <c r="F1165" t="s">
        <v>1472</v>
      </c>
      <c r="G1165" t="s">
        <v>1474</v>
      </c>
      <c r="H1165" t="s">
        <v>1472</v>
      </c>
      <c r="I1165">
        <v>1260</v>
      </c>
      <c r="J1165" t="s">
        <v>233</v>
      </c>
      <c r="K1165" t="s">
        <v>1475</v>
      </c>
      <c r="L1165">
        <v>320</v>
      </c>
      <c r="M1165" t="s">
        <v>51</v>
      </c>
      <c r="N1165" t="s">
        <v>65</v>
      </c>
      <c r="O1165" t="s">
        <v>939</v>
      </c>
      <c r="Q1165" t="s">
        <v>1476</v>
      </c>
      <c r="R1165" t="s">
        <v>1475</v>
      </c>
      <c r="S1165" t="s">
        <v>365</v>
      </c>
      <c r="T1165" t="s">
        <v>81</v>
      </c>
      <c r="U1165">
        <v>7.58</v>
      </c>
      <c r="V1165">
        <v>7.83</v>
      </c>
      <c r="W1165">
        <v>7.67</v>
      </c>
      <c r="X1165">
        <v>7.25</v>
      </c>
      <c r="Y1165">
        <v>8</v>
      </c>
      <c r="Z1165">
        <v>7.75</v>
      </c>
      <c r="AA1165">
        <v>10</v>
      </c>
      <c r="AB1165">
        <v>10</v>
      </c>
      <c r="AC1165">
        <v>10</v>
      </c>
      <c r="AD1165">
        <v>7.92</v>
      </c>
      <c r="AE1165">
        <v>84</v>
      </c>
      <c r="AF1165">
        <v>0.1</v>
      </c>
      <c r="AG1165">
        <v>0</v>
      </c>
      <c r="AH1165">
        <v>0</v>
      </c>
      <c r="AI1165" t="s">
        <v>55</v>
      </c>
      <c r="AJ1165">
        <v>0</v>
      </c>
      <c r="AK1165" t="s">
        <v>1477</v>
      </c>
      <c r="AL1165" t="s">
        <v>65</v>
      </c>
      <c r="AM1165" t="s">
        <v>70</v>
      </c>
      <c r="AN1165" t="s">
        <v>71</v>
      </c>
      <c r="AO1165" t="s">
        <v>59</v>
      </c>
      <c r="AP1165">
        <v>1260</v>
      </c>
      <c r="AQ1165">
        <v>1260</v>
      </c>
      <c r="AR1165">
        <v>1260</v>
      </c>
    </row>
    <row r="1166" spans="1:44" x14ac:dyDescent="0.25">
      <c r="A1166" t="s">
        <v>43</v>
      </c>
      <c r="B1166" t="s">
        <v>1472</v>
      </c>
      <c r="C1166" t="s">
        <v>84</v>
      </c>
      <c r="D1166" t="s">
        <v>1473</v>
      </c>
      <c r="F1166" t="s">
        <v>1472</v>
      </c>
      <c r="G1166" t="s">
        <v>1474</v>
      </c>
      <c r="H1166" t="s">
        <v>1472</v>
      </c>
      <c r="I1166">
        <v>1260</v>
      </c>
      <c r="J1166" t="s">
        <v>233</v>
      </c>
      <c r="K1166" t="s">
        <v>1475</v>
      </c>
      <c r="L1166">
        <v>320</v>
      </c>
      <c r="M1166" t="s">
        <v>51</v>
      </c>
      <c r="N1166" t="s">
        <v>65</v>
      </c>
      <c r="O1166" t="s">
        <v>939</v>
      </c>
      <c r="Q1166" t="s">
        <v>940</v>
      </c>
      <c r="R1166" t="s">
        <v>1475</v>
      </c>
      <c r="S1166" t="s">
        <v>365</v>
      </c>
      <c r="T1166" t="s">
        <v>81</v>
      </c>
      <c r="U1166">
        <v>7.92</v>
      </c>
      <c r="V1166">
        <v>7.5</v>
      </c>
      <c r="W1166">
        <v>7.33</v>
      </c>
      <c r="X1166">
        <v>7.67</v>
      </c>
      <c r="Y1166">
        <v>8.17</v>
      </c>
      <c r="Z1166">
        <v>7.5</v>
      </c>
      <c r="AA1166">
        <v>10</v>
      </c>
      <c r="AB1166">
        <v>10</v>
      </c>
      <c r="AC1166">
        <v>10</v>
      </c>
      <c r="AD1166">
        <v>7.75</v>
      </c>
      <c r="AE1166">
        <v>83.83</v>
      </c>
      <c r="AF1166">
        <v>0.1</v>
      </c>
      <c r="AG1166">
        <v>0</v>
      </c>
      <c r="AH1166">
        <v>0</v>
      </c>
      <c r="AI1166" t="s">
        <v>55</v>
      </c>
      <c r="AJ1166">
        <v>0</v>
      </c>
      <c r="AK1166" t="s">
        <v>942</v>
      </c>
      <c r="AL1166" t="s">
        <v>65</v>
      </c>
      <c r="AM1166" t="s">
        <v>70</v>
      </c>
      <c r="AN1166" t="s">
        <v>71</v>
      </c>
      <c r="AO1166" t="s">
        <v>59</v>
      </c>
      <c r="AP1166">
        <v>1260</v>
      </c>
      <c r="AQ1166">
        <v>1260</v>
      </c>
      <c r="AR1166">
        <v>1260</v>
      </c>
    </row>
    <row r="1167" spans="1:44" x14ac:dyDescent="0.25">
      <c r="A1167" t="s">
        <v>43</v>
      </c>
      <c r="B1167" t="s">
        <v>1472</v>
      </c>
      <c r="C1167" t="s">
        <v>84</v>
      </c>
      <c r="D1167" t="s">
        <v>1473</v>
      </c>
      <c r="F1167" t="s">
        <v>1472</v>
      </c>
      <c r="G1167" t="s">
        <v>2973</v>
      </c>
      <c r="H1167" t="s">
        <v>1472</v>
      </c>
      <c r="I1167">
        <v>1260</v>
      </c>
      <c r="J1167" t="s">
        <v>233</v>
      </c>
      <c r="K1167" t="s">
        <v>1475</v>
      </c>
      <c r="L1167">
        <v>69</v>
      </c>
      <c r="M1167" t="s">
        <v>51</v>
      </c>
      <c r="N1167" t="s">
        <v>65</v>
      </c>
      <c r="O1167" t="s">
        <v>939</v>
      </c>
      <c r="Q1167" t="s">
        <v>2974</v>
      </c>
      <c r="R1167" t="s">
        <v>1475</v>
      </c>
      <c r="S1167" t="s">
        <v>365</v>
      </c>
      <c r="T1167" t="s">
        <v>373</v>
      </c>
      <c r="U1167">
        <v>7.42</v>
      </c>
      <c r="V1167">
        <v>7.5</v>
      </c>
      <c r="W1167">
        <v>7.67</v>
      </c>
      <c r="X1167">
        <v>7.33</v>
      </c>
      <c r="Y1167">
        <v>7.42</v>
      </c>
      <c r="Z1167">
        <v>7.67</v>
      </c>
      <c r="AA1167">
        <v>10</v>
      </c>
      <c r="AB1167">
        <v>10</v>
      </c>
      <c r="AC1167">
        <v>10</v>
      </c>
      <c r="AD1167">
        <v>7.5</v>
      </c>
      <c r="AE1167">
        <v>82.5</v>
      </c>
      <c r="AF1167">
        <v>0.11</v>
      </c>
      <c r="AG1167">
        <v>0</v>
      </c>
      <c r="AH1167">
        <v>0</v>
      </c>
      <c r="AI1167" t="s">
        <v>89</v>
      </c>
      <c r="AJ1167">
        <v>0</v>
      </c>
      <c r="AK1167" t="s">
        <v>2975</v>
      </c>
      <c r="AL1167" t="s">
        <v>65</v>
      </c>
      <c r="AM1167" t="s">
        <v>70</v>
      </c>
      <c r="AN1167" t="s">
        <v>71</v>
      </c>
      <c r="AO1167" t="s">
        <v>59</v>
      </c>
      <c r="AP1167">
        <v>1260</v>
      </c>
      <c r="AQ1167">
        <v>1260</v>
      </c>
      <c r="AR1167">
        <v>1260</v>
      </c>
    </row>
    <row r="1168" spans="1:44" x14ac:dyDescent="0.25">
      <c r="A1168" t="s">
        <v>43</v>
      </c>
      <c r="B1168" t="s">
        <v>1472</v>
      </c>
      <c r="C1168" t="s">
        <v>84</v>
      </c>
      <c r="D1168" t="s">
        <v>1473</v>
      </c>
      <c r="F1168" t="s">
        <v>1472</v>
      </c>
      <c r="G1168" t="s">
        <v>1474</v>
      </c>
      <c r="H1168" t="s">
        <v>1472</v>
      </c>
      <c r="I1168">
        <v>1260</v>
      </c>
      <c r="J1168" t="s">
        <v>233</v>
      </c>
      <c r="K1168" t="s">
        <v>1475</v>
      </c>
      <c r="L1168">
        <v>220</v>
      </c>
      <c r="M1168" t="s">
        <v>51</v>
      </c>
      <c r="N1168" t="s">
        <v>65</v>
      </c>
      <c r="O1168" t="s">
        <v>939</v>
      </c>
      <c r="Q1168" t="s">
        <v>3043</v>
      </c>
      <c r="R1168" t="s">
        <v>1475</v>
      </c>
      <c r="S1168" t="s">
        <v>365</v>
      </c>
      <c r="T1168" t="s">
        <v>81</v>
      </c>
      <c r="U1168">
        <v>7.25</v>
      </c>
      <c r="V1168">
        <v>7.33</v>
      </c>
      <c r="W1168">
        <v>7.25</v>
      </c>
      <c r="X1168">
        <v>7.5</v>
      </c>
      <c r="Y1168">
        <v>7.42</v>
      </c>
      <c r="Z1168">
        <v>7.5</v>
      </c>
      <c r="AA1168">
        <v>10</v>
      </c>
      <c r="AB1168">
        <v>10</v>
      </c>
      <c r="AC1168">
        <v>10</v>
      </c>
      <c r="AD1168">
        <v>8.17</v>
      </c>
      <c r="AE1168">
        <v>82.42</v>
      </c>
      <c r="AF1168">
        <v>0</v>
      </c>
      <c r="AG1168">
        <v>0</v>
      </c>
      <c r="AH1168">
        <v>0</v>
      </c>
      <c r="AI1168" t="s">
        <v>55</v>
      </c>
      <c r="AJ1168">
        <v>0</v>
      </c>
      <c r="AK1168" t="s">
        <v>3044</v>
      </c>
      <c r="AL1168" t="s">
        <v>65</v>
      </c>
      <c r="AM1168" t="s">
        <v>70</v>
      </c>
      <c r="AN1168" t="s">
        <v>71</v>
      </c>
      <c r="AO1168" t="s">
        <v>59</v>
      </c>
      <c r="AP1168">
        <v>1260</v>
      </c>
      <c r="AQ1168">
        <v>1260</v>
      </c>
      <c r="AR1168">
        <v>1260</v>
      </c>
    </row>
    <row r="1169" spans="1:44" x14ac:dyDescent="0.25">
      <c r="A1169" t="s">
        <v>43</v>
      </c>
      <c r="B1169" t="s">
        <v>933</v>
      </c>
      <c r="C1169" t="s">
        <v>268</v>
      </c>
      <c r="D1169" t="s">
        <v>3199</v>
      </c>
      <c r="F1169" t="s">
        <v>3200</v>
      </c>
      <c r="H1169" t="s">
        <v>936</v>
      </c>
      <c r="I1169" t="s">
        <v>3201</v>
      </c>
      <c r="J1169" t="s">
        <v>3202</v>
      </c>
      <c r="K1169" t="s">
        <v>3203</v>
      </c>
      <c r="L1169">
        <v>35</v>
      </c>
      <c r="M1169" t="s">
        <v>51</v>
      </c>
      <c r="N1169" t="s">
        <v>191</v>
      </c>
      <c r="O1169" t="s">
        <v>939</v>
      </c>
      <c r="Q1169" t="s">
        <v>940</v>
      </c>
      <c r="R1169" t="s">
        <v>941</v>
      </c>
      <c r="S1169" t="s">
        <v>616</v>
      </c>
      <c r="T1169" t="s">
        <v>54</v>
      </c>
      <c r="U1169">
        <v>7.5</v>
      </c>
      <c r="V1169">
        <v>7.5</v>
      </c>
      <c r="W1169">
        <v>7.5</v>
      </c>
      <c r="X1169">
        <v>7.5</v>
      </c>
      <c r="Y1169">
        <v>7.5</v>
      </c>
      <c r="Z1169">
        <v>7.5</v>
      </c>
      <c r="AA1169">
        <v>10</v>
      </c>
      <c r="AB1169">
        <v>10</v>
      </c>
      <c r="AC1169">
        <v>10</v>
      </c>
      <c r="AD1169">
        <v>7.25</v>
      </c>
      <c r="AE1169">
        <v>82.25</v>
      </c>
      <c r="AF1169">
        <v>0.11</v>
      </c>
      <c r="AG1169">
        <v>0</v>
      </c>
      <c r="AH1169">
        <v>0</v>
      </c>
      <c r="AI1169" t="s">
        <v>55</v>
      </c>
      <c r="AJ1169">
        <v>0</v>
      </c>
      <c r="AK1169" t="s">
        <v>942</v>
      </c>
      <c r="AL1169" t="s">
        <v>191</v>
      </c>
      <c r="AM1169" t="s">
        <v>196</v>
      </c>
      <c r="AN1169" t="s">
        <v>197</v>
      </c>
      <c r="AO1169" t="s">
        <v>59</v>
      </c>
      <c r="AP1169">
        <v>650</v>
      </c>
      <c r="AQ1169">
        <v>650</v>
      </c>
      <c r="AR1169">
        <v>650</v>
      </c>
    </row>
    <row r="1170" spans="1:44" x14ac:dyDescent="0.25">
      <c r="A1170" t="s">
        <v>43</v>
      </c>
      <c r="B1170" t="s">
        <v>933</v>
      </c>
      <c r="C1170" t="s">
        <v>268</v>
      </c>
      <c r="D1170" t="s">
        <v>3269</v>
      </c>
      <c r="F1170" t="s">
        <v>3269</v>
      </c>
      <c r="H1170" t="s">
        <v>936</v>
      </c>
      <c r="I1170" t="s">
        <v>2669</v>
      </c>
      <c r="J1170" t="s">
        <v>3270</v>
      </c>
      <c r="K1170" t="s">
        <v>3271</v>
      </c>
      <c r="L1170">
        <v>60</v>
      </c>
      <c r="M1170" t="s">
        <v>51</v>
      </c>
      <c r="N1170" t="s">
        <v>191</v>
      </c>
      <c r="O1170" t="s">
        <v>939</v>
      </c>
      <c r="Q1170" t="s">
        <v>940</v>
      </c>
      <c r="R1170" t="s">
        <v>941</v>
      </c>
      <c r="S1170" t="s">
        <v>616</v>
      </c>
      <c r="T1170" t="s">
        <v>60</v>
      </c>
      <c r="U1170">
        <v>7.5</v>
      </c>
      <c r="V1170">
        <v>7.5</v>
      </c>
      <c r="W1170">
        <v>7.5</v>
      </c>
      <c r="X1170">
        <v>7.5</v>
      </c>
      <c r="Y1170">
        <v>7.5</v>
      </c>
      <c r="Z1170">
        <v>7.5</v>
      </c>
      <c r="AA1170">
        <v>10</v>
      </c>
      <c r="AB1170">
        <v>10</v>
      </c>
      <c r="AC1170">
        <v>10</v>
      </c>
      <c r="AD1170">
        <v>7.17</v>
      </c>
      <c r="AE1170">
        <v>82.17</v>
      </c>
      <c r="AF1170">
        <v>0.11</v>
      </c>
      <c r="AG1170">
        <v>0</v>
      </c>
      <c r="AH1170">
        <v>0</v>
      </c>
      <c r="AI1170" t="s">
        <v>55</v>
      </c>
      <c r="AJ1170">
        <v>0</v>
      </c>
      <c r="AK1170" t="s">
        <v>942</v>
      </c>
      <c r="AL1170" t="s">
        <v>191</v>
      </c>
      <c r="AM1170" t="s">
        <v>196</v>
      </c>
      <c r="AN1170" t="s">
        <v>197</v>
      </c>
      <c r="AO1170" t="s">
        <v>59</v>
      </c>
      <c r="AP1170">
        <v>1200</v>
      </c>
      <c r="AQ1170">
        <v>1200</v>
      </c>
      <c r="AR1170">
        <v>1200</v>
      </c>
    </row>
    <row r="1171" spans="1:44" x14ac:dyDescent="0.25">
      <c r="A1171" t="s">
        <v>43</v>
      </c>
      <c r="B1171" t="s">
        <v>1472</v>
      </c>
      <c r="C1171" t="s">
        <v>84</v>
      </c>
      <c r="D1171" t="s">
        <v>1578</v>
      </c>
      <c r="F1171" t="s">
        <v>1472</v>
      </c>
      <c r="G1171" t="s">
        <v>3650</v>
      </c>
      <c r="H1171" t="s">
        <v>1472</v>
      </c>
      <c r="I1171">
        <v>1260</v>
      </c>
      <c r="J1171" t="s">
        <v>233</v>
      </c>
      <c r="K1171" t="s">
        <v>1475</v>
      </c>
      <c r="L1171">
        <v>300</v>
      </c>
      <c r="M1171" t="s">
        <v>51</v>
      </c>
      <c r="N1171" t="s">
        <v>235</v>
      </c>
      <c r="O1171" t="s">
        <v>939</v>
      </c>
      <c r="Q1171" t="s">
        <v>3651</v>
      </c>
      <c r="R1171" t="s">
        <v>1475</v>
      </c>
      <c r="S1171" t="s">
        <v>365</v>
      </c>
      <c r="T1171" t="s">
        <v>54</v>
      </c>
      <c r="U1171">
        <v>7.42</v>
      </c>
      <c r="V1171">
        <v>7.42</v>
      </c>
      <c r="W1171">
        <v>7.33</v>
      </c>
      <c r="X1171">
        <v>7.33</v>
      </c>
      <c r="Y1171">
        <v>7.5</v>
      </c>
      <c r="Z1171">
        <v>7.25</v>
      </c>
      <c r="AA1171">
        <v>10</v>
      </c>
      <c r="AB1171">
        <v>10</v>
      </c>
      <c r="AC1171">
        <v>10</v>
      </c>
      <c r="AD1171">
        <v>7.33</v>
      </c>
      <c r="AE1171">
        <v>81.58</v>
      </c>
      <c r="AF1171">
        <v>0.12</v>
      </c>
      <c r="AG1171">
        <v>0</v>
      </c>
      <c r="AH1171">
        <v>0</v>
      </c>
      <c r="AI1171" t="s">
        <v>304</v>
      </c>
      <c r="AJ1171">
        <v>3</v>
      </c>
      <c r="AK1171" t="s">
        <v>3652</v>
      </c>
      <c r="AL1171" t="s">
        <v>235</v>
      </c>
      <c r="AM1171" t="s">
        <v>238</v>
      </c>
      <c r="AN1171" t="s">
        <v>239</v>
      </c>
      <c r="AO1171" t="s">
        <v>59</v>
      </c>
      <c r="AP1171">
        <v>1260</v>
      </c>
      <c r="AQ1171">
        <v>1260</v>
      </c>
      <c r="AR1171">
        <v>1260</v>
      </c>
    </row>
    <row r="1172" spans="1:44" x14ac:dyDescent="0.25">
      <c r="A1172" t="s">
        <v>43</v>
      </c>
      <c r="B1172" t="s">
        <v>933</v>
      </c>
      <c r="C1172" t="s">
        <v>268</v>
      </c>
      <c r="D1172" t="s">
        <v>934</v>
      </c>
      <c r="F1172" t="s">
        <v>935</v>
      </c>
      <c r="H1172" t="s">
        <v>936</v>
      </c>
      <c r="I1172" t="s">
        <v>368</v>
      </c>
      <c r="J1172" t="s">
        <v>937</v>
      </c>
      <c r="K1172" t="s">
        <v>938</v>
      </c>
      <c r="L1172">
        <v>10</v>
      </c>
      <c r="M1172" t="s">
        <v>85</v>
      </c>
      <c r="N1172" t="s">
        <v>191</v>
      </c>
      <c r="O1172" t="s">
        <v>939</v>
      </c>
      <c r="Q1172" t="s">
        <v>940</v>
      </c>
      <c r="R1172" t="s">
        <v>941</v>
      </c>
      <c r="S1172" t="s">
        <v>616</v>
      </c>
      <c r="T1172" t="s">
        <v>54</v>
      </c>
      <c r="U1172">
        <v>8</v>
      </c>
      <c r="V1172">
        <v>7.92</v>
      </c>
      <c r="W1172">
        <v>7.75</v>
      </c>
      <c r="X1172">
        <v>7.75</v>
      </c>
      <c r="Y1172">
        <v>7.75</v>
      </c>
      <c r="Z1172">
        <v>7.75</v>
      </c>
      <c r="AA1172">
        <v>10</v>
      </c>
      <c r="AB1172">
        <v>10</v>
      </c>
      <c r="AC1172">
        <v>10</v>
      </c>
      <c r="AD1172">
        <v>7.75</v>
      </c>
      <c r="AE1172">
        <v>84.67</v>
      </c>
      <c r="AF1172">
        <v>0.11</v>
      </c>
      <c r="AG1172">
        <v>0</v>
      </c>
      <c r="AH1172">
        <v>0</v>
      </c>
      <c r="AI1172" t="s">
        <v>55</v>
      </c>
      <c r="AJ1172">
        <v>0</v>
      </c>
      <c r="AK1172" t="s">
        <v>942</v>
      </c>
      <c r="AL1172" t="s">
        <v>191</v>
      </c>
      <c r="AM1172" t="s">
        <v>196</v>
      </c>
      <c r="AN1172" t="s">
        <v>197</v>
      </c>
      <c r="AO1172" t="s">
        <v>59</v>
      </c>
      <c r="AP1172">
        <v>1000</v>
      </c>
      <c r="AQ1172">
        <v>1000</v>
      </c>
      <c r="AR1172">
        <v>1000</v>
      </c>
    </row>
    <row r="1173" spans="1:44" x14ac:dyDescent="0.25">
      <c r="A1173" t="s">
        <v>43</v>
      </c>
      <c r="B1173" t="s">
        <v>933</v>
      </c>
      <c r="C1173" t="s">
        <v>268</v>
      </c>
      <c r="D1173" t="s">
        <v>1841</v>
      </c>
      <c r="F1173" t="s">
        <v>1841</v>
      </c>
      <c r="H1173" t="s">
        <v>936</v>
      </c>
      <c r="I1173" t="s">
        <v>368</v>
      </c>
      <c r="J1173" t="s">
        <v>937</v>
      </c>
      <c r="K1173" t="s">
        <v>1842</v>
      </c>
      <c r="L1173">
        <v>10</v>
      </c>
      <c r="M1173" t="s">
        <v>85</v>
      </c>
      <c r="N1173" t="s">
        <v>191</v>
      </c>
      <c r="O1173" t="s">
        <v>939</v>
      </c>
      <c r="Q1173" t="s">
        <v>940</v>
      </c>
      <c r="R1173" t="s">
        <v>941</v>
      </c>
      <c r="S1173" t="s">
        <v>616</v>
      </c>
      <c r="T1173" t="s">
        <v>60</v>
      </c>
      <c r="U1173">
        <v>7.75</v>
      </c>
      <c r="V1173">
        <v>7.75</v>
      </c>
      <c r="W1173">
        <v>7.75</v>
      </c>
      <c r="X1173">
        <v>7.75</v>
      </c>
      <c r="Y1173">
        <v>7.5</v>
      </c>
      <c r="Z1173">
        <v>7.58</v>
      </c>
      <c r="AA1173">
        <v>10</v>
      </c>
      <c r="AB1173">
        <v>10</v>
      </c>
      <c r="AC1173">
        <v>10</v>
      </c>
      <c r="AD1173">
        <v>7.5</v>
      </c>
      <c r="AE1173">
        <v>83.58</v>
      </c>
      <c r="AF1173">
        <v>0.11</v>
      </c>
      <c r="AG1173">
        <v>0</v>
      </c>
      <c r="AH1173">
        <v>0</v>
      </c>
      <c r="AI1173" t="s">
        <v>55</v>
      </c>
      <c r="AJ1173">
        <v>0</v>
      </c>
      <c r="AK1173" t="s">
        <v>942</v>
      </c>
      <c r="AL1173" t="s">
        <v>191</v>
      </c>
      <c r="AM1173" t="s">
        <v>196</v>
      </c>
      <c r="AN1173" t="s">
        <v>197</v>
      </c>
      <c r="AO1173" t="s">
        <v>59</v>
      </c>
      <c r="AP1173">
        <v>1000</v>
      </c>
      <c r="AQ1173">
        <v>1000</v>
      </c>
      <c r="AR1173">
        <v>1000</v>
      </c>
    </row>
    <row r="1174" spans="1:44" x14ac:dyDescent="0.25">
      <c r="A1174" t="s">
        <v>43</v>
      </c>
      <c r="B1174" t="s">
        <v>933</v>
      </c>
      <c r="C1174" t="s">
        <v>268</v>
      </c>
      <c r="D1174" t="s">
        <v>2374</v>
      </c>
      <c r="F1174" t="s">
        <v>2374</v>
      </c>
      <c r="H1174" t="s">
        <v>936</v>
      </c>
      <c r="I1174" t="s">
        <v>2375</v>
      </c>
      <c r="J1174" t="s">
        <v>2376</v>
      </c>
      <c r="K1174" t="s">
        <v>2377</v>
      </c>
      <c r="L1174">
        <v>50</v>
      </c>
      <c r="M1174" t="s">
        <v>85</v>
      </c>
      <c r="N1174" t="s">
        <v>191</v>
      </c>
      <c r="O1174" t="s">
        <v>939</v>
      </c>
      <c r="Q1174" t="s">
        <v>940</v>
      </c>
      <c r="R1174" t="s">
        <v>941</v>
      </c>
      <c r="S1174" t="s">
        <v>616</v>
      </c>
      <c r="T1174" t="s">
        <v>60</v>
      </c>
      <c r="U1174">
        <v>7.75</v>
      </c>
      <c r="V1174">
        <v>7.75</v>
      </c>
      <c r="W1174">
        <v>7.5</v>
      </c>
      <c r="X1174">
        <v>7.5</v>
      </c>
      <c r="Y1174">
        <v>7.5</v>
      </c>
      <c r="Z1174">
        <v>7.5</v>
      </c>
      <c r="AA1174">
        <v>10</v>
      </c>
      <c r="AB1174">
        <v>10</v>
      </c>
      <c r="AC1174">
        <v>10</v>
      </c>
      <c r="AD1174">
        <v>7.58</v>
      </c>
      <c r="AE1174">
        <v>83.08</v>
      </c>
      <c r="AF1174">
        <v>0.11</v>
      </c>
      <c r="AG1174">
        <v>0</v>
      </c>
      <c r="AH1174">
        <v>0</v>
      </c>
      <c r="AJ1174">
        <v>0</v>
      </c>
      <c r="AK1174" t="s">
        <v>942</v>
      </c>
      <c r="AL1174" t="s">
        <v>191</v>
      </c>
      <c r="AM1174" t="s">
        <v>196</v>
      </c>
      <c r="AN1174" t="s">
        <v>197</v>
      </c>
      <c r="AO1174" t="s">
        <v>59</v>
      </c>
      <c r="AP1174">
        <v>1300</v>
      </c>
      <c r="AQ1174">
        <v>1300</v>
      </c>
      <c r="AR1174">
        <v>1300</v>
      </c>
    </row>
    <row r="1175" spans="1:44" x14ac:dyDescent="0.25">
      <c r="A1175" t="s">
        <v>43</v>
      </c>
      <c r="B1175" t="s">
        <v>933</v>
      </c>
      <c r="C1175" t="s">
        <v>268</v>
      </c>
      <c r="D1175" t="s">
        <v>2845</v>
      </c>
      <c r="F1175" t="s">
        <v>2845</v>
      </c>
      <c r="H1175" t="s">
        <v>936</v>
      </c>
      <c r="I1175" t="s">
        <v>2846</v>
      </c>
      <c r="J1175" t="s">
        <v>2376</v>
      </c>
      <c r="K1175" t="s">
        <v>2847</v>
      </c>
      <c r="L1175">
        <v>10</v>
      </c>
      <c r="M1175" t="s">
        <v>85</v>
      </c>
      <c r="N1175" t="s">
        <v>191</v>
      </c>
      <c r="O1175" t="s">
        <v>939</v>
      </c>
      <c r="Q1175" t="s">
        <v>940</v>
      </c>
      <c r="R1175" t="s">
        <v>941</v>
      </c>
      <c r="S1175" t="s">
        <v>616</v>
      </c>
      <c r="T1175" t="s">
        <v>54</v>
      </c>
      <c r="U1175">
        <v>7.67</v>
      </c>
      <c r="V1175">
        <v>7.5</v>
      </c>
      <c r="W1175">
        <v>7.5</v>
      </c>
      <c r="X1175">
        <v>7.5</v>
      </c>
      <c r="Y1175">
        <v>7.5</v>
      </c>
      <c r="Z1175">
        <v>7.5</v>
      </c>
      <c r="AA1175">
        <v>10</v>
      </c>
      <c r="AB1175">
        <v>10</v>
      </c>
      <c r="AC1175">
        <v>10</v>
      </c>
      <c r="AD1175">
        <v>7.5</v>
      </c>
      <c r="AE1175">
        <v>82.67</v>
      </c>
      <c r="AF1175">
        <v>0.11</v>
      </c>
      <c r="AG1175">
        <v>0</v>
      </c>
      <c r="AH1175">
        <v>0</v>
      </c>
      <c r="AI1175" t="s">
        <v>55</v>
      </c>
      <c r="AJ1175">
        <v>0</v>
      </c>
      <c r="AK1175" t="s">
        <v>942</v>
      </c>
      <c r="AL1175" t="s">
        <v>191</v>
      </c>
      <c r="AM1175" t="s">
        <v>196</v>
      </c>
      <c r="AN1175" t="s">
        <v>197</v>
      </c>
      <c r="AO1175" t="s">
        <v>59</v>
      </c>
      <c r="AP1175">
        <v>1240</v>
      </c>
      <c r="AQ1175">
        <v>1240</v>
      </c>
      <c r="AR1175">
        <v>1240</v>
      </c>
    </row>
    <row r="1176" spans="1:44" x14ac:dyDescent="0.25">
      <c r="A1176" t="s">
        <v>43</v>
      </c>
      <c r="B1176" t="s">
        <v>933</v>
      </c>
      <c r="C1176" t="s">
        <v>268</v>
      </c>
      <c r="D1176" t="s">
        <v>3138</v>
      </c>
      <c r="F1176" t="s">
        <v>3138</v>
      </c>
      <c r="H1176" t="s">
        <v>936</v>
      </c>
      <c r="I1176" t="s">
        <v>3139</v>
      </c>
      <c r="J1176" t="s">
        <v>937</v>
      </c>
      <c r="K1176" t="s">
        <v>3140</v>
      </c>
      <c r="L1176">
        <v>10</v>
      </c>
      <c r="M1176" t="s">
        <v>85</v>
      </c>
      <c r="N1176" t="s">
        <v>191</v>
      </c>
      <c r="O1176" t="s">
        <v>939</v>
      </c>
      <c r="Q1176" t="s">
        <v>940</v>
      </c>
      <c r="R1176" t="s">
        <v>941</v>
      </c>
      <c r="S1176" t="s">
        <v>616</v>
      </c>
      <c r="T1176" t="s">
        <v>54</v>
      </c>
      <c r="U1176">
        <v>7.5</v>
      </c>
      <c r="V1176">
        <v>7.5</v>
      </c>
      <c r="W1176">
        <v>7.5</v>
      </c>
      <c r="X1176">
        <v>7.5</v>
      </c>
      <c r="Y1176">
        <v>7.5</v>
      </c>
      <c r="Z1176">
        <v>7.5</v>
      </c>
      <c r="AA1176">
        <v>10</v>
      </c>
      <c r="AB1176">
        <v>10</v>
      </c>
      <c r="AC1176">
        <v>10</v>
      </c>
      <c r="AD1176">
        <v>7.33</v>
      </c>
      <c r="AE1176">
        <v>82.33</v>
      </c>
      <c r="AF1176">
        <v>0.11</v>
      </c>
      <c r="AG1176">
        <v>0</v>
      </c>
      <c r="AH1176">
        <v>0</v>
      </c>
      <c r="AI1176" t="s">
        <v>55</v>
      </c>
      <c r="AJ1176">
        <v>0</v>
      </c>
      <c r="AK1176" t="s">
        <v>942</v>
      </c>
      <c r="AL1176" t="s">
        <v>191</v>
      </c>
      <c r="AM1176" t="s">
        <v>196</v>
      </c>
      <c r="AN1176" t="s">
        <v>197</v>
      </c>
      <c r="AO1176" t="s">
        <v>59</v>
      </c>
      <c r="AP1176">
        <v>600</v>
      </c>
      <c r="AQ1176">
        <v>600</v>
      </c>
      <c r="AR1176">
        <v>600</v>
      </c>
    </row>
    <row r="1177" spans="1:44" x14ac:dyDescent="0.25">
      <c r="A1177" t="s">
        <v>43</v>
      </c>
      <c r="B1177" t="s">
        <v>933</v>
      </c>
      <c r="C1177" t="s">
        <v>268</v>
      </c>
      <c r="D1177" t="s">
        <v>3597</v>
      </c>
      <c r="F1177" t="s">
        <v>3597</v>
      </c>
      <c r="H1177" t="s">
        <v>936</v>
      </c>
      <c r="I1177" t="s">
        <v>3598</v>
      </c>
      <c r="J1177" t="s">
        <v>2895</v>
      </c>
      <c r="K1177" t="s">
        <v>3599</v>
      </c>
      <c r="L1177">
        <v>10</v>
      </c>
      <c r="M1177" t="s">
        <v>85</v>
      </c>
      <c r="N1177" t="s">
        <v>191</v>
      </c>
      <c r="O1177" t="s">
        <v>939</v>
      </c>
      <c r="Q1177" t="s">
        <v>940</v>
      </c>
      <c r="R1177" t="s">
        <v>941</v>
      </c>
      <c r="S1177" t="s">
        <v>616</v>
      </c>
      <c r="T1177" t="s">
        <v>373</v>
      </c>
      <c r="U1177">
        <v>7.5</v>
      </c>
      <c r="V1177">
        <v>7.5</v>
      </c>
      <c r="W1177">
        <v>7.5</v>
      </c>
      <c r="X1177">
        <v>7.25</v>
      </c>
      <c r="Y1177">
        <v>7.42</v>
      </c>
      <c r="Z1177">
        <v>7.25</v>
      </c>
      <c r="AA1177">
        <v>10</v>
      </c>
      <c r="AB1177">
        <v>10</v>
      </c>
      <c r="AC1177">
        <v>10</v>
      </c>
      <c r="AD1177">
        <v>7.25</v>
      </c>
      <c r="AE1177">
        <v>81.67</v>
      </c>
      <c r="AF1177">
        <v>0.11</v>
      </c>
      <c r="AG1177">
        <v>0</v>
      </c>
      <c r="AH1177">
        <v>0</v>
      </c>
      <c r="AI1177" t="s">
        <v>55</v>
      </c>
      <c r="AJ1177">
        <v>0</v>
      </c>
      <c r="AK1177" t="s">
        <v>942</v>
      </c>
      <c r="AL1177" t="s">
        <v>191</v>
      </c>
      <c r="AM1177" t="s">
        <v>196</v>
      </c>
      <c r="AN1177" t="s">
        <v>197</v>
      </c>
      <c r="AO1177" t="s">
        <v>59</v>
      </c>
      <c r="AP1177">
        <v>150</v>
      </c>
      <c r="AQ1177">
        <v>150</v>
      </c>
      <c r="AR1177">
        <v>150</v>
      </c>
    </row>
    <row r="1178" spans="1:44" x14ac:dyDescent="0.25">
      <c r="A1178" t="s">
        <v>43</v>
      </c>
      <c r="B1178" t="s">
        <v>933</v>
      </c>
      <c r="C1178" t="s">
        <v>268</v>
      </c>
      <c r="D1178" t="s">
        <v>3200</v>
      </c>
      <c r="F1178" t="s">
        <v>3200</v>
      </c>
      <c r="H1178" t="s">
        <v>936</v>
      </c>
      <c r="I1178" t="s">
        <v>3600</v>
      </c>
      <c r="J1178" t="s">
        <v>3202</v>
      </c>
      <c r="K1178" t="s">
        <v>3601</v>
      </c>
      <c r="L1178">
        <v>10</v>
      </c>
      <c r="M1178" t="s">
        <v>85</v>
      </c>
      <c r="N1178" t="s">
        <v>191</v>
      </c>
      <c r="O1178" t="s">
        <v>939</v>
      </c>
      <c r="Q1178" t="s">
        <v>940</v>
      </c>
      <c r="R1178" t="s">
        <v>941</v>
      </c>
      <c r="S1178" t="s">
        <v>616</v>
      </c>
      <c r="T1178" t="s">
        <v>54</v>
      </c>
      <c r="U1178">
        <v>7.58</v>
      </c>
      <c r="V1178">
        <v>7.42</v>
      </c>
      <c r="W1178">
        <v>7.33</v>
      </c>
      <c r="X1178">
        <v>7.42</v>
      </c>
      <c r="Y1178">
        <v>7.33</v>
      </c>
      <c r="Z1178">
        <v>7.33</v>
      </c>
      <c r="AA1178">
        <v>10</v>
      </c>
      <c r="AB1178">
        <v>10</v>
      </c>
      <c r="AC1178">
        <v>10</v>
      </c>
      <c r="AD1178">
        <v>7.25</v>
      </c>
      <c r="AE1178">
        <v>81.67</v>
      </c>
      <c r="AF1178">
        <v>0.11</v>
      </c>
      <c r="AG1178">
        <v>0</v>
      </c>
      <c r="AH1178">
        <v>0</v>
      </c>
      <c r="AI1178" t="s">
        <v>55</v>
      </c>
      <c r="AJ1178">
        <v>0</v>
      </c>
      <c r="AK1178" t="s">
        <v>942</v>
      </c>
      <c r="AL1178" t="s">
        <v>191</v>
      </c>
      <c r="AM1178" t="s">
        <v>196</v>
      </c>
      <c r="AN1178" t="s">
        <v>197</v>
      </c>
      <c r="AO1178" t="s">
        <v>59</v>
      </c>
      <c r="AP1178">
        <v>750</v>
      </c>
      <c r="AQ1178">
        <v>750</v>
      </c>
      <c r="AR1178">
        <v>750</v>
      </c>
    </row>
    <row r="1179" spans="1:44" x14ac:dyDescent="0.25">
      <c r="A1179" t="s">
        <v>43</v>
      </c>
      <c r="B1179" t="s">
        <v>933</v>
      </c>
      <c r="C1179" t="s">
        <v>268</v>
      </c>
      <c r="D1179" t="s">
        <v>3723</v>
      </c>
      <c r="F1179" t="s">
        <v>3723</v>
      </c>
      <c r="H1179" t="s">
        <v>936</v>
      </c>
      <c r="I1179" t="s">
        <v>3139</v>
      </c>
      <c r="J1179" t="s">
        <v>937</v>
      </c>
      <c r="K1179" t="s">
        <v>3724</v>
      </c>
      <c r="L1179">
        <v>5</v>
      </c>
      <c r="M1179" t="s">
        <v>85</v>
      </c>
      <c r="N1179" t="s">
        <v>191</v>
      </c>
      <c r="O1179" t="s">
        <v>939</v>
      </c>
      <c r="Q1179" t="s">
        <v>940</v>
      </c>
      <c r="R1179" t="s">
        <v>941</v>
      </c>
      <c r="S1179" t="s">
        <v>616</v>
      </c>
      <c r="T1179" t="s">
        <v>60</v>
      </c>
      <c r="U1179">
        <v>7.5</v>
      </c>
      <c r="V1179">
        <v>7.42</v>
      </c>
      <c r="W1179">
        <v>7.25</v>
      </c>
      <c r="X1179">
        <v>7.25</v>
      </c>
      <c r="Y1179">
        <v>7.33</v>
      </c>
      <c r="Z1179">
        <v>7.33</v>
      </c>
      <c r="AA1179">
        <v>10</v>
      </c>
      <c r="AB1179">
        <v>10</v>
      </c>
      <c r="AC1179">
        <v>10</v>
      </c>
      <c r="AD1179">
        <v>7.42</v>
      </c>
      <c r="AE1179">
        <v>81.5</v>
      </c>
      <c r="AF1179">
        <v>0.11</v>
      </c>
      <c r="AG1179">
        <v>0</v>
      </c>
      <c r="AH1179">
        <v>0</v>
      </c>
      <c r="AI1179" t="s">
        <v>55</v>
      </c>
      <c r="AJ1179">
        <v>0</v>
      </c>
      <c r="AK1179" t="s">
        <v>942</v>
      </c>
      <c r="AL1179" t="s">
        <v>191</v>
      </c>
      <c r="AM1179" t="s">
        <v>196</v>
      </c>
      <c r="AN1179" t="s">
        <v>197</v>
      </c>
      <c r="AO1179" t="s">
        <v>59</v>
      </c>
      <c r="AP1179">
        <v>600</v>
      </c>
      <c r="AQ1179">
        <v>600</v>
      </c>
      <c r="AR1179">
        <v>600</v>
      </c>
    </row>
    <row r="1180" spans="1:44" x14ac:dyDescent="0.25">
      <c r="A1180" t="s">
        <v>43</v>
      </c>
      <c r="B1180" t="s">
        <v>933</v>
      </c>
      <c r="C1180" t="s">
        <v>268</v>
      </c>
      <c r="D1180" t="s">
        <v>3857</v>
      </c>
      <c r="F1180" t="s">
        <v>3857</v>
      </c>
      <c r="H1180" t="s">
        <v>936</v>
      </c>
      <c r="I1180" t="s">
        <v>3201</v>
      </c>
      <c r="J1180" t="s">
        <v>3202</v>
      </c>
      <c r="K1180" t="s">
        <v>3858</v>
      </c>
      <c r="L1180">
        <v>10</v>
      </c>
      <c r="M1180" t="s">
        <v>85</v>
      </c>
      <c r="N1180" t="s">
        <v>191</v>
      </c>
      <c r="O1180" t="s">
        <v>939</v>
      </c>
      <c r="Q1180" t="s">
        <v>940</v>
      </c>
      <c r="R1180" t="s">
        <v>941</v>
      </c>
      <c r="S1180" t="s">
        <v>616</v>
      </c>
      <c r="T1180" t="s">
        <v>373</v>
      </c>
      <c r="U1180">
        <v>7.5</v>
      </c>
      <c r="V1180">
        <v>7.5</v>
      </c>
      <c r="W1180">
        <v>7.25</v>
      </c>
      <c r="X1180">
        <v>7.25</v>
      </c>
      <c r="Y1180">
        <v>7.25</v>
      </c>
      <c r="Z1180">
        <v>7.25</v>
      </c>
      <c r="AA1180">
        <v>10</v>
      </c>
      <c r="AB1180">
        <v>10</v>
      </c>
      <c r="AC1180">
        <v>10</v>
      </c>
      <c r="AD1180">
        <v>7.25</v>
      </c>
      <c r="AE1180">
        <v>81.25</v>
      </c>
      <c r="AF1180">
        <v>0.11</v>
      </c>
      <c r="AG1180">
        <v>0</v>
      </c>
      <c r="AH1180">
        <v>0</v>
      </c>
      <c r="AI1180" t="s">
        <v>55</v>
      </c>
      <c r="AJ1180">
        <v>0</v>
      </c>
      <c r="AK1180" t="s">
        <v>942</v>
      </c>
      <c r="AL1180" t="s">
        <v>191</v>
      </c>
      <c r="AM1180" t="s">
        <v>196</v>
      </c>
      <c r="AN1180" t="s">
        <v>197</v>
      </c>
      <c r="AO1180" t="s">
        <v>59</v>
      </c>
      <c r="AP1180">
        <v>650</v>
      </c>
      <c r="AQ1180">
        <v>650</v>
      </c>
      <c r="AR1180">
        <v>650</v>
      </c>
    </row>
    <row r="1181" spans="1:44" x14ac:dyDescent="0.25">
      <c r="A1181" t="s">
        <v>43</v>
      </c>
      <c r="B1181" t="s">
        <v>933</v>
      </c>
      <c r="C1181" t="s">
        <v>268</v>
      </c>
      <c r="D1181" t="s">
        <v>3994</v>
      </c>
      <c r="F1181" t="s">
        <v>3994</v>
      </c>
      <c r="H1181" t="s">
        <v>936</v>
      </c>
      <c r="I1181" t="s">
        <v>3995</v>
      </c>
      <c r="J1181" t="s">
        <v>3202</v>
      </c>
      <c r="K1181" t="s">
        <v>3996</v>
      </c>
      <c r="L1181">
        <v>10</v>
      </c>
      <c r="M1181" t="s">
        <v>85</v>
      </c>
      <c r="N1181" t="s">
        <v>191</v>
      </c>
      <c r="O1181" t="s">
        <v>939</v>
      </c>
      <c r="Q1181" t="s">
        <v>940</v>
      </c>
      <c r="R1181" t="s">
        <v>941</v>
      </c>
      <c r="S1181" t="s">
        <v>616</v>
      </c>
      <c r="T1181" t="s">
        <v>373</v>
      </c>
      <c r="U1181">
        <v>7.5</v>
      </c>
      <c r="V1181">
        <v>6.92</v>
      </c>
      <c r="W1181">
        <v>7.33</v>
      </c>
      <c r="X1181">
        <v>7.33</v>
      </c>
      <c r="Y1181">
        <v>7.33</v>
      </c>
      <c r="Z1181">
        <v>7.33</v>
      </c>
      <c r="AA1181">
        <v>10</v>
      </c>
      <c r="AB1181">
        <v>10</v>
      </c>
      <c r="AC1181">
        <v>10</v>
      </c>
      <c r="AD1181">
        <v>7.25</v>
      </c>
      <c r="AE1181">
        <v>81</v>
      </c>
      <c r="AF1181">
        <v>0.11</v>
      </c>
      <c r="AG1181">
        <v>0</v>
      </c>
      <c r="AH1181">
        <v>0</v>
      </c>
      <c r="AI1181" t="s">
        <v>55</v>
      </c>
      <c r="AJ1181">
        <v>0</v>
      </c>
      <c r="AK1181" t="s">
        <v>942</v>
      </c>
      <c r="AL1181" t="s">
        <v>191</v>
      </c>
      <c r="AM1181" t="s">
        <v>196</v>
      </c>
      <c r="AN1181" t="s">
        <v>197</v>
      </c>
      <c r="AO1181" t="s">
        <v>59</v>
      </c>
      <c r="AP1181">
        <v>1100</v>
      </c>
      <c r="AQ1181">
        <v>1100</v>
      </c>
      <c r="AR1181">
        <v>1100</v>
      </c>
    </row>
    <row r="1182" spans="1:44" x14ac:dyDescent="0.25">
      <c r="A1182" t="s">
        <v>43</v>
      </c>
      <c r="B1182" t="s">
        <v>933</v>
      </c>
      <c r="C1182" t="s">
        <v>268</v>
      </c>
      <c r="D1182" t="s">
        <v>4046</v>
      </c>
      <c r="F1182" t="s">
        <v>4046</v>
      </c>
      <c r="H1182" t="s">
        <v>936</v>
      </c>
      <c r="I1182" t="s">
        <v>3707</v>
      </c>
      <c r="J1182" t="s">
        <v>4047</v>
      </c>
      <c r="K1182" t="s">
        <v>4048</v>
      </c>
      <c r="L1182">
        <v>35</v>
      </c>
      <c r="M1182" t="s">
        <v>85</v>
      </c>
      <c r="N1182" t="s">
        <v>191</v>
      </c>
      <c r="O1182" t="s">
        <v>939</v>
      </c>
      <c r="Q1182" t="s">
        <v>940</v>
      </c>
      <c r="R1182" t="s">
        <v>941</v>
      </c>
      <c r="S1182" t="s">
        <v>616</v>
      </c>
      <c r="T1182" t="s">
        <v>54</v>
      </c>
      <c r="U1182">
        <v>7.42</v>
      </c>
      <c r="V1182">
        <v>7.25</v>
      </c>
      <c r="W1182">
        <v>7.25</v>
      </c>
      <c r="X1182">
        <v>7.25</v>
      </c>
      <c r="Y1182">
        <v>7.25</v>
      </c>
      <c r="Z1182">
        <v>7.25</v>
      </c>
      <c r="AA1182">
        <v>10</v>
      </c>
      <c r="AB1182">
        <v>10</v>
      </c>
      <c r="AC1182">
        <v>10</v>
      </c>
      <c r="AD1182">
        <v>7.25</v>
      </c>
      <c r="AE1182">
        <v>80.92</v>
      </c>
      <c r="AF1182">
        <v>0.11</v>
      </c>
      <c r="AG1182">
        <v>0</v>
      </c>
      <c r="AH1182">
        <v>0</v>
      </c>
      <c r="AJ1182">
        <v>0</v>
      </c>
      <c r="AK1182" t="s">
        <v>942</v>
      </c>
      <c r="AL1182" t="s">
        <v>191</v>
      </c>
      <c r="AM1182" t="s">
        <v>196</v>
      </c>
      <c r="AN1182" t="s">
        <v>197</v>
      </c>
      <c r="AO1182" t="s">
        <v>59</v>
      </c>
      <c r="AP1182">
        <v>900</v>
      </c>
      <c r="AQ1182">
        <v>900</v>
      </c>
      <c r="AR1182">
        <v>900</v>
      </c>
    </row>
    <row r="1183" spans="1:44" x14ac:dyDescent="0.25">
      <c r="A1183" t="s">
        <v>43</v>
      </c>
      <c r="B1183" t="s">
        <v>933</v>
      </c>
      <c r="C1183" t="s">
        <v>268</v>
      </c>
      <c r="D1183" t="s">
        <v>4049</v>
      </c>
      <c r="F1183" t="s">
        <v>4049</v>
      </c>
      <c r="H1183" t="s">
        <v>936</v>
      </c>
      <c r="I1183" t="s">
        <v>4050</v>
      </c>
      <c r="J1183" t="s">
        <v>3202</v>
      </c>
      <c r="K1183" t="s">
        <v>4051</v>
      </c>
      <c r="L1183">
        <v>5</v>
      </c>
      <c r="M1183" t="s">
        <v>85</v>
      </c>
      <c r="N1183" t="s">
        <v>191</v>
      </c>
      <c r="O1183" t="s">
        <v>939</v>
      </c>
      <c r="Q1183" t="s">
        <v>940</v>
      </c>
      <c r="R1183" t="s">
        <v>941</v>
      </c>
      <c r="S1183" t="s">
        <v>616</v>
      </c>
      <c r="T1183" t="s">
        <v>60</v>
      </c>
      <c r="U1183">
        <v>7.25</v>
      </c>
      <c r="V1183">
        <v>7.17</v>
      </c>
      <c r="W1183">
        <v>7.08</v>
      </c>
      <c r="X1183">
        <v>7.08</v>
      </c>
      <c r="Y1183">
        <v>7.08</v>
      </c>
      <c r="Z1183">
        <v>8.08</v>
      </c>
      <c r="AA1183">
        <v>10</v>
      </c>
      <c r="AB1183">
        <v>10</v>
      </c>
      <c r="AC1183">
        <v>10</v>
      </c>
      <c r="AD1183">
        <v>7.17</v>
      </c>
      <c r="AE1183">
        <v>80.92</v>
      </c>
      <c r="AF1183">
        <v>0.11</v>
      </c>
      <c r="AG1183">
        <v>0</v>
      </c>
      <c r="AH1183">
        <v>0</v>
      </c>
      <c r="AI1183" t="s">
        <v>55</v>
      </c>
      <c r="AJ1183">
        <v>0</v>
      </c>
      <c r="AK1183" t="s">
        <v>942</v>
      </c>
      <c r="AL1183" t="s">
        <v>191</v>
      </c>
      <c r="AM1183" t="s">
        <v>196</v>
      </c>
      <c r="AN1183" t="s">
        <v>197</v>
      </c>
      <c r="AO1183" t="s">
        <v>59</v>
      </c>
      <c r="AP1183">
        <v>688</v>
      </c>
      <c r="AQ1183">
        <v>688</v>
      </c>
      <c r="AR1183">
        <v>688</v>
      </c>
    </row>
    <row r="1184" spans="1:44" ht="30" x14ac:dyDescent="0.25">
      <c r="A1184" t="s">
        <v>43</v>
      </c>
      <c r="B1184" t="s">
        <v>933</v>
      </c>
      <c r="C1184" t="s">
        <v>268</v>
      </c>
      <c r="D1184" t="s">
        <v>4222</v>
      </c>
      <c r="F1184" t="s">
        <v>4222</v>
      </c>
      <c r="H1184" t="s">
        <v>936</v>
      </c>
      <c r="I1184" t="s">
        <v>3139</v>
      </c>
      <c r="J1184" t="s">
        <v>3202</v>
      </c>
      <c r="K1184" t="s">
        <v>4223</v>
      </c>
      <c r="L1184">
        <v>10</v>
      </c>
      <c r="M1184" t="s">
        <v>85</v>
      </c>
      <c r="N1184" s="6" t="s">
        <v>4224</v>
      </c>
      <c r="O1184" t="s">
        <v>939</v>
      </c>
      <c r="Q1184" s="6" t="s">
        <v>4225</v>
      </c>
      <c r="R1184" s="6" t="s">
        <v>4226</v>
      </c>
      <c r="S1184" t="s">
        <v>616</v>
      </c>
      <c r="T1184" t="s">
        <v>54</v>
      </c>
      <c r="U1184">
        <v>7.25</v>
      </c>
      <c r="V1184">
        <v>7.25</v>
      </c>
      <c r="W1184">
        <v>7.17</v>
      </c>
      <c r="X1184">
        <v>7.25</v>
      </c>
      <c r="Y1184">
        <v>7.25</v>
      </c>
      <c r="Z1184">
        <v>7.25</v>
      </c>
      <c r="AA1184">
        <v>10</v>
      </c>
      <c r="AB1184">
        <v>10</v>
      </c>
      <c r="AC1184">
        <v>10</v>
      </c>
      <c r="AD1184">
        <v>7</v>
      </c>
      <c r="AE1184">
        <v>80.42</v>
      </c>
      <c r="AF1184">
        <v>0.11</v>
      </c>
      <c r="AG1184">
        <v>0</v>
      </c>
      <c r="AH1184">
        <v>0</v>
      </c>
      <c r="AI1184" t="s">
        <v>55</v>
      </c>
      <c r="AJ1184">
        <v>0</v>
      </c>
      <c r="AK1184" t="s">
        <v>942</v>
      </c>
      <c r="AL1184" s="6" t="s">
        <v>4224</v>
      </c>
      <c r="AM1184" t="s">
        <v>4227</v>
      </c>
      <c r="AN1184" t="s">
        <v>4228</v>
      </c>
      <c r="AO1184" t="s">
        <v>59</v>
      </c>
      <c r="AP1184">
        <v>600</v>
      </c>
      <c r="AQ1184">
        <v>600</v>
      </c>
      <c r="AR1184">
        <v>600</v>
      </c>
    </row>
    <row r="1185" spans="1:44" x14ac:dyDescent="0.25">
      <c r="A1185" t="s">
        <v>43</v>
      </c>
      <c r="B1185" t="s">
        <v>933</v>
      </c>
      <c r="C1185" t="s">
        <v>268</v>
      </c>
      <c r="D1185" t="s">
        <v>4246</v>
      </c>
      <c r="F1185" t="s">
        <v>4246</v>
      </c>
      <c r="H1185" t="s">
        <v>936</v>
      </c>
      <c r="I1185" t="s">
        <v>3139</v>
      </c>
      <c r="J1185" t="s">
        <v>937</v>
      </c>
      <c r="K1185" t="s">
        <v>4247</v>
      </c>
      <c r="L1185">
        <v>10</v>
      </c>
      <c r="M1185" t="s">
        <v>85</v>
      </c>
      <c r="N1185" t="s">
        <v>191</v>
      </c>
      <c r="O1185" t="s">
        <v>939</v>
      </c>
      <c r="Q1185" t="s">
        <v>940</v>
      </c>
      <c r="R1185" t="s">
        <v>941</v>
      </c>
      <c r="S1185" t="s">
        <v>365</v>
      </c>
      <c r="T1185" t="s">
        <v>60</v>
      </c>
      <c r="U1185">
        <v>7.25</v>
      </c>
      <c r="V1185">
        <v>7.25</v>
      </c>
      <c r="W1185">
        <v>7.08</v>
      </c>
      <c r="X1185">
        <v>7.25</v>
      </c>
      <c r="Y1185">
        <v>7.25</v>
      </c>
      <c r="Z1185">
        <v>7.25</v>
      </c>
      <c r="AA1185">
        <v>10</v>
      </c>
      <c r="AB1185">
        <v>10</v>
      </c>
      <c r="AC1185">
        <v>10</v>
      </c>
      <c r="AD1185">
        <v>7</v>
      </c>
      <c r="AE1185">
        <v>80.33</v>
      </c>
      <c r="AF1185">
        <v>0.11</v>
      </c>
      <c r="AG1185">
        <v>0</v>
      </c>
      <c r="AH1185">
        <v>0</v>
      </c>
      <c r="AI1185" t="s">
        <v>55</v>
      </c>
      <c r="AJ1185">
        <v>0</v>
      </c>
      <c r="AK1185" t="s">
        <v>942</v>
      </c>
      <c r="AL1185" t="s">
        <v>191</v>
      </c>
      <c r="AM1185" t="s">
        <v>196</v>
      </c>
      <c r="AN1185" t="s">
        <v>197</v>
      </c>
      <c r="AO1185" t="s">
        <v>59</v>
      </c>
      <c r="AP1185">
        <v>600</v>
      </c>
      <c r="AQ1185">
        <v>600</v>
      </c>
      <c r="AR1185">
        <v>600</v>
      </c>
    </row>
    <row r="1186" spans="1:44" x14ac:dyDescent="0.25">
      <c r="A1186" t="s">
        <v>43</v>
      </c>
      <c r="B1186" t="s">
        <v>933</v>
      </c>
      <c r="C1186" t="s">
        <v>268</v>
      </c>
      <c r="D1186" t="s">
        <v>4298</v>
      </c>
      <c r="F1186" t="s">
        <v>4298</v>
      </c>
      <c r="H1186" t="s">
        <v>936</v>
      </c>
      <c r="I1186" t="s">
        <v>4299</v>
      </c>
      <c r="J1186" t="s">
        <v>4300</v>
      </c>
      <c r="K1186" t="s">
        <v>4301</v>
      </c>
      <c r="L1186">
        <v>5</v>
      </c>
      <c r="M1186" t="s">
        <v>85</v>
      </c>
      <c r="N1186" t="s">
        <v>191</v>
      </c>
      <c r="O1186" t="s">
        <v>939</v>
      </c>
      <c r="Q1186" t="s">
        <v>940</v>
      </c>
      <c r="R1186" t="s">
        <v>941</v>
      </c>
      <c r="S1186" t="s">
        <v>616</v>
      </c>
      <c r="T1186" t="s">
        <v>373</v>
      </c>
      <c r="U1186">
        <v>7.25</v>
      </c>
      <c r="V1186">
        <v>7.08</v>
      </c>
      <c r="W1186">
        <v>7.25</v>
      </c>
      <c r="X1186">
        <v>7.25</v>
      </c>
      <c r="Y1186">
        <v>7.17</v>
      </c>
      <c r="Z1186">
        <v>7.25</v>
      </c>
      <c r="AA1186">
        <v>10</v>
      </c>
      <c r="AB1186">
        <v>10</v>
      </c>
      <c r="AC1186">
        <v>10</v>
      </c>
      <c r="AD1186">
        <v>7</v>
      </c>
      <c r="AE1186">
        <v>80.25</v>
      </c>
      <c r="AF1186">
        <v>0.11</v>
      </c>
      <c r="AG1186">
        <v>0</v>
      </c>
      <c r="AH1186">
        <v>0</v>
      </c>
      <c r="AI1186" t="s">
        <v>55</v>
      </c>
      <c r="AJ1186">
        <v>0</v>
      </c>
      <c r="AK1186" t="s">
        <v>942</v>
      </c>
      <c r="AL1186" t="s">
        <v>191</v>
      </c>
      <c r="AM1186" t="s">
        <v>196</v>
      </c>
      <c r="AN1186" t="s">
        <v>197</v>
      </c>
      <c r="AO1186" t="s">
        <v>59</v>
      </c>
      <c r="AP1186">
        <v>700</v>
      </c>
      <c r="AQ1186">
        <v>700</v>
      </c>
      <c r="AR1186">
        <v>700</v>
      </c>
    </row>
    <row r="1187" spans="1:44" x14ac:dyDescent="0.25">
      <c r="A1187" t="s">
        <v>43</v>
      </c>
      <c r="B1187" t="s">
        <v>933</v>
      </c>
      <c r="C1187" t="s">
        <v>268</v>
      </c>
      <c r="D1187" t="s">
        <v>4344</v>
      </c>
      <c r="F1187" t="s">
        <v>4344</v>
      </c>
      <c r="H1187" t="s">
        <v>936</v>
      </c>
      <c r="I1187" t="s">
        <v>2894</v>
      </c>
      <c r="J1187" t="s">
        <v>4345</v>
      </c>
      <c r="K1187" t="s">
        <v>4346</v>
      </c>
      <c r="L1187">
        <v>10</v>
      </c>
      <c r="M1187" t="s">
        <v>85</v>
      </c>
      <c r="N1187" t="s">
        <v>191</v>
      </c>
      <c r="O1187" t="s">
        <v>939</v>
      </c>
      <c r="Q1187" t="s">
        <v>940</v>
      </c>
      <c r="R1187" t="s">
        <v>941</v>
      </c>
      <c r="S1187" t="s">
        <v>616</v>
      </c>
      <c r="T1187" t="s">
        <v>60</v>
      </c>
      <c r="U1187">
        <v>7.25</v>
      </c>
      <c r="V1187">
        <v>7.25</v>
      </c>
      <c r="W1187">
        <v>7.25</v>
      </c>
      <c r="X1187">
        <v>7.25</v>
      </c>
      <c r="Y1187">
        <v>7.08</v>
      </c>
      <c r="Z1187">
        <v>7</v>
      </c>
      <c r="AA1187">
        <v>10</v>
      </c>
      <c r="AB1187">
        <v>10</v>
      </c>
      <c r="AC1187">
        <v>10</v>
      </c>
      <c r="AD1187">
        <v>7</v>
      </c>
      <c r="AE1187">
        <v>80.08</v>
      </c>
      <c r="AF1187">
        <v>0.11</v>
      </c>
      <c r="AG1187">
        <v>0</v>
      </c>
      <c r="AH1187">
        <v>0</v>
      </c>
      <c r="AI1187" t="s">
        <v>55</v>
      </c>
      <c r="AJ1187">
        <v>0</v>
      </c>
      <c r="AK1187" t="s">
        <v>942</v>
      </c>
      <c r="AL1187" t="s">
        <v>191</v>
      </c>
      <c r="AM1187" t="s">
        <v>196</v>
      </c>
      <c r="AN1187" t="s">
        <v>197</v>
      </c>
      <c r="AO1187" t="s">
        <v>59</v>
      </c>
      <c r="AP1187">
        <v>200</v>
      </c>
      <c r="AQ1187">
        <v>200</v>
      </c>
      <c r="AR1187">
        <v>200</v>
      </c>
    </row>
    <row r="1188" spans="1:44" x14ac:dyDescent="0.25">
      <c r="A1188" t="s">
        <v>43</v>
      </c>
      <c r="B1188" t="s">
        <v>933</v>
      </c>
      <c r="C1188" t="s">
        <v>268</v>
      </c>
      <c r="D1188" t="s">
        <v>4347</v>
      </c>
      <c r="F1188" t="s">
        <v>4347</v>
      </c>
      <c r="H1188" t="s">
        <v>936</v>
      </c>
      <c r="I1188" t="s">
        <v>3598</v>
      </c>
      <c r="J1188" t="s">
        <v>2895</v>
      </c>
      <c r="K1188" t="s">
        <v>4348</v>
      </c>
      <c r="L1188">
        <v>10</v>
      </c>
      <c r="M1188" t="s">
        <v>85</v>
      </c>
      <c r="N1188" t="s">
        <v>191</v>
      </c>
      <c r="O1188" t="s">
        <v>939</v>
      </c>
      <c r="Q1188" t="s">
        <v>940</v>
      </c>
      <c r="R1188" t="s">
        <v>941</v>
      </c>
      <c r="S1188" t="s">
        <v>616</v>
      </c>
      <c r="T1188" t="s">
        <v>54</v>
      </c>
      <c r="U1188">
        <v>7.25</v>
      </c>
      <c r="V1188">
        <v>7.25</v>
      </c>
      <c r="W1188">
        <v>7.25</v>
      </c>
      <c r="X1188">
        <v>7</v>
      </c>
      <c r="Y1188">
        <v>7.25</v>
      </c>
      <c r="Z1188">
        <v>7.08</v>
      </c>
      <c r="AA1188">
        <v>10</v>
      </c>
      <c r="AB1188">
        <v>10</v>
      </c>
      <c r="AC1188">
        <v>10</v>
      </c>
      <c r="AD1188">
        <v>7</v>
      </c>
      <c r="AE1188">
        <v>80.08</v>
      </c>
      <c r="AF1188">
        <v>0.11</v>
      </c>
      <c r="AG1188">
        <v>0</v>
      </c>
      <c r="AH1188">
        <v>0</v>
      </c>
      <c r="AI1188" t="s">
        <v>55</v>
      </c>
      <c r="AJ1188">
        <v>0</v>
      </c>
      <c r="AK1188" t="s">
        <v>942</v>
      </c>
      <c r="AL1188" t="s">
        <v>191</v>
      </c>
      <c r="AM1188" t="s">
        <v>196</v>
      </c>
      <c r="AN1188" t="s">
        <v>197</v>
      </c>
      <c r="AO1188" t="s">
        <v>59</v>
      </c>
      <c r="AP1188">
        <v>150</v>
      </c>
      <c r="AQ1188">
        <v>150</v>
      </c>
      <c r="AR1188">
        <v>150</v>
      </c>
    </row>
    <row r="1189" spans="1:44" x14ac:dyDescent="0.25">
      <c r="A1189" t="s">
        <v>43</v>
      </c>
      <c r="B1189" t="s">
        <v>933</v>
      </c>
      <c r="C1189" t="s">
        <v>268</v>
      </c>
      <c r="D1189" t="s">
        <v>4349</v>
      </c>
      <c r="F1189" t="s">
        <v>4349</v>
      </c>
      <c r="H1189" t="s">
        <v>936</v>
      </c>
      <c r="I1189" t="s">
        <v>4350</v>
      </c>
      <c r="J1189" t="s">
        <v>2895</v>
      </c>
      <c r="K1189" t="s">
        <v>4351</v>
      </c>
      <c r="L1189">
        <v>10</v>
      </c>
      <c r="M1189" t="s">
        <v>85</v>
      </c>
      <c r="N1189" t="s">
        <v>191</v>
      </c>
      <c r="O1189" t="s">
        <v>939</v>
      </c>
      <c r="Q1189" t="s">
        <v>940</v>
      </c>
      <c r="R1189" t="s">
        <v>941</v>
      </c>
      <c r="S1189" t="s">
        <v>616</v>
      </c>
      <c r="T1189" t="s">
        <v>373</v>
      </c>
      <c r="U1189">
        <v>7.25</v>
      </c>
      <c r="V1189">
        <v>7.25</v>
      </c>
      <c r="W1189">
        <v>7.25</v>
      </c>
      <c r="X1189">
        <v>7.08</v>
      </c>
      <c r="Y1189">
        <v>7.17</v>
      </c>
      <c r="Z1189">
        <v>7.08</v>
      </c>
      <c r="AA1189">
        <v>10</v>
      </c>
      <c r="AB1189">
        <v>10</v>
      </c>
      <c r="AC1189">
        <v>10</v>
      </c>
      <c r="AD1189">
        <v>7</v>
      </c>
      <c r="AE1189">
        <v>80.08</v>
      </c>
      <c r="AF1189">
        <v>0.11</v>
      </c>
      <c r="AG1189">
        <v>0</v>
      </c>
      <c r="AH1189">
        <v>0</v>
      </c>
      <c r="AI1189" t="s">
        <v>55</v>
      </c>
      <c r="AJ1189">
        <v>0</v>
      </c>
      <c r="AK1189" t="s">
        <v>942</v>
      </c>
      <c r="AL1189" t="s">
        <v>191</v>
      </c>
      <c r="AM1189" t="s">
        <v>196</v>
      </c>
      <c r="AN1189" t="s">
        <v>197</v>
      </c>
      <c r="AO1189" t="s">
        <v>59</v>
      </c>
      <c r="AP1189">
        <v>250</v>
      </c>
      <c r="AQ1189">
        <v>250</v>
      </c>
      <c r="AR1189">
        <v>250</v>
      </c>
    </row>
    <row r="1190" spans="1:44" x14ac:dyDescent="0.25">
      <c r="A1190" t="s">
        <v>43</v>
      </c>
      <c r="B1190" t="s">
        <v>933</v>
      </c>
      <c r="C1190" t="s">
        <v>268</v>
      </c>
      <c r="D1190" t="s">
        <v>4370</v>
      </c>
      <c r="F1190" t="s">
        <v>4370</v>
      </c>
      <c r="H1190" t="s">
        <v>936</v>
      </c>
      <c r="I1190" t="s">
        <v>4350</v>
      </c>
      <c r="J1190" t="s">
        <v>2895</v>
      </c>
      <c r="K1190" t="s">
        <v>4371</v>
      </c>
      <c r="L1190">
        <v>10</v>
      </c>
      <c r="M1190" t="s">
        <v>85</v>
      </c>
      <c r="N1190" t="s">
        <v>191</v>
      </c>
      <c r="O1190" t="s">
        <v>939</v>
      </c>
      <c r="Q1190" t="s">
        <v>940</v>
      </c>
      <c r="R1190" t="s">
        <v>941</v>
      </c>
      <c r="S1190" t="s">
        <v>616</v>
      </c>
      <c r="T1190" t="s">
        <v>54</v>
      </c>
      <c r="U1190">
        <v>7.25</v>
      </c>
      <c r="V1190">
        <v>7.25</v>
      </c>
      <c r="W1190">
        <v>7.25</v>
      </c>
      <c r="X1190">
        <v>7</v>
      </c>
      <c r="Y1190">
        <v>7.25</v>
      </c>
      <c r="Z1190">
        <v>7</v>
      </c>
      <c r="AA1190">
        <v>10</v>
      </c>
      <c r="AB1190">
        <v>10</v>
      </c>
      <c r="AC1190">
        <v>10</v>
      </c>
      <c r="AD1190">
        <v>7</v>
      </c>
      <c r="AE1190">
        <v>80</v>
      </c>
      <c r="AF1190">
        <v>0.11</v>
      </c>
      <c r="AG1190">
        <v>0</v>
      </c>
      <c r="AH1190">
        <v>0</v>
      </c>
      <c r="AI1190" t="s">
        <v>55</v>
      </c>
      <c r="AJ1190">
        <v>0</v>
      </c>
      <c r="AK1190" t="s">
        <v>942</v>
      </c>
      <c r="AL1190" t="s">
        <v>191</v>
      </c>
      <c r="AM1190" t="s">
        <v>196</v>
      </c>
      <c r="AN1190" t="s">
        <v>197</v>
      </c>
      <c r="AO1190" t="s">
        <v>59</v>
      </c>
      <c r="AP1190">
        <v>250</v>
      </c>
      <c r="AQ1190">
        <v>250</v>
      </c>
      <c r="AR1190">
        <v>250</v>
      </c>
    </row>
    <row r="1191" spans="1:44" x14ac:dyDescent="0.25">
      <c r="A1191" t="s">
        <v>43</v>
      </c>
      <c r="B1191" t="s">
        <v>933</v>
      </c>
      <c r="C1191" t="s">
        <v>268</v>
      </c>
      <c r="D1191" t="s">
        <v>3136</v>
      </c>
      <c r="F1191" t="s">
        <v>3136</v>
      </c>
      <c r="H1191" t="s">
        <v>936</v>
      </c>
      <c r="I1191" t="s">
        <v>2894</v>
      </c>
      <c r="J1191" t="s">
        <v>2895</v>
      </c>
      <c r="K1191" t="s">
        <v>3137</v>
      </c>
      <c r="L1191">
        <v>10</v>
      </c>
      <c r="M1191" t="s">
        <v>813</v>
      </c>
      <c r="N1191" t="s">
        <v>191</v>
      </c>
      <c r="O1191" t="s">
        <v>939</v>
      </c>
      <c r="Q1191" t="s">
        <v>940</v>
      </c>
      <c r="R1191" t="s">
        <v>941</v>
      </c>
      <c r="S1191" t="s">
        <v>616</v>
      </c>
      <c r="T1191" t="s">
        <v>373</v>
      </c>
      <c r="U1191">
        <v>7.5</v>
      </c>
      <c r="V1191">
        <v>7.5</v>
      </c>
      <c r="W1191">
        <v>7.5</v>
      </c>
      <c r="X1191">
        <v>7.5</v>
      </c>
      <c r="Y1191">
        <v>7.5</v>
      </c>
      <c r="Z1191">
        <v>7.5</v>
      </c>
      <c r="AA1191">
        <v>10</v>
      </c>
      <c r="AB1191">
        <v>10</v>
      </c>
      <c r="AC1191">
        <v>10</v>
      </c>
      <c r="AD1191">
        <v>7.33</v>
      </c>
      <c r="AE1191">
        <v>82.33</v>
      </c>
      <c r="AF1191">
        <v>0.11</v>
      </c>
      <c r="AG1191">
        <v>0</v>
      </c>
      <c r="AH1191">
        <v>0</v>
      </c>
      <c r="AI1191" t="s">
        <v>55</v>
      </c>
      <c r="AJ1191">
        <v>0</v>
      </c>
      <c r="AK1191" t="s">
        <v>942</v>
      </c>
      <c r="AL1191" t="s">
        <v>191</v>
      </c>
      <c r="AM1191" t="s">
        <v>196</v>
      </c>
      <c r="AN1191" t="s">
        <v>197</v>
      </c>
      <c r="AO1191" t="s">
        <v>59</v>
      </c>
      <c r="AP1191">
        <v>200</v>
      </c>
      <c r="AQ1191">
        <v>200</v>
      </c>
      <c r="AR1191">
        <v>200</v>
      </c>
    </row>
    <row r="1192" spans="1:44" x14ac:dyDescent="0.25">
      <c r="A1192" t="s">
        <v>43</v>
      </c>
      <c r="B1192" t="s">
        <v>933</v>
      </c>
      <c r="C1192" t="s">
        <v>268</v>
      </c>
      <c r="D1192" t="s">
        <v>4052</v>
      </c>
      <c r="F1192" t="s">
        <v>4052</v>
      </c>
      <c r="H1192" t="s">
        <v>936</v>
      </c>
      <c r="I1192" t="s">
        <v>4053</v>
      </c>
      <c r="J1192" t="s">
        <v>4054</v>
      </c>
      <c r="K1192" t="s">
        <v>4055</v>
      </c>
      <c r="L1192">
        <v>10</v>
      </c>
      <c r="M1192" t="s">
        <v>813</v>
      </c>
      <c r="N1192" t="s">
        <v>191</v>
      </c>
      <c r="O1192" t="s">
        <v>939</v>
      </c>
      <c r="Q1192" t="s">
        <v>940</v>
      </c>
      <c r="R1192" t="s">
        <v>941</v>
      </c>
      <c r="S1192" t="s">
        <v>616</v>
      </c>
      <c r="T1192" t="s">
        <v>54</v>
      </c>
      <c r="U1192">
        <v>7.42</v>
      </c>
      <c r="V1192">
        <v>7.25</v>
      </c>
      <c r="W1192">
        <v>7.25</v>
      </c>
      <c r="X1192">
        <v>7.25</v>
      </c>
      <c r="Y1192">
        <v>7.25</v>
      </c>
      <c r="Z1192">
        <v>7.25</v>
      </c>
      <c r="AA1192">
        <v>10</v>
      </c>
      <c r="AB1192">
        <v>10</v>
      </c>
      <c r="AC1192">
        <v>10</v>
      </c>
      <c r="AD1192">
        <v>7.25</v>
      </c>
      <c r="AE1192">
        <v>80.92</v>
      </c>
      <c r="AF1192">
        <v>0.11</v>
      </c>
      <c r="AG1192">
        <v>0</v>
      </c>
      <c r="AH1192">
        <v>0</v>
      </c>
      <c r="AI1192" t="s">
        <v>55</v>
      </c>
      <c r="AJ1192">
        <v>0</v>
      </c>
      <c r="AK1192" t="s">
        <v>942</v>
      </c>
      <c r="AL1192" t="s">
        <v>191</v>
      </c>
      <c r="AM1192" t="s">
        <v>196</v>
      </c>
      <c r="AN1192" t="s">
        <v>197</v>
      </c>
      <c r="AO1192" t="s">
        <v>59</v>
      </c>
      <c r="AP1192">
        <v>300</v>
      </c>
      <c r="AQ1192">
        <v>300</v>
      </c>
      <c r="AR1192">
        <v>300</v>
      </c>
    </row>
    <row r="1193" spans="1:44" x14ac:dyDescent="0.25">
      <c r="A1193" t="s">
        <v>43</v>
      </c>
      <c r="B1193" t="s">
        <v>357</v>
      </c>
      <c r="C1193" t="s">
        <v>84</v>
      </c>
      <c r="D1193" t="s">
        <v>2454</v>
      </c>
      <c r="F1193" t="s">
        <v>359</v>
      </c>
      <c r="G1193" t="s">
        <v>2455</v>
      </c>
      <c r="H1193" t="s">
        <v>1627</v>
      </c>
      <c r="I1193">
        <v>1250</v>
      </c>
      <c r="J1193" t="s">
        <v>2456</v>
      </c>
      <c r="K1193" t="s">
        <v>2457</v>
      </c>
      <c r="L1193">
        <v>250</v>
      </c>
      <c r="M1193" t="s">
        <v>402</v>
      </c>
      <c r="N1193" t="s">
        <v>65</v>
      </c>
      <c r="O1193" t="s">
        <v>939</v>
      </c>
      <c r="Q1193" t="s">
        <v>1476</v>
      </c>
      <c r="R1193" t="s">
        <v>364</v>
      </c>
      <c r="S1193" t="s">
        <v>365</v>
      </c>
      <c r="T1193" t="s">
        <v>373</v>
      </c>
      <c r="U1193">
        <v>7.75</v>
      </c>
      <c r="V1193">
        <v>7.58</v>
      </c>
      <c r="W1193">
        <v>7.42</v>
      </c>
      <c r="X1193">
        <v>7.67</v>
      </c>
      <c r="Y1193">
        <v>7.42</v>
      </c>
      <c r="Z1193">
        <v>7.67</v>
      </c>
      <c r="AA1193">
        <v>10</v>
      </c>
      <c r="AB1193">
        <v>10</v>
      </c>
      <c r="AC1193">
        <v>10</v>
      </c>
      <c r="AD1193">
        <v>7.5</v>
      </c>
      <c r="AE1193">
        <v>83</v>
      </c>
      <c r="AF1193">
        <v>0.12</v>
      </c>
      <c r="AG1193">
        <v>0</v>
      </c>
      <c r="AH1193">
        <v>0</v>
      </c>
      <c r="AI1193" t="s">
        <v>89</v>
      </c>
      <c r="AJ1193">
        <v>4</v>
      </c>
      <c r="AK1193" t="s">
        <v>1477</v>
      </c>
      <c r="AL1193" t="s">
        <v>65</v>
      </c>
      <c r="AM1193" t="s">
        <v>70</v>
      </c>
      <c r="AN1193" t="s">
        <v>71</v>
      </c>
      <c r="AO1193" t="s">
        <v>59</v>
      </c>
      <c r="AP1193">
        <v>1250</v>
      </c>
      <c r="AQ1193">
        <v>1250</v>
      </c>
      <c r="AR1193">
        <v>1250</v>
      </c>
    </row>
    <row r="1194" spans="1:44" x14ac:dyDescent="0.25">
      <c r="A1194" t="s">
        <v>43</v>
      </c>
      <c r="B1194" t="s">
        <v>628</v>
      </c>
      <c r="C1194" t="s">
        <v>396</v>
      </c>
      <c r="F1194" t="s">
        <v>454</v>
      </c>
      <c r="G1194" t="s">
        <v>1995</v>
      </c>
      <c r="H1194" t="s">
        <v>630</v>
      </c>
      <c r="I1194">
        <v>1813</v>
      </c>
      <c r="J1194" t="s">
        <v>457</v>
      </c>
      <c r="L1194">
        <v>250</v>
      </c>
      <c r="M1194" t="s">
        <v>458</v>
      </c>
      <c r="N1194" t="s">
        <v>138</v>
      </c>
      <c r="O1194" t="s">
        <v>46</v>
      </c>
      <c r="Q1194" t="s">
        <v>1364</v>
      </c>
      <c r="R1194" t="s">
        <v>632</v>
      </c>
      <c r="S1194" t="s">
        <v>213</v>
      </c>
      <c r="T1194" t="s">
        <v>54</v>
      </c>
      <c r="U1194">
        <v>7.58</v>
      </c>
      <c r="V1194">
        <v>7.58</v>
      </c>
      <c r="W1194">
        <v>7.25</v>
      </c>
      <c r="X1194">
        <v>7.75</v>
      </c>
      <c r="Y1194">
        <v>7.75</v>
      </c>
      <c r="Z1194">
        <v>8.58</v>
      </c>
      <c r="AA1194">
        <v>9.33</v>
      </c>
      <c r="AB1194">
        <v>10</v>
      </c>
      <c r="AC1194">
        <v>10</v>
      </c>
      <c r="AD1194">
        <v>7.58</v>
      </c>
      <c r="AE1194">
        <v>83.42</v>
      </c>
      <c r="AF1194">
        <v>0.12</v>
      </c>
      <c r="AG1194">
        <v>0</v>
      </c>
      <c r="AH1194">
        <v>0</v>
      </c>
      <c r="AI1194" t="s">
        <v>55</v>
      </c>
      <c r="AJ1194">
        <v>1</v>
      </c>
      <c r="AK1194" t="s">
        <v>1366</v>
      </c>
      <c r="AL1194" t="s">
        <v>138</v>
      </c>
      <c r="AM1194" t="s">
        <v>142</v>
      </c>
      <c r="AN1194" t="s">
        <v>143</v>
      </c>
      <c r="AO1194" t="s">
        <v>59</v>
      </c>
      <c r="AP1194">
        <v>1813</v>
      </c>
      <c r="AQ1194">
        <v>1813</v>
      </c>
      <c r="AR1194">
        <v>1813</v>
      </c>
    </row>
    <row r="1195" spans="1:44" x14ac:dyDescent="0.25">
      <c r="A1195" t="s">
        <v>43</v>
      </c>
      <c r="B1195" t="s">
        <v>357</v>
      </c>
      <c r="C1195" t="s">
        <v>84</v>
      </c>
      <c r="D1195" t="s">
        <v>2454</v>
      </c>
      <c r="F1195" t="s">
        <v>3808</v>
      </c>
      <c r="G1195" t="s">
        <v>3809</v>
      </c>
      <c r="H1195" t="s">
        <v>1627</v>
      </c>
      <c r="I1195">
        <v>1200</v>
      </c>
      <c r="J1195" t="s">
        <v>3810</v>
      </c>
      <c r="K1195" t="s">
        <v>2457</v>
      </c>
      <c r="L1195">
        <v>300</v>
      </c>
      <c r="M1195" t="s">
        <v>51</v>
      </c>
      <c r="N1195" t="s">
        <v>1332</v>
      </c>
      <c r="O1195" t="s">
        <v>46</v>
      </c>
      <c r="Q1195" t="s">
        <v>3811</v>
      </c>
      <c r="R1195" t="s">
        <v>364</v>
      </c>
      <c r="S1195" t="s">
        <v>365</v>
      </c>
      <c r="T1195" t="s">
        <v>60</v>
      </c>
      <c r="U1195">
        <v>7.17</v>
      </c>
      <c r="V1195">
        <v>7.33</v>
      </c>
      <c r="W1195">
        <v>7.42</v>
      </c>
      <c r="X1195">
        <v>7.25</v>
      </c>
      <c r="Y1195">
        <v>7.42</v>
      </c>
      <c r="Z1195">
        <v>7.33</v>
      </c>
      <c r="AA1195">
        <v>10</v>
      </c>
      <c r="AB1195">
        <v>10</v>
      </c>
      <c r="AC1195">
        <v>10</v>
      </c>
      <c r="AD1195">
        <v>7.42</v>
      </c>
      <c r="AE1195">
        <v>81.33</v>
      </c>
      <c r="AF1195">
        <v>0.12</v>
      </c>
      <c r="AG1195">
        <v>0</v>
      </c>
      <c r="AH1195">
        <v>0</v>
      </c>
      <c r="AI1195" t="s">
        <v>55</v>
      </c>
      <c r="AJ1195">
        <v>6</v>
      </c>
      <c r="AK1195" t="s">
        <v>3812</v>
      </c>
      <c r="AL1195" t="s">
        <v>1332</v>
      </c>
      <c r="AM1195" t="s">
        <v>1336</v>
      </c>
      <c r="AN1195" t="s">
        <v>1337</v>
      </c>
      <c r="AO1195" t="s">
        <v>59</v>
      </c>
      <c r="AP1195">
        <v>1200</v>
      </c>
      <c r="AQ1195">
        <v>1200</v>
      </c>
      <c r="AR1195">
        <v>1200</v>
      </c>
    </row>
    <row r="1196" spans="1:44" x14ac:dyDescent="0.25">
      <c r="A1196" t="s">
        <v>43</v>
      </c>
      <c r="B1196" t="s">
        <v>357</v>
      </c>
      <c r="C1196" t="s">
        <v>84</v>
      </c>
      <c r="D1196" t="s">
        <v>2454</v>
      </c>
      <c r="F1196" t="s">
        <v>4037</v>
      </c>
      <c r="G1196" t="s">
        <v>4038</v>
      </c>
      <c r="H1196" t="s">
        <v>1627</v>
      </c>
      <c r="I1196">
        <v>1200</v>
      </c>
      <c r="J1196" t="s">
        <v>3810</v>
      </c>
      <c r="K1196" t="s">
        <v>2457</v>
      </c>
      <c r="L1196">
        <v>300</v>
      </c>
      <c r="M1196" t="s">
        <v>51</v>
      </c>
      <c r="N1196" t="s">
        <v>1332</v>
      </c>
      <c r="O1196" t="s">
        <v>46</v>
      </c>
      <c r="Q1196" t="s">
        <v>3811</v>
      </c>
      <c r="R1196" t="s">
        <v>364</v>
      </c>
      <c r="S1196" t="s">
        <v>365</v>
      </c>
      <c r="T1196" t="s">
        <v>81</v>
      </c>
      <c r="U1196">
        <v>7.25</v>
      </c>
      <c r="V1196">
        <v>7.33</v>
      </c>
      <c r="W1196">
        <v>7.25</v>
      </c>
      <c r="X1196">
        <v>7.25</v>
      </c>
      <c r="Y1196">
        <v>7.25</v>
      </c>
      <c r="Z1196">
        <v>7.33</v>
      </c>
      <c r="AA1196">
        <v>10</v>
      </c>
      <c r="AB1196">
        <v>10</v>
      </c>
      <c r="AC1196">
        <v>10</v>
      </c>
      <c r="AD1196">
        <v>7.25</v>
      </c>
      <c r="AE1196">
        <v>80.92</v>
      </c>
      <c r="AF1196">
        <v>0.12</v>
      </c>
      <c r="AG1196">
        <v>0</v>
      </c>
      <c r="AH1196">
        <v>0</v>
      </c>
      <c r="AI1196" t="s">
        <v>55</v>
      </c>
      <c r="AJ1196">
        <v>8</v>
      </c>
      <c r="AK1196" t="s">
        <v>3812</v>
      </c>
      <c r="AL1196" t="s">
        <v>1332</v>
      </c>
      <c r="AM1196" t="s">
        <v>1336</v>
      </c>
      <c r="AN1196" t="s">
        <v>1337</v>
      </c>
      <c r="AO1196" t="s">
        <v>59</v>
      </c>
      <c r="AP1196">
        <v>1200</v>
      </c>
      <c r="AQ1196">
        <v>1200</v>
      </c>
      <c r="AR1196">
        <v>1200</v>
      </c>
    </row>
    <row r="1197" spans="1:44" x14ac:dyDescent="0.25">
      <c r="A1197" t="s">
        <v>43</v>
      </c>
      <c r="B1197" t="s">
        <v>1983</v>
      </c>
      <c r="C1197" t="s">
        <v>84</v>
      </c>
      <c r="D1197" t="s">
        <v>2380</v>
      </c>
      <c r="G1197" t="s">
        <v>2823</v>
      </c>
      <c r="H1197" t="s">
        <v>1983</v>
      </c>
      <c r="J1197" t="s">
        <v>2824</v>
      </c>
      <c r="K1197" t="s">
        <v>4624</v>
      </c>
      <c r="L1197">
        <v>300</v>
      </c>
      <c r="M1197" t="s">
        <v>51</v>
      </c>
      <c r="N1197" t="s">
        <v>1332</v>
      </c>
      <c r="O1197" t="s">
        <v>46</v>
      </c>
      <c r="Q1197" t="s">
        <v>3811</v>
      </c>
      <c r="R1197" t="s">
        <v>1988</v>
      </c>
      <c r="S1197" t="s">
        <v>493</v>
      </c>
      <c r="T1197" t="s">
        <v>81</v>
      </c>
      <c r="U1197">
        <v>6.83</v>
      </c>
      <c r="V1197">
        <v>7</v>
      </c>
      <c r="W1197">
        <v>6.92</v>
      </c>
      <c r="X1197">
        <v>7.08</v>
      </c>
      <c r="Y1197">
        <v>6.92</v>
      </c>
      <c r="Z1197">
        <v>6.83</v>
      </c>
      <c r="AA1197">
        <v>10</v>
      </c>
      <c r="AB1197">
        <v>10</v>
      </c>
      <c r="AC1197">
        <v>10</v>
      </c>
      <c r="AD1197">
        <v>6.83</v>
      </c>
      <c r="AE1197">
        <v>78.42</v>
      </c>
      <c r="AF1197">
        <v>0.12</v>
      </c>
      <c r="AG1197">
        <v>3</v>
      </c>
      <c r="AH1197">
        <v>0</v>
      </c>
      <c r="AI1197" t="s">
        <v>55</v>
      </c>
      <c r="AJ1197">
        <v>4</v>
      </c>
      <c r="AK1197" t="s">
        <v>3812</v>
      </c>
      <c r="AL1197" t="s">
        <v>1332</v>
      </c>
      <c r="AM1197" t="s">
        <v>1336</v>
      </c>
      <c r="AN1197" t="s">
        <v>1337</v>
      </c>
      <c r="AO1197" t="s">
        <v>59</v>
      </c>
    </row>
    <row r="1198" spans="1:44" x14ac:dyDescent="0.25">
      <c r="A1198" t="s">
        <v>43</v>
      </c>
      <c r="B1198" t="s">
        <v>1749</v>
      </c>
      <c r="C1198" t="s">
        <v>396</v>
      </c>
      <c r="G1198" t="s">
        <v>1750</v>
      </c>
      <c r="H1198" t="s">
        <v>1751</v>
      </c>
      <c r="I1198" t="s">
        <v>1752</v>
      </c>
      <c r="J1198" t="s">
        <v>457</v>
      </c>
      <c r="K1198" t="s">
        <v>1753</v>
      </c>
      <c r="L1198">
        <v>100</v>
      </c>
      <c r="M1198" t="s">
        <v>299</v>
      </c>
      <c r="N1198" t="s">
        <v>65</v>
      </c>
      <c r="O1198" t="s">
        <v>46</v>
      </c>
      <c r="Q1198" t="s">
        <v>1754</v>
      </c>
      <c r="R1198" t="s">
        <v>1755</v>
      </c>
      <c r="S1198" t="s">
        <v>213</v>
      </c>
      <c r="T1198" t="s">
        <v>54</v>
      </c>
      <c r="U1198">
        <v>7.5</v>
      </c>
      <c r="V1198">
        <v>7.75</v>
      </c>
      <c r="W1198">
        <v>7.5</v>
      </c>
      <c r="X1198">
        <v>7.75</v>
      </c>
      <c r="Y1198">
        <v>7.67</v>
      </c>
      <c r="Z1198">
        <v>7.67</v>
      </c>
      <c r="AA1198">
        <v>10</v>
      </c>
      <c r="AB1198">
        <v>10</v>
      </c>
      <c r="AC1198">
        <v>10</v>
      </c>
      <c r="AD1198">
        <v>7.83</v>
      </c>
      <c r="AE1198">
        <v>83.67</v>
      </c>
      <c r="AF1198">
        <v>0.11</v>
      </c>
      <c r="AG1198">
        <v>0</v>
      </c>
      <c r="AH1198">
        <v>0</v>
      </c>
      <c r="AJ1198">
        <v>4</v>
      </c>
      <c r="AK1198" t="s">
        <v>1756</v>
      </c>
      <c r="AL1198" t="s">
        <v>65</v>
      </c>
      <c r="AM1198" t="s">
        <v>70</v>
      </c>
      <c r="AN1198" t="s">
        <v>71</v>
      </c>
      <c r="AO1198" t="s">
        <v>59</v>
      </c>
      <c r="AP1198">
        <v>1550</v>
      </c>
      <c r="AQ1198">
        <v>1700</v>
      </c>
      <c r="AR1198">
        <v>1625</v>
      </c>
    </row>
    <row r="1199" spans="1:44" x14ac:dyDescent="0.25">
      <c r="A1199" t="s">
        <v>43</v>
      </c>
      <c r="B1199" t="s">
        <v>1472</v>
      </c>
      <c r="C1199" t="s">
        <v>84</v>
      </c>
      <c r="D1199" t="s">
        <v>1578</v>
      </c>
      <c r="F1199" t="s">
        <v>1472</v>
      </c>
      <c r="G1199" t="s">
        <v>1595</v>
      </c>
      <c r="H1199" t="s">
        <v>1472</v>
      </c>
      <c r="I1199">
        <v>1200</v>
      </c>
      <c r="J1199" t="s">
        <v>233</v>
      </c>
      <c r="K1199" t="s">
        <v>1581</v>
      </c>
      <c r="L1199">
        <v>300</v>
      </c>
      <c r="M1199" t="s">
        <v>402</v>
      </c>
      <c r="N1199" t="s">
        <v>65</v>
      </c>
      <c r="O1199" t="s">
        <v>46</v>
      </c>
      <c r="Q1199" t="s">
        <v>1596</v>
      </c>
      <c r="R1199" t="s">
        <v>1475</v>
      </c>
      <c r="S1199" t="s">
        <v>68</v>
      </c>
      <c r="T1199" t="s">
        <v>373</v>
      </c>
      <c r="U1199">
        <v>7.67</v>
      </c>
      <c r="V1199">
        <v>7.67</v>
      </c>
      <c r="W1199">
        <v>7.58</v>
      </c>
      <c r="X1199">
        <v>7.5</v>
      </c>
      <c r="Y1199">
        <v>7.83</v>
      </c>
      <c r="Z1199">
        <v>8.17</v>
      </c>
      <c r="AA1199">
        <v>10</v>
      </c>
      <c r="AB1199">
        <v>10</v>
      </c>
      <c r="AC1199">
        <v>9.33</v>
      </c>
      <c r="AD1199">
        <v>8.08</v>
      </c>
      <c r="AE1199">
        <v>83.83</v>
      </c>
      <c r="AF1199">
        <v>0</v>
      </c>
      <c r="AG1199">
        <v>0</v>
      </c>
      <c r="AH1199">
        <v>0</v>
      </c>
      <c r="AI1199" t="s">
        <v>55</v>
      </c>
      <c r="AJ1199">
        <v>1</v>
      </c>
      <c r="AK1199" t="s">
        <v>1597</v>
      </c>
      <c r="AL1199" t="s">
        <v>65</v>
      </c>
      <c r="AM1199" t="s">
        <v>70</v>
      </c>
      <c r="AN1199" t="s">
        <v>71</v>
      </c>
      <c r="AO1199" t="s">
        <v>59</v>
      </c>
      <c r="AP1199">
        <v>1200</v>
      </c>
      <c r="AQ1199">
        <v>1200</v>
      </c>
      <c r="AR1199">
        <v>1200</v>
      </c>
    </row>
    <row r="1200" spans="1:44" x14ac:dyDescent="0.25">
      <c r="A1200" t="s">
        <v>43</v>
      </c>
      <c r="B1200" t="s">
        <v>1472</v>
      </c>
      <c r="C1200" t="s">
        <v>84</v>
      </c>
      <c r="D1200" t="s">
        <v>1578</v>
      </c>
      <c r="F1200" t="s">
        <v>1472</v>
      </c>
      <c r="G1200" t="s">
        <v>2369</v>
      </c>
      <c r="H1200" t="s">
        <v>1472</v>
      </c>
      <c r="I1200">
        <v>1200</v>
      </c>
      <c r="J1200" t="s">
        <v>233</v>
      </c>
      <c r="K1200" t="s">
        <v>1581</v>
      </c>
      <c r="L1200">
        <v>300</v>
      </c>
      <c r="M1200" t="s">
        <v>402</v>
      </c>
      <c r="N1200" t="s">
        <v>65</v>
      </c>
      <c r="O1200" t="s">
        <v>46</v>
      </c>
      <c r="Q1200" t="s">
        <v>1596</v>
      </c>
      <c r="R1200" t="s">
        <v>1475</v>
      </c>
      <c r="S1200" t="s">
        <v>68</v>
      </c>
      <c r="T1200" t="s">
        <v>54</v>
      </c>
      <c r="U1200">
        <v>7.58</v>
      </c>
      <c r="V1200">
        <v>7.83</v>
      </c>
      <c r="W1200">
        <v>7.67</v>
      </c>
      <c r="X1200">
        <v>7.42</v>
      </c>
      <c r="Y1200">
        <v>7.42</v>
      </c>
      <c r="Z1200">
        <v>7.5</v>
      </c>
      <c r="AA1200">
        <v>10</v>
      </c>
      <c r="AB1200">
        <v>10</v>
      </c>
      <c r="AC1200">
        <v>10</v>
      </c>
      <c r="AD1200">
        <v>7.67</v>
      </c>
      <c r="AE1200">
        <v>83.08</v>
      </c>
      <c r="AF1200">
        <v>0</v>
      </c>
      <c r="AG1200">
        <v>0</v>
      </c>
      <c r="AH1200">
        <v>0</v>
      </c>
      <c r="AI1200" t="s">
        <v>55</v>
      </c>
      <c r="AJ1200">
        <v>1</v>
      </c>
      <c r="AK1200" t="s">
        <v>1597</v>
      </c>
      <c r="AL1200" t="s">
        <v>65</v>
      </c>
      <c r="AM1200" t="s">
        <v>70</v>
      </c>
      <c r="AN1200" t="s">
        <v>71</v>
      </c>
      <c r="AO1200" t="s">
        <v>59</v>
      </c>
      <c r="AP1200">
        <v>1200</v>
      </c>
      <c r="AQ1200">
        <v>1200</v>
      </c>
      <c r="AR1200">
        <v>1200</v>
      </c>
    </row>
    <row r="1201" spans="1:44" x14ac:dyDescent="0.25">
      <c r="A1201" t="s">
        <v>43</v>
      </c>
      <c r="B1201" t="s">
        <v>2568</v>
      </c>
      <c r="C1201" t="s">
        <v>84</v>
      </c>
      <c r="D1201" t="s">
        <v>2569</v>
      </c>
      <c r="G1201">
        <v>999</v>
      </c>
      <c r="H1201" t="s">
        <v>2570</v>
      </c>
      <c r="I1201" t="s">
        <v>2571</v>
      </c>
      <c r="J1201" t="s">
        <v>1329</v>
      </c>
      <c r="K1201" t="s">
        <v>2572</v>
      </c>
      <c r="L1201">
        <v>300</v>
      </c>
      <c r="M1201" t="s">
        <v>402</v>
      </c>
      <c r="N1201" t="s">
        <v>1332</v>
      </c>
      <c r="O1201" t="s">
        <v>46</v>
      </c>
      <c r="Q1201" t="s">
        <v>2573</v>
      </c>
      <c r="R1201" t="s">
        <v>2574</v>
      </c>
      <c r="S1201" t="s">
        <v>2575</v>
      </c>
      <c r="T1201" t="s">
        <v>373</v>
      </c>
      <c r="U1201">
        <v>7.08</v>
      </c>
      <c r="V1201">
        <v>7.5</v>
      </c>
      <c r="W1201">
        <v>7.5</v>
      </c>
      <c r="X1201">
        <v>7.83</v>
      </c>
      <c r="Y1201">
        <v>7.75</v>
      </c>
      <c r="Z1201">
        <v>7.67</v>
      </c>
      <c r="AA1201">
        <v>10</v>
      </c>
      <c r="AB1201">
        <v>10</v>
      </c>
      <c r="AC1201">
        <v>10</v>
      </c>
      <c r="AD1201">
        <v>7.58</v>
      </c>
      <c r="AE1201">
        <v>82.92</v>
      </c>
      <c r="AF1201">
        <v>0.11</v>
      </c>
      <c r="AG1201">
        <v>0</v>
      </c>
      <c r="AH1201">
        <v>0</v>
      </c>
      <c r="AI1201" t="s">
        <v>55</v>
      </c>
      <c r="AJ1201">
        <v>16</v>
      </c>
      <c r="AK1201" t="s">
        <v>2576</v>
      </c>
      <c r="AL1201" t="s">
        <v>1332</v>
      </c>
      <c r="AM1201" t="s">
        <v>1336</v>
      </c>
      <c r="AN1201" t="s">
        <v>1337</v>
      </c>
      <c r="AO1201" t="s">
        <v>59</v>
      </c>
      <c r="AP1201">
        <v>11000</v>
      </c>
      <c r="AQ1201">
        <v>11000</v>
      </c>
      <c r="AR1201">
        <v>11000</v>
      </c>
    </row>
    <row r="1202" spans="1:44" x14ac:dyDescent="0.25">
      <c r="A1202" t="s">
        <v>43</v>
      </c>
      <c r="B1202" t="s">
        <v>1472</v>
      </c>
      <c r="C1202" t="s">
        <v>84</v>
      </c>
      <c r="D1202" t="s">
        <v>1578</v>
      </c>
      <c r="F1202" t="s">
        <v>1472</v>
      </c>
      <c r="G1202" t="s">
        <v>3130</v>
      </c>
      <c r="H1202" t="s">
        <v>1472</v>
      </c>
      <c r="I1202">
        <v>1100</v>
      </c>
      <c r="J1202" t="s">
        <v>233</v>
      </c>
      <c r="K1202" t="s">
        <v>1581</v>
      </c>
      <c r="L1202">
        <v>10</v>
      </c>
      <c r="M1202" t="s">
        <v>402</v>
      </c>
      <c r="N1202" t="s">
        <v>65</v>
      </c>
      <c r="O1202" t="s">
        <v>46</v>
      </c>
      <c r="Q1202" t="s">
        <v>1364</v>
      </c>
      <c r="R1202" t="s">
        <v>1475</v>
      </c>
      <c r="S1202" t="s">
        <v>68</v>
      </c>
      <c r="T1202" t="s">
        <v>81</v>
      </c>
      <c r="U1202">
        <v>7.75</v>
      </c>
      <c r="V1202">
        <v>8.08</v>
      </c>
      <c r="W1202">
        <v>7.67</v>
      </c>
      <c r="X1202">
        <v>8.08</v>
      </c>
      <c r="Y1202">
        <v>8.08</v>
      </c>
      <c r="Z1202">
        <v>8</v>
      </c>
      <c r="AA1202">
        <v>10</v>
      </c>
      <c r="AB1202">
        <v>10</v>
      </c>
      <c r="AC1202">
        <v>6.67</v>
      </c>
      <c r="AD1202">
        <v>8</v>
      </c>
      <c r="AE1202">
        <v>82.33</v>
      </c>
      <c r="AF1202">
        <v>0.11</v>
      </c>
      <c r="AG1202">
        <v>0</v>
      </c>
      <c r="AH1202">
        <v>0</v>
      </c>
      <c r="AI1202" t="s">
        <v>304</v>
      </c>
      <c r="AJ1202">
        <v>0</v>
      </c>
      <c r="AK1202" t="s">
        <v>1366</v>
      </c>
      <c r="AL1202" t="s">
        <v>65</v>
      </c>
      <c r="AM1202" t="s">
        <v>70</v>
      </c>
      <c r="AN1202" t="s">
        <v>71</v>
      </c>
      <c r="AO1202" t="s">
        <v>59</v>
      </c>
      <c r="AP1202">
        <v>1100</v>
      </c>
      <c r="AQ1202">
        <v>1100</v>
      </c>
      <c r="AR1202">
        <v>1100</v>
      </c>
    </row>
    <row r="1203" spans="1:44" x14ac:dyDescent="0.25">
      <c r="A1203" t="s">
        <v>43</v>
      </c>
      <c r="B1203" t="s">
        <v>1472</v>
      </c>
      <c r="C1203" t="s">
        <v>84</v>
      </c>
      <c r="D1203" t="s">
        <v>1578</v>
      </c>
      <c r="F1203" t="s">
        <v>1472</v>
      </c>
      <c r="G1203" t="s">
        <v>3130</v>
      </c>
      <c r="H1203" t="s">
        <v>1472</v>
      </c>
      <c r="I1203">
        <v>1100</v>
      </c>
      <c r="J1203" t="s">
        <v>233</v>
      </c>
      <c r="K1203" t="s">
        <v>1581</v>
      </c>
      <c r="L1203">
        <v>320</v>
      </c>
      <c r="M1203" t="s">
        <v>402</v>
      </c>
      <c r="N1203" t="s">
        <v>65</v>
      </c>
      <c r="O1203" t="s">
        <v>46</v>
      </c>
      <c r="Q1203" t="s">
        <v>1596</v>
      </c>
      <c r="R1203" t="s">
        <v>1475</v>
      </c>
      <c r="S1203" t="s">
        <v>68</v>
      </c>
      <c r="T1203" t="s">
        <v>81</v>
      </c>
      <c r="U1203">
        <v>7.75</v>
      </c>
      <c r="V1203">
        <v>7.58</v>
      </c>
      <c r="W1203">
        <v>7.42</v>
      </c>
      <c r="X1203">
        <v>7.42</v>
      </c>
      <c r="Y1203">
        <v>7.33</v>
      </c>
      <c r="Z1203">
        <v>7.33</v>
      </c>
      <c r="AA1203">
        <v>10</v>
      </c>
      <c r="AB1203">
        <v>10</v>
      </c>
      <c r="AC1203">
        <v>10</v>
      </c>
      <c r="AD1203">
        <v>7.42</v>
      </c>
      <c r="AE1203">
        <v>82.25</v>
      </c>
      <c r="AF1203">
        <v>0.11</v>
      </c>
      <c r="AG1203">
        <v>0</v>
      </c>
      <c r="AH1203">
        <v>0</v>
      </c>
      <c r="AI1203" t="s">
        <v>55</v>
      </c>
      <c r="AJ1203">
        <v>0</v>
      </c>
      <c r="AK1203" t="s">
        <v>1597</v>
      </c>
      <c r="AL1203" t="s">
        <v>65</v>
      </c>
      <c r="AM1203" t="s">
        <v>70</v>
      </c>
      <c r="AN1203" t="s">
        <v>71</v>
      </c>
      <c r="AO1203" t="s">
        <v>59</v>
      </c>
      <c r="AP1203">
        <v>1100</v>
      </c>
      <c r="AQ1203">
        <v>1100</v>
      </c>
      <c r="AR1203">
        <v>1100</v>
      </c>
    </row>
    <row r="1204" spans="1:44" x14ac:dyDescent="0.25">
      <c r="A1204" t="s">
        <v>43</v>
      </c>
      <c r="B1204" t="s">
        <v>1472</v>
      </c>
      <c r="C1204" t="s">
        <v>84</v>
      </c>
      <c r="D1204" t="s">
        <v>1578</v>
      </c>
      <c r="F1204" t="s">
        <v>1472</v>
      </c>
      <c r="G1204" t="s">
        <v>3130</v>
      </c>
      <c r="H1204" t="s">
        <v>1472</v>
      </c>
      <c r="I1204">
        <v>1100</v>
      </c>
      <c r="J1204" t="s">
        <v>233</v>
      </c>
      <c r="K1204" t="s">
        <v>1581</v>
      </c>
      <c r="L1204">
        <v>320</v>
      </c>
      <c r="M1204" t="s">
        <v>402</v>
      </c>
      <c r="N1204" t="s">
        <v>65</v>
      </c>
      <c r="O1204" t="s">
        <v>46</v>
      </c>
      <c r="Q1204" t="s">
        <v>1364</v>
      </c>
      <c r="R1204" t="s">
        <v>1475</v>
      </c>
      <c r="S1204" t="s">
        <v>68</v>
      </c>
      <c r="T1204" t="s">
        <v>81</v>
      </c>
      <c r="U1204">
        <v>7.33</v>
      </c>
      <c r="V1204">
        <v>7.58</v>
      </c>
      <c r="W1204">
        <v>7.25</v>
      </c>
      <c r="X1204">
        <v>7.17</v>
      </c>
      <c r="Y1204">
        <v>7.83</v>
      </c>
      <c r="Z1204">
        <v>7.33</v>
      </c>
      <c r="AA1204">
        <v>10</v>
      </c>
      <c r="AB1204">
        <v>10</v>
      </c>
      <c r="AC1204">
        <v>10</v>
      </c>
      <c r="AD1204">
        <v>7.33</v>
      </c>
      <c r="AE1204">
        <v>81.83</v>
      </c>
      <c r="AF1204">
        <v>0.11</v>
      </c>
      <c r="AG1204">
        <v>0</v>
      </c>
      <c r="AH1204">
        <v>0</v>
      </c>
      <c r="AI1204" t="s">
        <v>55</v>
      </c>
      <c r="AJ1204">
        <v>0</v>
      </c>
      <c r="AK1204" t="s">
        <v>1366</v>
      </c>
      <c r="AL1204" t="s">
        <v>65</v>
      </c>
      <c r="AM1204" t="s">
        <v>70</v>
      </c>
      <c r="AN1204" t="s">
        <v>71</v>
      </c>
      <c r="AO1204" t="s">
        <v>59</v>
      </c>
      <c r="AP1204">
        <v>1100</v>
      </c>
      <c r="AQ1204">
        <v>1100</v>
      </c>
      <c r="AR1204">
        <v>1100</v>
      </c>
    </row>
    <row r="1205" spans="1:44" x14ac:dyDescent="0.25">
      <c r="A1205" t="s">
        <v>43</v>
      </c>
      <c r="B1205" t="s">
        <v>1472</v>
      </c>
      <c r="C1205" t="s">
        <v>84</v>
      </c>
      <c r="D1205" t="s">
        <v>1578</v>
      </c>
      <c r="F1205" t="s">
        <v>1472</v>
      </c>
      <c r="G1205" t="s">
        <v>3590</v>
      </c>
      <c r="H1205" t="s">
        <v>1472</v>
      </c>
      <c r="I1205">
        <v>1260</v>
      </c>
      <c r="J1205" t="s">
        <v>233</v>
      </c>
      <c r="K1205" t="s">
        <v>1581</v>
      </c>
      <c r="L1205">
        <v>300</v>
      </c>
      <c r="M1205" t="s">
        <v>402</v>
      </c>
      <c r="N1205" t="s">
        <v>65</v>
      </c>
      <c r="O1205" t="s">
        <v>46</v>
      </c>
      <c r="Q1205" t="s">
        <v>1596</v>
      </c>
      <c r="R1205" t="s">
        <v>1475</v>
      </c>
      <c r="S1205" t="s">
        <v>68</v>
      </c>
      <c r="T1205" t="s">
        <v>54</v>
      </c>
      <c r="U1205">
        <v>7.25</v>
      </c>
      <c r="V1205">
        <v>7.42</v>
      </c>
      <c r="W1205">
        <v>7.25</v>
      </c>
      <c r="X1205">
        <v>7.5</v>
      </c>
      <c r="Y1205">
        <v>7.5</v>
      </c>
      <c r="Z1205">
        <v>7.42</v>
      </c>
      <c r="AA1205">
        <v>10</v>
      </c>
      <c r="AB1205">
        <v>10</v>
      </c>
      <c r="AC1205">
        <v>10</v>
      </c>
      <c r="AD1205">
        <v>7.33</v>
      </c>
      <c r="AE1205">
        <v>81.67</v>
      </c>
      <c r="AF1205">
        <v>0.1</v>
      </c>
      <c r="AG1205">
        <v>0</v>
      </c>
      <c r="AH1205">
        <v>0</v>
      </c>
      <c r="AI1205" t="s">
        <v>55</v>
      </c>
      <c r="AJ1205">
        <v>2</v>
      </c>
      <c r="AK1205" t="s">
        <v>1597</v>
      </c>
      <c r="AL1205" t="s">
        <v>65</v>
      </c>
      <c r="AM1205" t="s">
        <v>70</v>
      </c>
      <c r="AN1205" t="s">
        <v>71</v>
      </c>
      <c r="AO1205" t="s">
        <v>59</v>
      </c>
      <c r="AP1205">
        <v>1260</v>
      </c>
      <c r="AQ1205">
        <v>1260</v>
      </c>
      <c r="AR1205">
        <v>1260</v>
      </c>
    </row>
    <row r="1206" spans="1:44" x14ac:dyDescent="0.25">
      <c r="A1206" t="s">
        <v>43</v>
      </c>
      <c r="B1206" t="s">
        <v>1472</v>
      </c>
      <c r="C1206" t="s">
        <v>84</v>
      </c>
      <c r="D1206" t="s">
        <v>1578</v>
      </c>
      <c r="F1206" t="s">
        <v>1472</v>
      </c>
      <c r="G1206" t="s">
        <v>3130</v>
      </c>
      <c r="H1206" t="s">
        <v>1472</v>
      </c>
      <c r="I1206">
        <v>1100</v>
      </c>
      <c r="J1206" t="s">
        <v>233</v>
      </c>
      <c r="K1206" t="s">
        <v>1581</v>
      </c>
      <c r="L1206">
        <v>320</v>
      </c>
      <c r="M1206" t="s">
        <v>402</v>
      </c>
      <c r="N1206" t="s">
        <v>65</v>
      </c>
      <c r="O1206" t="s">
        <v>46</v>
      </c>
      <c r="Q1206" t="s">
        <v>3770</v>
      </c>
      <c r="R1206" t="s">
        <v>1475</v>
      </c>
      <c r="S1206" t="s">
        <v>68</v>
      </c>
      <c r="T1206" t="s">
        <v>81</v>
      </c>
      <c r="U1206">
        <v>7.25</v>
      </c>
      <c r="V1206">
        <v>7.5</v>
      </c>
      <c r="W1206">
        <v>7.42</v>
      </c>
      <c r="X1206">
        <v>7.17</v>
      </c>
      <c r="Y1206">
        <v>7.33</v>
      </c>
      <c r="Z1206">
        <v>7.33</v>
      </c>
      <c r="AA1206">
        <v>10</v>
      </c>
      <c r="AB1206">
        <v>10</v>
      </c>
      <c r="AC1206">
        <v>10</v>
      </c>
      <c r="AD1206">
        <v>7.42</v>
      </c>
      <c r="AE1206">
        <v>81.42</v>
      </c>
      <c r="AF1206">
        <v>0</v>
      </c>
      <c r="AG1206">
        <v>0</v>
      </c>
      <c r="AH1206">
        <v>0</v>
      </c>
      <c r="AI1206" t="s">
        <v>55</v>
      </c>
      <c r="AJ1206">
        <v>0</v>
      </c>
      <c r="AK1206" t="s">
        <v>3771</v>
      </c>
      <c r="AL1206" t="s">
        <v>65</v>
      </c>
      <c r="AM1206" t="s">
        <v>70</v>
      </c>
      <c r="AN1206" t="s">
        <v>71</v>
      </c>
      <c r="AO1206" t="s">
        <v>59</v>
      </c>
      <c r="AP1206">
        <v>1100</v>
      </c>
      <c r="AQ1206">
        <v>1100</v>
      </c>
      <c r="AR1206">
        <v>1100</v>
      </c>
    </row>
    <row r="1207" spans="1:44" x14ac:dyDescent="0.25">
      <c r="A1207" t="s">
        <v>43</v>
      </c>
      <c r="B1207" t="s">
        <v>1472</v>
      </c>
      <c r="C1207" t="s">
        <v>84</v>
      </c>
      <c r="D1207" t="s">
        <v>1578</v>
      </c>
      <c r="F1207" t="s">
        <v>1472</v>
      </c>
      <c r="G1207" t="s">
        <v>3130</v>
      </c>
      <c r="H1207" t="s">
        <v>1472</v>
      </c>
      <c r="I1207">
        <v>1100</v>
      </c>
      <c r="J1207" t="s">
        <v>233</v>
      </c>
      <c r="K1207" t="s">
        <v>1581</v>
      </c>
      <c r="L1207">
        <v>320</v>
      </c>
      <c r="M1207" t="s">
        <v>402</v>
      </c>
      <c r="N1207" t="s">
        <v>65</v>
      </c>
      <c r="O1207" t="s">
        <v>46</v>
      </c>
      <c r="Q1207" t="s">
        <v>1596</v>
      </c>
      <c r="R1207" t="s">
        <v>1475</v>
      </c>
      <c r="S1207" t="s">
        <v>68</v>
      </c>
      <c r="T1207" t="s">
        <v>81</v>
      </c>
      <c r="U1207">
        <v>7.17</v>
      </c>
      <c r="V1207">
        <v>7.42</v>
      </c>
      <c r="W1207">
        <v>7.17</v>
      </c>
      <c r="X1207">
        <v>7.25</v>
      </c>
      <c r="Y1207">
        <v>7.25</v>
      </c>
      <c r="Z1207">
        <v>7.33</v>
      </c>
      <c r="AA1207">
        <v>10</v>
      </c>
      <c r="AB1207">
        <v>10</v>
      </c>
      <c r="AC1207">
        <v>10</v>
      </c>
      <c r="AD1207">
        <v>7.33</v>
      </c>
      <c r="AE1207">
        <v>80.92</v>
      </c>
      <c r="AF1207">
        <v>0.1</v>
      </c>
      <c r="AG1207">
        <v>0</v>
      </c>
      <c r="AH1207">
        <v>0</v>
      </c>
      <c r="AI1207" t="s">
        <v>201</v>
      </c>
      <c r="AJ1207">
        <v>0</v>
      </c>
      <c r="AK1207" t="s">
        <v>1597</v>
      </c>
      <c r="AL1207" t="s">
        <v>65</v>
      </c>
      <c r="AM1207" t="s">
        <v>70</v>
      </c>
      <c r="AN1207" t="s">
        <v>71</v>
      </c>
      <c r="AO1207" t="s">
        <v>59</v>
      </c>
      <c r="AP1207">
        <v>1100</v>
      </c>
      <c r="AQ1207">
        <v>1100</v>
      </c>
      <c r="AR1207">
        <v>1100</v>
      </c>
    </row>
    <row r="1208" spans="1:44" x14ac:dyDescent="0.25">
      <c r="A1208" t="s">
        <v>43</v>
      </c>
      <c r="B1208" t="s">
        <v>1472</v>
      </c>
      <c r="C1208" t="s">
        <v>84</v>
      </c>
      <c r="D1208" t="s">
        <v>1578</v>
      </c>
      <c r="F1208" t="s">
        <v>1472</v>
      </c>
      <c r="G1208" t="s">
        <v>1595</v>
      </c>
      <c r="H1208" t="s">
        <v>1472</v>
      </c>
      <c r="I1208">
        <v>1200</v>
      </c>
      <c r="J1208" t="s">
        <v>233</v>
      </c>
      <c r="K1208" t="s">
        <v>1581</v>
      </c>
      <c r="L1208">
        <v>300</v>
      </c>
      <c r="M1208" t="s">
        <v>402</v>
      </c>
      <c r="N1208" t="s">
        <v>65</v>
      </c>
      <c r="O1208" t="s">
        <v>46</v>
      </c>
      <c r="Q1208" t="s">
        <v>3770</v>
      </c>
      <c r="R1208" t="s">
        <v>1475</v>
      </c>
      <c r="S1208" t="s">
        <v>68</v>
      </c>
      <c r="T1208" t="s">
        <v>373</v>
      </c>
      <c r="U1208">
        <v>7.42</v>
      </c>
      <c r="V1208">
        <v>7.25</v>
      </c>
      <c r="W1208">
        <v>7.33</v>
      </c>
      <c r="X1208">
        <v>7</v>
      </c>
      <c r="Y1208">
        <v>7.08</v>
      </c>
      <c r="Z1208">
        <v>7.25</v>
      </c>
      <c r="AA1208">
        <v>10</v>
      </c>
      <c r="AB1208">
        <v>10</v>
      </c>
      <c r="AC1208">
        <v>10</v>
      </c>
      <c r="AD1208">
        <v>7.25</v>
      </c>
      <c r="AE1208">
        <v>80.58</v>
      </c>
      <c r="AF1208">
        <v>0</v>
      </c>
      <c r="AG1208">
        <v>0</v>
      </c>
      <c r="AH1208">
        <v>0</v>
      </c>
      <c r="AI1208" t="s">
        <v>55</v>
      </c>
      <c r="AJ1208">
        <v>3</v>
      </c>
      <c r="AK1208" t="s">
        <v>3771</v>
      </c>
      <c r="AL1208" t="s">
        <v>65</v>
      </c>
      <c r="AM1208" t="s">
        <v>70</v>
      </c>
      <c r="AN1208" t="s">
        <v>71</v>
      </c>
      <c r="AO1208" t="s">
        <v>59</v>
      </c>
      <c r="AP1208">
        <v>1200</v>
      </c>
      <c r="AQ1208">
        <v>1200</v>
      </c>
      <c r="AR1208">
        <v>1200</v>
      </c>
    </row>
    <row r="1209" spans="1:44" x14ac:dyDescent="0.25">
      <c r="A1209" t="s">
        <v>43</v>
      </c>
      <c r="B1209" t="s">
        <v>1361</v>
      </c>
      <c r="C1209" t="s">
        <v>396</v>
      </c>
      <c r="F1209" t="s">
        <v>1362</v>
      </c>
      <c r="G1209">
        <v>329</v>
      </c>
      <c r="H1209" t="s">
        <v>1363</v>
      </c>
      <c r="I1209">
        <v>1530</v>
      </c>
      <c r="J1209" t="s">
        <v>457</v>
      </c>
      <c r="L1209">
        <v>250</v>
      </c>
      <c r="M1209" t="s">
        <v>137</v>
      </c>
      <c r="N1209" t="s">
        <v>138</v>
      </c>
      <c r="O1209" t="s">
        <v>46</v>
      </c>
      <c r="Q1209" t="s">
        <v>1364</v>
      </c>
      <c r="R1209" t="s">
        <v>1365</v>
      </c>
      <c r="S1209" t="s">
        <v>60</v>
      </c>
      <c r="T1209" t="s">
        <v>54</v>
      </c>
      <c r="U1209">
        <v>7.67</v>
      </c>
      <c r="V1209">
        <v>7.5</v>
      </c>
      <c r="W1209">
        <v>7.67</v>
      </c>
      <c r="X1209">
        <v>7.42</v>
      </c>
      <c r="Y1209">
        <v>7.83</v>
      </c>
      <c r="Z1209">
        <v>8.58</v>
      </c>
      <c r="AA1209">
        <v>10</v>
      </c>
      <c r="AB1209">
        <v>10</v>
      </c>
      <c r="AC1209">
        <v>10</v>
      </c>
      <c r="AD1209">
        <v>7.5</v>
      </c>
      <c r="AE1209">
        <v>84.17</v>
      </c>
      <c r="AF1209">
        <v>0.12</v>
      </c>
      <c r="AG1209">
        <v>0</v>
      </c>
      <c r="AH1209">
        <v>0</v>
      </c>
      <c r="AI1209" t="s">
        <v>55</v>
      </c>
      <c r="AJ1209">
        <v>4</v>
      </c>
      <c r="AK1209" t="s">
        <v>1366</v>
      </c>
      <c r="AL1209" t="s">
        <v>138</v>
      </c>
      <c r="AM1209" t="s">
        <v>142</v>
      </c>
      <c r="AN1209" t="s">
        <v>143</v>
      </c>
      <c r="AO1209" t="s">
        <v>59</v>
      </c>
      <c r="AP1209">
        <v>1530</v>
      </c>
      <c r="AQ1209">
        <v>1530</v>
      </c>
      <c r="AR1209">
        <v>1530</v>
      </c>
    </row>
    <row r="1210" spans="1:44" x14ac:dyDescent="0.25">
      <c r="A1210" t="s">
        <v>43</v>
      </c>
      <c r="B1210" t="s">
        <v>1361</v>
      </c>
      <c r="C1210" t="s">
        <v>396</v>
      </c>
      <c r="F1210" t="s">
        <v>1362</v>
      </c>
      <c r="G1210">
        <v>613</v>
      </c>
      <c r="H1210" t="s">
        <v>1363</v>
      </c>
      <c r="I1210">
        <v>1600</v>
      </c>
      <c r="J1210" t="s">
        <v>457</v>
      </c>
      <c r="L1210">
        <v>250</v>
      </c>
      <c r="M1210" t="s">
        <v>137</v>
      </c>
      <c r="N1210" t="s">
        <v>138</v>
      </c>
      <c r="O1210" t="s">
        <v>46</v>
      </c>
      <c r="Q1210" t="s">
        <v>1458</v>
      </c>
      <c r="R1210" t="s">
        <v>1365</v>
      </c>
      <c r="S1210" t="s">
        <v>60</v>
      </c>
      <c r="T1210" t="s">
        <v>54</v>
      </c>
      <c r="U1210">
        <v>7.67</v>
      </c>
      <c r="V1210">
        <v>7.67</v>
      </c>
      <c r="W1210">
        <v>7.83</v>
      </c>
      <c r="X1210">
        <v>7.58</v>
      </c>
      <c r="Y1210">
        <v>7.58</v>
      </c>
      <c r="Z1210">
        <v>7.83</v>
      </c>
      <c r="AA1210">
        <v>10</v>
      </c>
      <c r="AB1210">
        <v>10</v>
      </c>
      <c r="AC1210">
        <v>10</v>
      </c>
      <c r="AD1210">
        <v>7.83</v>
      </c>
      <c r="AE1210">
        <v>84</v>
      </c>
      <c r="AF1210">
        <v>0.11</v>
      </c>
      <c r="AG1210">
        <v>2</v>
      </c>
      <c r="AH1210">
        <v>0</v>
      </c>
      <c r="AI1210" t="s">
        <v>55</v>
      </c>
      <c r="AJ1210">
        <v>7</v>
      </c>
      <c r="AK1210" t="s">
        <v>1459</v>
      </c>
      <c r="AL1210" t="s">
        <v>138</v>
      </c>
      <c r="AM1210" t="s">
        <v>142</v>
      </c>
      <c r="AN1210" t="s">
        <v>143</v>
      </c>
      <c r="AO1210" t="s">
        <v>59</v>
      </c>
      <c r="AP1210">
        <v>1600</v>
      </c>
      <c r="AQ1210">
        <v>1600</v>
      </c>
      <c r="AR1210">
        <v>1600</v>
      </c>
    </row>
    <row r="1211" spans="1:44" x14ac:dyDescent="0.25">
      <c r="A1211" t="s">
        <v>43</v>
      </c>
      <c r="C1211" t="s">
        <v>254</v>
      </c>
      <c r="D1211" t="s">
        <v>255</v>
      </c>
      <c r="F1211" t="s">
        <v>1906</v>
      </c>
      <c r="G1211" t="s">
        <v>1907</v>
      </c>
      <c r="H1211" t="s">
        <v>1908</v>
      </c>
      <c r="I1211">
        <v>1350</v>
      </c>
      <c r="J1211" t="s">
        <v>259</v>
      </c>
      <c r="K1211" t="s">
        <v>1909</v>
      </c>
      <c r="L1211">
        <v>275</v>
      </c>
      <c r="M1211" t="s">
        <v>137</v>
      </c>
      <c r="N1211" t="s">
        <v>261</v>
      </c>
      <c r="O1211" t="s">
        <v>46</v>
      </c>
      <c r="Q1211" t="s">
        <v>1470</v>
      </c>
      <c r="S1211" t="s">
        <v>213</v>
      </c>
      <c r="T1211" t="s">
        <v>81</v>
      </c>
      <c r="U1211">
        <v>7.67</v>
      </c>
      <c r="V1211">
        <v>7.5</v>
      </c>
      <c r="W1211">
        <v>7.67</v>
      </c>
      <c r="X1211">
        <v>7.5</v>
      </c>
      <c r="Y1211">
        <v>7.67</v>
      </c>
      <c r="Z1211">
        <v>7.67</v>
      </c>
      <c r="AA1211">
        <v>10</v>
      </c>
      <c r="AB1211">
        <v>10</v>
      </c>
      <c r="AC1211">
        <v>10</v>
      </c>
      <c r="AD1211">
        <v>7.83</v>
      </c>
      <c r="AE1211">
        <v>83.5</v>
      </c>
      <c r="AF1211">
        <v>0.1</v>
      </c>
      <c r="AG1211">
        <v>0</v>
      </c>
      <c r="AH1211">
        <v>0</v>
      </c>
      <c r="AI1211" t="s">
        <v>55</v>
      </c>
      <c r="AJ1211">
        <v>3</v>
      </c>
      <c r="AK1211" t="s">
        <v>627</v>
      </c>
      <c r="AL1211" t="s">
        <v>261</v>
      </c>
      <c r="AM1211" t="s">
        <v>265</v>
      </c>
      <c r="AN1211" t="s">
        <v>266</v>
      </c>
      <c r="AO1211" t="s">
        <v>59</v>
      </c>
      <c r="AP1211">
        <v>1350</v>
      </c>
      <c r="AQ1211">
        <v>1350</v>
      </c>
      <c r="AR1211">
        <v>1350</v>
      </c>
    </row>
    <row r="1212" spans="1:44" x14ac:dyDescent="0.25">
      <c r="A1212" t="s">
        <v>43</v>
      </c>
      <c r="C1212" t="s">
        <v>254</v>
      </c>
      <c r="D1212" t="s">
        <v>255</v>
      </c>
      <c r="F1212" t="s">
        <v>1906</v>
      </c>
      <c r="G1212" t="s">
        <v>2290</v>
      </c>
      <c r="H1212" t="s">
        <v>1908</v>
      </c>
      <c r="I1212">
        <v>1350</v>
      </c>
      <c r="J1212" t="s">
        <v>259</v>
      </c>
      <c r="K1212" t="s">
        <v>1909</v>
      </c>
      <c r="L1212">
        <v>275</v>
      </c>
      <c r="M1212" t="s">
        <v>137</v>
      </c>
      <c r="N1212" t="s">
        <v>261</v>
      </c>
      <c r="O1212" t="s">
        <v>46</v>
      </c>
      <c r="Q1212" t="s">
        <v>1470</v>
      </c>
      <c r="S1212" t="s">
        <v>213</v>
      </c>
      <c r="T1212" t="s">
        <v>81</v>
      </c>
      <c r="U1212">
        <v>7.67</v>
      </c>
      <c r="V1212">
        <v>7.67</v>
      </c>
      <c r="W1212">
        <v>7.5</v>
      </c>
      <c r="X1212">
        <v>7.67</v>
      </c>
      <c r="Y1212">
        <v>7.5</v>
      </c>
      <c r="Z1212">
        <v>7.67</v>
      </c>
      <c r="AA1212">
        <v>10</v>
      </c>
      <c r="AB1212">
        <v>10</v>
      </c>
      <c r="AC1212">
        <v>10</v>
      </c>
      <c r="AD1212">
        <v>7.5</v>
      </c>
      <c r="AE1212">
        <v>83.17</v>
      </c>
      <c r="AF1212">
        <v>0.11</v>
      </c>
      <c r="AG1212">
        <v>0</v>
      </c>
      <c r="AH1212">
        <v>0</v>
      </c>
      <c r="AI1212" t="s">
        <v>55</v>
      </c>
      <c r="AJ1212">
        <v>3</v>
      </c>
      <c r="AK1212" t="s">
        <v>627</v>
      </c>
      <c r="AL1212" t="s">
        <v>261</v>
      </c>
      <c r="AM1212" t="s">
        <v>265</v>
      </c>
      <c r="AN1212" t="s">
        <v>266</v>
      </c>
      <c r="AO1212" t="s">
        <v>59</v>
      </c>
      <c r="AP1212">
        <v>1350</v>
      </c>
      <c r="AQ1212">
        <v>1350</v>
      </c>
      <c r="AR1212">
        <v>1350</v>
      </c>
    </row>
    <row r="1213" spans="1:44" x14ac:dyDescent="0.25">
      <c r="A1213" t="s">
        <v>43</v>
      </c>
      <c r="B1213" t="s">
        <v>652</v>
      </c>
      <c r="C1213" t="s">
        <v>396</v>
      </c>
      <c r="F1213" t="s">
        <v>1129</v>
      </c>
      <c r="G1213" t="s">
        <v>1663</v>
      </c>
      <c r="H1213" t="s">
        <v>655</v>
      </c>
      <c r="I1213" t="s">
        <v>1180</v>
      </c>
      <c r="J1213" t="s">
        <v>457</v>
      </c>
      <c r="K1213" t="s">
        <v>1131</v>
      </c>
      <c r="L1213">
        <v>250</v>
      </c>
      <c r="M1213" t="s">
        <v>458</v>
      </c>
      <c r="N1213" t="s">
        <v>138</v>
      </c>
      <c r="O1213" t="s">
        <v>301</v>
      </c>
      <c r="Q1213" t="s">
        <v>1664</v>
      </c>
      <c r="R1213" t="s">
        <v>659</v>
      </c>
      <c r="S1213" t="s">
        <v>213</v>
      </c>
      <c r="T1213" t="s">
        <v>81</v>
      </c>
      <c r="U1213">
        <v>7.75</v>
      </c>
      <c r="V1213">
        <v>7.67</v>
      </c>
      <c r="W1213">
        <v>7.5</v>
      </c>
      <c r="X1213">
        <v>7.67</v>
      </c>
      <c r="Y1213">
        <v>7.58</v>
      </c>
      <c r="Z1213">
        <v>7.83</v>
      </c>
      <c r="AA1213">
        <v>10</v>
      </c>
      <c r="AB1213">
        <v>10</v>
      </c>
      <c r="AC1213">
        <v>10</v>
      </c>
      <c r="AD1213">
        <v>7.75</v>
      </c>
      <c r="AE1213">
        <v>83.75</v>
      </c>
      <c r="AF1213">
        <v>0</v>
      </c>
      <c r="AG1213">
        <v>0</v>
      </c>
      <c r="AH1213">
        <v>0</v>
      </c>
      <c r="AI1213" t="s">
        <v>55</v>
      </c>
      <c r="AJ1213">
        <v>0</v>
      </c>
      <c r="AK1213" t="s">
        <v>1665</v>
      </c>
      <c r="AL1213" t="s">
        <v>138</v>
      </c>
      <c r="AM1213" t="s">
        <v>142</v>
      </c>
      <c r="AN1213" t="s">
        <v>143</v>
      </c>
      <c r="AO1213" t="s">
        <v>59</v>
      </c>
      <c r="AP1213">
        <v>442</v>
      </c>
      <c r="AQ1213">
        <v>442</v>
      </c>
      <c r="AR1213">
        <v>442</v>
      </c>
    </row>
    <row r="1214" spans="1:44" x14ac:dyDescent="0.25">
      <c r="A1214" t="s">
        <v>43</v>
      </c>
      <c r="B1214" t="s">
        <v>3026</v>
      </c>
      <c r="C1214" t="s">
        <v>287</v>
      </c>
      <c r="D1214" t="s">
        <v>3027</v>
      </c>
      <c r="G1214" t="s">
        <v>3028</v>
      </c>
      <c r="H1214" t="s">
        <v>1876</v>
      </c>
      <c r="I1214">
        <v>2285</v>
      </c>
      <c r="J1214" t="s">
        <v>3029</v>
      </c>
      <c r="K1214" t="s">
        <v>3030</v>
      </c>
      <c r="L1214">
        <v>10</v>
      </c>
      <c r="M1214" t="s">
        <v>51</v>
      </c>
      <c r="N1214" t="s">
        <v>417</v>
      </c>
      <c r="O1214" t="s">
        <v>301</v>
      </c>
      <c r="Q1214" t="s">
        <v>1880</v>
      </c>
      <c r="R1214" t="s">
        <v>3031</v>
      </c>
      <c r="S1214" t="s">
        <v>1882</v>
      </c>
      <c r="T1214" t="s">
        <v>54</v>
      </c>
      <c r="U1214">
        <v>7.67</v>
      </c>
      <c r="V1214">
        <v>7.25</v>
      </c>
      <c r="W1214">
        <v>7.42</v>
      </c>
      <c r="X1214">
        <v>7.42</v>
      </c>
      <c r="Y1214">
        <v>7.67</v>
      </c>
      <c r="Z1214">
        <v>7.42</v>
      </c>
      <c r="AA1214">
        <v>10</v>
      </c>
      <c r="AB1214">
        <v>10</v>
      </c>
      <c r="AC1214">
        <v>10</v>
      </c>
      <c r="AD1214">
        <v>7.58</v>
      </c>
      <c r="AE1214">
        <v>82.42</v>
      </c>
      <c r="AF1214">
        <v>0.13</v>
      </c>
      <c r="AG1214">
        <v>0</v>
      </c>
      <c r="AH1214">
        <v>0</v>
      </c>
      <c r="AI1214" t="s">
        <v>55</v>
      </c>
      <c r="AJ1214">
        <v>7</v>
      </c>
      <c r="AK1214" t="s">
        <v>1883</v>
      </c>
      <c r="AL1214" t="s">
        <v>417</v>
      </c>
      <c r="AM1214" t="s">
        <v>421</v>
      </c>
      <c r="AN1214" t="s">
        <v>422</v>
      </c>
      <c r="AO1214" t="s">
        <v>59</v>
      </c>
      <c r="AP1214">
        <v>2285</v>
      </c>
      <c r="AQ1214">
        <v>2285</v>
      </c>
      <c r="AR1214">
        <v>2285</v>
      </c>
    </row>
    <row r="1215" spans="1:44" x14ac:dyDescent="0.25">
      <c r="A1215" t="s">
        <v>43</v>
      </c>
      <c r="B1215" t="s">
        <v>3254</v>
      </c>
      <c r="C1215" t="s">
        <v>287</v>
      </c>
      <c r="G1215" t="s">
        <v>3255</v>
      </c>
      <c r="H1215" t="s">
        <v>3256</v>
      </c>
      <c r="I1215">
        <v>1600</v>
      </c>
      <c r="J1215" t="s">
        <v>3257</v>
      </c>
      <c r="L1215">
        <v>300</v>
      </c>
      <c r="M1215" t="s">
        <v>51</v>
      </c>
      <c r="N1215" t="s">
        <v>2203</v>
      </c>
      <c r="O1215" t="s">
        <v>301</v>
      </c>
      <c r="Q1215" t="s">
        <v>3258</v>
      </c>
      <c r="R1215" t="s">
        <v>3259</v>
      </c>
      <c r="S1215" t="s">
        <v>60</v>
      </c>
      <c r="T1215" t="s">
        <v>54</v>
      </c>
      <c r="U1215">
        <v>7.42</v>
      </c>
      <c r="V1215">
        <v>7.42</v>
      </c>
      <c r="W1215">
        <v>7.42</v>
      </c>
      <c r="X1215">
        <v>7.5</v>
      </c>
      <c r="Y1215">
        <v>7.5</v>
      </c>
      <c r="Z1215">
        <v>7.33</v>
      </c>
      <c r="AA1215">
        <v>10</v>
      </c>
      <c r="AB1215">
        <v>10</v>
      </c>
      <c r="AC1215">
        <v>10</v>
      </c>
      <c r="AD1215">
        <v>7.58</v>
      </c>
      <c r="AE1215">
        <v>82.17</v>
      </c>
      <c r="AF1215">
        <v>0.12</v>
      </c>
      <c r="AG1215">
        <v>0</v>
      </c>
      <c r="AH1215">
        <v>0</v>
      </c>
      <c r="AI1215" t="s">
        <v>55</v>
      </c>
      <c r="AJ1215">
        <v>1</v>
      </c>
      <c r="AK1215" t="s">
        <v>3260</v>
      </c>
      <c r="AL1215" t="s">
        <v>2203</v>
      </c>
      <c r="AM1215" t="s">
        <v>2206</v>
      </c>
      <c r="AN1215" s="1" t="s">
        <v>2207</v>
      </c>
      <c r="AO1215" t="s">
        <v>59</v>
      </c>
      <c r="AP1215">
        <v>1600</v>
      </c>
      <c r="AQ1215">
        <v>1600</v>
      </c>
      <c r="AR1215">
        <v>1600</v>
      </c>
    </row>
    <row r="1216" spans="1:44" x14ac:dyDescent="0.25">
      <c r="A1216" t="s">
        <v>43</v>
      </c>
      <c r="B1216" t="s">
        <v>1324</v>
      </c>
      <c r="C1216" t="s">
        <v>84</v>
      </c>
      <c r="D1216" t="s">
        <v>3758</v>
      </c>
      <c r="F1216" t="s">
        <v>3759</v>
      </c>
      <c r="G1216" t="s">
        <v>3760</v>
      </c>
      <c r="H1216" t="s">
        <v>1328</v>
      </c>
      <c r="I1216">
        <v>1100</v>
      </c>
      <c r="J1216" t="s">
        <v>1329</v>
      </c>
      <c r="K1216" t="s">
        <v>3761</v>
      </c>
      <c r="L1216">
        <v>300</v>
      </c>
      <c r="M1216" t="s">
        <v>51</v>
      </c>
      <c r="N1216" t="s">
        <v>1332</v>
      </c>
      <c r="O1216" t="s">
        <v>301</v>
      </c>
      <c r="Q1216" t="s">
        <v>302</v>
      </c>
      <c r="R1216" t="s">
        <v>1334</v>
      </c>
      <c r="S1216" t="s">
        <v>493</v>
      </c>
      <c r="T1216" t="s">
        <v>81</v>
      </c>
      <c r="U1216">
        <v>7.33</v>
      </c>
      <c r="V1216">
        <v>7.5</v>
      </c>
      <c r="W1216">
        <v>7.5</v>
      </c>
      <c r="X1216">
        <v>7.33</v>
      </c>
      <c r="Y1216">
        <v>6.83</v>
      </c>
      <c r="Z1216">
        <v>7.42</v>
      </c>
      <c r="AA1216">
        <v>10</v>
      </c>
      <c r="AB1216">
        <v>10</v>
      </c>
      <c r="AC1216">
        <v>10</v>
      </c>
      <c r="AD1216">
        <v>7.5</v>
      </c>
      <c r="AE1216">
        <v>81.42</v>
      </c>
      <c r="AF1216">
        <v>0.11</v>
      </c>
      <c r="AG1216">
        <v>0</v>
      </c>
      <c r="AH1216">
        <v>0</v>
      </c>
      <c r="AI1216" t="s">
        <v>55</v>
      </c>
      <c r="AJ1216">
        <v>2</v>
      </c>
      <c r="AK1216" t="s">
        <v>305</v>
      </c>
      <c r="AL1216" t="s">
        <v>1332</v>
      </c>
      <c r="AM1216" t="s">
        <v>1336</v>
      </c>
      <c r="AN1216" t="s">
        <v>1337</v>
      </c>
      <c r="AO1216" t="s">
        <v>59</v>
      </c>
      <c r="AP1216">
        <v>1100</v>
      </c>
      <c r="AQ1216">
        <v>1100</v>
      </c>
      <c r="AR1216">
        <v>1100</v>
      </c>
    </row>
    <row r="1217" spans="1:44" x14ac:dyDescent="0.25">
      <c r="A1217" t="s">
        <v>43</v>
      </c>
      <c r="B1217" t="s">
        <v>1324</v>
      </c>
      <c r="C1217" t="s">
        <v>84</v>
      </c>
      <c r="D1217" t="s">
        <v>3802</v>
      </c>
      <c r="F1217" t="s">
        <v>3759</v>
      </c>
      <c r="G1217" t="s">
        <v>3760</v>
      </c>
      <c r="H1217" t="s">
        <v>1328</v>
      </c>
      <c r="I1217">
        <v>1100</v>
      </c>
      <c r="J1217" t="s">
        <v>1329</v>
      </c>
      <c r="K1217" t="s">
        <v>3803</v>
      </c>
      <c r="L1217">
        <v>300</v>
      </c>
      <c r="M1217" t="s">
        <v>51</v>
      </c>
      <c r="N1217" t="s">
        <v>1332</v>
      </c>
      <c r="O1217" t="s">
        <v>301</v>
      </c>
      <c r="Q1217" t="s">
        <v>3804</v>
      </c>
      <c r="R1217" t="s">
        <v>1334</v>
      </c>
      <c r="S1217" t="s">
        <v>493</v>
      </c>
      <c r="T1217" t="s">
        <v>81</v>
      </c>
      <c r="U1217">
        <v>7.25</v>
      </c>
      <c r="V1217">
        <v>7.33</v>
      </c>
      <c r="W1217">
        <v>7.33</v>
      </c>
      <c r="X1217">
        <v>7.33</v>
      </c>
      <c r="Y1217">
        <v>7.33</v>
      </c>
      <c r="Z1217">
        <v>7.42</v>
      </c>
      <c r="AA1217">
        <v>10</v>
      </c>
      <c r="AB1217">
        <v>10</v>
      </c>
      <c r="AC1217">
        <v>10</v>
      </c>
      <c r="AD1217">
        <v>7.33</v>
      </c>
      <c r="AE1217">
        <v>81.33</v>
      </c>
      <c r="AF1217">
        <v>0.11</v>
      </c>
      <c r="AG1217">
        <v>0</v>
      </c>
      <c r="AH1217">
        <v>0</v>
      </c>
      <c r="AI1217" t="s">
        <v>55</v>
      </c>
      <c r="AJ1217">
        <v>14</v>
      </c>
      <c r="AK1217" t="s">
        <v>3805</v>
      </c>
      <c r="AL1217" t="s">
        <v>1332</v>
      </c>
      <c r="AM1217" t="s">
        <v>1336</v>
      </c>
      <c r="AN1217" t="s">
        <v>1337</v>
      </c>
      <c r="AO1217" t="s">
        <v>59</v>
      </c>
      <c r="AP1217">
        <v>1100</v>
      </c>
      <c r="AQ1217">
        <v>1100</v>
      </c>
      <c r="AR1217">
        <v>1100</v>
      </c>
    </row>
    <row r="1218" spans="1:44" x14ac:dyDescent="0.25">
      <c r="A1218" t="s">
        <v>43</v>
      </c>
      <c r="B1218" t="s">
        <v>3872</v>
      </c>
      <c r="C1218" t="s">
        <v>287</v>
      </c>
      <c r="D1218" t="s">
        <v>3873</v>
      </c>
      <c r="G1218" t="s">
        <v>3874</v>
      </c>
      <c r="H1218" t="s">
        <v>3875</v>
      </c>
      <c r="I1218" t="s">
        <v>3876</v>
      </c>
      <c r="J1218" t="s">
        <v>3877</v>
      </c>
      <c r="K1218" t="s">
        <v>3878</v>
      </c>
      <c r="L1218">
        <v>100</v>
      </c>
      <c r="M1218" t="s">
        <v>51</v>
      </c>
      <c r="N1218" t="s">
        <v>417</v>
      </c>
      <c r="O1218" t="s">
        <v>301</v>
      </c>
      <c r="Q1218" t="s">
        <v>1880</v>
      </c>
      <c r="R1218" t="s">
        <v>3878</v>
      </c>
      <c r="S1218" t="s">
        <v>68</v>
      </c>
      <c r="T1218" t="s">
        <v>54</v>
      </c>
      <c r="U1218">
        <v>7.67</v>
      </c>
      <c r="V1218">
        <v>7.17</v>
      </c>
      <c r="W1218">
        <v>7.17</v>
      </c>
      <c r="X1218">
        <v>7.33</v>
      </c>
      <c r="Y1218">
        <v>7.5</v>
      </c>
      <c r="Z1218">
        <v>7.17</v>
      </c>
      <c r="AA1218">
        <v>10</v>
      </c>
      <c r="AB1218">
        <v>10</v>
      </c>
      <c r="AC1218">
        <v>10</v>
      </c>
      <c r="AD1218">
        <v>7.17</v>
      </c>
      <c r="AE1218">
        <v>81.17</v>
      </c>
      <c r="AF1218">
        <v>0.12</v>
      </c>
      <c r="AG1218">
        <v>0</v>
      </c>
      <c r="AH1218">
        <v>0</v>
      </c>
      <c r="AI1218" t="s">
        <v>55</v>
      </c>
      <c r="AJ1218">
        <v>2</v>
      </c>
      <c r="AK1218" t="s">
        <v>1883</v>
      </c>
      <c r="AL1218" t="s">
        <v>417</v>
      </c>
      <c r="AM1218" t="s">
        <v>421</v>
      </c>
      <c r="AN1218" t="s">
        <v>422</v>
      </c>
      <c r="AO1218" t="s">
        <v>59</v>
      </c>
      <c r="AP1218">
        <v>100</v>
      </c>
      <c r="AQ1218">
        <v>2000</v>
      </c>
      <c r="AR1218">
        <v>1050</v>
      </c>
    </row>
    <row r="1219" spans="1:44" x14ac:dyDescent="0.25">
      <c r="A1219" t="s">
        <v>43</v>
      </c>
      <c r="B1219" t="s">
        <v>1983</v>
      </c>
      <c r="C1219" t="s">
        <v>84</v>
      </c>
      <c r="D1219" t="s">
        <v>4078</v>
      </c>
      <c r="G1219" t="s">
        <v>4079</v>
      </c>
      <c r="H1219" t="s">
        <v>1983</v>
      </c>
      <c r="J1219" t="s">
        <v>2824</v>
      </c>
      <c r="K1219" t="s">
        <v>4080</v>
      </c>
      <c r="L1219">
        <v>320</v>
      </c>
      <c r="M1219" t="s">
        <v>51</v>
      </c>
      <c r="N1219" t="s">
        <v>1332</v>
      </c>
      <c r="O1219" t="s">
        <v>301</v>
      </c>
      <c r="Q1219" t="s">
        <v>1582</v>
      </c>
      <c r="R1219" t="s">
        <v>1988</v>
      </c>
      <c r="T1219" t="s">
        <v>81</v>
      </c>
      <c r="U1219">
        <v>7.17</v>
      </c>
      <c r="V1219">
        <v>7.25</v>
      </c>
      <c r="W1219">
        <v>7.08</v>
      </c>
      <c r="X1219">
        <v>7.17</v>
      </c>
      <c r="Y1219">
        <v>7.25</v>
      </c>
      <c r="Z1219">
        <v>7.58</v>
      </c>
      <c r="AA1219">
        <v>10</v>
      </c>
      <c r="AB1219">
        <v>10</v>
      </c>
      <c r="AC1219">
        <v>10</v>
      </c>
      <c r="AD1219">
        <v>7.25</v>
      </c>
      <c r="AE1219">
        <v>80.75</v>
      </c>
      <c r="AF1219">
        <v>0</v>
      </c>
      <c r="AG1219">
        <v>0</v>
      </c>
      <c r="AH1219">
        <v>0</v>
      </c>
      <c r="AI1219" t="s">
        <v>55</v>
      </c>
      <c r="AJ1219">
        <v>1</v>
      </c>
      <c r="AK1219" t="s">
        <v>1583</v>
      </c>
      <c r="AL1219" t="s">
        <v>1332</v>
      </c>
      <c r="AM1219" t="s">
        <v>1336</v>
      </c>
      <c r="AN1219" t="s">
        <v>1337</v>
      </c>
      <c r="AO1219" t="s">
        <v>59</v>
      </c>
    </row>
    <row r="1220" spans="1:44" x14ac:dyDescent="0.25">
      <c r="A1220" t="s">
        <v>43</v>
      </c>
      <c r="B1220" t="s">
        <v>432</v>
      </c>
      <c r="C1220" t="s">
        <v>62</v>
      </c>
      <c r="D1220" t="s">
        <v>1228</v>
      </c>
      <c r="F1220" t="s">
        <v>1230</v>
      </c>
      <c r="G1220" t="s">
        <v>2250</v>
      </c>
      <c r="H1220" t="s">
        <v>1231</v>
      </c>
      <c r="I1220" t="s">
        <v>2251</v>
      </c>
      <c r="J1220" t="s">
        <v>1232</v>
      </c>
      <c r="K1220" t="s">
        <v>1233</v>
      </c>
      <c r="L1220">
        <v>150</v>
      </c>
      <c r="M1220" t="s">
        <v>51</v>
      </c>
      <c r="N1220" t="s">
        <v>439</v>
      </c>
      <c r="O1220" t="s">
        <v>301</v>
      </c>
      <c r="Q1220" t="s">
        <v>4116</v>
      </c>
      <c r="R1220" t="s">
        <v>441</v>
      </c>
      <c r="S1220" t="s">
        <v>68</v>
      </c>
      <c r="T1220" t="s">
        <v>54</v>
      </c>
      <c r="U1220">
        <v>7.67</v>
      </c>
      <c r="V1220">
        <v>7.42</v>
      </c>
      <c r="W1220">
        <v>6.83</v>
      </c>
      <c r="X1220">
        <v>7.17</v>
      </c>
      <c r="Y1220">
        <v>7.42</v>
      </c>
      <c r="Z1220">
        <v>7.17</v>
      </c>
      <c r="AA1220">
        <v>10</v>
      </c>
      <c r="AB1220">
        <v>10</v>
      </c>
      <c r="AC1220">
        <v>10</v>
      </c>
      <c r="AD1220">
        <v>7</v>
      </c>
      <c r="AE1220">
        <v>80.67</v>
      </c>
      <c r="AF1220">
        <v>0.11</v>
      </c>
      <c r="AG1220">
        <v>0</v>
      </c>
      <c r="AH1220">
        <v>0</v>
      </c>
      <c r="AI1220" t="s">
        <v>55</v>
      </c>
      <c r="AJ1220">
        <v>0</v>
      </c>
      <c r="AK1220" t="s">
        <v>4117</v>
      </c>
      <c r="AL1220" t="s">
        <v>439</v>
      </c>
      <c r="AM1220" t="s">
        <v>443</v>
      </c>
      <c r="AN1220" t="s">
        <v>444</v>
      </c>
      <c r="AO1220" t="s">
        <v>59</v>
      </c>
      <c r="AP1220">
        <v>1500</v>
      </c>
      <c r="AQ1220">
        <v>1500</v>
      </c>
      <c r="AR1220">
        <v>1500</v>
      </c>
    </row>
    <row r="1221" spans="1:44" x14ac:dyDescent="0.25">
      <c r="A1221" t="s">
        <v>43</v>
      </c>
      <c r="B1221" t="s">
        <v>1983</v>
      </c>
      <c r="C1221" t="s">
        <v>84</v>
      </c>
      <c r="D1221" t="s">
        <v>1984</v>
      </c>
      <c r="F1221" t="s">
        <v>4135</v>
      </c>
      <c r="G1221" t="s">
        <v>4177</v>
      </c>
      <c r="H1221" t="s">
        <v>1983</v>
      </c>
      <c r="I1221" t="s">
        <v>4178</v>
      </c>
      <c r="J1221" t="s">
        <v>292</v>
      </c>
      <c r="K1221" t="s">
        <v>4179</v>
      </c>
      <c r="L1221">
        <v>300</v>
      </c>
      <c r="M1221" t="s">
        <v>51</v>
      </c>
      <c r="N1221" t="s">
        <v>1332</v>
      </c>
      <c r="O1221" t="s">
        <v>301</v>
      </c>
      <c r="Q1221" t="s">
        <v>4180</v>
      </c>
      <c r="R1221" t="s">
        <v>1988</v>
      </c>
      <c r="S1221" t="s">
        <v>365</v>
      </c>
      <c r="T1221" t="s">
        <v>373</v>
      </c>
      <c r="U1221">
        <v>7.25</v>
      </c>
      <c r="V1221">
        <v>7.33</v>
      </c>
      <c r="W1221">
        <v>7.17</v>
      </c>
      <c r="X1221">
        <v>7.5</v>
      </c>
      <c r="Y1221">
        <v>7.33</v>
      </c>
      <c r="Z1221">
        <v>7.25</v>
      </c>
      <c r="AA1221">
        <v>9.33</v>
      </c>
      <c r="AB1221">
        <v>10</v>
      </c>
      <c r="AC1221">
        <v>10</v>
      </c>
      <c r="AD1221">
        <v>7.33</v>
      </c>
      <c r="AE1221">
        <v>80.5</v>
      </c>
      <c r="AF1221">
        <v>0.11</v>
      </c>
      <c r="AG1221">
        <v>0</v>
      </c>
      <c r="AH1221">
        <v>0</v>
      </c>
      <c r="AI1221" t="s">
        <v>55</v>
      </c>
      <c r="AJ1221">
        <v>3</v>
      </c>
      <c r="AK1221" t="s">
        <v>4181</v>
      </c>
      <c r="AL1221" t="s">
        <v>1332</v>
      </c>
      <c r="AM1221" t="s">
        <v>1336</v>
      </c>
      <c r="AN1221" t="s">
        <v>1337</v>
      </c>
      <c r="AO1221" t="s">
        <v>59</v>
      </c>
      <c r="AP1221">
        <v>1250</v>
      </c>
      <c r="AQ1221">
        <v>1250</v>
      </c>
      <c r="AR1221">
        <v>1250</v>
      </c>
    </row>
    <row r="1222" spans="1:44" x14ac:dyDescent="0.25">
      <c r="A1222" t="s">
        <v>43</v>
      </c>
      <c r="B1222" t="s">
        <v>4239</v>
      </c>
      <c r="C1222" t="s">
        <v>287</v>
      </c>
      <c r="D1222" t="s">
        <v>4240</v>
      </c>
      <c r="G1222" t="s">
        <v>4241</v>
      </c>
      <c r="H1222" t="s">
        <v>4240</v>
      </c>
      <c r="I1222">
        <v>1700</v>
      </c>
      <c r="J1222" t="s">
        <v>4242</v>
      </c>
      <c r="K1222" t="s">
        <v>4243</v>
      </c>
      <c r="L1222">
        <v>10</v>
      </c>
      <c r="M1222" t="s">
        <v>51</v>
      </c>
      <c r="N1222" t="s">
        <v>417</v>
      </c>
      <c r="O1222" t="s">
        <v>301</v>
      </c>
      <c r="Q1222" t="s">
        <v>1880</v>
      </c>
      <c r="R1222" t="s">
        <v>4243</v>
      </c>
      <c r="S1222" t="s">
        <v>68</v>
      </c>
      <c r="T1222" t="s">
        <v>54</v>
      </c>
      <c r="U1222">
        <v>7.25</v>
      </c>
      <c r="V1222">
        <v>7.17</v>
      </c>
      <c r="W1222">
        <v>7</v>
      </c>
      <c r="X1222">
        <v>7.25</v>
      </c>
      <c r="Y1222">
        <v>7.42</v>
      </c>
      <c r="Z1222">
        <v>7.08</v>
      </c>
      <c r="AA1222">
        <v>10</v>
      </c>
      <c r="AB1222">
        <v>10</v>
      </c>
      <c r="AC1222">
        <v>10</v>
      </c>
      <c r="AD1222">
        <v>7.17</v>
      </c>
      <c r="AE1222">
        <v>80.33</v>
      </c>
      <c r="AF1222">
        <v>0.13</v>
      </c>
      <c r="AG1222">
        <v>0</v>
      </c>
      <c r="AH1222">
        <v>0</v>
      </c>
      <c r="AI1222" t="s">
        <v>55</v>
      </c>
      <c r="AJ1222">
        <v>5</v>
      </c>
      <c r="AK1222" t="s">
        <v>1883</v>
      </c>
      <c r="AL1222" t="s">
        <v>417</v>
      </c>
      <c r="AM1222" t="s">
        <v>421</v>
      </c>
      <c r="AN1222" t="s">
        <v>422</v>
      </c>
      <c r="AO1222" t="s">
        <v>59</v>
      </c>
      <c r="AP1222">
        <v>1700</v>
      </c>
      <c r="AQ1222">
        <v>1700</v>
      </c>
      <c r="AR1222">
        <v>1700</v>
      </c>
    </row>
    <row r="1223" spans="1:44" x14ac:dyDescent="0.25">
      <c r="A1223" t="s">
        <v>43</v>
      </c>
      <c r="B1223" t="s">
        <v>652</v>
      </c>
      <c r="C1223" t="s">
        <v>396</v>
      </c>
      <c r="E1223" t="s">
        <v>1128</v>
      </c>
      <c r="F1223" t="s">
        <v>1129</v>
      </c>
      <c r="G1223" t="s">
        <v>1128</v>
      </c>
      <c r="H1223" t="s">
        <v>655</v>
      </c>
      <c r="J1223" t="s">
        <v>1130</v>
      </c>
      <c r="K1223" t="s">
        <v>1131</v>
      </c>
      <c r="L1223">
        <v>304</v>
      </c>
      <c r="M1223" t="s">
        <v>1132</v>
      </c>
      <c r="N1223" t="s">
        <v>138</v>
      </c>
      <c r="O1223" t="s">
        <v>301</v>
      </c>
      <c r="Q1223" t="s">
        <v>1133</v>
      </c>
      <c r="R1223" t="s">
        <v>659</v>
      </c>
      <c r="S1223" t="s">
        <v>213</v>
      </c>
      <c r="T1223" t="s">
        <v>81</v>
      </c>
      <c r="U1223">
        <v>7.92</v>
      </c>
      <c r="V1223">
        <v>7.83</v>
      </c>
      <c r="W1223">
        <v>7.75</v>
      </c>
      <c r="X1223">
        <v>7.67</v>
      </c>
      <c r="Y1223">
        <v>7.92</v>
      </c>
      <c r="Z1223">
        <v>7.67</v>
      </c>
      <c r="AA1223">
        <v>10</v>
      </c>
      <c r="AB1223">
        <v>10</v>
      </c>
      <c r="AC1223">
        <v>10</v>
      </c>
      <c r="AD1223">
        <v>7.67</v>
      </c>
      <c r="AE1223">
        <v>84.42</v>
      </c>
      <c r="AF1223">
        <v>0</v>
      </c>
      <c r="AG1223">
        <v>0</v>
      </c>
      <c r="AH1223">
        <v>0</v>
      </c>
      <c r="AI1223" t="s">
        <v>55</v>
      </c>
      <c r="AJ1223">
        <v>1</v>
      </c>
      <c r="AK1223" t="s">
        <v>1134</v>
      </c>
      <c r="AL1223" t="s">
        <v>138</v>
      </c>
      <c r="AM1223" t="s">
        <v>142</v>
      </c>
      <c r="AN1223" t="s">
        <v>143</v>
      </c>
      <c r="AO1223" t="s">
        <v>59</v>
      </c>
    </row>
    <row r="1224" spans="1:44" x14ac:dyDescent="0.25">
      <c r="A1224" t="s">
        <v>43</v>
      </c>
      <c r="B1224" t="s">
        <v>652</v>
      </c>
      <c r="C1224" t="s">
        <v>396</v>
      </c>
      <c r="F1224" t="s">
        <v>1129</v>
      </c>
      <c r="G1224" t="s">
        <v>1128</v>
      </c>
      <c r="H1224" t="s">
        <v>655</v>
      </c>
      <c r="I1224" t="s">
        <v>1180</v>
      </c>
      <c r="J1224" t="s">
        <v>457</v>
      </c>
      <c r="K1224" t="s">
        <v>1131</v>
      </c>
      <c r="L1224">
        <v>304</v>
      </c>
      <c r="M1224" t="s">
        <v>1132</v>
      </c>
      <c r="N1224" t="s">
        <v>138</v>
      </c>
      <c r="O1224" t="s">
        <v>301</v>
      </c>
      <c r="Q1224" t="s">
        <v>1664</v>
      </c>
      <c r="R1224" t="s">
        <v>659</v>
      </c>
      <c r="S1224" t="s">
        <v>213</v>
      </c>
      <c r="T1224" t="s">
        <v>81</v>
      </c>
      <c r="U1224">
        <v>7.58</v>
      </c>
      <c r="V1224">
        <v>7.67</v>
      </c>
      <c r="W1224">
        <v>7.67</v>
      </c>
      <c r="X1224">
        <v>7.17</v>
      </c>
      <c r="Y1224">
        <v>7.75</v>
      </c>
      <c r="Z1224">
        <v>7.83</v>
      </c>
      <c r="AA1224">
        <v>10</v>
      </c>
      <c r="AB1224">
        <v>10</v>
      </c>
      <c r="AC1224">
        <v>10</v>
      </c>
      <c r="AD1224">
        <v>7.58</v>
      </c>
      <c r="AE1224">
        <v>83.25</v>
      </c>
      <c r="AF1224">
        <v>0</v>
      </c>
      <c r="AG1224">
        <v>0</v>
      </c>
      <c r="AH1224">
        <v>0</v>
      </c>
      <c r="AI1224" t="s">
        <v>55</v>
      </c>
      <c r="AJ1224">
        <v>2</v>
      </c>
      <c r="AK1224" t="s">
        <v>1665</v>
      </c>
      <c r="AL1224" t="s">
        <v>138</v>
      </c>
      <c r="AM1224" t="s">
        <v>142</v>
      </c>
      <c r="AN1224" t="s">
        <v>143</v>
      </c>
      <c r="AO1224" t="s">
        <v>59</v>
      </c>
      <c r="AP1224">
        <v>442</v>
      </c>
      <c r="AQ1224">
        <v>442</v>
      </c>
      <c r="AR1224">
        <v>442</v>
      </c>
    </row>
    <row r="1225" spans="1:44" x14ac:dyDescent="0.25">
      <c r="A1225" t="s">
        <v>43</v>
      </c>
      <c r="B1225" t="s">
        <v>294</v>
      </c>
      <c r="C1225" t="s">
        <v>203</v>
      </c>
      <c r="D1225" t="s">
        <v>295</v>
      </c>
      <c r="F1225" t="s">
        <v>296</v>
      </c>
      <c r="G1225">
        <v>5818009</v>
      </c>
      <c r="H1225" t="s">
        <v>295</v>
      </c>
      <c r="I1225">
        <v>1300</v>
      </c>
      <c r="J1225" t="s">
        <v>297</v>
      </c>
      <c r="K1225" t="s">
        <v>298</v>
      </c>
      <c r="L1225">
        <v>250</v>
      </c>
      <c r="M1225" t="s">
        <v>299</v>
      </c>
      <c r="N1225" t="s">
        <v>300</v>
      </c>
      <c r="O1225" t="s">
        <v>301</v>
      </c>
      <c r="Q1225" t="s">
        <v>302</v>
      </c>
      <c r="R1225" t="s">
        <v>303</v>
      </c>
      <c r="S1225" t="s">
        <v>213</v>
      </c>
      <c r="T1225" t="s">
        <v>54</v>
      </c>
      <c r="U1225">
        <v>8.17</v>
      </c>
      <c r="V1225">
        <v>7.83</v>
      </c>
      <c r="W1225">
        <v>8</v>
      </c>
      <c r="X1225">
        <v>8.08</v>
      </c>
      <c r="Y1225">
        <v>7.83</v>
      </c>
      <c r="Z1225">
        <v>8</v>
      </c>
      <c r="AA1225">
        <v>10</v>
      </c>
      <c r="AB1225">
        <v>10</v>
      </c>
      <c r="AC1225">
        <v>10</v>
      </c>
      <c r="AD1225">
        <v>8.42</v>
      </c>
      <c r="AE1225">
        <v>86.33</v>
      </c>
      <c r="AF1225">
        <v>0</v>
      </c>
      <c r="AG1225">
        <v>0</v>
      </c>
      <c r="AH1225">
        <v>0</v>
      </c>
      <c r="AI1225" t="s">
        <v>304</v>
      </c>
      <c r="AJ1225">
        <v>0</v>
      </c>
      <c r="AK1225" t="s">
        <v>305</v>
      </c>
      <c r="AL1225" t="s">
        <v>300</v>
      </c>
      <c r="AM1225" t="s">
        <v>306</v>
      </c>
      <c r="AN1225" t="s">
        <v>307</v>
      </c>
      <c r="AO1225" t="s">
        <v>59</v>
      </c>
      <c r="AP1225">
        <v>1300</v>
      </c>
      <c r="AQ1225">
        <v>1300</v>
      </c>
      <c r="AR1225">
        <v>1300</v>
      </c>
    </row>
    <row r="1226" spans="1:44" x14ac:dyDescent="0.25">
      <c r="A1226" t="s">
        <v>43</v>
      </c>
      <c r="B1226" t="s">
        <v>1061</v>
      </c>
      <c r="C1226" t="s">
        <v>396</v>
      </c>
      <c r="F1226" t="s">
        <v>1062</v>
      </c>
      <c r="G1226" s="2">
        <v>43838</v>
      </c>
      <c r="H1226" t="s">
        <v>1061</v>
      </c>
      <c r="I1226">
        <v>1800</v>
      </c>
      <c r="J1226" t="s">
        <v>1062</v>
      </c>
      <c r="L1226">
        <v>275</v>
      </c>
      <c r="M1226" t="s">
        <v>402</v>
      </c>
      <c r="N1226" t="s">
        <v>138</v>
      </c>
      <c r="O1226" t="s">
        <v>301</v>
      </c>
      <c r="Q1226" t="s">
        <v>1063</v>
      </c>
      <c r="R1226" t="s">
        <v>1064</v>
      </c>
      <c r="S1226" t="s">
        <v>60</v>
      </c>
      <c r="T1226" t="s">
        <v>54</v>
      </c>
      <c r="U1226">
        <v>8.08</v>
      </c>
      <c r="V1226">
        <v>7.67</v>
      </c>
      <c r="W1226">
        <v>7.83</v>
      </c>
      <c r="X1226">
        <v>7.83</v>
      </c>
      <c r="Y1226">
        <v>7.67</v>
      </c>
      <c r="Z1226">
        <v>7.67</v>
      </c>
      <c r="AA1226">
        <v>10</v>
      </c>
      <c r="AB1226">
        <v>10</v>
      </c>
      <c r="AC1226">
        <v>10</v>
      </c>
      <c r="AD1226">
        <v>7.75</v>
      </c>
      <c r="AE1226">
        <v>84.5</v>
      </c>
      <c r="AF1226">
        <v>0.12</v>
      </c>
      <c r="AG1226">
        <v>1</v>
      </c>
      <c r="AH1226">
        <v>0</v>
      </c>
      <c r="AI1226" t="s">
        <v>55</v>
      </c>
      <c r="AJ1226">
        <v>0</v>
      </c>
      <c r="AK1226" t="s">
        <v>1065</v>
      </c>
      <c r="AL1226" t="s">
        <v>138</v>
      </c>
      <c r="AM1226" t="s">
        <v>142</v>
      </c>
      <c r="AN1226" t="s">
        <v>143</v>
      </c>
      <c r="AO1226" t="s">
        <v>59</v>
      </c>
      <c r="AP1226">
        <v>1800</v>
      </c>
      <c r="AQ1226">
        <v>1800</v>
      </c>
      <c r="AR1226">
        <v>1800</v>
      </c>
    </row>
    <row r="1227" spans="1:44" x14ac:dyDescent="0.25">
      <c r="A1227" t="s">
        <v>43</v>
      </c>
      <c r="B1227" t="s">
        <v>1061</v>
      </c>
      <c r="C1227" t="s">
        <v>396</v>
      </c>
      <c r="F1227" t="s">
        <v>1062</v>
      </c>
      <c r="G1227" s="4">
        <v>27760</v>
      </c>
      <c r="H1227" t="s">
        <v>1061</v>
      </c>
      <c r="I1227">
        <v>1800</v>
      </c>
      <c r="J1227" t="s">
        <v>1062</v>
      </c>
      <c r="L1227">
        <v>275</v>
      </c>
      <c r="M1227" t="s">
        <v>402</v>
      </c>
      <c r="N1227" t="s">
        <v>138</v>
      </c>
      <c r="O1227" t="s">
        <v>301</v>
      </c>
      <c r="Q1227" t="s">
        <v>1063</v>
      </c>
      <c r="R1227" t="s">
        <v>1064</v>
      </c>
      <c r="S1227" t="s">
        <v>60</v>
      </c>
      <c r="T1227" t="s">
        <v>54</v>
      </c>
      <c r="U1227">
        <v>7.83</v>
      </c>
      <c r="V1227">
        <v>7.75</v>
      </c>
      <c r="W1227">
        <v>7.83</v>
      </c>
      <c r="X1227">
        <v>7.58</v>
      </c>
      <c r="Y1227">
        <v>7.67</v>
      </c>
      <c r="Z1227">
        <v>7.75</v>
      </c>
      <c r="AA1227">
        <v>10</v>
      </c>
      <c r="AB1227">
        <v>10</v>
      </c>
      <c r="AC1227">
        <v>10</v>
      </c>
      <c r="AD1227">
        <v>7.83</v>
      </c>
      <c r="AE1227">
        <v>84.25</v>
      </c>
      <c r="AF1227">
        <v>0.12</v>
      </c>
      <c r="AG1227">
        <v>0</v>
      </c>
      <c r="AH1227">
        <v>0</v>
      </c>
      <c r="AI1227" t="s">
        <v>55</v>
      </c>
      <c r="AJ1227">
        <v>0</v>
      </c>
      <c r="AK1227" t="s">
        <v>1065</v>
      </c>
      <c r="AL1227" t="s">
        <v>138</v>
      </c>
      <c r="AM1227" t="s">
        <v>142</v>
      </c>
      <c r="AN1227" t="s">
        <v>143</v>
      </c>
      <c r="AO1227" t="s">
        <v>59</v>
      </c>
      <c r="AP1227">
        <v>1800</v>
      </c>
      <c r="AQ1227">
        <v>1800</v>
      </c>
      <c r="AR1227">
        <v>1800</v>
      </c>
    </row>
    <row r="1228" spans="1:44" x14ac:dyDescent="0.25">
      <c r="A1228" t="s">
        <v>43</v>
      </c>
      <c r="B1228" t="s">
        <v>1472</v>
      </c>
      <c r="C1228" t="s">
        <v>84</v>
      </c>
      <c r="D1228" t="s">
        <v>1578</v>
      </c>
      <c r="F1228" t="s">
        <v>1579</v>
      </c>
      <c r="G1228" t="s">
        <v>1580</v>
      </c>
      <c r="H1228" t="s">
        <v>1472</v>
      </c>
      <c r="I1228">
        <v>1</v>
      </c>
      <c r="J1228" t="s">
        <v>233</v>
      </c>
      <c r="K1228" t="s">
        <v>1581</v>
      </c>
      <c r="L1228">
        <v>320</v>
      </c>
      <c r="M1228" t="s">
        <v>402</v>
      </c>
      <c r="N1228" t="s">
        <v>1332</v>
      </c>
      <c r="O1228" t="s">
        <v>301</v>
      </c>
      <c r="Q1228" t="s">
        <v>1582</v>
      </c>
      <c r="R1228" t="s">
        <v>1475</v>
      </c>
      <c r="S1228" t="s">
        <v>365</v>
      </c>
      <c r="T1228" t="s">
        <v>81</v>
      </c>
      <c r="U1228">
        <v>7.25</v>
      </c>
      <c r="V1228">
        <v>7.58</v>
      </c>
      <c r="W1228">
        <v>7.42</v>
      </c>
      <c r="X1228">
        <v>8</v>
      </c>
      <c r="Y1228">
        <v>7.75</v>
      </c>
      <c r="Z1228">
        <v>7.83</v>
      </c>
      <c r="AA1228">
        <v>10</v>
      </c>
      <c r="AB1228">
        <v>10</v>
      </c>
      <c r="AC1228">
        <v>10</v>
      </c>
      <c r="AD1228">
        <v>8</v>
      </c>
      <c r="AE1228">
        <v>83.83</v>
      </c>
      <c r="AF1228">
        <v>0</v>
      </c>
      <c r="AG1228">
        <v>0</v>
      </c>
      <c r="AH1228">
        <v>0</v>
      </c>
      <c r="AI1228" t="s">
        <v>55</v>
      </c>
      <c r="AJ1228">
        <v>0</v>
      </c>
      <c r="AK1228" t="s">
        <v>1583</v>
      </c>
      <c r="AL1228" t="s">
        <v>1332</v>
      </c>
      <c r="AM1228" t="s">
        <v>1336</v>
      </c>
      <c r="AN1228" t="s">
        <v>1337</v>
      </c>
      <c r="AO1228" t="s">
        <v>59</v>
      </c>
      <c r="AP1228">
        <v>1</v>
      </c>
      <c r="AQ1228">
        <v>1</v>
      </c>
      <c r="AR1228">
        <v>1</v>
      </c>
    </row>
    <row r="1229" spans="1:44" x14ac:dyDescent="0.25">
      <c r="A1229" t="s">
        <v>43</v>
      </c>
      <c r="B1229" t="s">
        <v>1472</v>
      </c>
      <c r="C1229" t="s">
        <v>84</v>
      </c>
      <c r="D1229" t="s">
        <v>1578</v>
      </c>
      <c r="F1229" t="s">
        <v>1472</v>
      </c>
      <c r="G1229" t="s">
        <v>1742</v>
      </c>
      <c r="H1229" t="s">
        <v>1472</v>
      </c>
      <c r="I1229">
        <v>1227</v>
      </c>
      <c r="J1229" t="s">
        <v>233</v>
      </c>
      <c r="K1229" t="s">
        <v>1581</v>
      </c>
      <c r="L1229">
        <v>10</v>
      </c>
      <c r="M1229" t="s">
        <v>402</v>
      </c>
      <c r="N1229" t="s">
        <v>65</v>
      </c>
      <c r="O1229" t="s">
        <v>301</v>
      </c>
      <c r="Q1229" t="s">
        <v>2032</v>
      </c>
      <c r="R1229" t="s">
        <v>1475</v>
      </c>
      <c r="S1229" t="s">
        <v>493</v>
      </c>
      <c r="T1229" t="s">
        <v>373</v>
      </c>
      <c r="U1229">
        <v>7.5</v>
      </c>
      <c r="V1229">
        <v>7.83</v>
      </c>
      <c r="W1229">
        <v>7.33</v>
      </c>
      <c r="X1229">
        <v>7.58</v>
      </c>
      <c r="Y1229">
        <v>7.58</v>
      </c>
      <c r="Z1229">
        <v>7.92</v>
      </c>
      <c r="AA1229">
        <v>10</v>
      </c>
      <c r="AB1229">
        <v>10</v>
      </c>
      <c r="AC1229">
        <v>10</v>
      </c>
      <c r="AD1229">
        <v>7.58</v>
      </c>
      <c r="AE1229">
        <v>83.33</v>
      </c>
      <c r="AF1229">
        <v>0.1</v>
      </c>
      <c r="AG1229">
        <v>1</v>
      </c>
      <c r="AH1229">
        <v>0</v>
      </c>
      <c r="AI1229" t="s">
        <v>55</v>
      </c>
      <c r="AJ1229">
        <v>5</v>
      </c>
      <c r="AK1229" t="s">
        <v>2033</v>
      </c>
      <c r="AL1229" t="s">
        <v>65</v>
      </c>
      <c r="AM1229" t="s">
        <v>70</v>
      </c>
      <c r="AN1229" t="s">
        <v>71</v>
      </c>
      <c r="AO1229" t="s">
        <v>59</v>
      </c>
      <c r="AP1229">
        <v>1227</v>
      </c>
      <c r="AQ1229">
        <v>1227</v>
      </c>
      <c r="AR1229">
        <v>1227</v>
      </c>
    </row>
    <row r="1230" spans="1:44" x14ac:dyDescent="0.25">
      <c r="A1230" t="s">
        <v>43</v>
      </c>
      <c r="B1230" t="s">
        <v>1472</v>
      </c>
      <c r="C1230" t="s">
        <v>84</v>
      </c>
      <c r="D1230" t="s">
        <v>1578</v>
      </c>
      <c r="F1230" t="s">
        <v>1579</v>
      </c>
      <c r="G1230" t="s">
        <v>2360</v>
      </c>
      <c r="H1230" t="s">
        <v>1472</v>
      </c>
      <c r="I1230">
        <v>1</v>
      </c>
      <c r="J1230" t="s">
        <v>233</v>
      </c>
      <c r="K1230" t="s">
        <v>1581</v>
      </c>
      <c r="L1230">
        <v>320</v>
      </c>
      <c r="M1230" t="s">
        <v>402</v>
      </c>
      <c r="N1230" t="s">
        <v>1332</v>
      </c>
      <c r="O1230" t="s">
        <v>301</v>
      </c>
      <c r="Q1230" t="s">
        <v>1582</v>
      </c>
      <c r="R1230" t="s">
        <v>1475</v>
      </c>
      <c r="S1230" t="s">
        <v>365</v>
      </c>
      <c r="T1230" t="s">
        <v>81</v>
      </c>
      <c r="U1230">
        <v>7.33</v>
      </c>
      <c r="V1230">
        <v>7.67</v>
      </c>
      <c r="W1230">
        <v>7.67</v>
      </c>
      <c r="X1230">
        <v>7.33</v>
      </c>
      <c r="Y1230">
        <v>7.75</v>
      </c>
      <c r="Z1230">
        <v>7.42</v>
      </c>
      <c r="AA1230">
        <v>10</v>
      </c>
      <c r="AB1230">
        <v>10</v>
      </c>
      <c r="AC1230">
        <v>10</v>
      </c>
      <c r="AD1230">
        <v>7.92</v>
      </c>
      <c r="AE1230">
        <v>83.08</v>
      </c>
      <c r="AF1230">
        <v>0</v>
      </c>
      <c r="AG1230">
        <v>0</v>
      </c>
      <c r="AH1230">
        <v>0</v>
      </c>
      <c r="AI1230" t="s">
        <v>55</v>
      </c>
      <c r="AJ1230">
        <v>3</v>
      </c>
      <c r="AK1230" t="s">
        <v>1583</v>
      </c>
      <c r="AL1230" t="s">
        <v>1332</v>
      </c>
      <c r="AM1230" t="s">
        <v>1336</v>
      </c>
      <c r="AN1230" t="s">
        <v>1337</v>
      </c>
      <c r="AO1230" t="s">
        <v>59</v>
      </c>
      <c r="AP1230">
        <v>1</v>
      </c>
      <c r="AQ1230">
        <v>1</v>
      </c>
      <c r="AR1230">
        <v>1</v>
      </c>
    </row>
    <row r="1231" spans="1:44" x14ac:dyDescent="0.25">
      <c r="A1231" t="s">
        <v>43</v>
      </c>
      <c r="B1231" t="s">
        <v>1472</v>
      </c>
      <c r="C1231" t="s">
        <v>84</v>
      </c>
      <c r="D1231" t="s">
        <v>1578</v>
      </c>
      <c r="F1231" t="s">
        <v>1579</v>
      </c>
      <c r="G1231" t="s">
        <v>1580</v>
      </c>
      <c r="H1231" t="s">
        <v>1472</v>
      </c>
      <c r="I1231">
        <v>1</v>
      </c>
      <c r="J1231" t="s">
        <v>233</v>
      </c>
      <c r="K1231" t="s">
        <v>1581</v>
      </c>
      <c r="L1231">
        <v>320</v>
      </c>
      <c r="M1231" t="s">
        <v>402</v>
      </c>
      <c r="N1231" t="s">
        <v>1332</v>
      </c>
      <c r="O1231" t="s">
        <v>301</v>
      </c>
      <c r="Q1231" t="s">
        <v>1582</v>
      </c>
      <c r="R1231" t="s">
        <v>1475</v>
      </c>
      <c r="S1231" t="s">
        <v>365</v>
      </c>
      <c r="T1231" t="s">
        <v>81</v>
      </c>
      <c r="U1231">
        <v>7.58</v>
      </c>
      <c r="V1231">
        <v>7.5</v>
      </c>
      <c r="W1231">
        <v>7.42</v>
      </c>
      <c r="X1231">
        <v>7.67</v>
      </c>
      <c r="Y1231">
        <v>7.5</v>
      </c>
      <c r="Z1231">
        <v>7.5</v>
      </c>
      <c r="AA1231">
        <v>10</v>
      </c>
      <c r="AB1231">
        <v>10</v>
      </c>
      <c r="AC1231">
        <v>10</v>
      </c>
      <c r="AD1231">
        <v>7.5</v>
      </c>
      <c r="AE1231">
        <v>82.67</v>
      </c>
      <c r="AF1231">
        <v>0</v>
      </c>
      <c r="AG1231">
        <v>0</v>
      </c>
      <c r="AH1231">
        <v>0</v>
      </c>
      <c r="AI1231" t="s">
        <v>55</v>
      </c>
      <c r="AJ1231">
        <v>0</v>
      </c>
      <c r="AK1231" t="s">
        <v>1583</v>
      </c>
      <c r="AL1231" t="s">
        <v>1332</v>
      </c>
      <c r="AM1231" t="s">
        <v>1336</v>
      </c>
      <c r="AN1231" t="s">
        <v>1337</v>
      </c>
      <c r="AO1231" t="s">
        <v>59</v>
      </c>
      <c r="AP1231">
        <v>1</v>
      </c>
      <c r="AQ1231">
        <v>1</v>
      </c>
      <c r="AR1231">
        <v>1</v>
      </c>
    </row>
    <row r="1232" spans="1:44" x14ac:dyDescent="0.25">
      <c r="A1232" t="s">
        <v>43</v>
      </c>
      <c r="B1232" t="s">
        <v>1472</v>
      </c>
      <c r="C1232" t="s">
        <v>84</v>
      </c>
      <c r="D1232" t="s">
        <v>1578</v>
      </c>
      <c r="F1232" t="s">
        <v>1579</v>
      </c>
      <c r="G1232" t="s">
        <v>1580</v>
      </c>
      <c r="H1232" t="s">
        <v>1472</v>
      </c>
      <c r="I1232">
        <v>1</v>
      </c>
      <c r="J1232" t="s">
        <v>233</v>
      </c>
      <c r="K1232" t="s">
        <v>1581</v>
      </c>
      <c r="L1232">
        <v>320</v>
      </c>
      <c r="M1232" t="s">
        <v>402</v>
      </c>
      <c r="N1232" t="s">
        <v>1332</v>
      </c>
      <c r="O1232" t="s">
        <v>301</v>
      </c>
      <c r="Q1232" t="s">
        <v>1582</v>
      </c>
      <c r="R1232" t="s">
        <v>1475</v>
      </c>
      <c r="S1232" t="s">
        <v>365</v>
      </c>
      <c r="T1232" t="s">
        <v>81</v>
      </c>
      <c r="U1232">
        <v>7.17</v>
      </c>
      <c r="V1232">
        <v>7.83</v>
      </c>
      <c r="W1232">
        <v>7.33</v>
      </c>
      <c r="X1232">
        <v>7.5</v>
      </c>
      <c r="Y1232">
        <v>7.75</v>
      </c>
      <c r="Z1232">
        <v>7.42</v>
      </c>
      <c r="AA1232">
        <v>10</v>
      </c>
      <c r="AB1232">
        <v>10</v>
      </c>
      <c r="AC1232">
        <v>10</v>
      </c>
      <c r="AD1232">
        <v>7.42</v>
      </c>
      <c r="AE1232">
        <v>82.42</v>
      </c>
      <c r="AF1232">
        <v>0</v>
      </c>
      <c r="AG1232">
        <v>0</v>
      </c>
      <c r="AH1232">
        <v>0</v>
      </c>
      <c r="AI1232" t="s">
        <v>55</v>
      </c>
      <c r="AJ1232">
        <v>0</v>
      </c>
      <c r="AK1232" t="s">
        <v>1583</v>
      </c>
      <c r="AL1232" t="s">
        <v>1332</v>
      </c>
      <c r="AM1232" t="s">
        <v>1336</v>
      </c>
      <c r="AN1232" t="s">
        <v>1337</v>
      </c>
      <c r="AO1232" t="s">
        <v>59</v>
      </c>
      <c r="AP1232">
        <v>1</v>
      </c>
      <c r="AQ1232">
        <v>1</v>
      </c>
      <c r="AR1232">
        <v>1</v>
      </c>
    </row>
    <row r="1233" spans="1:44" x14ac:dyDescent="0.25">
      <c r="A1233" t="s">
        <v>43</v>
      </c>
      <c r="B1233" t="s">
        <v>1472</v>
      </c>
      <c r="C1233" t="s">
        <v>84</v>
      </c>
      <c r="D1233" t="s">
        <v>1578</v>
      </c>
      <c r="F1233" t="s">
        <v>1472</v>
      </c>
      <c r="G1233" t="s">
        <v>3120</v>
      </c>
      <c r="H1233" t="s">
        <v>1472</v>
      </c>
      <c r="I1233">
        <v>1268</v>
      </c>
      <c r="J1233" t="s">
        <v>233</v>
      </c>
      <c r="K1233" t="s">
        <v>1581</v>
      </c>
      <c r="L1233">
        <v>12</v>
      </c>
      <c r="M1233" t="s">
        <v>402</v>
      </c>
      <c r="N1233" t="s">
        <v>65</v>
      </c>
      <c r="O1233" t="s">
        <v>301</v>
      </c>
      <c r="Q1233" t="s">
        <v>1582</v>
      </c>
      <c r="R1233" t="s">
        <v>1475</v>
      </c>
      <c r="S1233" t="s">
        <v>68</v>
      </c>
      <c r="T1233" t="s">
        <v>81</v>
      </c>
      <c r="U1233">
        <v>8.25</v>
      </c>
      <c r="V1233">
        <v>7.83</v>
      </c>
      <c r="W1233">
        <v>7.25</v>
      </c>
      <c r="X1233">
        <v>8.33</v>
      </c>
      <c r="Y1233">
        <v>8.17</v>
      </c>
      <c r="Z1233">
        <v>8.08</v>
      </c>
      <c r="AA1233">
        <v>10</v>
      </c>
      <c r="AB1233">
        <v>6.67</v>
      </c>
      <c r="AC1233">
        <v>10</v>
      </c>
      <c r="AD1233">
        <v>7.75</v>
      </c>
      <c r="AE1233">
        <v>82.33</v>
      </c>
      <c r="AF1233">
        <v>7.0000000000000007E-2</v>
      </c>
      <c r="AG1233">
        <v>0</v>
      </c>
      <c r="AH1233">
        <v>0</v>
      </c>
      <c r="AI1233" t="s">
        <v>55</v>
      </c>
      <c r="AJ1233">
        <v>0</v>
      </c>
      <c r="AK1233" t="s">
        <v>1583</v>
      </c>
      <c r="AL1233" t="s">
        <v>65</v>
      </c>
      <c r="AM1233" t="s">
        <v>70</v>
      </c>
      <c r="AN1233" t="s">
        <v>71</v>
      </c>
      <c r="AO1233" t="s">
        <v>59</v>
      </c>
      <c r="AP1233">
        <v>1268</v>
      </c>
      <c r="AQ1233">
        <v>1268</v>
      </c>
      <c r="AR1233">
        <v>1268</v>
      </c>
    </row>
    <row r="1234" spans="1:44" x14ac:dyDescent="0.25">
      <c r="A1234" t="s">
        <v>43</v>
      </c>
      <c r="B1234" t="s">
        <v>1472</v>
      </c>
      <c r="C1234" t="s">
        <v>84</v>
      </c>
      <c r="D1234" t="s">
        <v>1578</v>
      </c>
      <c r="F1234" t="s">
        <v>1579</v>
      </c>
      <c r="G1234" t="s">
        <v>1580</v>
      </c>
      <c r="H1234" t="s">
        <v>1472</v>
      </c>
      <c r="I1234">
        <v>1</v>
      </c>
      <c r="J1234" t="s">
        <v>233</v>
      </c>
      <c r="K1234" t="s">
        <v>1581</v>
      </c>
      <c r="L1234">
        <v>180</v>
      </c>
      <c r="M1234" t="s">
        <v>402</v>
      </c>
      <c r="N1234" t="s">
        <v>1332</v>
      </c>
      <c r="O1234" t="s">
        <v>301</v>
      </c>
      <c r="Q1234" t="s">
        <v>1582</v>
      </c>
      <c r="R1234" t="s">
        <v>1475</v>
      </c>
      <c r="S1234" t="s">
        <v>365</v>
      </c>
      <c r="T1234" t="s">
        <v>81</v>
      </c>
      <c r="U1234">
        <v>7.42</v>
      </c>
      <c r="V1234">
        <v>7.67</v>
      </c>
      <c r="W1234">
        <v>7.5</v>
      </c>
      <c r="X1234">
        <v>7.08</v>
      </c>
      <c r="Y1234">
        <v>7.5</v>
      </c>
      <c r="Z1234">
        <v>7.42</v>
      </c>
      <c r="AA1234">
        <v>10</v>
      </c>
      <c r="AB1234">
        <v>10</v>
      </c>
      <c r="AC1234">
        <v>10</v>
      </c>
      <c r="AD1234">
        <v>7.67</v>
      </c>
      <c r="AE1234">
        <v>82.25</v>
      </c>
      <c r="AF1234">
        <v>0</v>
      </c>
      <c r="AG1234">
        <v>0</v>
      </c>
      <c r="AH1234">
        <v>0</v>
      </c>
      <c r="AI1234" t="s">
        <v>55</v>
      </c>
      <c r="AJ1234">
        <v>9</v>
      </c>
      <c r="AK1234" t="s">
        <v>1583</v>
      </c>
      <c r="AL1234" t="s">
        <v>1332</v>
      </c>
      <c r="AM1234" t="s">
        <v>1336</v>
      </c>
      <c r="AN1234" t="s">
        <v>1337</v>
      </c>
      <c r="AO1234" t="s">
        <v>59</v>
      </c>
      <c r="AP1234">
        <v>1</v>
      </c>
      <c r="AQ1234">
        <v>1</v>
      </c>
      <c r="AR1234">
        <v>1</v>
      </c>
    </row>
    <row r="1235" spans="1:44" x14ac:dyDescent="0.25">
      <c r="A1235" t="s">
        <v>43</v>
      </c>
      <c r="B1235" t="s">
        <v>1472</v>
      </c>
      <c r="C1235" t="s">
        <v>84</v>
      </c>
      <c r="D1235" t="s">
        <v>1578</v>
      </c>
      <c r="F1235" t="s">
        <v>1579</v>
      </c>
      <c r="G1235" t="s">
        <v>2360</v>
      </c>
      <c r="H1235" t="s">
        <v>1472</v>
      </c>
      <c r="I1235">
        <v>1</v>
      </c>
      <c r="J1235" t="s">
        <v>233</v>
      </c>
      <c r="K1235" t="s">
        <v>1581</v>
      </c>
      <c r="L1235">
        <v>320</v>
      </c>
      <c r="M1235" t="s">
        <v>402</v>
      </c>
      <c r="N1235" t="s">
        <v>1332</v>
      </c>
      <c r="O1235" t="s">
        <v>301</v>
      </c>
      <c r="Q1235" t="s">
        <v>1582</v>
      </c>
      <c r="R1235" t="s">
        <v>1475</v>
      </c>
      <c r="S1235" t="s">
        <v>365</v>
      </c>
      <c r="T1235" t="s">
        <v>81</v>
      </c>
      <c r="U1235">
        <v>6.92</v>
      </c>
      <c r="V1235">
        <v>7.58</v>
      </c>
      <c r="W1235">
        <v>7.42</v>
      </c>
      <c r="X1235">
        <v>7.33</v>
      </c>
      <c r="Y1235">
        <v>7.83</v>
      </c>
      <c r="Z1235">
        <v>7.5</v>
      </c>
      <c r="AA1235">
        <v>10</v>
      </c>
      <c r="AB1235">
        <v>10</v>
      </c>
      <c r="AC1235">
        <v>10</v>
      </c>
      <c r="AD1235">
        <v>7.58</v>
      </c>
      <c r="AE1235">
        <v>82.17</v>
      </c>
      <c r="AF1235">
        <v>0</v>
      </c>
      <c r="AG1235">
        <v>0</v>
      </c>
      <c r="AH1235">
        <v>0</v>
      </c>
      <c r="AI1235" t="s">
        <v>55</v>
      </c>
      <c r="AJ1235">
        <v>1</v>
      </c>
      <c r="AK1235" t="s">
        <v>1583</v>
      </c>
      <c r="AL1235" t="s">
        <v>1332</v>
      </c>
      <c r="AM1235" t="s">
        <v>1336</v>
      </c>
      <c r="AN1235" t="s">
        <v>1337</v>
      </c>
      <c r="AO1235" t="s">
        <v>59</v>
      </c>
      <c r="AP1235">
        <v>1</v>
      </c>
      <c r="AQ1235">
        <v>1</v>
      </c>
      <c r="AR1235">
        <v>1</v>
      </c>
    </row>
    <row r="1236" spans="1:44" x14ac:dyDescent="0.25">
      <c r="A1236" t="s">
        <v>43</v>
      </c>
      <c r="B1236" t="s">
        <v>1472</v>
      </c>
      <c r="C1236" t="s">
        <v>84</v>
      </c>
      <c r="D1236" t="s">
        <v>1578</v>
      </c>
      <c r="F1236" t="s">
        <v>1579</v>
      </c>
      <c r="G1236" t="s">
        <v>1580</v>
      </c>
      <c r="H1236" t="s">
        <v>1472</v>
      </c>
      <c r="I1236">
        <v>1</v>
      </c>
      <c r="J1236" t="s">
        <v>233</v>
      </c>
      <c r="K1236" t="s">
        <v>1581</v>
      </c>
      <c r="L1236">
        <v>320</v>
      </c>
      <c r="M1236" t="s">
        <v>402</v>
      </c>
      <c r="N1236" t="s">
        <v>1332</v>
      </c>
      <c r="O1236" t="s">
        <v>301</v>
      </c>
      <c r="Q1236" t="s">
        <v>1582</v>
      </c>
      <c r="R1236" t="s">
        <v>1475</v>
      </c>
      <c r="S1236" t="s">
        <v>365</v>
      </c>
      <c r="T1236" t="s">
        <v>81</v>
      </c>
      <c r="U1236">
        <v>7.25</v>
      </c>
      <c r="V1236">
        <v>7.25</v>
      </c>
      <c r="W1236">
        <v>7.58</v>
      </c>
      <c r="X1236">
        <v>7.58</v>
      </c>
      <c r="Y1236">
        <v>7.25</v>
      </c>
      <c r="Z1236">
        <v>7.92</v>
      </c>
      <c r="AA1236">
        <v>10</v>
      </c>
      <c r="AB1236">
        <v>10</v>
      </c>
      <c r="AC1236">
        <v>10</v>
      </c>
      <c r="AD1236">
        <v>7.25</v>
      </c>
      <c r="AE1236">
        <v>82.08</v>
      </c>
      <c r="AF1236">
        <v>0</v>
      </c>
      <c r="AG1236">
        <v>0</v>
      </c>
      <c r="AH1236">
        <v>0</v>
      </c>
      <c r="AI1236" t="s">
        <v>55</v>
      </c>
      <c r="AJ1236">
        <v>1</v>
      </c>
      <c r="AK1236" t="s">
        <v>1583</v>
      </c>
      <c r="AL1236" t="s">
        <v>1332</v>
      </c>
      <c r="AM1236" t="s">
        <v>1336</v>
      </c>
      <c r="AN1236" t="s">
        <v>1337</v>
      </c>
      <c r="AO1236" t="s">
        <v>59</v>
      </c>
      <c r="AP1236">
        <v>1</v>
      </c>
      <c r="AQ1236">
        <v>1</v>
      </c>
      <c r="AR1236">
        <v>1</v>
      </c>
    </row>
    <row r="1237" spans="1:44" x14ac:dyDescent="0.25">
      <c r="A1237" t="s">
        <v>43</v>
      </c>
      <c r="B1237" t="s">
        <v>1472</v>
      </c>
      <c r="C1237" t="s">
        <v>84</v>
      </c>
      <c r="D1237" t="s">
        <v>1578</v>
      </c>
      <c r="F1237" t="s">
        <v>1579</v>
      </c>
      <c r="G1237" t="s">
        <v>1580</v>
      </c>
      <c r="H1237" t="s">
        <v>1472</v>
      </c>
      <c r="I1237">
        <v>1</v>
      </c>
      <c r="J1237" t="s">
        <v>233</v>
      </c>
      <c r="K1237" t="s">
        <v>1581</v>
      </c>
      <c r="L1237">
        <v>320</v>
      </c>
      <c r="M1237" t="s">
        <v>402</v>
      </c>
      <c r="N1237" t="s">
        <v>1332</v>
      </c>
      <c r="O1237" t="s">
        <v>301</v>
      </c>
      <c r="Q1237" t="s">
        <v>1582</v>
      </c>
      <c r="R1237" t="s">
        <v>1475</v>
      </c>
      <c r="S1237" t="s">
        <v>365</v>
      </c>
      <c r="T1237" t="s">
        <v>81</v>
      </c>
      <c r="U1237">
        <v>7.17</v>
      </c>
      <c r="V1237">
        <v>7.58</v>
      </c>
      <c r="W1237">
        <v>6.83</v>
      </c>
      <c r="X1237">
        <v>7.5</v>
      </c>
      <c r="Y1237">
        <v>7.75</v>
      </c>
      <c r="Z1237">
        <v>7.25</v>
      </c>
      <c r="AA1237">
        <v>10</v>
      </c>
      <c r="AB1237">
        <v>10</v>
      </c>
      <c r="AC1237">
        <v>10</v>
      </c>
      <c r="AD1237">
        <v>7.75</v>
      </c>
      <c r="AE1237">
        <v>81.83</v>
      </c>
      <c r="AF1237">
        <v>0</v>
      </c>
      <c r="AG1237">
        <v>0</v>
      </c>
      <c r="AH1237">
        <v>0</v>
      </c>
      <c r="AI1237" t="s">
        <v>55</v>
      </c>
      <c r="AJ1237">
        <v>1</v>
      </c>
      <c r="AK1237" t="s">
        <v>1583</v>
      </c>
      <c r="AL1237" t="s">
        <v>1332</v>
      </c>
      <c r="AM1237" t="s">
        <v>1336</v>
      </c>
      <c r="AN1237" t="s">
        <v>1337</v>
      </c>
      <c r="AO1237" t="s">
        <v>59</v>
      </c>
      <c r="AP1237">
        <v>1</v>
      </c>
      <c r="AQ1237">
        <v>1</v>
      </c>
      <c r="AR1237">
        <v>1</v>
      </c>
    </row>
    <row r="1238" spans="1:44" x14ac:dyDescent="0.25">
      <c r="A1238" t="s">
        <v>43</v>
      </c>
      <c r="B1238" t="s">
        <v>1472</v>
      </c>
      <c r="C1238" t="s">
        <v>84</v>
      </c>
      <c r="D1238" t="s">
        <v>1578</v>
      </c>
      <c r="F1238" t="s">
        <v>1579</v>
      </c>
      <c r="G1238" t="s">
        <v>2360</v>
      </c>
      <c r="H1238" t="s">
        <v>1472</v>
      </c>
      <c r="I1238">
        <v>1</v>
      </c>
      <c r="J1238" t="s">
        <v>233</v>
      </c>
      <c r="K1238" t="s">
        <v>1581</v>
      </c>
      <c r="L1238">
        <v>300</v>
      </c>
      <c r="M1238" t="s">
        <v>402</v>
      </c>
      <c r="N1238" t="s">
        <v>1332</v>
      </c>
      <c r="O1238" t="s">
        <v>301</v>
      </c>
      <c r="Q1238" t="s">
        <v>1582</v>
      </c>
      <c r="R1238" t="s">
        <v>1475</v>
      </c>
      <c r="S1238" t="s">
        <v>365</v>
      </c>
      <c r="T1238" t="s">
        <v>81</v>
      </c>
      <c r="U1238">
        <v>7.58</v>
      </c>
      <c r="V1238">
        <v>7</v>
      </c>
      <c r="W1238">
        <v>6.92</v>
      </c>
      <c r="X1238">
        <v>6.92</v>
      </c>
      <c r="Y1238">
        <v>7.67</v>
      </c>
      <c r="Z1238">
        <v>7.5</v>
      </c>
      <c r="AA1238">
        <v>10</v>
      </c>
      <c r="AB1238">
        <v>10</v>
      </c>
      <c r="AC1238">
        <v>10</v>
      </c>
      <c r="AD1238">
        <v>8.25</v>
      </c>
      <c r="AE1238">
        <v>81.83</v>
      </c>
      <c r="AF1238">
        <v>0</v>
      </c>
      <c r="AG1238">
        <v>0</v>
      </c>
      <c r="AH1238">
        <v>0</v>
      </c>
      <c r="AI1238" t="s">
        <v>55</v>
      </c>
      <c r="AJ1238">
        <v>0</v>
      </c>
      <c r="AK1238" t="s">
        <v>1583</v>
      </c>
      <c r="AL1238" t="s">
        <v>1332</v>
      </c>
      <c r="AM1238" t="s">
        <v>1336</v>
      </c>
      <c r="AN1238" t="s">
        <v>1337</v>
      </c>
      <c r="AO1238" t="s">
        <v>59</v>
      </c>
      <c r="AP1238">
        <v>1</v>
      </c>
      <c r="AQ1238">
        <v>1</v>
      </c>
      <c r="AR1238">
        <v>1</v>
      </c>
    </row>
    <row r="1239" spans="1:44" x14ac:dyDescent="0.25">
      <c r="A1239" t="s">
        <v>43</v>
      </c>
      <c r="B1239" t="s">
        <v>1472</v>
      </c>
      <c r="C1239" t="s">
        <v>84</v>
      </c>
      <c r="D1239" t="s">
        <v>1578</v>
      </c>
      <c r="F1239" t="s">
        <v>1579</v>
      </c>
      <c r="G1239" t="s">
        <v>1580</v>
      </c>
      <c r="H1239" t="s">
        <v>1472</v>
      </c>
      <c r="I1239">
        <v>1</v>
      </c>
      <c r="J1239" t="s">
        <v>233</v>
      </c>
      <c r="K1239" t="s">
        <v>1581</v>
      </c>
      <c r="L1239">
        <v>320</v>
      </c>
      <c r="M1239" t="s">
        <v>402</v>
      </c>
      <c r="N1239" t="s">
        <v>1332</v>
      </c>
      <c r="O1239" t="s">
        <v>301</v>
      </c>
      <c r="Q1239" t="s">
        <v>1582</v>
      </c>
      <c r="R1239" t="s">
        <v>1475</v>
      </c>
      <c r="S1239" t="s">
        <v>365</v>
      </c>
      <c r="T1239" t="s">
        <v>81</v>
      </c>
      <c r="U1239">
        <v>7.25</v>
      </c>
      <c r="V1239">
        <v>7.75</v>
      </c>
      <c r="W1239">
        <v>6.92</v>
      </c>
      <c r="X1239">
        <v>7.42</v>
      </c>
      <c r="Y1239">
        <v>7.5</v>
      </c>
      <c r="Z1239">
        <v>7.58</v>
      </c>
      <c r="AA1239">
        <v>10</v>
      </c>
      <c r="AB1239">
        <v>10</v>
      </c>
      <c r="AC1239">
        <v>10</v>
      </c>
      <c r="AD1239">
        <v>7.25</v>
      </c>
      <c r="AE1239">
        <v>81.67</v>
      </c>
      <c r="AF1239">
        <v>0</v>
      </c>
      <c r="AG1239">
        <v>0</v>
      </c>
      <c r="AH1239">
        <v>0</v>
      </c>
      <c r="AI1239" t="s">
        <v>55</v>
      </c>
      <c r="AJ1239">
        <v>0</v>
      </c>
      <c r="AK1239" t="s">
        <v>1583</v>
      </c>
      <c r="AL1239" t="s">
        <v>1332</v>
      </c>
      <c r="AM1239" t="s">
        <v>1336</v>
      </c>
      <c r="AN1239" t="s">
        <v>1337</v>
      </c>
      <c r="AO1239" t="s">
        <v>59</v>
      </c>
      <c r="AP1239">
        <v>1</v>
      </c>
      <c r="AQ1239">
        <v>1</v>
      </c>
      <c r="AR1239">
        <v>1</v>
      </c>
    </row>
    <row r="1240" spans="1:44" x14ac:dyDescent="0.25">
      <c r="A1240" t="s">
        <v>43</v>
      </c>
      <c r="B1240" t="s">
        <v>1472</v>
      </c>
      <c r="C1240" t="s">
        <v>84</v>
      </c>
      <c r="D1240" t="s">
        <v>1578</v>
      </c>
      <c r="F1240" t="s">
        <v>1579</v>
      </c>
      <c r="G1240" t="s">
        <v>2360</v>
      </c>
      <c r="H1240" t="s">
        <v>1472</v>
      </c>
      <c r="I1240">
        <v>1</v>
      </c>
      <c r="J1240" t="s">
        <v>233</v>
      </c>
      <c r="K1240" t="s">
        <v>1581</v>
      </c>
      <c r="L1240">
        <v>320</v>
      </c>
      <c r="M1240" t="s">
        <v>402</v>
      </c>
      <c r="N1240" t="s">
        <v>1332</v>
      </c>
      <c r="O1240" t="s">
        <v>301</v>
      </c>
      <c r="Q1240" t="s">
        <v>1582</v>
      </c>
      <c r="R1240" t="s">
        <v>1475</v>
      </c>
      <c r="S1240" t="s">
        <v>365</v>
      </c>
      <c r="T1240" t="s">
        <v>81</v>
      </c>
      <c r="U1240">
        <v>7.17</v>
      </c>
      <c r="V1240">
        <v>7.42</v>
      </c>
      <c r="W1240">
        <v>7.17</v>
      </c>
      <c r="X1240">
        <v>7.08</v>
      </c>
      <c r="Y1240">
        <v>6.92</v>
      </c>
      <c r="Z1240">
        <v>8.17</v>
      </c>
      <c r="AA1240">
        <v>10</v>
      </c>
      <c r="AB1240">
        <v>10</v>
      </c>
      <c r="AC1240">
        <v>10</v>
      </c>
      <c r="AD1240">
        <v>7.33</v>
      </c>
      <c r="AE1240">
        <v>81.25</v>
      </c>
      <c r="AF1240">
        <v>0</v>
      </c>
      <c r="AG1240">
        <v>0</v>
      </c>
      <c r="AH1240">
        <v>0</v>
      </c>
      <c r="AI1240" t="s">
        <v>55</v>
      </c>
      <c r="AJ1240">
        <v>1</v>
      </c>
      <c r="AK1240" t="s">
        <v>1583</v>
      </c>
      <c r="AL1240" t="s">
        <v>1332</v>
      </c>
      <c r="AM1240" t="s">
        <v>1336</v>
      </c>
      <c r="AN1240" t="s">
        <v>1337</v>
      </c>
      <c r="AO1240" t="s">
        <v>59</v>
      </c>
      <c r="AP1240">
        <v>1</v>
      </c>
      <c r="AQ1240">
        <v>1</v>
      </c>
      <c r="AR1240">
        <v>1</v>
      </c>
    </row>
    <row r="1241" spans="1:44" x14ac:dyDescent="0.25">
      <c r="A1241" t="s">
        <v>43</v>
      </c>
      <c r="B1241" t="s">
        <v>253</v>
      </c>
      <c r="C1241" t="s">
        <v>254</v>
      </c>
      <c r="D1241" t="s">
        <v>1158</v>
      </c>
      <c r="E1241">
        <v>149</v>
      </c>
      <c r="F1241" t="s">
        <v>1121</v>
      </c>
      <c r="G1241" t="s">
        <v>3797</v>
      </c>
      <c r="H1241" t="s">
        <v>258</v>
      </c>
      <c r="I1241">
        <v>1500</v>
      </c>
      <c r="J1241" t="s">
        <v>259</v>
      </c>
      <c r="K1241" t="s">
        <v>1160</v>
      </c>
      <c r="L1241">
        <v>275</v>
      </c>
      <c r="M1241" t="s">
        <v>98</v>
      </c>
      <c r="N1241" t="s">
        <v>261</v>
      </c>
      <c r="O1241" t="s">
        <v>1862</v>
      </c>
      <c r="Q1241" t="s">
        <v>374</v>
      </c>
      <c r="R1241" t="s">
        <v>263</v>
      </c>
      <c r="S1241" t="s">
        <v>213</v>
      </c>
      <c r="T1241" t="s">
        <v>54</v>
      </c>
      <c r="U1241">
        <v>7.5</v>
      </c>
      <c r="V1241">
        <v>7.5</v>
      </c>
      <c r="W1241">
        <v>7</v>
      </c>
      <c r="X1241">
        <v>7.17</v>
      </c>
      <c r="Y1241">
        <v>7.5</v>
      </c>
      <c r="Z1241">
        <v>7.33</v>
      </c>
      <c r="AA1241">
        <v>10</v>
      </c>
      <c r="AB1241">
        <v>10</v>
      </c>
      <c r="AC1241">
        <v>10</v>
      </c>
      <c r="AD1241">
        <v>7.33</v>
      </c>
      <c r="AE1241">
        <v>81.33</v>
      </c>
      <c r="AF1241">
        <v>0.11</v>
      </c>
      <c r="AG1241">
        <v>0</v>
      </c>
      <c r="AH1241">
        <v>2</v>
      </c>
      <c r="AI1241" t="s">
        <v>89</v>
      </c>
      <c r="AJ1241">
        <v>3</v>
      </c>
      <c r="AK1241" t="s">
        <v>3239</v>
      </c>
      <c r="AL1241" t="s">
        <v>261</v>
      </c>
      <c r="AM1241" t="s">
        <v>265</v>
      </c>
      <c r="AN1241" t="s">
        <v>266</v>
      </c>
      <c r="AO1241" t="s">
        <v>59</v>
      </c>
      <c r="AP1241">
        <v>1500</v>
      </c>
      <c r="AQ1241">
        <v>1500</v>
      </c>
      <c r="AR1241">
        <v>1500</v>
      </c>
    </row>
    <row r="1242" spans="1:44" x14ac:dyDescent="0.25">
      <c r="A1242" t="s">
        <v>43</v>
      </c>
      <c r="B1242" t="s">
        <v>2886</v>
      </c>
      <c r="C1242" t="s">
        <v>84</v>
      </c>
      <c r="E1242" t="s">
        <v>3104</v>
      </c>
      <c r="F1242" t="s">
        <v>3105</v>
      </c>
      <c r="G1242" t="s">
        <v>3106</v>
      </c>
      <c r="H1242" t="s">
        <v>2889</v>
      </c>
      <c r="J1242" t="s">
        <v>1329</v>
      </c>
      <c r="L1242">
        <v>305</v>
      </c>
      <c r="M1242" t="s">
        <v>1331</v>
      </c>
      <c r="N1242" t="s">
        <v>1332</v>
      </c>
      <c r="O1242" t="s">
        <v>1862</v>
      </c>
      <c r="Q1242" t="s">
        <v>3107</v>
      </c>
      <c r="R1242" t="s">
        <v>2891</v>
      </c>
      <c r="T1242" t="s">
        <v>81</v>
      </c>
      <c r="U1242">
        <v>7.42</v>
      </c>
      <c r="V1242">
        <v>7.42</v>
      </c>
      <c r="W1242">
        <v>7.42</v>
      </c>
      <c r="X1242">
        <v>7.5</v>
      </c>
      <c r="Y1242">
        <v>7.5</v>
      </c>
      <c r="Z1242">
        <v>7.58</v>
      </c>
      <c r="AA1242">
        <v>10</v>
      </c>
      <c r="AB1242">
        <v>10</v>
      </c>
      <c r="AC1242">
        <v>10</v>
      </c>
      <c r="AD1242">
        <v>7.5</v>
      </c>
      <c r="AE1242">
        <v>82.33</v>
      </c>
      <c r="AF1242">
        <v>0.11</v>
      </c>
      <c r="AG1242">
        <v>0</v>
      </c>
      <c r="AH1242">
        <v>4</v>
      </c>
      <c r="AI1242" t="s">
        <v>55</v>
      </c>
      <c r="AJ1242">
        <v>14</v>
      </c>
      <c r="AK1242" t="s">
        <v>2626</v>
      </c>
      <c r="AL1242" t="s">
        <v>1332</v>
      </c>
      <c r="AM1242" t="s">
        <v>1336</v>
      </c>
      <c r="AN1242" t="s">
        <v>1337</v>
      </c>
      <c r="AO1242" t="s">
        <v>59</v>
      </c>
    </row>
    <row r="1243" spans="1:44" x14ac:dyDescent="0.25">
      <c r="A1243" t="s">
        <v>43</v>
      </c>
      <c r="B1243" t="s">
        <v>2886</v>
      </c>
      <c r="C1243" t="s">
        <v>84</v>
      </c>
      <c r="D1243" t="s">
        <v>3412</v>
      </c>
      <c r="E1243" t="s">
        <v>3413</v>
      </c>
      <c r="F1243" t="s">
        <v>3105</v>
      </c>
      <c r="G1243" t="s">
        <v>3106</v>
      </c>
      <c r="H1243" t="s">
        <v>2889</v>
      </c>
      <c r="I1243">
        <v>1020</v>
      </c>
      <c r="J1243" t="s">
        <v>2824</v>
      </c>
      <c r="K1243" t="s">
        <v>3414</v>
      </c>
      <c r="L1243">
        <v>305</v>
      </c>
      <c r="M1243" t="s">
        <v>1331</v>
      </c>
      <c r="N1243" t="s">
        <v>1332</v>
      </c>
      <c r="O1243" t="s">
        <v>1862</v>
      </c>
      <c r="Q1243" t="s">
        <v>3415</v>
      </c>
      <c r="R1243" t="s">
        <v>2891</v>
      </c>
      <c r="S1243" t="s">
        <v>493</v>
      </c>
      <c r="T1243" t="s">
        <v>81</v>
      </c>
      <c r="U1243">
        <v>7.42</v>
      </c>
      <c r="V1243">
        <v>7.33</v>
      </c>
      <c r="W1243">
        <v>7.33</v>
      </c>
      <c r="X1243">
        <v>7.5</v>
      </c>
      <c r="Y1243">
        <v>7.5</v>
      </c>
      <c r="Z1243">
        <v>7.33</v>
      </c>
      <c r="AA1243">
        <v>10</v>
      </c>
      <c r="AB1243">
        <v>10</v>
      </c>
      <c r="AC1243">
        <v>10</v>
      </c>
      <c r="AD1243">
        <v>7.5</v>
      </c>
      <c r="AE1243">
        <v>81.92</v>
      </c>
      <c r="AF1243">
        <v>0.11</v>
      </c>
      <c r="AG1243">
        <v>0</v>
      </c>
      <c r="AH1243">
        <v>0</v>
      </c>
      <c r="AI1243" t="s">
        <v>55</v>
      </c>
      <c r="AJ1243">
        <v>4</v>
      </c>
      <c r="AK1243" t="s">
        <v>3416</v>
      </c>
      <c r="AL1243" t="s">
        <v>1332</v>
      </c>
      <c r="AM1243" t="s">
        <v>1336</v>
      </c>
      <c r="AN1243" t="s">
        <v>1337</v>
      </c>
      <c r="AO1243" t="s">
        <v>59</v>
      </c>
      <c r="AP1243">
        <v>1020</v>
      </c>
      <c r="AQ1243">
        <v>1020</v>
      </c>
      <c r="AR1243">
        <v>1020</v>
      </c>
    </row>
    <row r="1244" spans="1:44" x14ac:dyDescent="0.25">
      <c r="A1244" t="s">
        <v>43</v>
      </c>
      <c r="B1244" t="s">
        <v>1983</v>
      </c>
      <c r="C1244" t="s">
        <v>84</v>
      </c>
      <c r="D1244" t="s">
        <v>1984</v>
      </c>
      <c r="E1244" t="s">
        <v>3969</v>
      </c>
      <c r="F1244" t="s">
        <v>1121</v>
      </c>
      <c r="G1244" t="s">
        <v>3970</v>
      </c>
      <c r="H1244" t="s">
        <v>1983</v>
      </c>
      <c r="J1244" t="s">
        <v>734</v>
      </c>
      <c r="K1244" t="s">
        <v>3971</v>
      </c>
      <c r="L1244">
        <v>300</v>
      </c>
      <c r="M1244" t="s">
        <v>1331</v>
      </c>
      <c r="N1244" t="s">
        <v>1332</v>
      </c>
      <c r="O1244" t="s">
        <v>1862</v>
      </c>
      <c r="Q1244" t="s">
        <v>3972</v>
      </c>
      <c r="R1244" t="s">
        <v>1988</v>
      </c>
      <c r="S1244" t="s">
        <v>365</v>
      </c>
      <c r="T1244" t="s">
        <v>278</v>
      </c>
      <c r="U1244">
        <v>7.33</v>
      </c>
      <c r="V1244">
        <v>7.17</v>
      </c>
      <c r="W1244">
        <v>7.17</v>
      </c>
      <c r="X1244">
        <v>7.67</v>
      </c>
      <c r="Y1244">
        <v>7.33</v>
      </c>
      <c r="Z1244">
        <v>7.17</v>
      </c>
      <c r="AA1244">
        <v>10</v>
      </c>
      <c r="AB1244">
        <v>10</v>
      </c>
      <c r="AC1244">
        <v>10</v>
      </c>
      <c r="AD1244">
        <v>7.17</v>
      </c>
      <c r="AE1244">
        <v>81</v>
      </c>
      <c r="AF1244">
        <v>0.11</v>
      </c>
      <c r="AG1244">
        <v>0</v>
      </c>
      <c r="AH1244">
        <v>2</v>
      </c>
      <c r="AI1244" t="s">
        <v>89</v>
      </c>
      <c r="AJ1244">
        <v>3</v>
      </c>
      <c r="AK1244" t="s">
        <v>3973</v>
      </c>
      <c r="AL1244" t="s">
        <v>1332</v>
      </c>
      <c r="AM1244" t="s">
        <v>1336</v>
      </c>
      <c r="AN1244" t="s">
        <v>1337</v>
      </c>
      <c r="AO1244" t="s">
        <v>59</v>
      </c>
    </row>
    <row r="1245" spans="1:44" x14ac:dyDescent="0.25">
      <c r="A1245" t="s">
        <v>43</v>
      </c>
      <c r="B1245" t="s">
        <v>933</v>
      </c>
      <c r="C1245" t="s">
        <v>268</v>
      </c>
      <c r="D1245" t="s">
        <v>1859</v>
      </c>
      <c r="E1245">
        <v>2</v>
      </c>
      <c r="F1245" t="s">
        <v>1860</v>
      </c>
      <c r="H1245" t="s">
        <v>1535</v>
      </c>
      <c r="K1245" t="s">
        <v>1861</v>
      </c>
      <c r="L1245">
        <v>1</v>
      </c>
      <c r="M1245" t="s">
        <v>1657</v>
      </c>
      <c r="N1245" t="s">
        <v>191</v>
      </c>
      <c r="O1245" t="s">
        <v>1862</v>
      </c>
      <c r="Q1245" t="s">
        <v>1863</v>
      </c>
      <c r="R1245" t="s">
        <v>941</v>
      </c>
      <c r="U1245">
        <v>7.58</v>
      </c>
      <c r="V1245">
        <v>7.58</v>
      </c>
      <c r="W1245">
        <v>7.17</v>
      </c>
      <c r="X1245">
        <v>7.17</v>
      </c>
      <c r="Y1245">
        <v>7</v>
      </c>
      <c r="Z1245">
        <v>7</v>
      </c>
      <c r="AA1245">
        <v>10</v>
      </c>
      <c r="AB1245">
        <v>10</v>
      </c>
      <c r="AC1245">
        <v>10</v>
      </c>
      <c r="AD1245">
        <v>10</v>
      </c>
      <c r="AE1245">
        <v>83.5</v>
      </c>
      <c r="AF1245">
        <v>0.11</v>
      </c>
      <c r="AG1245">
        <v>0</v>
      </c>
      <c r="AH1245">
        <v>0</v>
      </c>
      <c r="AI1245" t="s">
        <v>304</v>
      </c>
      <c r="AJ1245">
        <v>0</v>
      </c>
      <c r="AK1245" t="s">
        <v>1864</v>
      </c>
      <c r="AL1245" t="s">
        <v>191</v>
      </c>
      <c r="AM1245" t="s">
        <v>196</v>
      </c>
      <c r="AN1245" t="s">
        <v>197</v>
      </c>
      <c r="AO1245" t="s">
        <v>59</v>
      </c>
    </row>
    <row r="1246" spans="1:44" x14ac:dyDescent="0.25">
      <c r="A1246" t="s">
        <v>43</v>
      </c>
      <c r="B1246" t="s">
        <v>933</v>
      </c>
      <c r="C1246" t="s">
        <v>268</v>
      </c>
      <c r="D1246" t="s">
        <v>2893</v>
      </c>
      <c r="E1246">
        <v>1</v>
      </c>
      <c r="F1246" t="s">
        <v>2893</v>
      </c>
      <c r="H1246" t="s">
        <v>1535</v>
      </c>
      <c r="I1246" t="s">
        <v>2894</v>
      </c>
      <c r="J1246" t="s">
        <v>2895</v>
      </c>
      <c r="K1246" t="s">
        <v>2896</v>
      </c>
      <c r="L1246">
        <v>1</v>
      </c>
      <c r="M1246" t="s">
        <v>1657</v>
      </c>
      <c r="N1246" t="s">
        <v>191</v>
      </c>
      <c r="O1246" t="s">
        <v>1862</v>
      </c>
      <c r="Q1246" t="s">
        <v>1863</v>
      </c>
      <c r="R1246" t="s">
        <v>941</v>
      </c>
      <c r="U1246">
        <v>7.25</v>
      </c>
      <c r="V1246">
        <v>7.25</v>
      </c>
      <c r="W1246">
        <v>7</v>
      </c>
      <c r="X1246">
        <v>7.08</v>
      </c>
      <c r="Y1246">
        <v>7</v>
      </c>
      <c r="Z1246">
        <v>7</v>
      </c>
      <c r="AA1246">
        <v>10</v>
      </c>
      <c r="AB1246">
        <v>10</v>
      </c>
      <c r="AC1246">
        <v>10</v>
      </c>
      <c r="AD1246">
        <v>10</v>
      </c>
      <c r="AE1246">
        <v>82.58</v>
      </c>
      <c r="AF1246">
        <v>0.11</v>
      </c>
      <c r="AG1246">
        <v>0</v>
      </c>
      <c r="AH1246">
        <v>0</v>
      </c>
      <c r="AI1246" t="s">
        <v>304</v>
      </c>
      <c r="AJ1246">
        <v>0</v>
      </c>
      <c r="AK1246" t="s">
        <v>1864</v>
      </c>
      <c r="AL1246" t="s">
        <v>191</v>
      </c>
      <c r="AM1246" t="s">
        <v>196</v>
      </c>
      <c r="AN1246" t="s">
        <v>197</v>
      </c>
      <c r="AO1246" t="s">
        <v>59</v>
      </c>
      <c r="AP1246">
        <v>200</v>
      </c>
      <c r="AQ1246">
        <v>200</v>
      </c>
      <c r="AR1246">
        <v>200</v>
      </c>
    </row>
    <row r="1247" spans="1:44" x14ac:dyDescent="0.25">
      <c r="A1247" t="s">
        <v>43</v>
      </c>
      <c r="B1247" t="s">
        <v>933</v>
      </c>
      <c r="C1247" t="s">
        <v>268</v>
      </c>
      <c r="D1247" t="s">
        <v>3183</v>
      </c>
      <c r="E1247">
        <v>1</v>
      </c>
      <c r="F1247" t="s">
        <v>3184</v>
      </c>
      <c r="H1247" t="s">
        <v>1535</v>
      </c>
      <c r="K1247" t="s">
        <v>3185</v>
      </c>
      <c r="L1247">
        <v>1</v>
      </c>
      <c r="M1247" t="s">
        <v>1657</v>
      </c>
      <c r="N1247" t="s">
        <v>191</v>
      </c>
      <c r="O1247" t="s">
        <v>3186</v>
      </c>
      <c r="Q1247" t="s">
        <v>1863</v>
      </c>
      <c r="R1247" t="s">
        <v>941</v>
      </c>
      <c r="U1247">
        <v>7</v>
      </c>
      <c r="V1247">
        <v>7.08</v>
      </c>
      <c r="W1247">
        <v>7</v>
      </c>
      <c r="X1247">
        <v>7.17</v>
      </c>
      <c r="Y1247">
        <v>7</v>
      </c>
      <c r="Z1247">
        <v>7</v>
      </c>
      <c r="AA1247">
        <v>10</v>
      </c>
      <c r="AB1247">
        <v>10</v>
      </c>
      <c r="AC1247">
        <v>10</v>
      </c>
      <c r="AD1247">
        <v>10</v>
      </c>
      <c r="AE1247">
        <v>82.25</v>
      </c>
      <c r="AF1247">
        <v>0.1</v>
      </c>
      <c r="AG1247">
        <v>0</v>
      </c>
      <c r="AH1247">
        <v>0</v>
      </c>
      <c r="AI1247" t="s">
        <v>304</v>
      </c>
      <c r="AJ1247">
        <v>0</v>
      </c>
      <c r="AK1247" t="s">
        <v>1864</v>
      </c>
      <c r="AL1247" t="s">
        <v>191</v>
      </c>
      <c r="AM1247" t="s">
        <v>196</v>
      </c>
      <c r="AN1247" t="s">
        <v>197</v>
      </c>
      <c r="AO1247" t="s">
        <v>59</v>
      </c>
    </row>
    <row r="1248" spans="1:44" x14ac:dyDescent="0.25">
      <c r="A1248" t="s">
        <v>43</v>
      </c>
      <c r="B1248" t="s">
        <v>652</v>
      </c>
      <c r="C1248" t="s">
        <v>396</v>
      </c>
      <c r="E1248" t="s">
        <v>1415</v>
      </c>
      <c r="F1248" t="s">
        <v>1129</v>
      </c>
      <c r="G1248" t="s">
        <v>1415</v>
      </c>
      <c r="H1248" t="s">
        <v>655</v>
      </c>
      <c r="I1248">
        <v>442</v>
      </c>
      <c r="J1248" t="s">
        <v>457</v>
      </c>
      <c r="K1248" t="s">
        <v>1416</v>
      </c>
      <c r="L1248">
        <v>275</v>
      </c>
      <c r="M1248" t="s">
        <v>458</v>
      </c>
      <c r="N1248" t="s">
        <v>138</v>
      </c>
      <c r="O1248" t="s">
        <v>1045</v>
      </c>
      <c r="Q1248" t="s">
        <v>1417</v>
      </c>
      <c r="R1248" t="s">
        <v>659</v>
      </c>
      <c r="S1248" t="s">
        <v>213</v>
      </c>
      <c r="T1248" t="s">
        <v>54</v>
      </c>
      <c r="U1248">
        <v>7.83</v>
      </c>
      <c r="V1248">
        <v>7.5</v>
      </c>
      <c r="W1248">
        <v>7.42</v>
      </c>
      <c r="X1248">
        <v>7.5</v>
      </c>
      <c r="Y1248">
        <v>7.83</v>
      </c>
      <c r="Z1248">
        <v>8.5</v>
      </c>
      <c r="AA1248">
        <v>10</v>
      </c>
      <c r="AB1248">
        <v>10</v>
      </c>
      <c r="AC1248">
        <v>10</v>
      </c>
      <c r="AD1248">
        <v>7.5</v>
      </c>
      <c r="AE1248">
        <v>84.08</v>
      </c>
      <c r="AF1248">
        <v>0</v>
      </c>
      <c r="AG1248">
        <v>1</v>
      </c>
      <c r="AH1248">
        <v>3</v>
      </c>
      <c r="AI1248" t="s">
        <v>55</v>
      </c>
      <c r="AJ1248">
        <v>3</v>
      </c>
      <c r="AK1248" t="s">
        <v>1418</v>
      </c>
      <c r="AL1248" t="s">
        <v>138</v>
      </c>
      <c r="AM1248" t="s">
        <v>142</v>
      </c>
      <c r="AN1248" t="s">
        <v>143</v>
      </c>
      <c r="AO1248" t="s">
        <v>59</v>
      </c>
      <c r="AP1248">
        <v>442</v>
      </c>
      <c r="AQ1248">
        <v>442</v>
      </c>
      <c r="AR1248">
        <v>442</v>
      </c>
    </row>
    <row r="1249" spans="1:44" x14ac:dyDescent="0.25">
      <c r="A1249" t="s">
        <v>43</v>
      </c>
      <c r="B1249" t="s">
        <v>826</v>
      </c>
      <c r="C1249" t="s">
        <v>316</v>
      </c>
      <c r="D1249" t="s">
        <v>1153</v>
      </c>
      <c r="E1249" t="s">
        <v>1154</v>
      </c>
      <c r="F1249" t="s">
        <v>318</v>
      </c>
      <c r="H1249" t="s">
        <v>319</v>
      </c>
      <c r="I1249">
        <v>1800</v>
      </c>
      <c r="J1249" t="s">
        <v>379</v>
      </c>
      <c r="K1249" t="s">
        <v>1155</v>
      </c>
      <c r="L1249">
        <v>150</v>
      </c>
      <c r="M1249" t="s">
        <v>51</v>
      </c>
      <c r="N1249" t="s">
        <v>322</v>
      </c>
      <c r="O1249" t="s">
        <v>1045</v>
      </c>
      <c r="Q1249" t="s">
        <v>1156</v>
      </c>
      <c r="R1249" t="s">
        <v>832</v>
      </c>
      <c r="S1249" t="s">
        <v>383</v>
      </c>
      <c r="T1249" t="s">
        <v>54</v>
      </c>
      <c r="U1249">
        <v>7.33</v>
      </c>
      <c r="V1249">
        <v>7.58</v>
      </c>
      <c r="W1249">
        <v>7.83</v>
      </c>
      <c r="X1249">
        <v>7.75</v>
      </c>
      <c r="Y1249">
        <v>7.75</v>
      </c>
      <c r="Z1249">
        <v>7.92</v>
      </c>
      <c r="AA1249">
        <v>10</v>
      </c>
      <c r="AB1249">
        <v>10</v>
      </c>
      <c r="AC1249">
        <v>10</v>
      </c>
      <c r="AD1249">
        <v>8.17</v>
      </c>
      <c r="AE1249">
        <v>84.33</v>
      </c>
      <c r="AF1249">
        <v>0.11</v>
      </c>
      <c r="AG1249">
        <v>0</v>
      </c>
      <c r="AH1249">
        <v>0</v>
      </c>
      <c r="AI1249" t="s">
        <v>55</v>
      </c>
      <c r="AJ1249">
        <v>4</v>
      </c>
      <c r="AK1249" t="s">
        <v>1157</v>
      </c>
      <c r="AL1249" t="s">
        <v>322</v>
      </c>
      <c r="AM1249" t="s">
        <v>327</v>
      </c>
      <c r="AN1249" t="s">
        <v>328</v>
      </c>
      <c r="AO1249" t="s">
        <v>59</v>
      </c>
      <c r="AP1249">
        <v>1800</v>
      </c>
      <c r="AQ1249">
        <v>1800</v>
      </c>
      <c r="AR1249">
        <v>1800</v>
      </c>
    </row>
    <row r="1250" spans="1:44" x14ac:dyDescent="0.25">
      <c r="A1250" t="s">
        <v>43</v>
      </c>
      <c r="B1250" t="s">
        <v>1472</v>
      </c>
      <c r="C1250" t="s">
        <v>84</v>
      </c>
      <c r="D1250" t="s">
        <v>1495</v>
      </c>
      <c r="E1250" t="s">
        <v>1496</v>
      </c>
      <c r="F1250" t="s">
        <v>1121</v>
      </c>
      <c r="G1250" t="s">
        <v>1497</v>
      </c>
      <c r="H1250" t="s">
        <v>1472</v>
      </c>
      <c r="I1250">
        <v>890</v>
      </c>
      <c r="J1250" t="s">
        <v>233</v>
      </c>
      <c r="K1250" t="s">
        <v>1498</v>
      </c>
      <c r="L1250">
        <v>320</v>
      </c>
      <c r="M1250" t="s">
        <v>51</v>
      </c>
      <c r="N1250" t="s">
        <v>1332</v>
      </c>
      <c r="O1250" t="s">
        <v>1045</v>
      </c>
      <c r="Q1250" t="s">
        <v>1499</v>
      </c>
      <c r="R1250" t="s">
        <v>1475</v>
      </c>
      <c r="S1250" t="s">
        <v>68</v>
      </c>
      <c r="T1250" t="s">
        <v>81</v>
      </c>
      <c r="U1250">
        <v>7.5</v>
      </c>
      <c r="V1250">
        <v>7.75</v>
      </c>
      <c r="W1250">
        <v>7.58</v>
      </c>
      <c r="X1250">
        <v>7.5</v>
      </c>
      <c r="Y1250">
        <v>7.58</v>
      </c>
      <c r="Z1250">
        <v>7.5</v>
      </c>
      <c r="AA1250">
        <v>10</v>
      </c>
      <c r="AB1250">
        <v>10</v>
      </c>
      <c r="AC1250">
        <v>10</v>
      </c>
      <c r="AD1250">
        <v>8.5</v>
      </c>
      <c r="AE1250">
        <v>83.92</v>
      </c>
      <c r="AF1250">
        <v>0</v>
      </c>
      <c r="AG1250">
        <v>0</v>
      </c>
      <c r="AH1250">
        <v>0</v>
      </c>
      <c r="AI1250" t="s">
        <v>55</v>
      </c>
      <c r="AJ1250">
        <v>3</v>
      </c>
      <c r="AK1250" t="s">
        <v>1500</v>
      </c>
      <c r="AL1250" t="s">
        <v>1332</v>
      </c>
      <c r="AM1250" t="s">
        <v>1336</v>
      </c>
      <c r="AN1250" t="s">
        <v>1337</v>
      </c>
      <c r="AO1250" t="s">
        <v>59</v>
      </c>
      <c r="AP1250">
        <v>890</v>
      </c>
      <c r="AQ1250">
        <v>890</v>
      </c>
      <c r="AR1250">
        <v>890</v>
      </c>
    </row>
    <row r="1251" spans="1:44" x14ac:dyDescent="0.25">
      <c r="A1251" t="s">
        <v>43</v>
      </c>
      <c r="B1251" t="s">
        <v>1472</v>
      </c>
      <c r="C1251" t="s">
        <v>84</v>
      </c>
      <c r="D1251" t="s">
        <v>1495</v>
      </c>
      <c r="E1251" t="s">
        <v>1496</v>
      </c>
      <c r="F1251" t="s">
        <v>1121</v>
      </c>
      <c r="G1251" t="s">
        <v>1497</v>
      </c>
      <c r="H1251" t="s">
        <v>1472</v>
      </c>
      <c r="I1251">
        <v>890</v>
      </c>
      <c r="J1251" t="s">
        <v>233</v>
      </c>
      <c r="K1251" t="s">
        <v>1498</v>
      </c>
      <c r="L1251">
        <v>320</v>
      </c>
      <c r="M1251" t="s">
        <v>51</v>
      </c>
      <c r="N1251" t="s">
        <v>1332</v>
      </c>
      <c r="O1251" t="s">
        <v>1045</v>
      </c>
      <c r="Q1251" t="s">
        <v>1499</v>
      </c>
      <c r="R1251" t="s">
        <v>1475</v>
      </c>
      <c r="S1251" t="s">
        <v>68</v>
      </c>
      <c r="T1251" t="s">
        <v>81</v>
      </c>
      <c r="U1251">
        <v>7.67</v>
      </c>
      <c r="V1251">
        <v>7.67</v>
      </c>
      <c r="W1251">
        <v>7.58</v>
      </c>
      <c r="X1251">
        <v>7.75</v>
      </c>
      <c r="Y1251">
        <v>7.67</v>
      </c>
      <c r="Z1251">
        <v>7.67</v>
      </c>
      <c r="AA1251">
        <v>10</v>
      </c>
      <c r="AB1251">
        <v>10</v>
      </c>
      <c r="AC1251">
        <v>10</v>
      </c>
      <c r="AD1251">
        <v>7.75</v>
      </c>
      <c r="AE1251">
        <v>83.75</v>
      </c>
      <c r="AF1251">
        <v>0.11</v>
      </c>
      <c r="AG1251">
        <v>0</v>
      </c>
      <c r="AH1251">
        <v>0</v>
      </c>
      <c r="AI1251" t="s">
        <v>55</v>
      </c>
      <c r="AJ1251">
        <v>5</v>
      </c>
      <c r="AK1251" t="s">
        <v>1500</v>
      </c>
      <c r="AL1251" t="s">
        <v>1332</v>
      </c>
      <c r="AM1251" t="s">
        <v>1336</v>
      </c>
      <c r="AN1251" t="s">
        <v>1337</v>
      </c>
      <c r="AO1251" t="s">
        <v>59</v>
      </c>
      <c r="AP1251">
        <v>890</v>
      </c>
      <c r="AQ1251">
        <v>890</v>
      </c>
      <c r="AR1251">
        <v>890</v>
      </c>
    </row>
    <row r="1252" spans="1:44" x14ac:dyDescent="0.25">
      <c r="A1252" t="s">
        <v>43</v>
      </c>
      <c r="B1252" t="s">
        <v>1472</v>
      </c>
      <c r="C1252" t="s">
        <v>84</v>
      </c>
      <c r="D1252" t="s">
        <v>1495</v>
      </c>
      <c r="E1252" t="s">
        <v>1725</v>
      </c>
      <c r="F1252" t="s">
        <v>1121</v>
      </c>
      <c r="G1252" t="s">
        <v>1726</v>
      </c>
      <c r="H1252" t="s">
        <v>1472</v>
      </c>
      <c r="I1252">
        <v>890</v>
      </c>
      <c r="J1252" t="s">
        <v>233</v>
      </c>
      <c r="K1252" t="s">
        <v>1498</v>
      </c>
      <c r="L1252">
        <v>320</v>
      </c>
      <c r="M1252" t="s">
        <v>51</v>
      </c>
      <c r="N1252" t="s">
        <v>1332</v>
      </c>
      <c r="O1252" t="s">
        <v>1045</v>
      </c>
      <c r="Q1252" t="s">
        <v>1499</v>
      </c>
      <c r="R1252" t="s">
        <v>1475</v>
      </c>
      <c r="S1252" t="s">
        <v>68</v>
      </c>
      <c r="T1252" t="s">
        <v>81</v>
      </c>
      <c r="U1252">
        <v>7.67</v>
      </c>
      <c r="V1252">
        <v>7.83</v>
      </c>
      <c r="W1252">
        <v>7.5</v>
      </c>
      <c r="X1252">
        <v>7.67</v>
      </c>
      <c r="Y1252">
        <v>7.67</v>
      </c>
      <c r="Z1252">
        <v>7.5</v>
      </c>
      <c r="AA1252">
        <v>10</v>
      </c>
      <c r="AB1252">
        <v>10</v>
      </c>
      <c r="AC1252">
        <v>10</v>
      </c>
      <c r="AD1252">
        <v>7.83</v>
      </c>
      <c r="AE1252">
        <v>83.67</v>
      </c>
      <c r="AF1252">
        <v>0.11</v>
      </c>
      <c r="AG1252">
        <v>0</v>
      </c>
      <c r="AH1252">
        <v>0</v>
      </c>
      <c r="AI1252" t="s">
        <v>55</v>
      </c>
      <c r="AJ1252">
        <v>2</v>
      </c>
      <c r="AK1252" t="s">
        <v>1500</v>
      </c>
      <c r="AL1252" t="s">
        <v>1332</v>
      </c>
      <c r="AM1252" t="s">
        <v>1336</v>
      </c>
      <c r="AN1252" t="s">
        <v>1337</v>
      </c>
      <c r="AO1252" t="s">
        <v>59</v>
      </c>
      <c r="AP1252">
        <v>890</v>
      </c>
      <c r="AQ1252">
        <v>890</v>
      </c>
      <c r="AR1252">
        <v>890</v>
      </c>
    </row>
    <row r="1253" spans="1:44" x14ac:dyDescent="0.25">
      <c r="A1253" t="s">
        <v>43</v>
      </c>
      <c r="B1253" t="s">
        <v>1472</v>
      </c>
      <c r="C1253" t="s">
        <v>84</v>
      </c>
      <c r="D1253" t="s">
        <v>1495</v>
      </c>
      <c r="E1253" t="s">
        <v>1725</v>
      </c>
      <c r="F1253" t="s">
        <v>1121</v>
      </c>
      <c r="G1253" t="s">
        <v>1726</v>
      </c>
      <c r="H1253" t="s">
        <v>1472</v>
      </c>
      <c r="I1253">
        <v>890</v>
      </c>
      <c r="J1253" t="s">
        <v>233</v>
      </c>
      <c r="K1253" t="s">
        <v>1498</v>
      </c>
      <c r="L1253">
        <v>320</v>
      </c>
      <c r="M1253" t="s">
        <v>51</v>
      </c>
      <c r="N1253" t="s">
        <v>1332</v>
      </c>
      <c r="O1253" t="s">
        <v>1045</v>
      </c>
      <c r="Q1253" t="s">
        <v>1499</v>
      </c>
      <c r="R1253" t="s">
        <v>1475</v>
      </c>
      <c r="S1253" t="s">
        <v>68</v>
      </c>
      <c r="T1253" t="s">
        <v>81</v>
      </c>
      <c r="U1253">
        <v>7.58</v>
      </c>
      <c r="V1253">
        <v>7.67</v>
      </c>
      <c r="W1253">
        <v>7.58</v>
      </c>
      <c r="X1253">
        <v>7.58</v>
      </c>
      <c r="Y1253">
        <v>7.67</v>
      </c>
      <c r="Z1253">
        <v>7.58</v>
      </c>
      <c r="AA1253">
        <v>10</v>
      </c>
      <c r="AB1253">
        <v>10</v>
      </c>
      <c r="AC1253">
        <v>10</v>
      </c>
      <c r="AD1253">
        <v>7.92</v>
      </c>
      <c r="AE1253">
        <v>83.58</v>
      </c>
      <c r="AF1253">
        <v>0.11</v>
      </c>
      <c r="AG1253">
        <v>0</v>
      </c>
      <c r="AH1253">
        <v>0</v>
      </c>
      <c r="AI1253" t="s">
        <v>55</v>
      </c>
      <c r="AJ1253">
        <v>5</v>
      </c>
      <c r="AK1253" t="s">
        <v>1500</v>
      </c>
      <c r="AL1253" t="s">
        <v>1332</v>
      </c>
      <c r="AM1253" t="s">
        <v>1336</v>
      </c>
      <c r="AN1253" t="s">
        <v>1337</v>
      </c>
      <c r="AO1253" t="s">
        <v>59</v>
      </c>
      <c r="AP1253">
        <v>890</v>
      </c>
      <c r="AQ1253">
        <v>890</v>
      </c>
      <c r="AR1253">
        <v>890</v>
      </c>
    </row>
    <row r="1254" spans="1:44" x14ac:dyDescent="0.25">
      <c r="A1254" t="s">
        <v>43</v>
      </c>
      <c r="B1254" t="s">
        <v>1472</v>
      </c>
      <c r="C1254" t="s">
        <v>84</v>
      </c>
      <c r="D1254" t="s">
        <v>1495</v>
      </c>
      <c r="E1254" t="s">
        <v>1496</v>
      </c>
      <c r="F1254" t="s">
        <v>1121</v>
      </c>
      <c r="G1254" t="s">
        <v>1497</v>
      </c>
      <c r="H1254" t="s">
        <v>1472</v>
      </c>
      <c r="I1254">
        <v>890</v>
      </c>
      <c r="J1254" t="s">
        <v>233</v>
      </c>
      <c r="K1254" t="s">
        <v>1498</v>
      </c>
      <c r="L1254">
        <v>320</v>
      </c>
      <c r="M1254" t="s">
        <v>51</v>
      </c>
      <c r="N1254" t="s">
        <v>1332</v>
      </c>
      <c r="O1254" t="s">
        <v>1045</v>
      </c>
      <c r="Q1254" t="s">
        <v>1499</v>
      </c>
      <c r="R1254" t="s">
        <v>1475</v>
      </c>
      <c r="S1254" t="s">
        <v>68</v>
      </c>
      <c r="T1254" t="s">
        <v>81</v>
      </c>
      <c r="U1254">
        <v>7.67</v>
      </c>
      <c r="V1254">
        <v>7.42</v>
      </c>
      <c r="W1254">
        <v>7.5</v>
      </c>
      <c r="X1254">
        <v>7.58</v>
      </c>
      <c r="Y1254">
        <v>7.67</v>
      </c>
      <c r="Z1254">
        <v>7.58</v>
      </c>
      <c r="AA1254">
        <v>10</v>
      </c>
      <c r="AB1254">
        <v>10</v>
      </c>
      <c r="AC1254">
        <v>10</v>
      </c>
      <c r="AD1254">
        <v>7.75</v>
      </c>
      <c r="AE1254">
        <v>83.17</v>
      </c>
      <c r="AF1254">
        <v>0.11</v>
      </c>
      <c r="AG1254">
        <v>0</v>
      </c>
      <c r="AH1254">
        <v>0</v>
      </c>
      <c r="AI1254" t="s">
        <v>55</v>
      </c>
      <c r="AJ1254">
        <v>4</v>
      </c>
      <c r="AK1254" t="s">
        <v>1500</v>
      </c>
      <c r="AL1254" t="s">
        <v>1332</v>
      </c>
      <c r="AM1254" t="s">
        <v>1336</v>
      </c>
      <c r="AN1254" t="s">
        <v>1337</v>
      </c>
      <c r="AO1254" t="s">
        <v>59</v>
      </c>
      <c r="AP1254">
        <v>890</v>
      </c>
      <c r="AQ1254">
        <v>890</v>
      </c>
      <c r="AR1254">
        <v>890</v>
      </c>
    </row>
    <row r="1255" spans="1:44" x14ac:dyDescent="0.25">
      <c r="A1255" t="s">
        <v>43</v>
      </c>
      <c r="B1255" t="s">
        <v>1472</v>
      </c>
      <c r="C1255" t="s">
        <v>84</v>
      </c>
      <c r="D1255" t="s">
        <v>1495</v>
      </c>
      <c r="E1255" t="s">
        <v>1725</v>
      </c>
      <c r="F1255" t="s">
        <v>1121</v>
      </c>
      <c r="G1255" t="s">
        <v>1726</v>
      </c>
      <c r="H1255" t="s">
        <v>1472</v>
      </c>
      <c r="I1255">
        <v>890</v>
      </c>
      <c r="J1255" t="s">
        <v>233</v>
      </c>
      <c r="K1255" t="s">
        <v>1498</v>
      </c>
      <c r="L1255">
        <v>320</v>
      </c>
      <c r="M1255" t="s">
        <v>51</v>
      </c>
      <c r="N1255" t="s">
        <v>1332</v>
      </c>
      <c r="O1255" t="s">
        <v>1045</v>
      </c>
      <c r="Q1255" t="s">
        <v>1499</v>
      </c>
      <c r="R1255" t="s">
        <v>1475</v>
      </c>
      <c r="S1255" t="s">
        <v>68</v>
      </c>
      <c r="T1255" t="s">
        <v>81</v>
      </c>
      <c r="U1255">
        <v>7.58</v>
      </c>
      <c r="V1255">
        <v>7.5</v>
      </c>
      <c r="W1255">
        <v>7.5</v>
      </c>
      <c r="X1255">
        <v>7.75</v>
      </c>
      <c r="Y1255">
        <v>7.67</v>
      </c>
      <c r="Z1255">
        <v>7.5</v>
      </c>
      <c r="AA1255">
        <v>10</v>
      </c>
      <c r="AB1255">
        <v>10</v>
      </c>
      <c r="AC1255">
        <v>10</v>
      </c>
      <c r="AD1255">
        <v>7.5</v>
      </c>
      <c r="AE1255">
        <v>83</v>
      </c>
      <c r="AF1255">
        <v>0</v>
      </c>
      <c r="AG1255">
        <v>0</v>
      </c>
      <c r="AH1255">
        <v>0</v>
      </c>
      <c r="AI1255" t="s">
        <v>55</v>
      </c>
      <c r="AJ1255">
        <v>4</v>
      </c>
      <c r="AK1255" t="s">
        <v>1500</v>
      </c>
      <c r="AL1255" t="s">
        <v>1332</v>
      </c>
      <c r="AM1255" t="s">
        <v>1336</v>
      </c>
      <c r="AN1255" t="s">
        <v>1337</v>
      </c>
      <c r="AO1255" t="s">
        <v>59</v>
      </c>
      <c r="AP1255">
        <v>890</v>
      </c>
      <c r="AQ1255">
        <v>890</v>
      </c>
      <c r="AR1255">
        <v>890</v>
      </c>
    </row>
    <row r="1256" spans="1:44" x14ac:dyDescent="0.25">
      <c r="A1256" t="s">
        <v>43</v>
      </c>
      <c r="B1256" t="s">
        <v>1472</v>
      </c>
      <c r="C1256" t="s">
        <v>84</v>
      </c>
      <c r="D1256" t="s">
        <v>1495</v>
      </c>
      <c r="E1256" t="s">
        <v>1725</v>
      </c>
      <c r="F1256" t="s">
        <v>1121</v>
      </c>
      <c r="G1256" t="s">
        <v>1726</v>
      </c>
      <c r="H1256" t="s">
        <v>1472</v>
      </c>
      <c r="I1256">
        <v>890</v>
      </c>
      <c r="J1256" t="s">
        <v>233</v>
      </c>
      <c r="K1256" t="s">
        <v>1498</v>
      </c>
      <c r="L1256">
        <v>320</v>
      </c>
      <c r="M1256" t="s">
        <v>51</v>
      </c>
      <c r="N1256" t="s">
        <v>1332</v>
      </c>
      <c r="O1256" t="s">
        <v>1045</v>
      </c>
      <c r="Q1256" t="s">
        <v>1499</v>
      </c>
      <c r="R1256" t="s">
        <v>1475</v>
      </c>
      <c r="S1256" t="s">
        <v>68</v>
      </c>
      <c r="T1256" t="s">
        <v>81</v>
      </c>
      <c r="U1256">
        <v>7.67</v>
      </c>
      <c r="V1256">
        <v>7.58</v>
      </c>
      <c r="W1256">
        <v>7.5</v>
      </c>
      <c r="X1256">
        <v>7.58</v>
      </c>
      <c r="Y1256">
        <v>7.58</v>
      </c>
      <c r="Z1256">
        <v>7.5</v>
      </c>
      <c r="AA1256">
        <v>10</v>
      </c>
      <c r="AB1256">
        <v>10</v>
      </c>
      <c r="AC1256">
        <v>10</v>
      </c>
      <c r="AD1256">
        <v>7.5</v>
      </c>
      <c r="AE1256">
        <v>82.92</v>
      </c>
      <c r="AF1256">
        <v>0</v>
      </c>
      <c r="AG1256">
        <v>0</v>
      </c>
      <c r="AH1256">
        <v>0</v>
      </c>
      <c r="AI1256" t="s">
        <v>55</v>
      </c>
      <c r="AJ1256">
        <v>0</v>
      </c>
      <c r="AK1256" t="s">
        <v>1500</v>
      </c>
      <c r="AL1256" t="s">
        <v>1332</v>
      </c>
      <c r="AM1256" t="s">
        <v>1336</v>
      </c>
      <c r="AN1256" t="s">
        <v>1337</v>
      </c>
      <c r="AO1256" t="s">
        <v>59</v>
      </c>
      <c r="AP1256">
        <v>890</v>
      </c>
      <c r="AQ1256">
        <v>890</v>
      </c>
      <c r="AR1256">
        <v>890</v>
      </c>
    </row>
    <row r="1257" spans="1:44" x14ac:dyDescent="0.25">
      <c r="A1257" t="s">
        <v>43</v>
      </c>
      <c r="B1257" t="s">
        <v>1472</v>
      </c>
      <c r="C1257" t="s">
        <v>84</v>
      </c>
      <c r="D1257" t="s">
        <v>1516</v>
      </c>
      <c r="E1257" t="s">
        <v>1496</v>
      </c>
      <c r="F1257" t="s">
        <v>1121</v>
      </c>
      <c r="G1257" t="s">
        <v>1497</v>
      </c>
      <c r="H1257" t="s">
        <v>1472</v>
      </c>
      <c r="I1257">
        <v>890</v>
      </c>
      <c r="J1257" t="s">
        <v>233</v>
      </c>
      <c r="K1257" t="s">
        <v>1498</v>
      </c>
      <c r="L1257">
        <v>320</v>
      </c>
      <c r="M1257" t="s">
        <v>51</v>
      </c>
      <c r="N1257" t="s">
        <v>1332</v>
      </c>
      <c r="O1257" t="s">
        <v>1045</v>
      </c>
      <c r="Q1257" t="s">
        <v>1499</v>
      </c>
      <c r="R1257" t="s">
        <v>1475</v>
      </c>
      <c r="S1257" t="s">
        <v>68</v>
      </c>
      <c r="T1257" t="s">
        <v>81</v>
      </c>
      <c r="U1257">
        <v>7.5</v>
      </c>
      <c r="V1257">
        <v>7.58</v>
      </c>
      <c r="W1257">
        <v>7.25</v>
      </c>
      <c r="X1257">
        <v>7.75</v>
      </c>
      <c r="Y1257">
        <v>7.58</v>
      </c>
      <c r="Z1257">
        <v>7.5</v>
      </c>
      <c r="AA1257">
        <v>10</v>
      </c>
      <c r="AB1257">
        <v>10</v>
      </c>
      <c r="AC1257">
        <v>10</v>
      </c>
      <c r="AD1257">
        <v>7.5</v>
      </c>
      <c r="AE1257">
        <v>82.67</v>
      </c>
      <c r="AF1257">
        <v>0</v>
      </c>
      <c r="AG1257">
        <v>0</v>
      </c>
      <c r="AH1257">
        <v>0</v>
      </c>
      <c r="AI1257" t="s">
        <v>55</v>
      </c>
      <c r="AJ1257">
        <v>4</v>
      </c>
      <c r="AK1257" t="s">
        <v>1500</v>
      </c>
      <c r="AL1257" t="s">
        <v>1332</v>
      </c>
      <c r="AM1257" t="s">
        <v>1336</v>
      </c>
      <c r="AN1257" t="s">
        <v>1337</v>
      </c>
      <c r="AO1257" t="s">
        <v>59</v>
      </c>
      <c r="AP1257">
        <v>890</v>
      </c>
      <c r="AQ1257">
        <v>890</v>
      </c>
      <c r="AR1257">
        <v>890</v>
      </c>
    </row>
    <row r="1258" spans="1:44" x14ac:dyDescent="0.25">
      <c r="A1258" t="s">
        <v>43</v>
      </c>
      <c r="B1258" t="s">
        <v>1472</v>
      </c>
      <c r="C1258" t="s">
        <v>84</v>
      </c>
      <c r="D1258" t="s">
        <v>1495</v>
      </c>
      <c r="E1258" t="s">
        <v>1725</v>
      </c>
      <c r="F1258" t="s">
        <v>1121</v>
      </c>
      <c r="G1258" t="s">
        <v>1726</v>
      </c>
      <c r="H1258" t="s">
        <v>1472</v>
      </c>
      <c r="I1258">
        <v>890</v>
      </c>
      <c r="J1258" t="s">
        <v>233</v>
      </c>
      <c r="K1258" t="s">
        <v>1498</v>
      </c>
      <c r="L1258">
        <v>320</v>
      </c>
      <c r="M1258" t="s">
        <v>51</v>
      </c>
      <c r="N1258" t="s">
        <v>1332</v>
      </c>
      <c r="O1258" t="s">
        <v>1045</v>
      </c>
      <c r="Q1258" t="s">
        <v>1499</v>
      </c>
      <c r="R1258" t="s">
        <v>1475</v>
      </c>
      <c r="S1258" t="s">
        <v>68</v>
      </c>
      <c r="T1258" t="s">
        <v>81</v>
      </c>
      <c r="U1258">
        <v>7.5</v>
      </c>
      <c r="V1258">
        <v>7.5</v>
      </c>
      <c r="W1258">
        <v>7.5</v>
      </c>
      <c r="X1258">
        <v>7.5</v>
      </c>
      <c r="Y1258">
        <v>7.58</v>
      </c>
      <c r="Z1258">
        <v>7.5</v>
      </c>
      <c r="AA1258">
        <v>10</v>
      </c>
      <c r="AB1258">
        <v>10</v>
      </c>
      <c r="AC1258">
        <v>10</v>
      </c>
      <c r="AD1258">
        <v>7.42</v>
      </c>
      <c r="AE1258">
        <v>82.5</v>
      </c>
      <c r="AF1258">
        <v>0.11</v>
      </c>
      <c r="AG1258">
        <v>0</v>
      </c>
      <c r="AH1258">
        <v>0</v>
      </c>
      <c r="AI1258" t="s">
        <v>55</v>
      </c>
      <c r="AJ1258">
        <v>4</v>
      </c>
      <c r="AK1258" t="s">
        <v>1500</v>
      </c>
      <c r="AL1258" t="s">
        <v>1332</v>
      </c>
      <c r="AM1258" t="s">
        <v>1336</v>
      </c>
      <c r="AN1258" t="s">
        <v>1337</v>
      </c>
      <c r="AO1258" t="s">
        <v>59</v>
      </c>
      <c r="AP1258">
        <v>890</v>
      </c>
      <c r="AQ1258">
        <v>890</v>
      </c>
      <c r="AR1258">
        <v>890</v>
      </c>
    </row>
    <row r="1259" spans="1:44" x14ac:dyDescent="0.25">
      <c r="A1259" t="s">
        <v>43</v>
      </c>
      <c r="B1259" t="s">
        <v>1472</v>
      </c>
      <c r="C1259" t="s">
        <v>84</v>
      </c>
      <c r="D1259" t="s">
        <v>1495</v>
      </c>
      <c r="E1259" t="s">
        <v>1496</v>
      </c>
      <c r="F1259" t="s">
        <v>1121</v>
      </c>
      <c r="G1259" t="s">
        <v>1497</v>
      </c>
      <c r="H1259" t="s">
        <v>1472</v>
      </c>
      <c r="I1259">
        <v>890</v>
      </c>
      <c r="J1259" t="s">
        <v>233</v>
      </c>
      <c r="K1259" t="s">
        <v>1498</v>
      </c>
      <c r="L1259">
        <v>320</v>
      </c>
      <c r="M1259" t="s">
        <v>51</v>
      </c>
      <c r="N1259" t="s">
        <v>1332</v>
      </c>
      <c r="O1259" t="s">
        <v>1045</v>
      </c>
      <c r="Q1259" t="s">
        <v>1499</v>
      </c>
      <c r="R1259" t="s">
        <v>1475</v>
      </c>
      <c r="S1259" t="s">
        <v>68</v>
      </c>
      <c r="T1259" t="s">
        <v>81</v>
      </c>
      <c r="U1259">
        <v>7.42</v>
      </c>
      <c r="V1259">
        <v>7.5</v>
      </c>
      <c r="W1259">
        <v>7.25</v>
      </c>
      <c r="X1259">
        <v>7.5</v>
      </c>
      <c r="Y1259">
        <v>7.5</v>
      </c>
      <c r="Z1259">
        <v>7.25</v>
      </c>
      <c r="AA1259">
        <v>10</v>
      </c>
      <c r="AB1259">
        <v>10</v>
      </c>
      <c r="AC1259">
        <v>10</v>
      </c>
      <c r="AD1259">
        <v>7.25</v>
      </c>
      <c r="AE1259">
        <v>81.67</v>
      </c>
      <c r="AF1259">
        <v>0.11</v>
      </c>
      <c r="AG1259">
        <v>0</v>
      </c>
      <c r="AH1259">
        <v>0</v>
      </c>
      <c r="AI1259" t="s">
        <v>55</v>
      </c>
      <c r="AJ1259">
        <v>5</v>
      </c>
      <c r="AK1259" t="s">
        <v>1500</v>
      </c>
      <c r="AL1259" t="s">
        <v>1332</v>
      </c>
      <c r="AM1259" t="s">
        <v>1336</v>
      </c>
      <c r="AN1259" t="s">
        <v>1337</v>
      </c>
      <c r="AO1259" t="s">
        <v>59</v>
      </c>
      <c r="AP1259">
        <v>890</v>
      </c>
      <c r="AQ1259">
        <v>890</v>
      </c>
      <c r="AR1259">
        <v>890</v>
      </c>
    </row>
    <row r="1260" spans="1:44" x14ac:dyDescent="0.25">
      <c r="A1260" t="s">
        <v>43</v>
      </c>
      <c r="B1260" t="s">
        <v>4333</v>
      </c>
      <c r="C1260" t="s">
        <v>84</v>
      </c>
      <c r="E1260" t="s">
        <v>4334</v>
      </c>
      <c r="F1260" t="s">
        <v>4037</v>
      </c>
      <c r="G1260" t="s">
        <v>4335</v>
      </c>
      <c r="H1260" t="s">
        <v>4336</v>
      </c>
      <c r="I1260">
        <v>1100</v>
      </c>
      <c r="J1260" t="s">
        <v>3810</v>
      </c>
      <c r="L1260">
        <v>440</v>
      </c>
      <c r="M1260" t="s">
        <v>51</v>
      </c>
      <c r="N1260" t="s">
        <v>1332</v>
      </c>
      <c r="O1260" t="s">
        <v>1045</v>
      </c>
      <c r="Q1260" t="s">
        <v>4337</v>
      </c>
      <c r="R1260" t="s">
        <v>4338</v>
      </c>
      <c r="S1260" t="s">
        <v>68</v>
      </c>
      <c r="T1260" t="s">
        <v>278</v>
      </c>
      <c r="U1260">
        <v>7.17</v>
      </c>
      <c r="V1260">
        <v>7.17</v>
      </c>
      <c r="W1260">
        <v>7</v>
      </c>
      <c r="X1260">
        <v>7.17</v>
      </c>
      <c r="Y1260">
        <v>7.25</v>
      </c>
      <c r="Z1260">
        <v>7.25</v>
      </c>
      <c r="AA1260">
        <v>10</v>
      </c>
      <c r="AB1260">
        <v>10</v>
      </c>
      <c r="AC1260">
        <v>10</v>
      </c>
      <c r="AD1260">
        <v>7.08</v>
      </c>
      <c r="AE1260">
        <v>80.08</v>
      </c>
      <c r="AF1260">
        <v>0.11</v>
      </c>
      <c r="AG1260">
        <v>0</v>
      </c>
      <c r="AH1260">
        <v>0</v>
      </c>
      <c r="AI1260" t="s">
        <v>55</v>
      </c>
      <c r="AJ1260">
        <v>5</v>
      </c>
      <c r="AK1260" t="s">
        <v>4339</v>
      </c>
      <c r="AL1260" t="s">
        <v>1332</v>
      </c>
      <c r="AM1260" t="s">
        <v>1336</v>
      </c>
      <c r="AN1260" t="s">
        <v>1337</v>
      </c>
      <c r="AO1260" t="s">
        <v>59</v>
      </c>
      <c r="AP1260">
        <v>1100</v>
      </c>
      <c r="AQ1260">
        <v>1100</v>
      </c>
      <c r="AR1260">
        <v>1100</v>
      </c>
    </row>
    <row r="1261" spans="1:44" x14ac:dyDescent="0.25">
      <c r="A1261" t="s">
        <v>43</v>
      </c>
      <c r="B1261" t="s">
        <v>1472</v>
      </c>
      <c r="C1261" t="s">
        <v>84</v>
      </c>
      <c r="D1261" t="s">
        <v>1495</v>
      </c>
      <c r="E1261" t="s">
        <v>1725</v>
      </c>
      <c r="F1261" t="s">
        <v>1121</v>
      </c>
      <c r="G1261" t="s">
        <v>1726</v>
      </c>
      <c r="H1261" t="s">
        <v>1472</v>
      </c>
      <c r="I1261">
        <v>890</v>
      </c>
      <c r="J1261" t="s">
        <v>233</v>
      </c>
      <c r="K1261" t="s">
        <v>1498</v>
      </c>
      <c r="L1261">
        <v>320</v>
      </c>
      <c r="M1261" t="s">
        <v>51</v>
      </c>
      <c r="N1261" t="s">
        <v>1332</v>
      </c>
      <c r="O1261" t="s">
        <v>1045</v>
      </c>
      <c r="Q1261" t="s">
        <v>1499</v>
      </c>
      <c r="R1261" t="s">
        <v>1475</v>
      </c>
      <c r="S1261" t="s">
        <v>68</v>
      </c>
      <c r="T1261" t="s">
        <v>81</v>
      </c>
      <c r="U1261">
        <v>7.5</v>
      </c>
      <c r="V1261">
        <v>7.33</v>
      </c>
      <c r="W1261">
        <v>7.42</v>
      </c>
      <c r="X1261">
        <v>7.58</v>
      </c>
      <c r="Y1261">
        <v>7.58</v>
      </c>
      <c r="Z1261">
        <v>6.92</v>
      </c>
      <c r="AA1261">
        <v>8</v>
      </c>
      <c r="AB1261">
        <v>8</v>
      </c>
      <c r="AC1261">
        <v>10</v>
      </c>
      <c r="AD1261">
        <v>7</v>
      </c>
      <c r="AE1261">
        <v>77.33</v>
      </c>
      <c r="AF1261">
        <v>0</v>
      </c>
      <c r="AG1261">
        <v>0</v>
      </c>
      <c r="AH1261">
        <v>0</v>
      </c>
      <c r="AI1261" t="s">
        <v>55</v>
      </c>
      <c r="AJ1261">
        <v>3</v>
      </c>
      <c r="AK1261" t="s">
        <v>1500</v>
      </c>
      <c r="AL1261" t="s">
        <v>1332</v>
      </c>
      <c r="AM1261" t="s">
        <v>1336</v>
      </c>
      <c r="AN1261" t="s">
        <v>1337</v>
      </c>
      <c r="AO1261" t="s">
        <v>59</v>
      </c>
      <c r="AP1261">
        <v>890</v>
      </c>
      <c r="AQ1261">
        <v>890</v>
      </c>
      <c r="AR1261">
        <v>890</v>
      </c>
    </row>
    <row r="1262" spans="1:44" x14ac:dyDescent="0.25">
      <c r="A1262" t="s">
        <v>43</v>
      </c>
      <c r="B1262" t="s">
        <v>4254</v>
      </c>
      <c r="C1262" t="s">
        <v>84</v>
      </c>
      <c r="D1262" t="s">
        <v>4255</v>
      </c>
      <c r="E1262" t="s">
        <v>4256</v>
      </c>
      <c r="F1262" t="s">
        <v>4257</v>
      </c>
      <c r="G1262" t="s">
        <v>4258</v>
      </c>
      <c r="H1262" t="s">
        <v>2889</v>
      </c>
      <c r="I1262">
        <v>995</v>
      </c>
      <c r="J1262" t="s">
        <v>4259</v>
      </c>
      <c r="K1262" t="s">
        <v>4260</v>
      </c>
      <c r="L1262">
        <v>440</v>
      </c>
      <c r="M1262" t="s">
        <v>1331</v>
      </c>
      <c r="N1262" t="s">
        <v>1332</v>
      </c>
      <c r="O1262" t="s">
        <v>1045</v>
      </c>
      <c r="Q1262" t="s">
        <v>4261</v>
      </c>
      <c r="R1262" t="s">
        <v>4262</v>
      </c>
      <c r="S1262" t="s">
        <v>493</v>
      </c>
      <c r="T1262" t="s">
        <v>81</v>
      </c>
      <c r="U1262">
        <v>7.17</v>
      </c>
      <c r="V1262">
        <v>7.33</v>
      </c>
      <c r="W1262">
        <v>7.42</v>
      </c>
      <c r="X1262">
        <v>7.08</v>
      </c>
      <c r="Y1262">
        <v>7</v>
      </c>
      <c r="Z1262">
        <v>7</v>
      </c>
      <c r="AA1262">
        <v>10</v>
      </c>
      <c r="AB1262">
        <v>10</v>
      </c>
      <c r="AC1262">
        <v>10</v>
      </c>
      <c r="AD1262">
        <v>7.25</v>
      </c>
      <c r="AE1262">
        <v>80.25</v>
      </c>
      <c r="AF1262">
        <v>0.11</v>
      </c>
      <c r="AG1262">
        <v>0</v>
      </c>
      <c r="AH1262">
        <v>1</v>
      </c>
      <c r="AI1262" t="s">
        <v>55</v>
      </c>
      <c r="AJ1262">
        <v>1</v>
      </c>
      <c r="AK1262" t="s">
        <v>4263</v>
      </c>
      <c r="AL1262" t="s">
        <v>1332</v>
      </c>
      <c r="AM1262" t="s">
        <v>1336</v>
      </c>
      <c r="AN1262" t="s">
        <v>1337</v>
      </c>
      <c r="AO1262" t="s">
        <v>59</v>
      </c>
      <c r="AP1262">
        <v>995</v>
      </c>
      <c r="AQ1262">
        <v>995</v>
      </c>
      <c r="AR1262">
        <v>995</v>
      </c>
    </row>
    <row r="1263" spans="1:44" x14ac:dyDescent="0.25">
      <c r="A1263" t="s">
        <v>43</v>
      </c>
      <c r="B1263" t="s">
        <v>4254</v>
      </c>
      <c r="C1263" t="s">
        <v>84</v>
      </c>
      <c r="E1263" t="s">
        <v>4736</v>
      </c>
      <c r="F1263" t="s">
        <v>3105</v>
      </c>
      <c r="H1263" t="s">
        <v>2889</v>
      </c>
      <c r="J1263" t="s">
        <v>2824</v>
      </c>
      <c r="L1263">
        <v>440</v>
      </c>
      <c r="M1263" t="s">
        <v>1331</v>
      </c>
      <c r="N1263" t="s">
        <v>1332</v>
      </c>
      <c r="O1263" t="s">
        <v>1045</v>
      </c>
      <c r="Q1263" t="s">
        <v>4737</v>
      </c>
      <c r="R1263" t="s">
        <v>4262</v>
      </c>
      <c r="T1263" t="s">
        <v>81</v>
      </c>
      <c r="U1263">
        <v>7.17</v>
      </c>
      <c r="V1263">
        <v>7</v>
      </c>
      <c r="W1263">
        <v>6.83</v>
      </c>
      <c r="X1263">
        <v>7.5</v>
      </c>
      <c r="Y1263">
        <v>7.17</v>
      </c>
      <c r="Z1263">
        <v>7</v>
      </c>
      <c r="AA1263">
        <v>8</v>
      </c>
      <c r="AB1263">
        <v>8</v>
      </c>
      <c r="AC1263">
        <v>10</v>
      </c>
      <c r="AD1263">
        <v>7</v>
      </c>
      <c r="AE1263">
        <v>75.67</v>
      </c>
      <c r="AF1263">
        <v>0.11</v>
      </c>
      <c r="AG1263">
        <v>0</v>
      </c>
      <c r="AH1263">
        <v>1</v>
      </c>
      <c r="AI1263" t="s">
        <v>55</v>
      </c>
      <c r="AJ1263">
        <v>6</v>
      </c>
      <c r="AK1263" t="s">
        <v>4738</v>
      </c>
      <c r="AL1263" t="s">
        <v>1332</v>
      </c>
      <c r="AM1263" t="s">
        <v>1336</v>
      </c>
      <c r="AN1263" t="s">
        <v>1337</v>
      </c>
      <c r="AO1263" t="s">
        <v>59</v>
      </c>
    </row>
    <row r="1264" spans="1:44" x14ac:dyDescent="0.25">
      <c r="A1264" t="s">
        <v>43</v>
      </c>
      <c r="B1264" t="s">
        <v>4254</v>
      </c>
      <c r="C1264" t="s">
        <v>84</v>
      </c>
      <c r="E1264" t="s">
        <v>4810</v>
      </c>
      <c r="F1264" t="s">
        <v>3105</v>
      </c>
      <c r="H1264" t="s">
        <v>2889</v>
      </c>
      <c r="J1264" t="s">
        <v>1329</v>
      </c>
      <c r="L1264">
        <v>305</v>
      </c>
      <c r="M1264" t="s">
        <v>1331</v>
      </c>
      <c r="N1264" t="s">
        <v>1332</v>
      </c>
      <c r="O1264" t="s">
        <v>1045</v>
      </c>
      <c r="Q1264" t="s">
        <v>4737</v>
      </c>
      <c r="R1264" t="s">
        <v>4262</v>
      </c>
      <c r="T1264" t="s">
        <v>81</v>
      </c>
      <c r="U1264">
        <v>7</v>
      </c>
      <c r="V1264">
        <v>7</v>
      </c>
      <c r="W1264">
        <v>6.83</v>
      </c>
      <c r="X1264">
        <v>7</v>
      </c>
      <c r="Y1264">
        <v>7.33</v>
      </c>
      <c r="Z1264">
        <v>6.83</v>
      </c>
      <c r="AA1264">
        <v>6</v>
      </c>
      <c r="AB1264">
        <v>6</v>
      </c>
      <c r="AC1264">
        <v>10</v>
      </c>
      <c r="AD1264">
        <v>6.67</v>
      </c>
      <c r="AE1264">
        <v>70.67</v>
      </c>
      <c r="AF1264">
        <v>0.11</v>
      </c>
      <c r="AG1264">
        <v>0</v>
      </c>
      <c r="AH1264">
        <v>1</v>
      </c>
      <c r="AI1264" t="s">
        <v>55</v>
      </c>
      <c r="AJ1264">
        <v>55</v>
      </c>
      <c r="AK1264" t="s">
        <v>4738</v>
      </c>
      <c r="AL1264" t="s">
        <v>1332</v>
      </c>
      <c r="AM1264" t="s">
        <v>1336</v>
      </c>
      <c r="AN1264" t="s">
        <v>1337</v>
      </c>
      <c r="AO1264" t="s">
        <v>59</v>
      </c>
    </row>
    <row r="1265" spans="1:44" x14ac:dyDescent="0.25">
      <c r="A1265" t="s">
        <v>43</v>
      </c>
      <c r="B1265" t="s">
        <v>652</v>
      </c>
      <c r="C1265" t="s">
        <v>396</v>
      </c>
      <c r="E1265" t="s">
        <v>1952</v>
      </c>
      <c r="F1265" t="s">
        <v>1129</v>
      </c>
      <c r="G1265" t="s">
        <v>1952</v>
      </c>
      <c r="H1265" t="s">
        <v>655</v>
      </c>
      <c r="I1265">
        <v>439</v>
      </c>
      <c r="J1265" t="s">
        <v>457</v>
      </c>
      <c r="K1265" t="s">
        <v>1416</v>
      </c>
      <c r="L1265">
        <v>300</v>
      </c>
      <c r="M1265" t="s">
        <v>1953</v>
      </c>
      <c r="N1265" t="s">
        <v>138</v>
      </c>
      <c r="O1265" t="s">
        <v>1045</v>
      </c>
      <c r="Q1265" t="s">
        <v>1417</v>
      </c>
      <c r="R1265" t="s">
        <v>659</v>
      </c>
      <c r="S1265" t="s">
        <v>213</v>
      </c>
      <c r="T1265" t="s">
        <v>54</v>
      </c>
      <c r="U1265">
        <v>7.5</v>
      </c>
      <c r="V1265">
        <v>7.58</v>
      </c>
      <c r="W1265">
        <v>7.58</v>
      </c>
      <c r="X1265">
        <v>7.5</v>
      </c>
      <c r="Y1265">
        <v>7.75</v>
      </c>
      <c r="Z1265">
        <v>7.83</v>
      </c>
      <c r="AA1265">
        <v>10</v>
      </c>
      <c r="AB1265">
        <v>10</v>
      </c>
      <c r="AC1265">
        <v>10</v>
      </c>
      <c r="AD1265">
        <v>7.67</v>
      </c>
      <c r="AE1265">
        <v>83.42</v>
      </c>
      <c r="AF1265">
        <v>0</v>
      </c>
      <c r="AG1265">
        <v>0</v>
      </c>
      <c r="AH1265">
        <v>2</v>
      </c>
      <c r="AI1265" t="s">
        <v>55</v>
      </c>
      <c r="AJ1265">
        <v>1</v>
      </c>
      <c r="AK1265" t="s">
        <v>1418</v>
      </c>
      <c r="AL1265" t="s">
        <v>138</v>
      </c>
      <c r="AM1265" t="s">
        <v>142</v>
      </c>
      <c r="AN1265" t="s">
        <v>143</v>
      </c>
      <c r="AO1265" t="s">
        <v>59</v>
      </c>
      <c r="AP1265">
        <v>439</v>
      </c>
      <c r="AQ1265">
        <v>439</v>
      </c>
      <c r="AR1265">
        <v>439</v>
      </c>
    </row>
    <row r="1266" spans="1:44" x14ac:dyDescent="0.25">
      <c r="A1266" t="s">
        <v>43</v>
      </c>
      <c r="B1266" t="s">
        <v>1037</v>
      </c>
      <c r="C1266" t="s">
        <v>203</v>
      </c>
      <c r="E1266" t="s">
        <v>1038</v>
      </c>
      <c r="F1266" t="s">
        <v>1039</v>
      </c>
      <c r="G1266" t="s">
        <v>1040</v>
      </c>
      <c r="H1266" t="s">
        <v>1041</v>
      </c>
      <c r="I1266">
        <v>1200</v>
      </c>
      <c r="J1266" t="s">
        <v>1042</v>
      </c>
      <c r="K1266" t="s">
        <v>1043</v>
      </c>
      <c r="L1266">
        <v>275</v>
      </c>
      <c r="M1266" t="s">
        <v>1044</v>
      </c>
      <c r="N1266" t="s">
        <v>300</v>
      </c>
      <c r="O1266" t="s">
        <v>1045</v>
      </c>
      <c r="Q1266" t="s">
        <v>1046</v>
      </c>
      <c r="R1266" t="s">
        <v>1047</v>
      </c>
      <c r="S1266" t="s">
        <v>213</v>
      </c>
      <c r="T1266" t="s">
        <v>54</v>
      </c>
      <c r="U1266">
        <v>7.92</v>
      </c>
      <c r="V1266">
        <v>7.67</v>
      </c>
      <c r="W1266">
        <v>7.92</v>
      </c>
      <c r="X1266">
        <v>7.75</v>
      </c>
      <c r="Y1266">
        <v>7.67</v>
      </c>
      <c r="Z1266">
        <v>7.58</v>
      </c>
      <c r="AA1266">
        <v>10</v>
      </c>
      <c r="AB1266">
        <v>10</v>
      </c>
      <c r="AC1266">
        <v>10</v>
      </c>
      <c r="AD1266">
        <v>8</v>
      </c>
      <c r="AE1266">
        <v>84.5</v>
      </c>
      <c r="AF1266">
        <v>0.1</v>
      </c>
      <c r="AG1266">
        <v>0</v>
      </c>
      <c r="AH1266">
        <v>0</v>
      </c>
      <c r="AI1266" t="s">
        <v>89</v>
      </c>
      <c r="AJ1266">
        <v>2</v>
      </c>
      <c r="AK1266" t="s">
        <v>1048</v>
      </c>
      <c r="AL1266" t="s">
        <v>300</v>
      </c>
      <c r="AM1266" t="s">
        <v>306</v>
      </c>
      <c r="AN1266" t="s">
        <v>307</v>
      </c>
      <c r="AO1266" t="s">
        <v>59</v>
      </c>
      <c r="AP1266">
        <v>1200</v>
      </c>
      <c r="AQ1266">
        <v>1200</v>
      </c>
      <c r="AR1266">
        <v>1200</v>
      </c>
    </row>
    <row r="1267" spans="1:44" x14ac:dyDescent="0.25">
      <c r="A1267" t="s">
        <v>43</v>
      </c>
      <c r="B1267" t="s">
        <v>453</v>
      </c>
      <c r="C1267" t="s">
        <v>396</v>
      </c>
      <c r="F1267" t="s">
        <v>2176</v>
      </c>
      <c r="G1267" t="s">
        <v>3090</v>
      </c>
      <c r="I1267" t="s">
        <v>3091</v>
      </c>
      <c r="J1267" t="s">
        <v>457</v>
      </c>
      <c r="L1267">
        <v>0</v>
      </c>
      <c r="M1267" t="s">
        <v>458</v>
      </c>
      <c r="N1267" t="s">
        <v>138</v>
      </c>
      <c r="O1267" t="s">
        <v>3092</v>
      </c>
      <c r="Q1267" t="s">
        <v>3093</v>
      </c>
      <c r="R1267" t="s">
        <v>459</v>
      </c>
      <c r="U1267">
        <v>7.58</v>
      </c>
      <c r="V1267">
        <v>7.25</v>
      </c>
      <c r="W1267">
        <v>7.42</v>
      </c>
      <c r="X1267">
        <v>7.25</v>
      </c>
      <c r="Y1267">
        <v>7.58</v>
      </c>
      <c r="Z1267">
        <v>7.83</v>
      </c>
      <c r="AA1267">
        <v>10</v>
      </c>
      <c r="AB1267">
        <v>10</v>
      </c>
      <c r="AC1267">
        <v>10</v>
      </c>
      <c r="AD1267">
        <v>7.5</v>
      </c>
      <c r="AE1267">
        <v>82.42</v>
      </c>
      <c r="AF1267">
        <v>0.02</v>
      </c>
      <c r="AG1267">
        <v>0</v>
      </c>
      <c r="AH1267">
        <v>0</v>
      </c>
      <c r="AJ1267">
        <v>1</v>
      </c>
      <c r="AK1267" t="s">
        <v>3094</v>
      </c>
      <c r="AL1267" t="s">
        <v>138</v>
      </c>
      <c r="AM1267" t="s">
        <v>142</v>
      </c>
      <c r="AN1267" t="s">
        <v>143</v>
      </c>
      <c r="AO1267" t="s">
        <v>59</v>
      </c>
      <c r="AP1267">
        <v>1750</v>
      </c>
      <c r="AQ1267">
        <v>1750</v>
      </c>
      <c r="AR1267">
        <v>1750</v>
      </c>
    </row>
    <row r="1268" spans="1:44" x14ac:dyDescent="0.25">
      <c r="A1268" t="s">
        <v>43</v>
      </c>
      <c r="B1268" t="s">
        <v>453</v>
      </c>
      <c r="C1268" t="s">
        <v>396</v>
      </c>
      <c r="F1268" t="s">
        <v>2176</v>
      </c>
      <c r="G1268" t="s">
        <v>2390</v>
      </c>
      <c r="I1268" t="s">
        <v>2181</v>
      </c>
      <c r="J1268" t="s">
        <v>1062</v>
      </c>
      <c r="L1268">
        <v>250</v>
      </c>
      <c r="M1268" t="s">
        <v>458</v>
      </c>
      <c r="N1268" t="s">
        <v>138</v>
      </c>
      <c r="O1268" t="s">
        <v>2391</v>
      </c>
      <c r="Q1268" t="s">
        <v>2183</v>
      </c>
      <c r="R1268" t="s">
        <v>459</v>
      </c>
      <c r="U1268">
        <v>7.83</v>
      </c>
      <c r="V1268">
        <v>7.75</v>
      </c>
      <c r="W1268">
        <v>7.33</v>
      </c>
      <c r="X1268">
        <v>7.25</v>
      </c>
      <c r="Y1268">
        <v>7.42</v>
      </c>
      <c r="Z1268">
        <v>7.92</v>
      </c>
      <c r="AA1268">
        <v>10</v>
      </c>
      <c r="AB1268">
        <v>10</v>
      </c>
      <c r="AC1268">
        <v>10</v>
      </c>
      <c r="AD1268">
        <v>7.58</v>
      </c>
      <c r="AE1268">
        <v>83.08</v>
      </c>
      <c r="AF1268">
        <v>0.08</v>
      </c>
      <c r="AG1268">
        <v>1</v>
      </c>
      <c r="AH1268">
        <v>0</v>
      </c>
      <c r="AJ1268">
        <v>3</v>
      </c>
      <c r="AK1268" t="s">
        <v>2173</v>
      </c>
      <c r="AL1268" t="s">
        <v>138</v>
      </c>
      <c r="AM1268" t="s">
        <v>142</v>
      </c>
      <c r="AN1268" t="s">
        <v>143</v>
      </c>
      <c r="AO1268" t="s">
        <v>59</v>
      </c>
      <c r="AP1268">
        <v>1880</v>
      </c>
      <c r="AQ1268">
        <v>1880</v>
      </c>
      <c r="AR1268">
        <v>1880</v>
      </c>
    </row>
    <row r="1269" spans="1:44" x14ac:dyDescent="0.25">
      <c r="A1269" t="s">
        <v>43</v>
      </c>
      <c r="B1269" t="s">
        <v>453</v>
      </c>
      <c r="C1269" t="s">
        <v>396</v>
      </c>
      <c r="F1269" t="s">
        <v>454</v>
      </c>
      <c r="G1269" t="s">
        <v>1717</v>
      </c>
      <c r="I1269" t="s">
        <v>1718</v>
      </c>
      <c r="J1269" t="s">
        <v>676</v>
      </c>
      <c r="L1269">
        <v>250</v>
      </c>
      <c r="M1269" t="s">
        <v>458</v>
      </c>
      <c r="N1269" t="s">
        <v>138</v>
      </c>
      <c r="O1269" t="s">
        <v>1719</v>
      </c>
      <c r="Q1269" t="s">
        <v>1720</v>
      </c>
      <c r="R1269" t="s">
        <v>459</v>
      </c>
      <c r="U1269">
        <v>7.75</v>
      </c>
      <c r="V1269">
        <v>7.67</v>
      </c>
      <c r="W1269">
        <v>7.25</v>
      </c>
      <c r="X1269">
        <v>7.25</v>
      </c>
      <c r="Y1269">
        <v>7.58</v>
      </c>
      <c r="Z1269">
        <v>8.5</v>
      </c>
      <c r="AA1269">
        <v>10</v>
      </c>
      <c r="AB1269">
        <v>10</v>
      </c>
      <c r="AC1269">
        <v>10</v>
      </c>
      <c r="AD1269">
        <v>7.75</v>
      </c>
      <c r="AE1269">
        <v>83.75</v>
      </c>
      <c r="AF1269">
        <v>0.06</v>
      </c>
      <c r="AG1269">
        <v>0</v>
      </c>
      <c r="AH1269">
        <v>0</v>
      </c>
      <c r="AJ1269">
        <v>1</v>
      </c>
      <c r="AK1269" t="s">
        <v>1721</v>
      </c>
      <c r="AL1269" t="s">
        <v>138</v>
      </c>
      <c r="AM1269" t="s">
        <v>142</v>
      </c>
      <c r="AN1269" t="s">
        <v>143</v>
      </c>
      <c r="AO1269" t="s">
        <v>59</v>
      </c>
      <c r="AP1269">
        <v>1600</v>
      </c>
      <c r="AQ1269">
        <v>1600</v>
      </c>
      <c r="AR1269">
        <v>1600</v>
      </c>
    </row>
    <row r="1270" spans="1:44" x14ac:dyDescent="0.25">
      <c r="A1270" t="s">
        <v>43</v>
      </c>
      <c r="B1270" t="s">
        <v>453</v>
      </c>
      <c r="C1270" t="s">
        <v>396</v>
      </c>
      <c r="F1270" t="s">
        <v>2176</v>
      </c>
      <c r="G1270" t="s">
        <v>2880</v>
      </c>
      <c r="I1270" t="s">
        <v>456</v>
      </c>
      <c r="J1270" t="s">
        <v>457</v>
      </c>
      <c r="L1270">
        <v>250</v>
      </c>
      <c r="M1270" t="s">
        <v>458</v>
      </c>
      <c r="N1270" t="s">
        <v>138</v>
      </c>
      <c r="O1270" t="s">
        <v>1719</v>
      </c>
      <c r="Q1270" t="s">
        <v>1720</v>
      </c>
      <c r="R1270" t="s">
        <v>459</v>
      </c>
      <c r="U1270">
        <v>8.08</v>
      </c>
      <c r="V1270">
        <v>7.67</v>
      </c>
      <c r="W1270">
        <v>7.67</v>
      </c>
      <c r="X1270">
        <v>7.33</v>
      </c>
      <c r="Y1270">
        <v>7.33</v>
      </c>
      <c r="Z1270">
        <v>7.17</v>
      </c>
      <c r="AA1270">
        <v>10</v>
      </c>
      <c r="AB1270">
        <v>10</v>
      </c>
      <c r="AC1270">
        <v>10</v>
      </c>
      <c r="AD1270">
        <v>7.42</v>
      </c>
      <c r="AE1270">
        <v>82.67</v>
      </c>
      <c r="AF1270">
        <v>0.08</v>
      </c>
      <c r="AG1270">
        <v>0</v>
      </c>
      <c r="AH1270">
        <v>0</v>
      </c>
      <c r="AJ1270">
        <v>3</v>
      </c>
      <c r="AK1270" t="s">
        <v>1721</v>
      </c>
      <c r="AL1270" t="s">
        <v>138</v>
      </c>
      <c r="AM1270" t="s">
        <v>142</v>
      </c>
      <c r="AN1270" t="s">
        <v>143</v>
      </c>
      <c r="AO1270" t="s">
        <v>59</v>
      </c>
      <c r="AP1270">
        <v>1800</v>
      </c>
      <c r="AQ1270">
        <v>1800</v>
      </c>
      <c r="AR1270">
        <v>1800</v>
      </c>
    </row>
    <row r="1271" spans="1:44" x14ac:dyDescent="0.25">
      <c r="A1271" t="s">
        <v>43</v>
      </c>
      <c r="B1271" t="s">
        <v>453</v>
      </c>
      <c r="C1271" t="s">
        <v>396</v>
      </c>
      <c r="F1271" t="s">
        <v>2176</v>
      </c>
      <c r="G1271" t="s">
        <v>3290</v>
      </c>
      <c r="I1271" t="s">
        <v>456</v>
      </c>
      <c r="J1271" t="s">
        <v>457</v>
      </c>
      <c r="L1271">
        <v>250</v>
      </c>
      <c r="M1271" t="s">
        <v>458</v>
      </c>
      <c r="N1271" t="s">
        <v>138</v>
      </c>
      <c r="O1271" t="s">
        <v>1719</v>
      </c>
      <c r="Q1271" t="s">
        <v>1720</v>
      </c>
      <c r="R1271" t="s">
        <v>459</v>
      </c>
      <c r="U1271">
        <v>7.58</v>
      </c>
      <c r="V1271">
        <v>7.67</v>
      </c>
      <c r="W1271">
        <v>7.42</v>
      </c>
      <c r="X1271">
        <v>7.17</v>
      </c>
      <c r="Y1271">
        <v>7.17</v>
      </c>
      <c r="Z1271">
        <v>7.75</v>
      </c>
      <c r="AA1271">
        <v>10</v>
      </c>
      <c r="AB1271">
        <v>10</v>
      </c>
      <c r="AC1271">
        <v>10</v>
      </c>
      <c r="AD1271">
        <v>7.42</v>
      </c>
      <c r="AE1271">
        <v>82.17</v>
      </c>
      <c r="AF1271">
        <v>0.08</v>
      </c>
      <c r="AG1271">
        <v>0</v>
      </c>
      <c r="AH1271">
        <v>0</v>
      </c>
      <c r="AJ1271">
        <v>0</v>
      </c>
      <c r="AK1271" t="s">
        <v>1721</v>
      </c>
      <c r="AL1271" t="s">
        <v>138</v>
      </c>
      <c r="AM1271" t="s">
        <v>142</v>
      </c>
      <c r="AN1271" t="s">
        <v>143</v>
      </c>
      <c r="AO1271" t="s">
        <v>59</v>
      </c>
      <c r="AP1271">
        <v>1800</v>
      </c>
      <c r="AQ1271">
        <v>1800</v>
      </c>
      <c r="AR1271">
        <v>1800</v>
      </c>
    </row>
    <row r="1272" spans="1:44" x14ac:dyDescent="0.25">
      <c r="A1272" t="s">
        <v>43</v>
      </c>
      <c r="B1272" t="s">
        <v>453</v>
      </c>
      <c r="C1272" t="s">
        <v>396</v>
      </c>
      <c r="F1272" t="s">
        <v>2176</v>
      </c>
      <c r="G1272" t="s">
        <v>4447</v>
      </c>
      <c r="I1272" t="s">
        <v>456</v>
      </c>
      <c r="J1272" t="s">
        <v>457</v>
      </c>
      <c r="L1272">
        <v>250</v>
      </c>
      <c r="M1272" t="s">
        <v>458</v>
      </c>
      <c r="N1272" t="s">
        <v>138</v>
      </c>
      <c r="O1272" t="s">
        <v>1719</v>
      </c>
      <c r="Q1272" t="s">
        <v>1720</v>
      </c>
      <c r="R1272" t="s">
        <v>459</v>
      </c>
      <c r="U1272">
        <v>7.25</v>
      </c>
      <c r="V1272">
        <v>7.17</v>
      </c>
      <c r="W1272">
        <v>7</v>
      </c>
      <c r="X1272">
        <v>6.75</v>
      </c>
      <c r="Y1272">
        <v>7.17</v>
      </c>
      <c r="Z1272">
        <v>7.33</v>
      </c>
      <c r="AA1272">
        <v>10</v>
      </c>
      <c r="AB1272">
        <v>10</v>
      </c>
      <c r="AC1272">
        <v>10</v>
      </c>
      <c r="AD1272">
        <v>6.92</v>
      </c>
      <c r="AE1272">
        <v>79.58</v>
      </c>
      <c r="AF1272">
        <v>0.1</v>
      </c>
      <c r="AG1272">
        <v>0</v>
      </c>
      <c r="AH1272">
        <v>0</v>
      </c>
      <c r="AJ1272">
        <v>4</v>
      </c>
      <c r="AK1272" t="s">
        <v>1721</v>
      </c>
      <c r="AL1272" t="s">
        <v>138</v>
      </c>
      <c r="AM1272" t="s">
        <v>142</v>
      </c>
      <c r="AN1272" t="s">
        <v>143</v>
      </c>
      <c r="AO1272" t="s">
        <v>59</v>
      </c>
      <c r="AP1272">
        <v>1800</v>
      </c>
      <c r="AQ1272">
        <v>1800</v>
      </c>
      <c r="AR1272">
        <v>1800</v>
      </c>
    </row>
    <row r="1273" spans="1:44" x14ac:dyDescent="0.25">
      <c r="A1273" t="s">
        <v>43</v>
      </c>
      <c r="B1273" t="s">
        <v>453</v>
      </c>
      <c r="C1273" t="s">
        <v>396</v>
      </c>
      <c r="F1273" t="s">
        <v>2176</v>
      </c>
      <c r="G1273" t="s">
        <v>2180</v>
      </c>
      <c r="I1273" t="s">
        <v>2181</v>
      </c>
      <c r="J1273" t="s">
        <v>1062</v>
      </c>
      <c r="L1273">
        <v>250</v>
      </c>
      <c r="M1273" t="s">
        <v>458</v>
      </c>
      <c r="N1273" t="s">
        <v>138</v>
      </c>
      <c r="O1273" t="s">
        <v>2182</v>
      </c>
      <c r="Q1273" t="s">
        <v>2183</v>
      </c>
      <c r="R1273" t="s">
        <v>459</v>
      </c>
      <c r="U1273">
        <v>8</v>
      </c>
      <c r="V1273">
        <v>7.67</v>
      </c>
      <c r="W1273">
        <v>7.67</v>
      </c>
      <c r="X1273">
        <v>7.25</v>
      </c>
      <c r="Y1273">
        <v>7.67</v>
      </c>
      <c r="Z1273">
        <v>7.5</v>
      </c>
      <c r="AA1273">
        <v>10</v>
      </c>
      <c r="AB1273">
        <v>10</v>
      </c>
      <c r="AC1273">
        <v>10</v>
      </c>
      <c r="AD1273">
        <v>7.5</v>
      </c>
      <c r="AE1273">
        <v>83.25</v>
      </c>
      <c r="AF1273">
        <v>0.13</v>
      </c>
      <c r="AG1273">
        <v>0</v>
      </c>
      <c r="AH1273">
        <v>0</v>
      </c>
      <c r="AJ1273">
        <v>1</v>
      </c>
      <c r="AK1273" t="s">
        <v>2173</v>
      </c>
      <c r="AL1273" t="s">
        <v>138</v>
      </c>
      <c r="AM1273" t="s">
        <v>142</v>
      </c>
      <c r="AN1273" t="s">
        <v>143</v>
      </c>
      <c r="AO1273" t="s">
        <v>59</v>
      </c>
      <c r="AP1273">
        <v>1880</v>
      </c>
      <c r="AQ1273">
        <v>1880</v>
      </c>
      <c r="AR1273">
        <v>1880</v>
      </c>
    </row>
    <row r="1274" spans="1:44" x14ac:dyDescent="0.25">
      <c r="A1274" t="s">
        <v>43</v>
      </c>
      <c r="B1274" t="s">
        <v>453</v>
      </c>
      <c r="C1274" t="s">
        <v>396</v>
      </c>
      <c r="F1274" t="s">
        <v>2184</v>
      </c>
      <c r="G1274" t="s">
        <v>2185</v>
      </c>
      <c r="I1274" t="s">
        <v>2186</v>
      </c>
      <c r="J1274" t="s">
        <v>676</v>
      </c>
      <c r="K1274" t="s">
        <v>2187</v>
      </c>
      <c r="L1274">
        <v>250</v>
      </c>
      <c r="M1274" t="s">
        <v>458</v>
      </c>
      <c r="N1274" t="s">
        <v>138</v>
      </c>
      <c r="O1274" t="s">
        <v>2188</v>
      </c>
      <c r="Q1274" t="s">
        <v>2189</v>
      </c>
      <c r="R1274" t="s">
        <v>459</v>
      </c>
      <c r="U1274">
        <v>7.92</v>
      </c>
      <c r="V1274">
        <v>7.75</v>
      </c>
      <c r="W1274">
        <v>7.5</v>
      </c>
      <c r="X1274">
        <v>7.42</v>
      </c>
      <c r="Y1274">
        <v>7.42</v>
      </c>
      <c r="Z1274">
        <v>7.67</v>
      </c>
      <c r="AA1274">
        <v>10</v>
      </c>
      <c r="AB1274">
        <v>10</v>
      </c>
      <c r="AC1274">
        <v>10</v>
      </c>
      <c r="AD1274">
        <v>7.58</v>
      </c>
      <c r="AE1274">
        <v>83.25</v>
      </c>
      <c r="AF1274">
        <v>0.04</v>
      </c>
      <c r="AG1274">
        <v>0</v>
      </c>
      <c r="AH1274">
        <v>0</v>
      </c>
      <c r="AJ1274">
        <v>1</v>
      </c>
      <c r="AK1274" t="s">
        <v>2190</v>
      </c>
      <c r="AL1274" t="s">
        <v>138</v>
      </c>
      <c r="AM1274" t="s">
        <v>142</v>
      </c>
      <c r="AN1274" t="s">
        <v>143</v>
      </c>
      <c r="AO1274" t="s">
        <v>59</v>
      </c>
      <c r="AP1274">
        <v>1800</v>
      </c>
      <c r="AQ1274">
        <v>1800</v>
      </c>
      <c r="AR1274">
        <v>1800</v>
      </c>
    </row>
    <row r="1275" spans="1:44" x14ac:dyDescent="0.25">
      <c r="A1275" t="s">
        <v>43</v>
      </c>
      <c r="B1275" t="s">
        <v>453</v>
      </c>
      <c r="C1275" t="s">
        <v>396</v>
      </c>
      <c r="F1275" t="s">
        <v>2184</v>
      </c>
      <c r="G1275" t="s">
        <v>3458</v>
      </c>
      <c r="I1275" t="s">
        <v>1713</v>
      </c>
      <c r="J1275" t="s">
        <v>676</v>
      </c>
      <c r="K1275" t="s">
        <v>2187</v>
      </c>
      <c r="L1275">
        <v>250</v>
      </c>
      <c r="M1275" t="s">
        <v>458</v>
      </c>
      <c r="N1275" t="s">
        <v>138</v>
      </c>
      <c r="O1275" t="s">
        <v>2188</v>
      </c>
      <c r="Q1275" t="s">
        <v>2010</v>
      </c>
      <c r="R1275" t="s">
        <v>459</v>
      </c>
      <c r="U1275">
        <v>7.67</v>
      </c>
      <c r="V1275">
        <v>7.33</v>
      </c>
      <c r="W1275">
        <v>7.33</v>
      </c>
      <c r="X1275">
        <v>7.58</v>
      </c>
      <c r="Y1275">
        <v>7.33</v>
      </c>
      <c r="Z1275">
        <v>7.33</v>
      </c>
      <c r="AA1275">
        <v>10</v>
      </c>
      <c r="AB1275">
        <v>10</v>
      </c>
      <c r="AC1275">
        <v>10</v>
      </c>
      <c r="AD1275">
        <v>7.33</v>
      </c>
      <c r="AE1275">
        <v>81.92</v>
      </c>
      <c r="AF1275">
        <v>0.09</v>
      </c>
      <c r="AG1275">
        <v>0</v>
      </c>
      <c r="AH1275">
        <v>0</v>
      </c>
      <c r="AJ1275">
        <v>1</v>
      </c>
      <c r="AK1275" t="s">
        <v>1939</v>
      </c>
      <c r="AL1275" t="s">
        <v>138</v>
      </c>
      <c r="AM1275" t="s">
        <v>142</v>
      </c>
      <c r="AN1275" t="s">
        <v>143</v>
      </c>
      <c r="AO1275" t="s">
        <v>59</v>
      </c>
      <c r="AP1275">
        <v>1600</v>
      </c>
      <c r="AQ1275">
        <v>1600</v>
      </c>
      <c r="AR1275">
        <v>1600</v>
      </c>
    </row>
    <row r="1276" spans="1:44" x14ac:dyDescent="0.25">
      <c r="A1276" t="s">
        <v>43</v>
      </c>
      <c r="B1276" t="s">
        <v>453</v>
      </c>
      <c r="C1276" t="s">
        <v>396</v>
      </c>
      <c r="F1276" t="s">
        <v>2184</v>
      </c>
      <c r="G1276" t="s">
        <v>4076</v>
      </c>
      <c r="I1276" t="s">
        <v>2186</v>
      </c>
      <c r="J1276" t="s">
        <v>457</v>
      </c>
      <c r="K1276" t="s">
        <v>2187</v>
      </c>
      <c r="L1276">
        <v>250</v>
      </c>
      <c r="M1276" t="s">
        <v>458</v>
      </c>
      <c r="N1276" t="s">
        <v>138</v>
      </c>
      <c r="O1276" t="s">
        <v>2188</v>
      </c>
      <c r="Q1276" t="s">
        <v>4077</v>
      </c>
      <c r="R1276" t="s">
        <v>459</v>
      </c>
      <c r="U1276">
        <v>7.33</v>
      </c>
      <c r="V1276">
        <v>7.33</v>
      </c>
      <c r="W1276">
        <v>7</v>
      </c>
      <c r="X1276">
        <v>6.83</v>
      </c>
      <c r="Y1276">
        <v>7.33</v>
      </c>
      <c r="Z1276">
        <v>7.67</v>
      </c>
      <c r="AA1276">
        <v>10</v>
      </c>
      <c r="AB1276">
        <v>10</v>
      </c>
      <c r="AC1276">
        <v>10</v>
      </c>
      <c r="AD1276">
        <v>7.33</v>
      </c>
      <c r="AE1276">
        <v>80.83</v>
      </c>
      <c r="AF1276">
        <v>0.01</v>
      </c>
      <c r="AG1276">
        <v>0</v>
      </c>
      <c r="AH1276">
        <v>0</v>
      </c>
      <c r="AJ1276">
        <v>1</v>
      </c>
      <c r="AK1276" t="s">
        <v>3748</v>
      </c>
      <c r="AL1276" t="s">
        <v>138</v>
      </c>
      <c r="AM1276" t="s">
        <v>142</v>
      </c>
      <c r="AN1276" t="s">
        <v>143</v>
      </c>
      <c r="AO1276" t="s">
        <v>59</v>
      </c>
      <c r="AP1276">
        <v>1800</v>
      </c>
      <c r="AQ1276">
        <v>1800</v>
      </c>
      <c r="AR1276">
        <v>1800</v>
      </c>
    </row>
    <row r="1277" spans="1:44" x14ac:dyDescent="0.25">
      <c r="A1277" t="s">
        <v>43</v>
      </c>
      <c r="B1277" t="s">
        <v>453</v>
      </c>
      <c r="C1277" t="s">
        <v>396</v>
      </c>
      <c r="F1277" t="s">
        <v>454</v>
      </c>
      <c r="G1277" t="s">
        <v>2324</v>
      </c>
      <c r="I1277" t="s">
        <v>456</v>
      </c>
      <c r="J1277" t="s">
        <v>457</v>
      </c>
      <c r="K1277" t="s">
        <v>626</v>
      </c>
      <c r="L1277">
        <v>250</v>
      </c>
      <c r="M1277" t="s">
        <v>458</v>
      </c>
      <c r="N1277" t="s">
        <v>138</v>
      </c>
      <c r="O1277" t="s">
        <v>2508</v>
      </c>
      <c r="Q1277" t="s">
        <v>2010</v>
      </c>
      <c r="R1277" t="s">
        <v>459</v>
      </c>
      <c r="U1277">
        <v>7.5</v>
      </c>
      <c r="V1277">
        <v>7.58</v>
      </c>
      <c r="W1277">
        <v>7.67</v>
      </c>
      <c r="X1277">
        <v>7.67</v>
      </c>
      <c r="Y1277">
        <v>7.58</v>
      </c>
      <c r="Z1277">
        <v>7.58</v>
      </c>
      <c r="AA1277">
        <v>10</v>
      </c>
      <c r="AB1277">
        <v>10</v>
      </c>
      <c r="AC1277">
        <v>10</v>
      </c>
      <c r="AD1277">
        <v>7.42</v>
      </c>
      <c r="AE1277">
        <v>83</v>
      </c>
      <c r="AF1277">
        <v>0.06</v>
      </c>
      <c r="AG1277">
        <v>0</v>
      </c>
      <c r="AH1277">
        <v>0</v>
      </c>
      <c r="AJ1277">
        <v>2</v>
      </c>
      <c r="AK1277" t="s">
        <v>1939</v>
      </c>
      <c r="AL1277" t="s">
        <v>138</v>
      </c>
      <c r="AM1277" t="s">
        <v>142</v>
      </c>
      <c r="AN1277" t="s">
        <v>143</v>
      </c>
      <c r="AO1277" t="s">
        <v>59</v>
      </c>
      <c r="AP1277">
        <v>1800</v>
      </c>
      <c r="AQ1277">
        <v>1800</v>
      </c>
      <c r="AR1277">
        <v>1800</v>
      </c>
    </row>
    <row r="1278" spans="1:44" x14ac:dyDescent="0.25">
      <c r="A1278" t="s">
        <v>43</v>
      </c>
      <c r="B1278" t="s">
        <v>453</v>
      </c>
      <c r="C1278" t="s">
        <v>396</v>
      </c>
      <c r="F1278" t="s">
        <v>2176</v>
      </c>
      <c r="G1278" t="s">
        <v>3793</v>
      </c>
      <c r="I1278" t="s">
        <v>2181</v>
      </c>
      <c r="J1278" t="s">
        <v>1062</v>
      </c>
      <c r="L1278">
        <v>250</v>
      </c>
      <c r="M1278" t="s">
        <v>458</v>
      </c>
      <c r="N1278" t="s">
        <v>138</v>
      </c>
      <c r="O1278" t="s">
        <v>3794</v>
      </c>
      <c r="Q1278" t="s">
        <v>2183</v>
      </c>
      <c r="R1278" t="s">
        <v>459</v>
      </c>
      <c r="U1278">
        <v>7.75</v>
      </c>
      <c r="V1278">
        <v>7.33</v>
      </c>
      <c r="W1278">
        <v>7.42</v>
      </c>
      <c r="X1278">
        <v>7</v>
      </c>
      <c r="Y1278">
        <v>7.33</v>
      </c>
      <c r="Z1278">
        <v>7.25</v>
      </c>
      <c r="AA1278">
        <v>10</v>
      </c>
      <c r="AB1278">
        <v>10</v>
      </c>
      <c r="AC1278">
        <v>10</v>
      </c>
      <c r="AD1278">
        <v>7.33</v>
      </c>
      <c r="AE1278">
        <v>81.42</v>
      </c>
      <c r="AF1278">
        <v>0.16</v>
      </c>
      <c r="AG1278">
        <v>0</v>
      </c>
      <c r="AH1278">
        <v>0</v>
      </c>
      <c r="AJ1278">
        <v>2</v>
      </c>
      <c r="AK1278" t="s">
        <v>2173</v>
      </c>
      <c r="AL1278" t="s">
        <v>138</v>
      </c>
      <c r="AM1278" t="s">
        <v>142</v>
      </c>
      <c r="AN1278" t="s">
        <v>143</v>
      </c>
      <c r="AO1278" t="s">
        <v>59</v>
      </c>
      <c r="AP1278">
        <v>1880</v>
      </c>
      <c r="AQ1278">
        <v>1880</v>
      </c>
      <c r="AR1278">
        <v>1880</v>
      </c>
    </row>
    <row r="1279" spans="1:44" x14ac:dyDescent="0.25">
      <c r="A1279" t="s">
        <v>43</v>
      </c>
      <c r="B1279" t="s">
        <v>693</v>
      </c>
      <c r="C1279" t="s">
        <v>396</v>
      </c>
      <c r="F1279" t="s">
        <v>2500</v>
      </c>
      <c r="G1279" s="4">
        <v>13575</v>
      </c>
      <c r="I1279" t="s">
        <v>2501</v>
      </c>
      <c r="J1279" t="s">
        <v>1062</v>
      </c>
      <c r="L1279">
        <v>300</v>
      </c>
      <c r="M1279" t="s">
        <v>458</v>
      </c>
      <c r="N1279" t="s">
        <v>138</v>
      </c>
      <c r="O1279" t="s">
        <v>2502</v>
      </c>
      <c r="Q1279" t="s">
        <v>2503</v>
      </c>
      <c r="R1279" t="s">
        <v>698</v>
      </c>
      <c r="U1279">
        <v>7.33</v>
      </c>
      <c r="V1279">
        <v>7.67</v>
      </c>
      <c r="W1279">
        <v>7.58</v>
      </c>
      <c r="X1279">
        <v>7.33</v>
      </c>
      <c r="Y1279">
        <v>7.58</v>
      </c>
      <c r="Z1279">
        <v>7.92</v>
      </c>
      <c r="AA1279">
        <v>10</v>
      </c>
      <c r="AB1279">
        <v>10</v>
      </c>
      <c r="AC1279">
        <v>10</v>
      </c>
      <c r="AD1279">
        <v>7.58</v>
      </c>
      <c r="AE1279">
        <v>83</v>
      </c>
      <c r="AF1279">
        <v>0.08</v>
      </c>
      <c r="AG1279">
        <v>0</v>
      </c>
      <c r="AH1279">
        <v>0</v>
      </c>
      <c r="AJ1279">
        <v>1</v>
      </c>
      <c r="AK1279" t="s">
        <v>2487</v>
      </c>
      <c r="AL1279" t="s">
        <v>138</v>
      </c>
      <c r="AM1279" t="s">
        <v>142</v>
      </c>
      <c r="AN1279" t="s">
        <v>143</v>
      </c>
      <c r="AO1279" t="s">
        <v>59</v>
      </c>
      <c r="AP1279">
        <v>1050</v>
      </c>
      <c r="AQ1279">
        <v>1850</v>
      </c>
      <c r="AR1279">
        <v>1450</v>
      </c>
    </row>
    <row r="1280" spans="1:44" x14ac:dyDescent="0.25">
      <c r="A1280" t="s">
        <v>43</v>
      </c>
      <c r="B1280" t="s">
        <v>693</v>
      </c>
      <c r="C1280" t="s">
        <v>396</v>
      </c>
      <c r="G1280" t="s">
        <v>2620</v>
      </c>
      <c r="I1280" t="s">
        <v>3749</v>
      </c>
      <c r="J1280" t="s">
        <v>1062</v>
      </c>
      <c r="L1280">
        <v>250</v>
      </c>
      <c r="M1280" t="s">
        <v>458</v>
      </c>
      <c r="N1280" t="s">
        <v>138</v>
      </c>
      <c r="O1280" t="s">
        <v>2502</v>
      </c>
      <c r="Q1280" t="s">
        <v>760</v>
      </c>
      <c r="R1280" t="s">
        <v>698</v>
      </c>
      <c r="U1280">
        <v>7.42</v>
      </c>
      <c r="V1280">
        <v>7.42</v>
      </c>
      <c r="W1280">
        <v>7.17</v>
      </c>
      <c r="X1280">
        <v>7.42</v>
      </c>
      <c r="Y1280">
        <v>7.42</v>
      </c>
      <c r="Z1280">
        <v>7.33</v>
      </c>
      <c r="AA1280">
        <v>10</v>
      </c>
      <c r="AB1280">
        <v>10</v>
      </c>
      <c r="AC1280">
        <v>10</v>
      </c>
      <c r="AD1280">
        <v>7.33</v>
      </c>
      <c r="AE1280">
        <v>81.5</v>
      </c>
      <c r="AF1280">
        <v>0.06</v>
      </c>
      <c r="AG1280">
        <v>1</v>
      </c>
      <c r="AH1280">
        <v>0</v>
      </c>
      <c r="AJ1280">
        <v>0</v>
      </c>
      <c r="AK1280" t="s">
        <v>3750</v>
      </c>
      <c r="AL1280" t="s">
        <v>138</v>
      </c>
      <c r="AM1280" t="s">
        <v>142</v>
      </c>
      <c r="AN1280" t="s">
        <v>143</v>
      </c>
      <c r="AO1280" t="s">
        <v>59</v>
      </c>
      <c r="AP1280">
        <v>1050</v>
      </c>
      <c r="AQ1280">
        <v>1850</v>
      </c>
      <c r="AR1280">
        <v>1450</v>
      </c>
    </row>
    <row r="1281" spans="1:44" x14ac:dyDescent="0.25">
      <c r="A1281" t="s">
        <v>43</v>
      </c>
      <c r="B1281" t="s">
        <v>693</v>
      </c>
      <c r="C1281" t="s">
        <v>396</v>
      </c>
      <c r="G1281" t="s">
        <v>2620</v>
      </c>
      <c r="I1281" t="s">
        <v>2501</v>
      </c>
      <c r="J1281" t="s">
        <v>1062</v>
      </c>
      <c r="L1281">
        <v>250</v>
      </c>
      <c r="M1281" t="s">
        <v>458</v>
      </c>
      <c r="N1281" t="s">
        <v>138</v>
      </c>
      <c r="O1281" t="s">
        <v>2621</v>
      </c>
      <c r="Q1281" t="s">
        <v>2622</v>
      </c>
      <c r="R1281" t="s">
        <v>698</v>
      </c>
      <c r="U1281">
        <v>7.5</v>
      </c>
      <c r="V1281">
        <v>7.75</v>
      </c>
      <c r="W1281">
        <v>7.33</v>
      </c>
      <c r="X1281">
        <v>7.75</v>
      </c>
      <c r="Y1281">
        <v>7.08</v>
      </c>
      <c r="Z1281">
        <v>7.83</v>
      </c>
      <c r="AA1281">
        <v>10</v>
      </c>
      <c r="AB1281">
        <v>10</v>
      </c>
      <c r="AC1281">
        <v>10</v>
      </c>
      <c r="AD1281">
        <v>7.67</v>
      </c>
      <c r="AE1281">
        <v>82.92</v>
      </c>
      <c r="AF1281">
        <v>0.15</v>
      </c>
      <c r="AG1281">
        <v>0</v>
      </c>
      <c r="AH1281">
        <v>0</v>
      </c>
      <c r="AJ1281">
        <v>0</v>
      </c>
      <c r="AK1281" t="s">
        <v>2623</v>
      </c>
      <c r="AL1281" t="s">
        <v>138</v>
      </c>
      <c r="AM1281" t="s">
        <v>142</v>
      </c>
      <c r="AN1281" t="s">
        <v>143</v>
      </c>
      <c r="AO1281" t="s">
        <v>59</v>
      </c>
      <c r="AP1281">
        <v>1050</v>
      </c>
      <c r="AQ1281">
        <v>1850</v>
      </c>
      <c r="AR1281">
        <v>1450</v>
      </c>
    </row>
    <row r="1282" spans="1:44" x14ac:dyDescent="0.25">
      <c r="A1282" t="s">
        <v>43</v>
      </c>
      <c r="B1282" t="s">
        <v>102</v>
      </c>
      <c r="C1282" t="s">
        <v>45</v>
      </c>
      <c r="D1282" t="s">
        <v>2351</v>
      </c>
      <c r="G1282" t="s">
        <v>2352</v>
      </c>
      <c r="I1282" t="s">
        <v>2353</v>
      </c>
      <c r="J1282" t="s">
        <v>1152</v>
      </c>
      <c r="K1282" t="s">
        <v>2354</v>
      </c>
      <c r="L1282">
        <v>300</v>
      </c>
      <c r="M1282">
        <v>6</v>
      </c>
      <c r="N1282" t="s">
        <v>108</v>
      </c>
      <c r="O1282" t="s">
        <v>2355</v>
      </c>
      <c r="Q1282" t="s">
        <v>170</v>
      </c>
      <c r="R1282" t="s">
        <v>108</v>
      </c>
      <c r="U1282">
        <v>7.75</v>
      </c>
      <c r="V1282">
        <v>8</v>
      </c>
      <c r="W1282">
        <v>7.67</v>
      </c>
      <c r="X1282">
        <v>8.08</v>
      </c>
      <c r="Y1282">
        <v>7.83</v>
      </c>
      <c r="Z1282">
        <v>7.92</v>
      </c>
      <c r="AA1282">
        <v>9.33</v>
      </c>
      <c r="AB1282">
        <v>9.33</v>
      </c>
      <c r="AC1282">
        <v>9.33</v>
      </c>
      <c r="AD1282">
        <v>7.92</v>
      </c>
      <c r="AE1282">
        <v>83.17</v>
      </c>
      <c r="AF1282">
        <v>0.01</v>
      </c>
      <c r="AG1282">
        <v>0</v>
      </c>
      <c r="AH1282">
        <v>0</v>
      </c>
      <c r="AJ1282">
        <v>0</v>
      </c>
      <c r="AK1282" t="s">
        <v>171</v>
      </c>
      <c r="AL1282" t="s">
        <v>108</v>
      </c>
      <c r="AM1282" t="s">
        <v>111</v>
      </c>
      <c r="AN1282" t="s">
        <v>112</v>
      </c>
      <c r="AO1282" t="s">
        <v>59</v>
      </c>
      <c r="AP1282">
        <v>1850</v>
      </c>
      <c r="AQ1282">
        <v>1850</v>
      </c>
      <c r="AR1282">
        <v>1850</v>
      </c>
    </row>
    <row r="1283" spans="1:44" x14ac:dyDescent="0.25">
      <c r="A1283" t="s">
        <v>43</v>
      </c>
      <c r="B1283" t="s">
        <v>202</v>
      </c>
      <c r="C1283" t="s">
        <v>62</v>
      </c>
      <c r="D1283" t="s">
        <v>1206</v>
      </c>
      <c r="F1283" t="s">
        <v>1206</v>
      </c>
      <c r="G1283" t="s">
        <v>1207</v>
      </c>
      <c r="I1283" t="s">
        <v>1208</v>
      </c>
      <c r="J1283" t="s">
        <v>437</v>
      </c>
      <c r="K1283" t="s">
        <v>1209</v>
      </c>
      <c r="L1283">
        <v>250</v>
      </c>
      <c r="M1283">
        <v>1</v>
      </c>
      <c r="N1283" t="s">
        <v>65</v>
      </c>
      <c r="O1283" t="s">
        <v>1210</v>
      </c>
      <c r="Q1283" t="s">
        <v>1211</v>
      </c>
      <c r="R1283" t="s">
        <v>212</v>
      </c>
      <c r="U1283">
        <v>7.5</v>
      </c>
      <c r="V1283">
        <v>7.67</v>
      </c>
      <c r="W1283">
        <v>7.75</v>
      </c>
      <c r="X1283">
        <v>7.67</v>
      </c>
      <c r="Y1283">
        <v>7.92</v>
      </c>
      <c r="Z1283">
        <v>7.92</v>
      </c>
      <c r="AA1283">
        <v>10</v>
      </c>
      <c r="AB1283">
        <v>10</v>
      </c>
      <c r="AC1283">
        <v>10</v>
      </c>
      <c r="AD1283">
        <v>7.92</v>
      </c>
      <c r="AE1283">
        <v>84.33</v>
      </c>
      <c r="AF1283">
        <v>0.04</v>
      </c>
      <c r="AG1283">
        <v>1</v>
      </c>
      <c r="AH1283">
        <v>0</v>
      </c>
      <c r="AJ1283">
        <v>1</v>
      </c>
      <c r="AK1283" t="s">
        <v>1212</v>
      </c>
      <c r="AL1283" t="s">
        <v>65</v>
      </c>
      <c r="AM1283" t="s">
        <v>70</v>
      </c>
      <c r="AN1283" t="s">
        <v>71</v>
      </c>
      <c r="AO1283" t="s">
        <v>153</v>
      </c>
      <c r="AP1283">
        <v>1341.12</v>
      </c>
      <c r="AQ1283">
        <v>1432.56</v>
      </c>
      <c r="AR1283">
        <v>1386.84</v>
      </c>
    </row>
    <row r="1284" spans="1:44" x14ac:dyDescent="0.25">
      <c r="A1284" t="s">
        <v>43</v>
      </c>
      <c r="B1284" t="s">
        <v>61</v>
      </c>
      <c r="C1284" t="s">
        <v>147</v>
      </c>
      <c r="D1284" t="s">
        <v>428</v>
      </c>
      <c r="I1284" t="s">
        <v>429</v>
      </c>
      <c r="J1284" t="s">
        <v>150</v>
      </c>
      <c r="K1284" t="s">
        <v>430</v>
      </c>
      <c r="L1284">
        <v>1</v>
      </c>
      <c r="M1284">
        <v>2</v>
      </c>
      <c r="N1284" t="s">
        <v>65</v>
      </c>
      <c r="O1284" t="s">
        <v>431</v>
      </c>
      <c r="Q1284" t="s">
        <v>66</v>
      </c>
      <c r="R1284" t="s">
        <v>67</v>
      </c>
      <c r="U1284">
        <v>8.33</v>
      </c>
      <c r="V1284">
        <v>8.17</v>
      </c>
      <c r="W1284">
        <v>7.75</v>
      </c>
      <c r="X1284">
        <v>8</v>
      </c>
      <c r="Y1284">
        <v>7.75</v>
      </c>
      <c r="Z1284">
        <v>7.83</v>
      </c>
      <c r="AA1284">
        <v>10</v>
      </c>
      <c r="AB1284">
        <v>10</v>
      </c>
      <c r="AC1284">
        <v>10</v>
      </c>
      <c r="AD1284">
        <v>8.17</v>
      </c>
      <c r="AE1284">
        <v>86</v>
      </c>
      <c r="AF1284">
        <v>0</v>
      </c>
      <c r="AG1284">
        <v>0</v>
      </c>
      <c r="AH1284">
        <v>0</v>
      </c>
      <c r="AJ1284">
        <v>0</v>
      </c>
      <c r="AK1284" t="s">
        <v>69</v>
      </c>
      <c r="AL1284" t="s">
        <v>65</v>
      </c>
      <c r="AM1284" t="s">
        <v>70</v>
      </c>
      <c r="AN1284" t="s">
        <v>71</v>
      </c>
      <c r="AO1284" t="s">
        <v>153</v>
      </c>
      <c r="AP1284">
        <v>426.72</v>
      </c>
      <c r="AQ1284">
        <v>426.72</v>
      </c>
      <c r="AR1284">
        <v>426.72</v>
      </c>
    </row>
    <row r="1285" spans="1:44" x14ac:dyDescent="0.25">
      <c r="A1285" t="s">
        <v>43</v>
      </c>
      <c r="B1285" t="s">
        <v>61</v>
      </c>
      <c r="C1285" t="s">
        <v>216</v>
      </c>
      <c r="G1285" t="s">
        <v>2015</v>
      </c>
      <c r="I1285" t="s">
        <v>2016</v>
      </c>
      <c r="J1285" t="s">
        <v>2017</v>
      </c>
      <c r="K1285" t="s">
        <v>2018</v>
      </c>
      <c r="L1285">
        <v>6</v>
      </c>
      <c r="M1285">
        <v>6</v>
      </c>
      <c r="N1285" t="s">
        <v>65</v>
      </c>
      <c r="O1285" t="s">
        <v>2019</v>
      </c>
      <c r="Q1285" t="s">
        <v>2020</v>
      </c>
      <c r="R1285" t="s">
        <v>67</v>
      </c>
      <c r="U1285">
        <v>7.25</v>
      </c>
      <c r="V1285">
        <v>7.88</v>
      </c>
      <c r="W1285">
        <v>7.38</v>
      </c>
      <c r="X1285">
        <v>7.63</v>
      </c>
      <c r="Y1285">
        <v>7.5</v>
      </c>
      <c r="Z1285">
        <v>8.75</v>
      </c>
      <c r="AA1285">
        <v>9</v>
      </c>
      <c r="AB1285">
        <v>10</v>
      </c>
      <c r="AC1285">
        <v>10</v>
      </c>
      <c r="AD1285">
        <v>8</v>
      </c>
      <c r="AE1285">
        <v>83.38</v>
      </c>
      <c r="AF1285">
        <v>0.09</v>
      </c>
      <c r="AG1285">
        <v>2</v>
      </c>
      <c r="AH1285">
        <v>0</v>
      </c>
      <c r="AJ1285">
        <v>4</v>
      </c>
      <c r="AK1285" t="s">
        <v>2021</v>
      </c>
      <c r="AL1285" t="s">
        <v>65</v>
      </c>
      <c r="AM1285" t="s">
        <v>70</v>
      </c>
      <c r="AN1285" t="s">
        <v>71</v>
      </c>
      <c r="AO1285" t="s">
        <v>59</v>
      </c>
      <c r="AP1285">
        <v>900</v>
      </c>
      <c r="AQ1285">
        <v>1200</v>
      </c>
      <c r="AR1285">
        <v>1050</v>
      </c>
    </row>
    <row r="1286" spans="1:44" x14ac:dyDescent="0.25">
      <c r="A1286" t="s">
        <v>43</v>
      </c>
      <c r="B1286" t="s">
        <v>61</v>
      </c>
      <c r="C1286" t="s">
        <v>159</v>
      </c>
      <c r="D1286" t="s">
        <v>160</v>
      </c>
      <c r="I1286" t="s">
        <v>161</v>
      </c>
      <c r="J1286" t="s">
        <v>162</v>
      </c>
      <c r="K1286" t="s">
        <v>163</v>
      </c>
      <c r="L1286">
        <v>1</v>
      </c>
      <c r="M1286" t="s">
        <v>164</v>
      </c>
      <c r="N1286" t="s">
        <v>65</v>
      </c>
      <c r="O1286" t="s">
        <v>165</v>
      </c>
      <c r="Q1286" t="s">
        <v>66</v>
      </c>
      <c r="R1286" t="s">
        <v>67</v>
      </c>
      <c r="U1286">
        <v>8.33</v>
      </c>
      <c r="V1286">
        <v>8.25</v>
      </c>
      <c r="W1286">
        <v>7.83</v>
      </c>
      <c r="X1286">
        <v>7.75</v>
      </c>
      <c r="Y1286">
        <v>8.5</v>
      </c>
      <c r="Z1286">
        <v>8.42</v>
      </c>
      <c r="AA1286">
        <v>10</v>
      </c>
      <c r="AB1286">
        <v>10</v>
      </c>
      <c r="AC1286">
        <v>10</v>
      </c>
      <c r="AD1286">
        <v>8.33</v>
      </c>
      <c r="AE1286">
        <v>87.42</v>
      </c>
      <c r="AF1286">
        <v>0.03</v>
      </c>
      <c r="AG1286">
        <v>0</v>
      </c>
      <c r="AH1286">
        <v>0</v>
      </c>
      <c r="AJ1286">
        <v>0</v>
      </c>
      <c r="AK1286" t="s">
        <v>69</v>
      </c>
      <c r="AL1286" t="s">
        <v>65</v>
      </c>
      <c r="AM1286" t="s">
        <v>70</v>
      </c>
      <c r="AN1286" t="s">
        <v>71</v>
      </c>
      <c r="AO1286" t="s">
        <v>59</v>
      </c>
      <c r="AP1286">
        <v>1200</v>
      </c>
      <c r="AQ1286">
        <v>1800</v>
      </c>
      <c r="AR1286">
        <v>1500</v>
      </c>
    </row>
    <row r="1287" spans="1:44" x14ac:dyDescent="0.25">
      <c r="A1287" t="s">
        <v>43</v>
      </c>
      <c r="B1287" t="s">
        <v>693</v>
      </c>
      <c r="C1287" t="s">
        <v>396</v>
      </c>
      <c r="G1287" t="s">
        <v>2384</v>
      </c>
      <c r="I1287" t="s">
        <v>2385</v>
      </c>
      <c r="J1287" t="s">
        <v>457</v>
      </c>
      <c r="K1287" t="s">
        <v>2386</v>
      </c>
      <c r="L1287">
        <v>275</v>
      </c>
      <c r="M1287" t="s">
        <v>458</v>
      </c>
      <c r="N1287" t="s">
        <v>138</v>
      </c>
      <c r="O1287" t="s">
        <v>2387</v>
      </c>
      <c r="Q1287" t="s">
        <v>2388</v>
      </c>
      <c r="R1287" t="s">
        <v>698</v>
      </c>
      <c r="S1287" t="s">
        <v>213</v>
      </c>
      <c r="U1287">
        <v>7.33</v>
      </c>
      <c r="V1287">
        <v>7.33</v>
      </c>
      <c r="W1287">
        <v>7.33</v>
      </c>
      <c r="X1287">
        <v>7.58</v>
      </c>
      <c r="Y1287">
        <v>7.25</v>
      </c>
      <c r="Z1287">
        <v>8.08</v>
      </c>
      <c r="AA1287">
        <v>10</v>
      </c>
      <c r="AB1287">
        <v>10</v>
      </c>
      <c r="AC1287">
        <v>10</v>
      </c>
      <c r="AD1287">
        <v>8.17</v>
      </c>
      <c r="AE1287">
        <v>83.08</v>
      </c>
      <c r="AF1287">
        <v>0.01</v>
      </c>
      <c r="AG1287">
        <v>0</v>
      </c>
      <c r="AH1287">
        <v>0</v>
      </c>
      <c r="AJ1287">
        <v>0</v>
      </c>
      <c r="AK1287" t="s">
        <v>2389</v>
      </c>
      <c r="AL1287" t="s">
        <v>138</v>
      </c>
      <c r="AM1287" t="s">
        <v>142</v>
      </c>
      <c r="AN1287" t="s">
        <v>143</v>
      </c>
      <c r="AO1287" t="s">
        <v>59</v>
      </c>
      <c r="AP1287">
        <v>1600</v>
      </c>
      <c r="AQ1287">
        <v>1950</v>
      </c>
      <c r="AR1287">
        <v>1775</v>
      </c>
    </row>
    <row r="1288" spans="1:44" x14ac:dyDescent="0.25">
      <c r="A1288" t="s">
        <v>43</v>
      </c>
      <c r="B1288" t="s">
        <v>693</v>
      </c>
      <c r="C1288" t="s">
        <v>396</v>
      </c>
      <c r="G1288" t="s">
        <v>3408</v>
      </c>
      <c r="I1288" t="s">
        <v>2385</v>
      </c>
      <c r="J1288" t="s">
        <v>457</v>
      </c>
      <c r="K1288" t="s">
        <v>2386</v>
      </c>
      <c r="L1288">
        <v>150</v>
      </c>
      <c r="M1288" t="s">
        <v>458</v>
      </c>
      <c r="N1288" t="s">
        <v>138</v>
      </c>
      <c r="O1288" t="s">
        <v>2387</v>
      </c>
      <c r="Q1288" t="s">
        <v>2388</v>
      </c>
      <c r="R1288" t="s">
        <v>698</v>
      </c>
      <c r="S1288" t="s">
        <v>213</v>
      </c>
      <c r="U1288">
        <v>7.33</v>
      </c>
      <c r="V1288">
        <v>7</v>
      </c>
      <c r="W1288">
        <v>7.08</v>
      </c>
      <c r="X1288">
        <v>7.42</v>
      </c>
      <c r="Y1288">
        <v>7.5</v>
      </c>
      <c r="Z1288">
        <v>7.67</v>
      </c>
      <c r="AA1288">
        <v>10</v>
      </c>
      <c r="AB1288">
        <v>10</v>
      </c>
      <c r="AC1288">
        <v>10</v>
      </c>
      <c r="AD1288">
        <v>8</v>
      </c>
      <c r="AE1288">
        <v>82</v>
      </c>
      <c r="AF1288">
        <v>7.0000000000000007E-2</v>
      </c>
      <c r="AG1288">
        <v>0</v>
      </c>
      <c r="AH1288">
        <v>0</v>
      </c>
      <c r="AJ1288">
        <v>2</v>
      </c>
      <c r="AK1288" t="s">
        <v>2389</v>
      </c>
      <c r="AL1288" t="s">
        <v>138</v>
      </c>
      <c r="AM1288" t="s">
        <v>142</v>
      </c>
      <c r="AN1288" t="s">
        <v>143</v>
      </c>
      <c r="AO1288" t="s">
        <v>59</v>
      </c>
      <c r="AP1288">
        <v>1600</v>
      </c>
      <c r="AQ1288">
        <v>1950</v>
      </c>
      <c r="AR1288">
        <v>1775</v>
      </c>
    </row>
    <row r="1289" spans="1:44" x14ac:dyDescent="0.25">
      <c r="A1289" t="s">
        <v>43</v>
      </c>
      <c r="B1289" t="s">
        <v>693</v>
      </c>
      <c r="C1289" t="s">
        <v>396</v>
      </c>
      <c r="G1289" t="s">
        <v>3569</v>
      </c>
      <c r="I1289" t="s">
        <v>765</v>
      </c>
      <c r="J1289" t="s">
        <v>457</v>
      </c>
      <c r="K1289" t="s">
        <v>696</v>
      </c>
      <c r="L1289">
        <v>275</v>
      </c>
      <c r="M1289" t="s">
        <v>458</v>
      </c>
      <c r="N1289" t="s">
        <v>138</v>
      </c>
      <c r="O1289" t="s">
        <v>2387</v>
      </c>
      <c r="Q1289" t="s">
        <v>3570</v>
      </c>
      <c r="R1289" t="s">
        <v>698</v>
      </c>
      <c r="U1289">
        <v>7.42</v>
      </c>
      <c r="V1289">
        <v>7.58</v>
      </c>
      <c r="W1289">
        <v>6.92</v>
      </c>
      <c r="X1289">
        <v>7.08</v>
      </c>
      <c r="Y1289">
        <v>7.25</v>
      </c>
      <c r="Z1289">
        <v>8</v>
      </c>
      <c r="AA1289">
        <v>10</v>
      </c>
      <c r="AB1289">
        <v>10</v>
      </c>
      <c r="AC1289">
        <v>10</v>
      </c>
      <c r="AD1289">
        <v>7.5</v>
      </c>
      <c r="AE1289">
        <v>81.75</v>
      </c>
      <c r="AF1289">
        <v>0.08</v>
      </c>
      <c r="AG1289">
        <v>0</v>
      </c>
      <c r="AH1289">
        <v>0</v>
      </c>
      <c r="AJ1289">
        <v>0</v>
      </c>
      <c r="AK1289" t="s">
        <v>3571</v>
      </c>
      <c r="AL1289" t="s">
        <v>138</v>
      </c>
      <c r="AM1289" t="s">
        <v>142</v>
      </c>
      <c r="AN1289" t="s">
        <v>143</v>
      </c>
      <c r="AO1289" t="s">
        <v>59</v>
      </c>
      <c r="AP1289">
        <v>1600</v>
      </c>
      <c r="AQ1289">
        <v>1950</v>
      </c>
      <c r="AR1289">
        <v>1775</v>
      </c>
    </row>
    <row r="1290" spans="1:44" x14ac:dyDescent="0.25">
      <c r="A1290" t="s">
        <v>43</v>
      </c>
      <c r="B1290" t="s">
        <v>1101</v>
      </c>
      <c r="C1290" t="s">
        <v>84</v>
      </c>
      <c r="F1290" t="s">
        <v>1102</v>
      </c>
      <c r="G1290" t="s">
        <v>1102</v>
      </c>
      <c r="I1290" t="s">
        <v>1102</v>
      </c>
      <c r="J1290" t="s">
        <v>1102</v>
      </c>
      <c r="K1290" t="s">
        <v>1102</v>
      </c>
      <c r="L1290">
        <v>27</v>
      </c>
      <c r="M1290" t="s">
        <v>51</v>
      </c>
      <c r="N1290" t="s">
        <v>235</v>
      </c>
      <c r="O1290" t="s">
        <v>1102</v>
      </c>
      <c r="Q1290" t="s">
        <v>1103</v>
      </c>
      <c r="R1290" t="s">
        <v>1104</v>
      </c>
      <c r="U1290">
        <v>7.81</v>
      </c>
      <c r="V1290">
        <v>7.81</v>
      </c>
      <c r="W1290">
        <v>7.88</v>
      </c>
      <c r="X1290">
        <v>7.75</v>
      </c>
      <c r="Y1290">
        <v>7.38</v>
      </c>
      <c r="Z1290">
        <v>8.25</v>
      </c>
      <c r="AA1290">
        <v>9.5</v>
      </c>
      <c r="AB1290">
        <v>10</v>
      </c>
      <c r="AC1290">
        <v>10</v>
      </c>
      <c r="AD1290">
        <v>8.1300000000000008</v>
      </c>
      <c r="AE1290">
        <v>84.5</v>
      </c>
      <c r="AF1290">
        <v>0</v>
      </c>
      <c r="AG1290">
        <v>0</v>
      </c>
      <c r="AH1290">
        <v>0</v>
      </c>
      <c r="AJ1290">
        <v>4</v>
      </c>
      <c r="AK1290" t="s">
        <v>1105</v>
      </c>
      <c r="AL1290" t="s">
        <v>235</v>
      </c>
      <c r="AM1290" t="s">
        <v>238</v>
      </c>
      <c r="AN1290" t="s">
        <v>239</v>
      </c>
      <c r="AO1290" t="s">
        <v>59</v>
      </c>
    </row>
    <row r="1291" spans="1:44" x14ac:dyDescent="0.25">
      <c r="A1291" t="s">
        <v>43</v>
      </c>
      <c r="B1291" t="s">
        <v>61</v>
      </c>
      <c r="C1291" t="s">
        <v>147</v>
      </c>
      <c r="D1291" t="s">
        <v>148</v>
      </c>
      <c r="I1291" t="s">
        <v>149</v>
      </c>
      <c r="J1291" t="s">
        <v>150</v>
      </c>
      <c r="K1291" t="s">
        <v>151</v>
      </c>
      <c r="L1291">
        <v>1</v>
      </c>
      <c r="M1291">
        <v>1</v>
      </c>
      <c r="N1291" t="s">
        <v>65</v>
      </c>
      <c r="O1291" t="s">
        <v>152</v>
      </c>
      <c r="Q1291" t="s">
        <v>66</v>
      </c>
      <c r="R1291" t="s">
        <v>67</v>
      </c>
      <c r="U1291">
        <v>8.33</v>
      </c>
      <c r="V1291">
        <v>8.42</v>
      </c>
      <c r="W1291">
        <v>8.08</v>
      </c>
      <c r="X1291">
        <v>8.25</v>
      </c>
      <c r="Y1291">
        <v>8.25</v>
      </c>
      <c r="Z1291">
        <v>8</v>
      </c>
      <c r="AA1291">
        <v>10</v>
      </c>
      <c r="AB1291">
        <v>10</v>
      </c>
      <c r="AC1291">
        <v>10</v>
      </c>
      <c r="AD1291">
        <v>8.58</v>
      </c>
      <c r="AE1291">
        <v>87.92</v>
      </c>
      <c r="AF1291">
        <v>0</v>
      </c>
      <c r="AG1291">
        <v>0</v>
      </c>
      <c r="AH1291">
        <v>0</v>
      </c>
      <c r="AJ1291">
        <v>2</v>
      </c>
      <c r="AK1291" t="s">
        <v>69</v>
      </c>
      <c r="AL1291" t="s">
        <v>65</v>
      </c>
      <c r="AM1291" t="s">
        <v>70</v>
      </c>
      <c r="AN1291" t="s">
        <v>71</v>
      </c>
      <c r="AO1291" t="s">
        <v>153</v>
      </c>
      <c r="AP1291">
        <v>609.6</v>
      </c>
      <c r="AQ1291">
        <v>609.6</v>
      </c>
      <c r="AR1291">
        <v>609.6</v>
      </c>
    </row>
    <row r="1292" spans="1:44" x14ac:dyDescent="0.25">
      <c r="A1292" t="s">
        <v>43</v>
      </c>
      <c r="B1292" t="s">
        <v>2868</v>
      </c>
      <c r="C1292" t="s">
        <v>396</v>
      </c>
      <c r="D1292" t="s">
        <v>2869</v>
      </c>
      <c r="F1292" t="s">
        <v>2870</v>
      </c>
      <c r="G1292">
        <v>2889</v>
      </c>
      <c r="I1292" t="s">
        <v>2871</v>
      </c>
      <c r="J1292" t="s">
        <v>2872</v>
      </c>
      <c r="K1292" t="s">
        <v>2873</v>
      </c>
      <c r="L1292">
        <v>1</v>
      </c>
      <c r="M1292" t="s">
        <v>137</v>
      </c>
      <c r="N1292" t="s">
        <v>65</v>
      </c>
      <c r="O1292" t="s">
        <v>2874</v>
      </c>
      <c r="Q1292" t="s">
        <v>2875</v>
      </c>
      <c r="R1292" t="s">
        <v>2876</v>
      </c>
      <c r="U1292">
        <v>7.33</v>
      </c>
      <c r="V1292">
        <v>7.58</v>
      </c>
      <c r="W1292">
        <v>7.42</v>
      </c>
      <c r="X1292">
        <v>7.42</v>
      </c>
      <c r="Y1292">
        <v>7.67</v>
      </c>
      <c r="Z1292">
        <v>7.67</v>
      </c>
      <c r="AA1292">
        <v>10</v>
      </c>
      <c r="AB1292">
        <v>10</v>
      </c>
      <c r="AC1292">
        <v>10</v>
      </c>
      <c r="AD1292">
        <v>7.58</v>
      </c>
      <c r="AE1292">
        <v>82.67</v>
      </c>
      <c r="AF1292">
        <v>0.11</v>
      </c>
      <c r="AG1292">
        <v>0</v>
      </c>
      <c r="AH1292">
        <v>0</v>
      </c>
      <c r="AI1292" t="s">
        <v>55</v>
      </c>
      <c r="AJ1292">
        <v>0</v>
      </c>
      <c r="AK1292" t="s">
        <v>2877</v>
      </c>
      <c r="AL1292" t="s">
        <v>65</v>
      </c>
      <c r="AM1292" t="s">
        <v>70</v>
      </c>
      <c r="AN1292" t="s">
        <v>71</v>
      </c>
      <c r="AO1292" t="s">
        <v>59</v>
      </c>
      <c r="AP1292">
        <v>1800</v>
      </c>
      <c r="AQ1292">
        <v>5900</v>
      </c>
      <c r="AR1292">
        <v>3850</v>
      </c>
    </row>
    <row r="1293" spans="1:44" x14ac:dyDescent="0.25">
      <c r="A1293" t="s">
        <v>43</v>
      </c>
      <c r="B1293" t="s">
        <v>1106</v>
      </c>
      <c r="C1293" t="s">
        <v>84</v>
      </c>
      <c r="G1293" t="s">
        <v>1107</v>
      </c>
      <c r="I1293" t="s">
        <v>1108</v>
      </c>
      <c r="J1293" t="s">
        <v>1108</v>
      </c>
      <c r="L1293">
        <v>320</v>
      </c>
      <c r="M1293" t="s">
        <v>51</v>
      </c>
      <c r="N1293" t="s">
        <v>235</v>
      </c>
      <c r="O1293" t="s">
        <v>1107</v>
      </c>
      <c r="Q1293" t="s">
        <v>1109</v>
      </c>
      <c r="R1293" t="s">
        <v>1110</v>
      </c>
      <c r="U1293">
        <v>8.17</v>
      </c>
      <c r="V1293">
        <v>7.67</v>
      </c>
      <c r="W1293">
        <v>7.75</v>
      </c>
      <c r="X1293">
        <v>7.75</v>
      </c>
      <c r="Y1293">
        <v>7.67</v>
      </c>
      <c r="Z1293">
        <v>7.75</v>
      </c>
      <c r="AA1293">
        <v>10</v>
      </c>
      <c r="AB1293">
        <v>10</v>
      </c>
      <c r="AC1293">
        <v>10</v>
      </c>
      <c r="AD1293">
        <v>7.75</v>
      </c>
      <c r="AE1293">
        <v>84.5</v>
      </c>
      <c r="AF1293">
        <v>0</v>
      </c>
      <c r="AG1293">
        <v>2</v>
      </c>
      <c r="AH1293">
        <v>0</v>
      </c>
      <c r="AJ1293">
        <v>0</v>
      </c>
      <c r="AK1293" t="s">
        <v>1111</v>
      </c>
      <c r="AL1293" t="s">
        <v>235</v>
      </c>
      <c r="AM1293" t="s">
        <v>238</v>
      </c>
      <c r="AN1293" t="s">
        <v>239</v>
      </c>
      <c r="AO1293" t="s">
        <v>59</v>
      </c>
    </row>
    <row r="1294" spans="1:44" x14ac:dyDescent="0.25">
      <c r="A1294" t="s">
        <v>43</v>
      </c>
      <c r="B1294" t="s">
        <v>1061</v>
      </c>
      <c r="C1294" t="s">
        <v>396</v>
      </c>
      <c r="G1294" t="s">
        <v>2009</v>
      </c>
      <c r="J1294" t="s">
        <v>457</v>
      </c>
      <c r="L1294">
        <v>250</v>
      </c>
      <c r="M1294" t="s">
        <v>458</v>
      </c>
      <c r="N1294" t="s">
        <v>138</v>
      </c>
      <c r="Q1294" t="s">
        <v>2010</v>
      </c>
      <c r="R1294" t="s">
        <v>2011</v>
      </c>
      <c r="U1294">
        <v>7.58</v>
      </c>
      <c r="V1294">
        <v>7.58</v>
      </c>
      <c r="W1294">
        <v>7.58</v>
      </c>
      <c r="X1294">
        <v>7.67</v>
      </c>
      <c r="Y1294">
        <v>7.75</v>
      </c>
      <c r="Z1294">
        <v>7.67</v>
      </c>
      <c r="AA1294">
        <v>10</v>
      </c>
      <c r="AB1294">
        <v>10</v>
      </c>
      <c r="AC1294">
        <v>10</v>
      </c>
      <c r="AD1294">
        <v>7.58</v>
      </c>
      <c r="AE1294">
        <v>83.42</v>
      </c>
      <c r="AF1294">
        <v>0.1</v>
      </c>
      <c r="AG1294">
        <v>1</v>
      </c>
      <c r="AH1294">
        <v>0</v>
      </c>
      <c r="AJ1294">
        <v>3</v>
      </c>
      <c r="AK1294" t="s">
        <v>1939</v>
      </c>
      <c r="AL1294" t="s">
        <v>138</v>
      </c>
      <c r="AM1294" t="s">
        <v>142</v>
      </c>
      <c r="AN1294" t="s">
        <v>143</v>
      </c>
      <c r="AO1294" t="s">
        <v>59</v>
      </c>
    </row>
    <row r="1295" spans="1:44" x14ac:dyDescent="0.25">
      <c r="A1295" t="s">
        <v>43</v>
      </c>
      <c r="B1295" t="s">
        <v>693</v>
      </c>
      <c r="C1295" t="s">
        <v>396</v>
      </c>
      <c r="G1295" t="s">
        <v>3235</v>
      </c>
      <c r="J1295" t="s">
        <v>1062</v>
      </c>
      <c r="L1295">
        <v>149</v>
      </c>
      <c r="M1295" t="s">
        <v>458</v>
      </c>
      <c r="N1295" t="s">
        <v>138</v>
      </c>
      <c r="Q1295" t="s">
        <v>3236</v>
      </c>
      <c r="R1295" t="s">
        <v>698</v>
      </c>
      <c r="U1295">
        <v>7.17</v>
      </c>
      <c r="V1295">
        <v>7.25</v>
      </c>
      <c r="W1295">
        <v>7.58</v>
      </c>
      <c r="X1295">
        <v>7.25</v>
      </c>
      <c r="Y1295">
        <v>7.58</v>
      </c>
      <c r="Z1295">
        <v>7.67</v>
      </c>
      <c r="AA1295">
        <v>10</v>
      </c>
      <c r="AB1295">
        <v>10</v>
      </c>
      <c r="AC1295">
        <v>10</v>
      </c>
      <c r="AD1295">
        <v>7.75</v>
      </c>
      <c r="AE1295">
        <v>82.25</v>
      </c>
      <c r="AF1295">
        <v>0.22</v>
      </c>
      <c r="AG1295">
        <v>0</v>
      </c>
      <c r="AH1295">
        <v>0</v>
      </c>
      <c r="AJ1295">
        <v>2</v>
      </c>
      <c r="AK1295" t="s">
        <v>736</v>
      </c>
      <c r="AL1295" t="s">
        <v>138</v>
      </c>
      <c r="AM1295" t="s">
        <v>142</v>
      </c>
      <c r="AN1295" t="s">
        <v>143</v>
      </c>
      <c r="AO1295" t="s">
        <v>59</v>
      </c>
    </row>
    <row r="1296" spans="1:44" x14ac:dyDescent="0.25">
      <c r="A1296" t="s">
        <v>43</v>
      </c>
      <c r="B1296" t="s">
        <v>693</v>
      </c>
      <c r="C1296" t="s">
        <v>396</v>
      </c>
      <c r="G1296" t="s">
        <v>4131</v>
      </c>
      <c r="L1296">
        <v>149</v>
      </c>
      <c r="M1296" t="s">
        <v>458</v>
      </c>
      <c r="N1296" t="s">
        <v>138</v>
      </c>
      <c r="Q1296" t="s">
        <v>4132</v>
      </c>
      <c r="R1296" t="s">
        <v>698</v>
      </c>
      <c r="U1296">
        <v>7.17</v>
      </c>
      <c r="V1296">
        <v>7.25</v>
      </c>
      <c r="W1296">
        <v>7.08</v>
      </c>
      <c r="X1296">
        <v>7.42</v>
      </c>
      <c r="Y1296">
        <v>7.08</v>
      </c>
      <c r="Z1296">
        <v>7.42</v>
      </c>
      <c r="AA1296">
        <v>10</v>
      </c>
      <c r="AB1296">
        <v>10</v>
      </c>
      <c r="AC1296">
        <v>10</v>
      </c>
      <c r="AD1296">
        <v>7.25</v>
      </c>
      <c r="AE1296">
        <v>80.67</v>
      </c>
      <c r="AF1296">
        <v>0.18</v>
      </c>
      <c r="AG1296">
        <v>0</v>
      </c>
      <c r="AH1296">
        <v>0</v>
      </c>
      <c r="AJ1296">
        <v>2</v>
      </c>
      <c r="AK1296" t="s">
        <v>4133</v>
      </c>
      <c r="AL1296" t="s">
        <v>138</v>
      </c>
      <c r="AM1296" t="s">
        <v>142</v>
      </c>
      <c r="AN1296" t="s">
        <v>143</v>
      </c>
      <c r="AO1296" t="s">
        <v>59</v>
      </c>
    </row>
    <row r="1297" spans="1:44" x14ac:dyDescent="0.25">
      <c r="A1297" t="s">
        <v>43</v>
      </c>
      <c r="B1297" t="s">
        <v>693</v>
      </c>
      <c r="C1297" t="s">
        <v>396</v>
      </c>
      <c r="G1297" t="s">
        <v>3235</v>
      </c>
      <c r="L1297">
        <v>149</v>
      </c>
      <c r="M1297" t="s">
        <v>458</v>
      </c>
      <c r="N1297" t="s">
        <v>138</v>
      </c>
      <c r="Q1297" t="s">
        <v>4132</v>
      </c>
      <c r="R1297" t="s">
        <v>698</v>
      </c>
      <c r="U1297">
        <v>7.08</v>
      </c>
      <c r="V1297">
        <v>7.25</v>
      </c>
      <c r="W1297">
        <v>7</v>
      </c>
      <c r="X1297">
        <v>7.5</v>
      </c>
      <c r="Y1297">
        <v>7.08</v>
      </c>
      <c r="Z1297">
        <v>7.33</v>
      </c>
      <c r="AA1297">
        <v>10</v>
      </c>
      <c r="AB1297">
        <v>10</v>
      </c>
      <c r="AC1297">
        <v>10</v>
      </c>
      <c r="AD1297">
        <v>7.33</v>
      </c>
      <c r="AE1297">
        <v>80.58</v>
      </c>
      <c r="AF1297">
        <v>0</v>
      </c>
      <c r="AG1297">
        <v>0</v>
      </c>
      <c r="AH1297">
        <v>0</v>
      </c>
      <c r="AJ1297">
        <v>2</v>
      </c>
      <c r="AK1297" t="s">
        <v>4133</v>
      </c>
      <c r="AL1297" t="s">
        <v>138</v>
      </c>
      <c r="AM1297" t="s">
        <v>142</v>
      </c>
      <c r="AN1297" t="s">
        <v>143</v>
      </c>
      <c r="AO1297" t="s">
        <v>59</v>
      </c>
    </row>
    <row r="1298" spans="1:44" x14ac:dyDescent="0.25">
      <c r="A1298" t="s">
        <v>43</v>
      </c>
      <c r="B1298" t="s">
        <v>693</v>
      </c>
      <c r="G1298" t="s">
        <v>4131</v>
      </c>
      <c r="L1298">
        <v>149</v>
      </c>
      <c r="M1298" t="s">
        <v>458</v>
      </c>
      <c r="N1298" t="s">
        <v>138</v>
      </c>
      <c r="Q1298" t="s">
        <v>3236</v>
      </c>
      <c r="R1298" t="s">
        <v>698</v>
      </c>
      <c r="U1298">
        <v>6.75</v>
      </c>
      <c r="V1298">
        <v>6.75</v>
      </c>
      <c r="W1298">
        <v>6.42</v>
      </c>
      <c r="X1298">
        <v>6.83</v>
      </c>
      <c r="Y1298">
        <v>7.58</v>
      </c>
      <c r="Z1298">
        <v>7.5</v>
      </c>
      <c r="AA1298">
        <v>10</v>
      </c>
      <c r="AB1298">
        <v>10</v>
      </c>
      <c r="AC1298">
        <v>10</v>
      </c>
      <c r="AD1298">
        <v>7.25</v>
      </c>
      <c r="AE1298">
        <v>79.08</v>
      </c>
      <c r="AF1298">
        <v>0.1</v>
      </c>
      <c r="AG1298">
        <v>0</v>
      </c>
      <c r="AH1298">
        <v>0</v>
      </c>
      <c r="AJ1298">
        <v>3</v>
      </c>
      <c r="AK1298" t="s">
        <v>736</v>
      </c>
      <c r="AL1298" t="s">
        <v>138</v>
      </c>
      <c r="AM1298" t="s">
        <v>142</v>
      </c>
      <c r="AN1298" t="s">
        <v>143</v>
      </c>
      <c r="AO1298" t="s">
        <v>59</v>
      </c>
    </row>
    <row r="1299" spans="1:44" x14ac:dyDescent="0.25">
      <c r="A1299" t="s">
        <v>43</v>
      </c>
      <c r="B1299" t="s">
        <v>4669</v>
      </c>
      <c r="C1299" t="s">
        <v>396</v>
      </c>
      <c r="G1299" t="s">
        <v>4670</v>
      </c>
      <c r="L1299">
        <v>202</v>
      </c>
      <c r="M1299" t="s">
        <v>458</v>
      </c>
      <c r="N1299" t="s">
        <v>65</v>
      </c>
      <c r="Q1299" t="s">
        <v>4671</v>
      </c>
      <c r="R1299" t="s">
        <v>4672</v>
      </c>
      <c r="U1299">
        <v>7.42</v>
      </c>
      <c r="V1299">
        <v>7.17</v>
      </c>
      <c r="W1299">
        <v>7</v>
      </c>
      <c r="X1299">
        <v>7.17</v>
      </c>
      <c r="Y1299">
        <v>7.67</v>
      </c>
      <c r="Z1299">
        <v>7.17</v>
      </c>
      <c r="AA1299">
        <v>8.67</v>
      </c>
      <c r="AB1299">
        <v>9.33</v>
      </c>
      <c r="AC1299">
        <v>9.33</v>
      </c>
      <c r="AD1299">
        <v>7.08</v>
      </c>
      <c r="AE1299">
        <v>78</v>
      </c>
      <c r="AF1299">
        <v>0.1</v>
      </c>
      <c r="AG1299">
        <v>1</v>
      </c>
      <c r="AH1299">
        <v>0</v>
      </c>
      <c r="AI1299" t="s">
        <v>55</v>
      </c>
      <c r="AJ1299">
        <v>3</v>
      </c>
      <c r="AK1299" t="s">
        <v>4673</v>
      </c>
      <c r="AL1299" t="s">
        <v>65</v>
      </c>
      <c r="AM1299" t="s">
        <v>70</v>
      </c>
      <c r="AN1299" t="s">
        <v>71</v>
      </c>
      <c r="AO1299" t="s">
        <v>59</v>
      </c>
    </row>
    <row r="1300" spans="1:44" x14ac:dyDescent="0.25">
      <c r="A1300" t="s">
        <v>43</v>
      </c>
      <c r="B1300" t="s">
        <v>1338</v>
      </c>
      <c r="C1300" t="s">
        <v>203</v>
      </c>
      <c r="E1300" t="s">
        <v>1744</v>
      </c>
      <c r="F1300" t="s">
        <v>1745</v>
      </c>
      <c r="G1300" t="s">
        <v>1746</v>
      </c>
      <c r="H1300" t="s">
        <v>1342</v>
      </c>
      <c r="I1300">
        <v>1350</v>
      </c>
      <c r="J1300" t="s">
        <v>588</v>
      </c>
      <c r="L1300">
        <v>275</v>
      </c>
      <c r="M1300" t="s">
        <v>98</v>
      </c>
      <c r="N1300" t="s">
        <v>300</v>
      </c>
      <c r="Q1300" t="s">
        <v>1747</v>
      </c>
      <c r="R1300" t="s">
        <v>1571</v>
      </c>
      <c r="U1300">
        <v>7.33</v>
      </c>
      <c r="V1300">
        <v>7.67</v>
      </c>
      <c r="W1300">
        <v>7.67</v>
      </c>
      <c r="X1300">
        <v>7.5</v>
      </c>
      <c r="Y1300">
        <v>7.67</v>
      </c>
      <c r="Z1300">
        <v>7.5</v>
      </c>
      <c r="AA1300">
        <v>10</v>
      </c>
      <c r="AB1300">
        <v>10</v>
      </c>
      <c r="AC1300">
        <v>10</v>
      </c>
      <c r="AD1300">
        <v>8.33</v>
      </c>
      <c r="AE1300">
        <v>83.67</v>
      </c>
      <c r="AF1300">
        <v>0.11</v>
      </c>
      <c r="AG1300">
        <v>0</v>
      </c>
      <c r="AH1300">
        <v>0</v>
      </c>
      <c r="AI1300" t="s">
        <v>304</v>
      </c>
      <c r="AJ1300">
        <v>1</v>
      </c>
      <c r="AK1300" t="s">
        <v>1054</v>
      </c>
      <c r="AL1300" t="s">
        <v>300</v>
      </c>
      <c r="AM1300" t="s">
        <v>306</v>
      </c>
      <c r="AN1300" t="s">
        <v>307</v>
      </c>
      <c r="AO1300" t="s">
        <v>59</v>
      </c>
      <c r="AP1300">
        <v>1350</v>
      </c>
      <c r="AQ1300">
        <v>1350</v>
      </c>
      <c r="AR1300">
        <v>1350</v>
      </c>
    </row>
    <row r="1301" spans="1:44" x14ac:dyDescent="0.25">
      <c r="A1301" t="s">
        <v>43</v>
      </c>
      <c r="B1301" t="s">
        <v>1367</v>
      </c>
      <c r="C1301" t="s">
        <v>62</v>
      </c>
      <c r="G1301" t="s">
        <v>2397</v>
      </c>
      <c r="L1301">
        <v>275</v>
      </c>
      <c r="M1301" t="s">
        <v>98</v>
      </c>
      <c r="N1301" t="s">
        <v>65</v>
      </c>
      <c r="Q1301" t="s">
        <v>2398</v>
      </c>
      <c r="R1301" t="s">
        <v>1371</v>
      </c>
      <c r="U1301">
        <v>7.92</v>
      </c>
      <c r="V1301">
        <v>7.67</v>
      </c>
      <c r="W1301">
        <v>7.67</v>
      </c>
      <c r="X1301">
        <v>7.25</v>
      </c>
      <c r="Y1301">
        <v>7.83</v>
      </c>
      <c r="Z1301">
        <v>7.67</v>
      </c>
      <c r="AA1301">
        <v>9.33</v>
      </c>
      <c r="AB1301">
        <v>10</v>
      </c>
      <c r="AC1301">
        <v>10</v>
      </c>
      <c r="AD1301">
        <v>7.75</v>
      </c>
      <c r="AE1301">
        <v>83.08</v>
      </c>
      <c r="AF1301">
        <v>0.02</v>
      </c>
      <c r="AG1301">
        <v>0</v>
      </c>
      <c r="AH1301">
        <v>0</v>
      </c>
      <c r="AJ1301">
        <v>1</v>
      </c>
      <c r="AK1301" t="s">
        <v>2399</v>
      </c>
      <c r="AL1301" t="s">
        <v>65</v>
      </c>
      <c r="AM1301" t="s">
        <v>70</v>
      </c>
      <c r="AN1301" t="s">
        <v>71</v>
      </c>
      <c r="AO1301" t="s">
        <v>59</v>
      </c>
    </row>
    <row r="1302" spans="1:44" x14ac:dyDescent="0.25">
      <c r="A1302" t="s">
        <v>43</v>
      </c>
      <c r="B1302" t="s">
        <v>432</v>
      </c>
      <c r="C1302" t="s">
        <v>62</v>
      </c>
      <c r="D1302" t="s">
        <v>2701</v>
      </c>
      <c r="E1302" t="s">
        <v>2702</v>
      </c>
      <c r="F1302" t="s">
        <v>1798</v>
      </c>
      <c r="G1302" t="s">
        <v>2702</v>
      </c>
      <c r="H1302" t="s">
        <v>2703</v>
      </c>
      <c r="I1302">
        <v>1100</v>
      </c>
      <c r="J1302" t="s">
        <v>2509</v>
      </c>
      <c r="K1302" t="s">
        <v>2704</v>
      </c>
      <c r="L1302">
        <v>275</v>
      </c>
      <c r="M1302" t="s">
        <v>98</v>
      </c>
      <c r="N1302" t="s">
        <v>439</v>
      </c>
      <c r="Q1302" t="s">
        <v>2705</v>
      </c>
      <c r="R1302" t="s">
        <v>441</v>
      </c>
      <c r="S1302" t="s">
        <v>213</v>
      </c>
      <c r="T1302" t="s">
        <v>54</v>
      </c>
      <c r="U1302">
        <v>7.5</v>
      </c>
      <c r="V1302">
        <v>7.58</v>
      </c>
      <c r="W1302">
        <v>7.42</v>
      </c>
      <c r="X1302">
        <v>7.67</v>
      </c>
      <c r="Y1302">
        <v>7.58</v>
      </c>
      <c r="Z1302">
        <v>7.5</v>
      </c>
      <c r="AA1302">
        <v>10</v>
      </c>
      <c r="AB1302">
        <v>10</v>
      </c>
      <c r="AC1302">
        <v>10</v>
      </c>
      <c r="AD1302">
        <v>7.5</v>
      </c>
      <c r="AE1302">
        <v>82.75</v>
      </c>
      <c r="AF1302">
        <v>0.1</v>
      </c>
      <c r="AG1302">
        <v>0</v>
      </c>
      <c r="AH1302">
        <v>1</v>
      </c>
      <c r="AI1302" t="s">
        <v>55</v>
      </c>
      <c r="AJ1302">
        <v>3</v>
      </c>
      <c r="AK1302" t="s">
        <v>2706</v>
      </c>
      <c r="AL1302" t="s">
        <v>439</v>
      </c>
      <c r="AM1302" t="s">
        <v>443</v>
      </c>
      <c r="AN1302" t="s">
        <v>444</v>
      </c>
      <c r="AO1302" t="s">
        <v>59</v>
      </c>
      <c r="AP1302">
        <v>1100</v>
      </c>
      <c r="AQ1302">
        <v>1100</v>
      </c>
      <c r="AR1302">
        <v>1100</v>
      </c>
    </row>
    <row r="1303" spans="1:44" x14ac:dyDescent="0.25">
      <c r="A1303" t="s">
        <v>43</v>
      </c>
      <c r="B1303" t="s">
        <v>3240</v>
      </c>
      <c r="C1303" t="s">
        <v>280</v>
      </c>
      <c r="D1303" t="s">
        <v>3241</v>
      </c>
      <c r="E1303" t="s">
        <v>3242</v>
      </c>
      <c r="F1303" t="s">
        <v>1121</v>
      </c>
      <c r="G1303">
        <v>16042</v>
      </c>
      <c r="H1303" t="s">
        <v>3243</v>
      </c>
      <c r="I1303">
        <v>1000</v>
      </c>
      <c r="J1303" t="s">
        <v>853</v>
      </c>
      <c r="K1303" t="s">
        <v>3244</v>
      </c>
      <c r="L1303">
        <v>275</v>
      </c>
      <c r="M1303" t="s">
        <v>98</v>
      </c>
      <c r="N1303" t="s">
        <v>261</v>
      </c>
      <c r="Q1303" t="s">
        <v>3245</v>
      </c>
      <c r="R1303" t="s">
        <v>3246</v>
      </c>
      <c r="U1303">
        <v>7.5</v>
      </c>
      <c r="V1303">
        <v>7.5</v>
      </c>
      <c r="W1303">
        <v>7.33</v>
      </c>
      <c r="X1303">
        <v>7.42</v>
      </c>
      <c r="Y1303">
        <v>7.5</v>
      </c>
      <c r="Z1303">
        <v>7.42</v>
      </c>
      <c r="AA1303">
        <v>10</v>
      </c>
      <c r="AB1303">
        <v>10</v>
      </c>
      <c r="AC1303">
        <v>10</v>
      </c>
      <c r="AD1303">
        <v>7.5</v>
      </c>
      <c r="AE1303">
        <v>82.17</v>
      </c>
      <c r="AF1303">
        <v>0.1</v>
      </c>
      <c r="AG1303">
        <v>0</v>
      </c>
      <c r="AH1303">
        <v>0</v>
      </c>
      <c r="AI1303" t="s">
        <v>55</v>
      </c>
      <c r="AJ1303">
        <v>1</v>
      </c>
      <c r="AK1303" t="s">
        <v>3247</v>
      </c>
      <c r="AL1303" t="s">
        <v>261</v>
      </c>
      <c r="AM1303" t="s">
        <v>265</v>
      </c>
      <c r="AN1303" t="s">
        <v>266</v>
      </c>
      <c r="AO1303" t="s">
        <v>59</v>
      </c>
      <c r="AP1303">
        <v>1000</v>
      </c>
      <c r="AQ1303">
        <v>1000</v>
      </c>
      <c r="AR1303">
        <v>1000</v>
      </c>
    </row>
    <row r="1304" spans="1:44" x14ac:dyDescent="0.25">
      <c r="A1304" t="s">
        <v>43</v>
      </c>
      <c r="B1304" t="s">
        <v>1735</v>
      </c>
      <c r="C1304" t="s">
        <v>280</v>
      </c>
      <c r="D1304" t="s">
        <v>1736</v>
      </c>
      <c r="E1304" t="s">
        <v>3577</v>
      </c>
      <c r="F1304" t="s">
        <v>1121</v>
      </c>
      <c r="G1304" t="s">
        <v>3578</v>
      </c>
      <c r="H1304" t="s">
        <v>1735</v>
      </c>
      <c r="J1304" t="s">
        <v>853</v>
      </c>
      <c r="K1304" t="s">
        <v>3579</v>
      </c>
      <c r="L1304">
        <v>275</v>
      </c>
      <c r="M1304" t="s">
        <v>98</v>
      </c>
      <c r="N1304" t="s">
        <v>261</v>
      </c>
      <c r="Q1304" t="s">
        <v>1541</v>
      </c>
      <c r="R1304" t="s">
        <v>1740</v>
      </c>
      <c r="U1304">
        <v>7.58</v>
      </c>
      <c r="V1304">
        <v>7.5</v>
      </c>
      <c r="W1304">
        <v>7.25</v>
      </c>
      <c r="X1304">
        <v>7.25</v>
      </c>
      <c r="Y1304">
        <v>7.5</v>
      </c>
      <c r="Z1304">
        <v>7.25</v>
      </c>
      <c r="AA1304">
        <v>10</v>
      </c>
      <c r="AB1304">
        <v>10</v>
      </c>
      <c r="AC1304">
        <v>10</v>
      </c>
      <c r="AD1304">
        <v>7.33</v>
      </c>
      <c r="AE1304">
        <v>81.67</v>
      </c>
      <c r="AF1304">
        <v>0.1</v>
      </c>
      <c r="AG1304">
        <v>0</v>
      </c>
      <c r="AH1304">
        <v>0</v>
      </c>
      <c r="AI1304" t="s">
        <v>55</v>
      </c>
      <c r="AJ1304">
        <v>1</v>
      </c>
      <c r="AK1304" t="s">
        <v>3580</v>
      </c>
      <c r="AL1304" t="s">
        <v>261</v>
      </c>
      <c r="AM1304" t="s">
        <v>265</v>
      </c>
      <c r="AN1304" t="s">
        <v>266</v>
      </c>
      <c r="AO1304" t="s">
        <v>59</v>
      </c>
    </row>
    <row r="1305" spans="1:44" x14ac:dyDescent="0.25">
      <c r="A1305" t="s">
        <v>43</v>
      </c>
      <c r="B1305" t="s">
        <v>972</v>
      </c>
      <c r="C1305" t="s">
        <v>94</v>
      </c>
      <c r="J1305" t="s">
        <v>973</v>
      </c>
      <c r="K1305" t="s">
        <v>974</v>
      </c>
      <c r="L1305">
        <v>1</v>
      </c>
      <c r="M1305" t="s">
        <v>51</v>
      </c>
      <c r="N1305" t="s">
        <v>65</v>
      </c>
      <c r="Q1305" t="s">
        <v>975</v>
      </c>
      <c r="R1305" t="s">
        <v>976</v>
      </c>
      <c r="U1305">
        <v>7.67</v>
      </c>
      <c r="V1305">
        <v>7.83</v>
      </c>
      <c r="W1305">
        <v>7.75</v>
      </c>
      <c r="X1305">
        <v>7.75</v>
      </c>
      <c r="Y1305">
        <v>7.92</v>
      </c>
      <c r="Z1305">
        <v>7.83</v>
      </c>
      <c r="AA1305">
        <v>10</v>
      </c>
      <c r="AB1305">
        <v>10</v>
      </c>
      <c r="AC1305">
        <v>10</v>
      </c>
      <c r="AD1305">
        <v>7.92</v>
      </c>
      <c r="AE1305">
        <v>84.67</v>
      </c>
      <c r="AF1305">
        <v>0</v>
      </c>
      <c r="AG1305">
        <v>0</v>
      </c>
      <c r="AH1305">
        <v>0</v>
      </c>
      <c r="AJ1305">
        <v>3</v>
      </c>
      <c r="AK1305" t="s">
        <v>977</v>
      </c>
      <c r="AL1305" t="s">
        <v>65</v>
      </c>
      <c r="AM1305" t="s">
        <v>70</v>
      </c>
      <c r="AN1305" t="s">
        <v>71</v>
      </c>
      <c r="AO1305" t="s">
        <v>59</v>
      </c>
    </row>
    <row r="1306" spans="1:44" x14ac:dyDescent="0.25">
      <c r="A1306" t="s">
        <v>43</v>
      </c>
      <c r="B1306" t="s">
        <v>375</v>
      </c>
      <c r="C1306" t="s">
        <v>316</v>
      </c>
      <c r="D1306" t="s">
        <v>375</v>
      </c>
      <c r="E1306" t="s">
        <v>978</v>
      </c>
      <c r="F1306" t="s">
        <v>979</v>
      </c>
      <c r="H1306" t="s">
        <v>378</v>
      </c>
      <c r="I1306">
        <v>1754</v>
      </c>
      <c r="J1306" t="s">
        <v>379</v>
      </c>
      <c r="K1306" t="s">
        <v>380</v>
      </c>
      <c r="L1306">
        <v>66</v>
      </c>
      <c r="M1306" t="s">
        <v>51</v>
      </c>
      <c r="N1306" t="s">
        <v>322</v>
      </c>
      <c r="Q1306" t="s">
        <v>980</v>
      </c>
      <c r="R1306" t="s">
        <v>382</v>
      </c>
      <c r="S1306" t="s">
        <v>325</v>
      </c>
      <c r="T1306" t="s">
        <v>54</v>
      </c>
      <c r="U1306">
        <v>7.92</v>
      </c>
      <c r="V1306">
        <v>7.75</v>
      </c>
      <c r="W1306">
        <v>7.83</v>
      </c>
      <c r="X1306">
        <v>7.75</v>
      </c>
      <c r="Y1306">
        <v>7.58</v>
      </c>
      <c r="Z1306">
        <v>7.92</v>
      </c>
      <c r="AA1306">
        <v>10</v>
      </c>
      <c r="AB1306">
        <v>10</v>
      </c>
      <c r="AC1306">
        <v>10</v>
      </c>
      <c r="AD1306">
        <v>7.83</v>
      </c>
      <c r="AE1306">
        <v>84.58</v>
      </c>
      <c r="AF1306">
        <v>0.11</v>
      </c>
      <c r="AG1306">
        <v>0</v>
      </c>
      <c r="AH1306">
        <v>0</v>
      </c>
      <c r="AI1306" t="s">
        <v>304</v>
      </c>
      <c r="AJ1306">
        <v>5</v>
      </c>
      <c r="AK1306" t="s">
        <v>981</v>
      </c>
      <c r="AL1306" t="s">
        <v>322</v>
      </c>
      <c r="AM1306" t="s">
        <v>327</v>
      </c>
      <c r="AN1306" t="s">
        <v>328</v>
      </c>
      <c r="AO1306" t="s">
        <v>59</v>
      </c>
      <c r="AP1306">
        <v>1754</v>
      </c>
      <c r="AQ1306">
        <v>1754</v>
      </c>
      <c r="AR1306">
        <v>1754</v>
      </c>
    </row>
    <row r="1307" spans="1:44" x14ac:dyDescent="0.25">
      <c r="A1307" t="s">
        <v>43</v>
      </c>
      <c r="B1307" t="s">
        <v>1644</v>
      </c>
      <c r="C1307" t="s">
        <v>316</v>
      </c>
      <c r="E1307" t="s">
        <v>1645</v>
      </c>
      <c r="F1307" t="s">
        <v>1646</v>
      </c>
      <c r="G1307" t="s">
        <v>1647</v>
      </c>
      <c r="H1307" t="s">
        <v>1016</v>
      </c>
      <c r="I1307">
        <v>1800</v>
      </c>
      <c r="J1307" t="s">
        <v>379</v>
      </c>
      <c r="K1307" t="s">
        <v>1648</v>
      </c>
      <c r="L1307">
        <v>200</v>
      </c>
      <c r="M1307" t="s">
        <v>51</v>
      </c>
      <c r="N1307" t="s">
        <v>322</v>
      </c>
      <c r="Q1307" t="s">
        <v>980</v>
      </c>
      <c r="R1307" t="s">
        <v>1649</v>
      </c>
      <c r="S1307" t="s">
        <v>383</v>
      </c>
      <c r="T1307" t="s">
        <v>54</v>
      </c>
      <c r="U1307">
        <v>7.75</v>
      </c>
      <c r="V1307">
        <v>7.58</v>
      </c>
      <c r="W1307">
        <v>7.5</v>
      </c>
      <c r="X1307">
        <v>7.58</v>
      </c>
      <c r="Y1307">
        <v>7.75</v>
      </c>
      <c r="Z1307">
        <v>7.75</v>
      </c>
      <c r="AA1307">
        <v>10</v>
      </c>
      <c r="AB1307">
        <v>10</v>
      </c>
      <c r="AC1307">
        <v>10</v>
      </c>
      <c r="AD1307">
        <v>7.83</v>
      </c>
      <c r="AE1307">
        <v>83.75</v>
      </c>
      <c r="AF1307">
        <v>0.11</v>
      </c>
      <c r="AG1307">
        <v>0</v>
      </c>
      <c r="AH1307">
        <v>0</v>
      </c>
      <c r="AI1307" t="s">
        <v>55</v>
      </c>
      <c r="AJ1307">
        <v>2</v>
      </c>
      <c r="AK1307" t="s">
        <v>981</v>
      </c>
      <c r="AL1307" t="s">
        <v>322</v>
      </c>
      <c r="AM1307" t="s">
        <v>327</v>
      </c>
      <c r="AN1307" t="s">
        <v>328</v>
      </c>
      <c r="AO1307" t="s">
        <v>59</v>
      </c>
      <c r="AP1307">
        <v>1800</v>
      </c>
      <c r="AQ1307">
        <v>1800</v>
      </c>
      <c r="AR1307">
        <v>1800</v>
      </c>
    </row>
    <row r="1308" spans="1:44" x14ac:dyDescent="0.25">
      <c r="A1308" t="s">
        <v>43</v>
      </c>
      <c r="B1308" t="s">
        <v>972</v>
      </c>
      <c r="C1308" t="s">
        <v>203</v>
      </c>
      <c r="I1308" t="s">
        <v>3661</v>
      </c>
      <c r="J1308" t="s">
        <v>705</v>
      </c>
      <c r="K1308" t="s">
        <v>3662</v>
      </c>
      <c r="L1308">
        <v>1</v>
      </c>
      <c r="M1308" t="s">
        <v>51</v>
      </c>
      <c r="N1308" t="s">
        <v>65</v>
      </c>
      <c r="Q1308" t="s">
        <v>975</v>
      </c>
      <c r="R1308" t="s">
        <v>976</v>
      </c>
      <c r="U1308">
        <v>7.25</v>
      </c>
      <c r="V1308">
        <v>7.17</v>
      </c>
      <c r="W1308">
        <v>7.33</v>
      </c>
      <c r="X1308">
        <v>7.33</v>
      </c>
      <c r="Y1308">
        <v>7.5</v>
      </c>
      <c r="Z1308">
        <v>7.75</v>
      </c>
      <c r="AA1308">
        <v>10</v>
      </c>
      <c r="AB1308">
        <v>10</v>
      </c>
      <c r="AC1308">
        <v>10</v>
      </c>
      <c r="AD1308">
        <v>7.25</v>
      </c>
      <c r="AE1308">
        <v>81.58</v>
      </c>
      <c r="AF1308">
        <v>0</v>
      </c>
      <c r="AG1308">
        <v>0</v>
      </c>
      <c r="AH1308">
        <v>0</v>
      </c>
      <c r="AJ1308">
        <v>1</v>
      </c>
      <c r="AK1308" t="s">
        <v>977</v>
      </c>
      <c r="AL1308" t="s">
        <v>65</v>
      </c>
      <c r="AM1308" t="s">
        <v>70</v>
      </c>
      <c r="AN1308" t="s">
        <v>71</v>
      </c>
      <c r="AO1308" t="s">
        <v>153</v>
      </c>
      <c r="AP1308">
        <v>1371.6</v>
      </c>
      <c r="AQ1308">
        <v>1828.8</v>
      </c>
      <c r="AR1308">
        <v>1600.2</v>
      </c>
    </row>
    <row r="1309" spans="1:44" x14ac:dyDescent="0.25">
      <c r="A1309" t="s">
        <v>43</v>
      </c>
      <c r="B1309" t="s">
        <v>1983</v>
      </c>
      <c r="C1309" t="s">
        <v>84</v>
      </c>
      <c r="D1309" t="s">
        <v>1984</v>
      </c>
      <c r="E1309" t="s">
        <v>3965</v>
      </c>
      <c r="F1309" t="s">
        <v>1121</v>
      </c>
      <c r="G1309" t="s">
        <v>3966</v>
      </c>
      <c r="H1309" t="s">
        <v>1983</v>
      </c>
      <c r="J1309" t="s">
        <v>734</v>
      </c>
      <c r="K1309" t="s">
        <v>1986</v>
      </c>
      <c r="L1309">
        <v>300</v>
      </c>
      <c r="M1309" t="s">
        <v>1331</v>
      </c>
      <c r="N1309" t="s">
        <v>1332</v>
      </c>
      <c r="Q1309" t="s">
        <v>3967</v>
      </c>
      <c r="R1309" t="s">
        <v>1988</v>
      </c>
      <c r="S1309" t="s">
        <v>68</v>
      </c>
      <c r="T1309" t="s">
        <v>278</v>
      </c>
      <c r="U1309">
        <v>7.25</v>
      </c>
      <c r="V1309">
        <v>7.25</v>
      </c>
      <c r="W1309">
        <v>7.17</v>
      </c>
      <c r="X1309">
        <v>7.5</v>
      </c>
      <c r="Y1309">
        <v>7.33</v>
      </c>
      <c r="Z1309">
        <v>7.17</v>
      </c>
      <c r="AA1309">
        <v>10</v>
      </c>
      <c r="AB1309">
        <v>10</v>
      </c>
      <c r="AC1309">
        <v>10</v>
      </c>
      <c r="AD1309">
        <v>7.33</v>
      </c>
      <c r="AE1309">
        <v>81</v>
      </c>
      <c r="AF1309">
        <v>0.11</v>
      </c>
      <c r="AG1309">
        <v>0</v>
      </c>
      <c r="AH1309">
        <v>6</v>
      </c>
      <c r="AI1309" t="s">
        <v>55</v>
      </c>
      <c r="AJ1309">
        <v>9</v>
      </c>
      <c r="AK1309" t="s">
        <v>3968</v>
      </c>
      <c r="AL1309" t="s">
        <v>1332</v>
      </c>
      <c r="AM1309" t="s">
        <v>1336</v>
      </c>
      <c r="AN1309" t="s">
        <v>1337</v>
      </c>
      <c r="AO1309" t="s">
        <v>59</v>
      </c>
    </row>
    <row r="1310" spans="1:44" x14ac:dyDescent="0.25">
      <c r="A1310" t="s">
        <v>43</v>
      </c>
      <c r="B1310" t="s">
        <v>3173</v>
      </c>
      <c r="C1310" t="s">
        <v>84</v>
      </c>
      <c r="D1310" t="s">
        <v>3174</v>
      </c>
      <c r="E1310" t="s">
        <v>3175</v>
      </c>
      <c r="F1310" t="s">
        <v>1121</v>
      </c>
      <c r="G1310" t="s">
        <v>3176</v>
      </c>
      <c r="H1310" t="s">
        <v>3177</v>
      </c>
      <c r="I1310">
        <v>1100</v>
      </c>
      <c r="J1310" t="s">
        <v>3178</v>
      </c>
      <c r="K1310" t="s">
        <v>3179</v>
      </c>
      <c r="L1310">
        <v>1062</v>
      </c>
      <c r="M1310" t="s">
        <v>1217</v>
      </c>
      <c r="N1310" t="s">
        <v>65</v>
      </c>
      <c r="Q1310" t="s">
        <v>3180</v>
      </c>
      <c r="R1310" t="s">
        <v>3181</v>
      </c>
      <c r="S1310" t="s">
        <v>493</v>
      </c>
      <c r="T1310" t="s">
        <v>54</v>
      </c>
      <c r="U1310">
        <v>7.58</v>
      </c>
      <c r="V1310">
        <v>7.5</v>
      </c>
      <c r="W1310">
        <v>7.25</v>
      </c>
      <c r="X1310">
        <v>7.42</v>
      </c>
      <c r="Y1310">
        <v>7.67</v>
      </c>
      <c r="Z1310">
        <v>7.33</v>
      </c>
      <c r="AA1310">
        <v>10</v>
      </c>
      <c r="AB1310">
        <v>10</v>
      </c>
      <c r="AC1310">
        <v>10</v>
      </c>
      <c r="AD1310">
        <v>7.5</v>
      </c>
      <c r="AE1310">
        <v>82.25</v>
      </c>
      <c r="AF1310">
        <v>0.09</v>
      </c>
      <c r="AG1310">
        <v>2</v>
      </c>
      <c r="AH1310">
        <v>6</v>
      </c>
      <c r="AI1310" t="s">
        <v>55</v>
      </c>
      <c r="AJ1310">
        <v>10</v>
      </c>
      <c r="AK1310" t="s">
        <v>3182</v>
      </c>
      <c r="AL1310" t="s">
        <v>65</v>
      </c>
      <c r="AM1310" t="s">
        <v>70</v>
      </c>
      <c r="AN1310" t="s">
        <v>71</v>
      </c>
      <c r="AO1310" t="s">
        <v>59</v>
      </c>
      <c r="AP1310">
        <v>1100</v>
      </c>
      <c r="AQ1310">
        <v>1100</v>
      </c>
      <c r="AR1310">
        <v>1100</v>
      </c>
    </row>
    <row r="1311" spans="1:44" ht="30" x14ac:dyDescent="0.25">
      <c r="A1311" t="s">
        <v>43</v>
      </c>
      <c r="B1311" t="s">
        <v>3173</v>
      </c>
      <c r="C1311" t="s">
        <v>84</v>
      </c>
      <c r="D1311" t="s">
        <v>3174</v>
      </c>
      <c r="E1311" t="s">
        <v>3829</v>
      </c>
      <c r="F1311" t="s">
        <v>1121</v>
      </c>
      <c r="G1311" t="s">
        <v>3830</v>
      </c>
      <c r="H1311" t="s">
        <v>3177</v>
      </c>
      <c r="I1311">
        <v>1100</v>
      </c>
      <c r="J1311" t="s">
        <v>3831</v>
      </c>
      <c r="K1311" t="s">
        <v>3832</v>
      </c>
      <c r="L1311">
        <v>42</v>
      </c>
      <c r="M1311" t="s">
        <v>1217</v>
      </c>
      <c r="N1311" t="s">
        <v>65</v>
      </c>
      <c r="Q1311" s="6" t="s">
        <v>3833</v>
      </c>
      <c r="R1311" t="s">
        <v>3181</v>
      </c>
      <c r="S1311" t="s">
        <v>493</v>
      </c>
      <c r="T1311" t="s">
        <v>81</v>
      </c>
      <c r="U1311">
        <v>7.5</v>
      </c>
      <c r="V1311">
        <v>7.58</v>
      </c>
      <c r="W1311">
        <v>7.5</v>
      </c>
      <c r="X1311">
        <v>7.5</v>
      </c>
      <c r="Y1311">
        <v>7.75</v>
      </c>
      <c r="Z1311">
        <v>7.83</v>
      </c>
      <c r="AA1311">
        <v>9.33</v>
      </c>
      <c r="AB1311">
        <v>9.33</v>
      </c>
      <c r="AC1311">
        <v>9.33</v>
      </c>
      <c r="AD1311">
        <v>7.58</v>
      </c>
      <c r="AE1311">
        <v>81.33</v>
      </c>
      <c r="AF1311">
        <v>0.11</v>
      </c>
      <c r="AG1311">
        <v>0</v>
      </c>
      <c r="AH1311">
        <v>0</v>
      </c>
      <c r="AI1311" t="s">
        <v>55</v>
      </c>
      <c r="AJ1311">
        <v>0</v>
      </c>
      <c r="AK1311" s="6" t="s">
        <v>3834</v>
      </c>
      <c r="AL1311" t="s">
        <v>65</v>
      </c>
      <c r="AM1311" t="s">
        <v>3711</v>
      </c>
      <c r="AN1311" t="s">
        <v>71</v>
      </c>
      <c r="AO1311" t="s">
        <v>59</v>
      </c>
      <c r="AP1311">
        <v>1100</v>
      </c>
      <c r="AQ1311">
        <v>1100</v>
      </c>
      <c r="AR1311">
        <v>1100</v>
      </c>
    </row>
    <row r="1312" spans="1:44" x14ac:dyDescent="0.25">
      <c r="A1312" t="s">
        <v>43</v>
      </c>
      <c r="B1312" t="s">
        <v>972</v>
      </c>
      <c r="C1312" t="s">
        <v>45</v>
      </c>
      <c r="I1312" t="s">
        <v>1203</v>
      </c>
      <c r="J1312" t="s">
        <v>1152</v>
      </c>
      <c r="K1312" t="s">
        <v>1204</v>
      </c>
      <c r="L1312">
        <v>1</v>
      </c>
      <c r="M1312" t="s">
        <v>1205</v>
      </c>
      <c r="N1312" t="s">
        <v>65</v>
      </c>
      <c r="Q1312" t="s">
        <v>975</v>
      </c>
      <c r="R1312" t="s">
        <v>976</v>
      </c>
      <c r="U1312">
        <v>7.75</v>
      </c>
      <c r="V1312">
        <v>7.75</v>
      </c>
      <c r="W1312">
        <v>7.92</v>
      </c>
      <c r="X1312">
        <v>7.75</v>
      </c>
      <c r="Y1312">
        <v>7.5</v>
      </c>
      <c r="Z1312">
        <v>7.92</v>
      </c>
      <c r="AA1312">
        <v>10</v>
      </c>
      <c r="AB1312">
        <v>10</v>
      </c>
      <c r="AC1312">
        <v>10</v>
      </c>
      <c r="AD1312">
        <v>7.75</v>
      </c>
      <c r="AE1312">
        <v>84.33</v>
      </c>
      <c r="AF1312">
        <v>0</v>
      </c>
      <c r="AG1312">
        <v>0</v>
      </c>
      <c r="AH1312">
        <v>0</v>
      </c>
      <c r="AJ1312">
        <v>1</v>
      </c>
      <c r="AK1312" t="s">
        <v>977</v>
      </c>
      <c r="AL1312" t="s">
        <v>65</v>
      </c>
      <c r="AM1312" t="s">
        <v>70</v>
      </c>
      <c r="AN1312" t="s">
        <v>71</v>
      </c>
      <c r="AO1312" t="s">
        <v>153</v>
      </c>
      <c r="AP1312">
        <v>1097.28</v>
      </c>
      <c r="AQ1312">
        <v>1889.76</v>
      </c>
      <c r="AR1312">
        <v>1493.52</v>
      </c>
    </row>
    <row r="1313" spans="1:41" x14ac:dyDescent="0.25">
      <c r="A1313" t="s">
        <v>43</v>
      </c>
      <c r="B1313" t="s">
        <v>329</v>
      </c>
      <c r="C1313" t="s">
        <v>147</v>
      </c>
      <c r="D1313" t="s">
        <v>329</v>
      </c>
      <c r="G1313" t="s">
        <v>748</v>
      </c>
      <c r="J1313" t="s">
        <v>150</v>
      </c>
      <c r="L1313">
        <v>15</v>
      </c>
      <c r="M1313" t="s">
        <v>330</v>
      </c>
      <c r="N1313" t="s">
        <v>65</v>
      </c>
      <c r="Q1313" t="s">
        <v>749</v>
      </c>
      <c r="R1313" t="s">
        <v>332</v>
      </c>
      <c r="U1313">
        <v>7.75</v>
      </c>
      <c r="V1313">
        <v>7.92</v>
      </c>
      <c r="W1313">
        <v>7.75</v>
      </c>
      <c r="X1313">
        <v>7.75</v>
      </c>
      <c r="Y1313">
        <v>8</v>
      </c>
      <c r="Z1313">
        <v>8</v>
      </c>
      <c r="AA1313">
        <v>10</v>
      </c>
      <c r="AB1313">
        <v>10</v>
      </c>
      <c r="AC1313">
        <v>10</v>
      </c>
      <c r="AD1313">
        <v>7.83</v>
      </c>
      <c r="AE1313">
        <v>85</v>
      </c>
      <c r="AF1313">
        <v>0</v>
      </c>
      <c r="AG1313">
        <v>0</v>
      </c>
      <c r="AH1313">
        <v>0</v>
      </c>
      <c r="AJ1313">
        <v>1</v>
      </c>
      <c r="AK1313" t="s">
        <v>750</v>
      </c>
      <c r="AL1313" t="s">
        <v>65</v>
      </c>
      <c r="AM1313" t="s">
        <v>70</v>
      </c>
      <c r="AN1313" t="s">
        <v>71</v>
      </c>
      <c r="AO1313" t="s">
        <v>153</v>
      </c>
    </row>
    <row r="1314" spans="1:41" x14ac:dyDescent="0.25">
      <c r="A1314" t="s">
        <v>43</v>
      </c>
      <c r="B1314" t="s">
        <v>329</v>
      </c>
      <c r="C1314" t="s">
        <v>147</v>
      </c>
      <c r="G1314" t="s">
        <v>1804</v>
      </c>
      <c r="L1314">
        <v>3</v>
      </c>
      <c r="M1314" t="s">
        <v>330</v>
      </c>
      <c r="N1314" t="s">
        <v>65</v>
      </c>
      <c r="Q1314" t="s">
        <v>1805</v>
      </c>
      <c r="R1314" t="s">
        <v>332</v>
      </c>
      <c r="U1314">
        <v>7.75</v>
      </c>
      <c r="V1314">
        <v>8</v>
      </c>
      <c r="W1314">
        <v>7.92</v>
      </c>
      <c r="X1314">
        <v>8.08</v>
      </c>
      <c r="Y1314">
        <v>7.75</v>
      </c>
      <c r="Z1314">
        <v>8</v>
      </c>
      <c r="AA1314">
        <v>9.33</v>
      </c>
      <c r="AB1314">
        <v>9.33</v>
      </c>
      <c r="AC1314">
        <v>9.33</v>
      </c>
      <c r="AD1314">
        <v>8.17</v>
      </c>
      <c r="AE1314">
        <v>83.67</v>
      </c>
      <c r="AF1314">
        <v>0</v>
      </c>
      <c r="AG1314">
        <v>0</v>
      </c>
      <c r="AH1314">
        <v>0</v>
      </c>
      <c r="AJ1314">
        <v>0</v>
      </c>
      <c r="AK1314" t="s">
        <v>1806</v>
      </c>
      <c r="AL1314" t="s">
        <v>65</v>
      </c>
      <c r="AM1314" t="s">
        <v>70</v>
      </c>
      <c r="AN1314" t="s">
        <v>71</v>
      </c>
      <c r="AO1314" t="s">
        <v>153</v>
      </c>
    </row>
    <row r="1315" spans="1:41" x14ac:dyDescent="0.25">
      <c r="A1315" t="s">
        <v>43</v>
      </c>
      <c r="B1315" t="s">
        <v>329</v>
      </c>
      <c r="C1315" t="s">
        <v>147</v>
      </c>
      <c r="G1315" t="s">
        <v>1942</v>
      </c>
      <c r="L1315">
        <v>14</v>
      </c>
      <c r="M1315" t="s">
        <v>330</v>
      </c>
      <c r="N1315" t="s">
        <v>65</v>
      </c>
      <c r="Q1315" t="s">
        <v>1943</v>
      </c>
      <c r="R1315" t="s">
        <v>332</v>
      </c>
      <c r="U1315">
        <v>7.5</v>
      </c>
      <c r="V1315">
        <v>7.67</v>
      </c>
      <c r="W1315">
        <v>7.58</v>
      </c>
      <c r="X1315">
        <v>7.92</v>
      </c>
      <c r="Y1315">
        <v>7.58</v>
      </c>
      <c r="Z1315">
        <v>7.67</v>
      </c>
      <c r="AA1315">
        <v>10</v>
      </c>
      <c r="AB1315">
        <v>10</v>
      </c>
      <c r="AC1315">
        <v>10</v>
      </c>
      <c r="AD1315">
        <v>7.58</v>
      </c>
      <c r="AE1315">
        <v>83.5</v>
      </c>
      <c r="AF1315">
        <v>0.01</v>
      </c>
      <c r="AG1315">
        <v>0</v>
      </c>
      <c r="AH1315">
        <v>0</v>
      </c>
      <c r="AJ1315">
        <v>0</v>
      </c>
      <c r="AK1315" t="s">
        <v>1944</v>
      </c>
      <c r="AL1315" t="s">
        <v>65</v>
      </c>
      <c r="AM1315" t="s">
        <v>70</v>
      </c>
      <c r="AN1315" t="s">
        <v>71</v>
      </c>
      <c r="AO1315" t="s">
        <v>153</v>
      </c>
    </row>
    <row r="1316" spans="1:41" x14ac:dyDescent="0.25">
      <c r="A1316" t="s">
        <v>43</v>
      </c>
      <c r="B1316" t="s">
        <v>329</v>
      </c>
      <c r="C1316" t="s">
        <v>147</v>
      </c>
      <c r="J1316" t="s">
        <v>150</v>
      </c>
      <c r="L1316">
        <v>27</v>
      </c>
      <c r="M1316" t="s">
        <v>330</v>
      </c>
      <c r="N1316" t="s">
        <v>65</v>
      </c>
      <c r="Q1316" t="s">
        <v>1641</v>
      </c>
      <c r="R1316" t="s">
        <v>332</v>
      </c>
      <c r="U1316">
        <v>8.08</v>
      </c>
      <c r="V1316">
        <v>7.83</v>
      </c>
      <c r="W1316">
        <v>7.83</v>
      </c>
      <c r="X1316">
        <v>7.75</v>
      </c>
      <c r="Y1316">
        <v>7.67</v>
      </c>
      <c r="Z1316">
        <v>7.58</v>
      </c>
      <c r="AA1316">
        <v>9.33</v>
      </c>
      <c r="AB1316">
        <v>10</v>
      </c>
      <c r="AC1316">
        <v>9.33</v>
      </c>
      <c r="AD1316">
        <v>7.92</v>
      </c>
      <c r="AE1316">
        <v>83.33</v>
      </c>
      <c r="AF1316">
        <v>0.01</v>
      </c>
      <c r="AG1316">
        <v>0</v>
      </c>
      <c r="AH1316">
        <v>0</v>
      </c>
      <c r="AJ1316">
        <v>0</v>
      </c>
      <c r="AK1316" t="s">
        <v>1643</v>
      </c>
      <c r="AL1316" t="s">
        <v>65</v>
      </c>
      <c r="AM1316" t="s">
        <v>70</v>
      </c>
      <c r="AN1316" t="s">
        <v>71</v>
      </c>
      <c r="AO1316" t="s">
        <v>153</v>
      </c>
    </row>
    <row r="1317" spans="1:41" x14ac:dyDescent="0.25">
      <c r="A1317" t="s">
        <v>43</v>
      </c>
      <c r="B1317" t="s">
        <v>329</v>
      </c>
      <c r="C1317" t="s">
        <v>147</v>
      </c>
      <c r="G1317" t="s">
        <v>2090</v>
      </c>
      <c r="L1317">
        <v>25</v>
      </c>
      <c r="M1317" t="s">
        <v>330</v>
      </c>
      <c r="N1317" t="s">
        <v>65</v>
      </c>
      <c r="Q1317" t="s">
        <v>749</v>
      </c>
      <c r="R1317" t="s">
        <v>332</v>
      </c>
      <c r="U1317">
        <v>7.58</v>
      </c>
      <c r="V1317">
        <v>7.67</v>
      </c>
      <c r="W1317">
        <v>7.58</v>
      </c>
      <c r="X1317">
        <v>7.5</v>
      </c>
      <c r="Y1317">
        <v>7.83</v>
      </c>
      <c r="Z1317">
        <v>7.67</v>
      </c>
      <c r="AA1317">
        <v>10</v>
      </c>
      <c r="AB1317">
        <v>10</v>
      </c>
      <c r="AC1317">
        <v>10</v>
      </c>
      <c r="AD1317">
        <v>7.5</v>
      </c>
      <c r="AE1317">
        <v>83.33</v>
      </c>
      <c r="AF1317">
        <v>0</v>
      </c>
      <c r="AG1317">
        <v>0</v>
      </c>
      <c r="AH1317">
        <v>0</v>
      </c>
      <c r="AJ1317">
        <v>0</v>
      </c>
      <c r="AK1317" t="s">
        <v>750</v>
      </c>
      <c r="AL1317" t="s">
        <v>65</v>
      </c>
      <c r="AM1317" t="s">
        <v>70</v>
      </c>
      <c r="AN1317" t="s">
        <v>71</v>
      </c>
      <c r="AO1317" t="s">
        <v>153</v>
      </c>
    </row>
    <row r="1318" spans="1:41" x14ac:dyDescent="0.25">
      <c r="A1318" t="s">
        <v>43</v>
      </c>
      <c r="B1318" t="s">
        <v>329</v>
      </c>
      <c r="C1318" t="s">
        <v>147</v>
      </c>
      <c r="G1318" t="s">
        <v>2504</v>
      </c>
      <c r="L1318">
        <v>23</v>
      </c>
      <c r="M1318" t="s">
        <v>330</v>
      </c>
      <c r="N1318" t="s">
        <v>65</v>
      </c>
      <c r="Q1318" t="s">
        <v>1805</v>
      </c>
      <c r="R1318" t="s">
        <v>332</v>
      </c>
      <c r="U1318">
        <v>7.83</v>
      </c>
      <c r="V1318">
        <v>7.83</v>
      </c>
      <c r="W1318">
        <v>7.67</v>
      </c>
      <c r="X1318">
        <v>7.83</v>
      </c>
      <c r="Y1318">
        <v>7.92</v>
      </c>
      <c r="Z1318">
        <v>7.83</v>
      </c>
      <c r="AA1318">
        <v>9.33</v>
      </c>
      <c r="AB1318">
        <v>9.33</v>
      </c>
      <c r="AC1318">
        <v>9.33</v>
      </c>
      <c r="AD1318">
        <v>8.08</v>
      </c>
      <c r="AE1318">
        <v>83</v>
      </c>
      <c r="AF1318">
        <v>0</v>
      </c>
      <c r="AG1318">
        <v>0</v>
      </c>
      <c r="AH1318">
        <v>0</v>
      </c>
      <c r="AJ1318">
        <v>0</v>
      </c>
      <c r="AK1318" t="s">
        <v>1806</v>
      </c>
      <c r="AL1318" t="s">
        <v>65</v>
      </c>
      <c r="AM1318" t="s">
        <v>70</v>
      </c>
      <c r="AN1318" t="s">
        <v>71</v>
      </c>
      <c r="AO1318" t="s">
        <v>153</v>
      </c>
    </row>
    <row r="1319" spans="1:41" x14ac:dyDescent="0.25">
      <c r="A1319" t="s">
        <v>43</v>
      </c>
      <c r="B1319" t="s">
        <v>329</v>
      </c>
      <c r="C1319" t="s">
        <v>147</v>
      </c>
      <c r="G1319" t="s">
        <v>2505</v>
      </c>
      <c r="L1319">
        <v>5</v>
      </c>
      <c r="M1319" t="s">
        <v>330</v>
      </c>
      <c r="N1319" t="s">
        <v>65</v>
      </c>
      <c r="Q1319" t="s">
        <v>2506</v>
      </c>
      <c r="R1319" t="s">
        <v>332</v>
      </c>
      <c r="U1319">
        <v>7.5</v>
      </c>
      <c r="V1319">
        <v>7.58</v>
      </c>
      <c r="W1319">
        <v>7.42</v>
      </c>
      <c r="X1319">
        <v>7.58</v>
      </c>
      <c r="Y1319">
        <v>7.58</v>
      </c>
      <c r="Z1319">
        <v>7.67</v>
      </c>
      <c r="AA1319">
        <v>10</v>
      </c>
      <c r="AB1319">
        <v>10</v>
      </c>
      <c r="AC1319">
        <v>10</v>
      </c>
      <c r="AD1319">
        <v>7.67</v>
      </c>
      <c r="AE1319">
        <v>83</v>
      </c>
      <c r="AF1319">
        <v>0</v>
      </c>
      <c r="AG1319">
        <v>0</v>
      </c>
      <c r="AH1319">
        <v>0</v>
      </c>
      <c r="AJ1319">
        <v>1</v>
      </c>
      <c r="AK1319" t="s">
        <v>2507</v>
      </c>
      <c r="AL1319" t="s">
        <v>65</v>
      </c>
      <c r="AM1319" t="s">
        <v>70</v>
      </c>
      <c r="AN1319" t="s">
        <v>71</v>
      </c>
      <c r="AO1319" t="s">
        <v>153</v>
      </c>
    </row>
    <row r="1320" spans="1:41" x14ac:dyDescent="0.25">
      <c r="A1320" t="s">
        <v>43</v>
      </c>
      <c r="B1320" t="s">
        <v>329</v>
      </c>
      <c r="C1320" t="s">
        <v>147</v>
      </c>
      <c r="J1320" t="s">
        <v>150</v>
      </c>
      <c r="L1320">
        <v>37</v>
      </c>
      <c r="M1320" t="s">
        <v>330</v>
      </c>
      <c r="N1320" t="s">
        <v>65</v>
      </c>
      <c r="Q1320" t="s">
        <v>1641</v>
      </c>
      <c r="R1320" t="s">
        <v>332</v>
      </c>
      <c r="U1320">
        <v>7.83</v>
      </c>
      <c r="V1320">
        <v>7.67</v>
      </c>
      <c r="W1320">
        <v>7.5</v>
      </c>
      <c r="X1320">
        <v>7.67</v>
      </c>
      <c r="Y1320">
        <v>7.5</v>
      </c>
      <c r="Z1320">
        <v>7.58</v>
      </c>
      <c r="AA1320">
        <v>10</v>
      </c>
      <c r="AB1320">
        <v>10</v>
      </c>
      <c r="AC1320">
        <v>9.33</v>
      </c>
      <c r="AD1320">
        <v>7.58</v>
      </c>
      <c r="AE1320">
        <v>82.67</v>
      </c>
      <c r="AF1320">
        <v>0.03</v>
      </c>
      <c r="AG1320">
        <v>2</v>
      </c>
      <c r="AH1320">
        <v>0</v>
      </c>
      <c r="AJ1320">
        <v>0</v>
      </c>
      <c r="AK1320" t="s">
        <v>1643</v>
      </c>
      <c r="AL1320" t="s">
        <v>65</v>
      </c>
      <c r="AM1320" t="s">
        <v>70</v>
      </c>
      <c r="AN1320" t="s">
        <v>71</v>
      </c>
      <c r="AO1320" t="s">
        <v>153</v>
      </c>
    </row>
    <row r="1321" spans="1:41" x14ac:dyDescent="0.25">
      <c r="A1321" t="s">
        <v>43</v>
      </c>
      <c r="B1321" t="s">
        <v>329</v>
      </c>
      <c r="C1321" t="s">
        <v>147</v>
      </c>
      <c r="J1321" t="s">
        <v>150</v>
      </c>
      <c r="L1321">
        <v>4</v>
      </c>
      <c r="M1321" t="s">
        <v>330</v>
      </c>
      <c r="N1321" t="s">
        <v>65</v>
      </c>
      <c r="Q1321" t="s">
        <v>3093</v>
      </c>
      <c r="R1321" t="s">
        <v>332</v>
      </c>
      <c r="U1321">
        <v>7.25</v>
      </c>
      <c r="V1321">
        <v>7.75</v>
      </c>
      <c r="W1321">
        <v>7.67</v>
      </c>
      <c r="X1321">
        <v>7.67</v>
      </c>
      <c r="Y1321">
        <v>7.42</v>
      </c>
      <c r="Z1321">
        <v>7.67</v>
      </c>
      <c r="AA1321">
        <v>8.67</v>
      </c>
      <c r="AB1321">
        <v>9.33</v>
      </c>
      <c r="AC1321">
        <v>10</v>
      </c>
      <c r="AD1321">
        <v>7.75</v>
      </c>
      <c r="AE1321">
        <v>81.17</v>
      </c>
      <c r="AF1321">
        <v>0.04</v>
      </c>
      <c r="AG1321">
        <v>3</v>
      </c>
      <c r="AH1321">
        <v>0</v>
      </c>
      <c r="AJ1321">
        <v>0</v>
      </c>
      <c r="AK1321" t="s">
        <v>3094</v>
      </c>
      <c r="AL1321" t="s">
        <v>65</v>
      </c>
      <c r="AM1321" t="s">
        <v>70</v>
      </c>
      <c r="AN1321" t="s">
        <v>71</v>
      </c>
      <c r="AO1321" t="s">
        <v>153</v>
      </c>
    </row>
    <row r="1322" spans="1:41" x14ac:dyDescent="0.25">
      <c r="A1322" t="s">
        <v>43</v>
      </c>
      <c r="B1322" t="s">
        <v>329</v>
      </c>
      <c r="C1322" t="s">
        <v>147</v>
      </c>
      <c r="G1322" t="s">
        <v>4153</v>
      </c>
      <c r="L1322">
        <v>10</v>
      </c>
      <c r="M1322" t="s">
        <v>330</v>
      </c>
      <c r="N1322" t="s">
        <v>65</v>
      </c>
      <c r="Q1322" t="s">
        <v>4154</v>
      </c>
      <c r="R1322" t="s">
        <v>332</v>
      </c>
      <c r="U1322">
        <v>7.42</v>
      </c>
      <c r="V1322">
        <v>7.58</v>
      </c>
      <c r="W1322">
        <v>7.5</v>
      </c>
      <c r="X1322">
        <v>7.92</v>
      </c>
      <c r="Y1322">
        <v>7.83</v>
      </c>
      <c r="Z1322">
        <v>7.83</v>
      </c>
      <c r="AA1322">
        <v>8.67</v>
      </c>
      <c r="AB1322">
        <v>8.67</v>
      </c>
      <c r="AC1322">
        <v>9.33</v>
      </c>
      <c r="AD1322">
        <v>7.83</v>
      </c>
      <c r="AE1322">
        <v>80.58</v>
      </c>
      <c r="AF1322">
        <v>0</v>
      </c>
      <c r="AG1322">
        <v>0</v>
      </c>
      <c r="AH1322">
        <v>0</v>
      </c>
      <c r="AJ1322">
        <v>0</v>
      </c>
      <c r="AK1322" t="s">
        <v>4155</v>
      </c>
      <c r="AL1322" t="s">
        <v>65</v>
      </c>
      <c r="AM1322" t="s">
        <v>70</v>
      </c>
      <c r="AN1322" t="s">
        <v>71</v>
      </c>
      <c r="AO1322" t="s">
        <v>153</v>
      </c>
    </row>
    <row r="1323" spans="1:41" x14ac:dyDescent="0.25">
      <c r="A1323" t="s">
        <v>43</v>
      </c>
      <c r="B1323" t="s">
        <v>329</v>
      </c>
      <c r="C1323" t="s">
        <v>147</v>
      </c>
      <c r="J1323" t="s">
        <v>150</v>
      </c>
      <c r="L1323">
        <v>22</v>
      </c>
      <c r="M1323" t="s">
        <v>330</v>
      </c>
      <c r="N1323" t="s">
        <v>65</v>
      </c>
      <c r="Q1323" t="s">
        <v>3093</v>
      </c>
      <c r="R1323" t="s">
        <v>332</v>
      </c>
      <c r="U1323">
        <v>7.58</v>
      </c>
      <c r="V1323">
        <v>7.5</v>
      </c>
      <c r="W1323">
        <v>7.33</v>
      </c>
      <c r="X1323">
        <v>7.33</v>
      </c>
      <c r="Y1323">
        <v>7.67</v>
      </c>
      <c r="Z1323">
        <v>7.33</v>
      </c>
      <c r="AA1323">
        <v>9.33</v>
      </c>
      <c r="AB1323">
        <v>9.33</v>
      </c>
      <c r="AC1323">
        <v>9.33</v>
      </c>
      <c r="AD1323">
        <v>7.42</v>
      </c>
      <c r="AE1323">
        <v>80.17</v>
      </c>
      <c r="AF1323">
        <v>0.05</v>
      </c>
      <c r="AG1323">
        <v>12</v>
      </c>
      <c r="AH1323">
        <v>0</v>
      </c>
      <c r="AJ1323">
        <v>1</v>
      </c>
      <c r="AK1323" t="s">
        <v>3094</v>
      </c>
      <c r="AL1323" t="s">
        <v>65</v>
      </c>
      <c r="AM1323" t="s">
        <v>70</v>
      </c>
      <c r="AN1323" t="s">
        <v>71</v>
      </c>
      <c r="AO1323" t="s">
        <v>153</v>
      </c>
    </row>
    <row r="1324" spans="1:41" x14ac:dyDescent="0.25">
      <c r="A1324" t="s">
        <v>43</v>
      </c>
      <c r="B1324" t="s">
        <v>329</v>
      </c>
      <c r="C1324" t="s">
        <v>147</v>
      </c>
      <c r="J1324" t="s">
        <v>150</v>
      </c>
      <c r="L1324">
        <v>40</v>
      </c>
      <c r="M1324" t="s">
        <v>330</v>
      </c>
      <c r="N1324" t="s">
        <v>65</v>
      </c>
      <c r="Q1324" t="s">
        <v>3093</v>
      </c>
      <c r="R1324" t="s">
        <v>332</v>
      </c>
      <c r="U1324">
        <v>7.5</v>
      </c>
      <c r="V1324">
        <v>7.42</v>
      </c>
      <c r="W1324">
        <v>7.58</v>
      </c>
      <c r="X1324">
        <v>7.42</v>
      </c>
      <c r="Y1324">
        <v>7.5</v>
      </c>
      <c r="Z1324">
        <v>7.58</v>
      </c>
      <c r="AA1324">
        <v>8.67</v>
      </c>
      <c r="AB1324">
        <v>8.67</v>
      </c>
      <c r="AC1324">
        <v>10</v>
      </c>
      <c r="AD1324">
        <v>7.58</v>
      </c>
      <c r="AE1324">
        <v>79.92</v>
      </c>
      <c r="AF1324">
        <v>0.05</v>
      </c>
      <c r="AG1324">
        <v>3</v>
      </c>
      <c r="AH1324">
        <v>0</v>
      </c>
      <c r="AJ1324">
        <v>0</v>
      </c>
      <c r="AK1324" t="s">
        <v>3094</v>
      </c>
      <c r="AL1324" t="s">
        <v>65</v>
      </c>
      <c r="AM1324" t="s">
        <v>70</v>
      </c>
      <c r="AN1324" t="s">
        <v>71</v>
      </c>
      <c r="AO1324" t="s">
        <v>153</v>
      </c>
    </row>
    <row r="1325" spans="1:41" x14ac:dyDescent="0.25">
      <c r="A1325" t="s">
        <v>43</v>
      </c>
      <c r="B1325" t="s">
        <v>329</v>
      </c>
      <c r="C1325" t="s">
        <v>147</v>
      </c>
      <c r="D1325" t="s">
        <v>4601</v>
      </c>
      <c r="G1325" t="s">
        <v>4602</v>
      </c>
      <c r="J1325" t="s">
        <v>150</v>
      </c>
      <c r="L1325">
        <v>8</v>
      </c>
      <c r="M1325" t="s">
        <v>330</v>
      </c>
      <c r="N1325" t="s">
        <v>65</v>
      </c>
      <c r="Q1325" t="s">
        <v>4603</v>
      </c>
      <c r="R1325" t="s">
        <v>332</v>
      </c>
      <c r="U1325">
        <v>7.92</v>
      </c>
      <c r="V1325">
        <v>6.83</v>
      </c>
      <c r="W1325">
        <v>7.08</v>
      </c>
      <c r="X1325">
        <v>7.42</v>
      </c>
      <c r="Y1325">
        <v>6.75</v>
      </c>
      <c r="Z1325">
        <v>7.33</v>
      </c>
      <c r="AA1325">
        <v>8.67</v>
      </c>
      <c r="AB1325">
        <v>9.33</v>
      </c>
      <c r="AC1325">
        <v>10</v>
      </c>
      <c r="AD1325">
        <v>7.25</v>
      </c>
      <c r="AE1325">
        <v>78.58</v>
      </c>
      <c r="AF1325">
        <v>0</v>
      </c>
      <c r="AG1325">
        <v>0</v>
      </c>
      <c r="AH1325">
        <v>0</v>
      </c>
      <c r="AJ1325">
        <v>0</v>
      </c>
      <c r="AK1325" t="s">
        <v>4604</v>
      </c>
      <c r="AL1325" t="s">
        <v>65</v>
      </c>
      <c r="AM1325" t="s">
        <v>70</v>
      </c>
      <c r="AN1325" t="s">
        <v>71</v>
      </c>
      <c r="AO1325" t="s">
        <v>153</v>
      </c>
    </row>
    <row r="1326" spans="1:41" x14ac:dyDescent="0.25">
      <c r="A1326" t="s">
        <v>43</v>
      </c>
      <c r="B1326" t="s">
        <v>1485</v>
      </c>
      <c r="C1326" t="s">
        <v>348</v>
      </c>
      <c r="D1326" t="s">
        <v>1485</v>
      </c>
      <c r="K1326" t="s">
        <v>1487</v>
      </c>
      <c r="L1326">
        <v>4</v>
      </c>
      <c r="M1326" t="s">
        <v>908</v>
      </c>
      <c r="N1326" t="s">
        <v>65</v>
      </c>
      <c r="Q1326" t="s">
        <v>2013</v>
      </c>
      <c r="R1326" t="s">
        <v>1487</v>
      </c>
      <c r="S1326" t="s">
        <v>993</v>
      </c>
      <c r="U1326">
        <v>7.58</v>
      </c>
      <c r="V1326">
        <v>7.25</v>
      </c>
      <c r="W1326">
        <v>7.5</v>
      </c>
      <c r="X1326">
        <v>7.92</v>
      </c>
      <c r="Y1326">
        <v>7.92</v>
      </c>
      <c r="Z1326">
        <v>7.42</v>
      </c>
      <c r="AA1326">
        <v>10</v>
      </c>
      <c r="AB1326">
        <v>10</v>
      </c>
      <c r="AC1326">
        <v>10</v>
      </c>
      <c r="AD1326">
        <v>7.83</v>
      </c>
      <c r="AE1326">
        <v>83.42</v>
      </c>
      <c r="AF1326">
        <v>0.11</v>
      </c>
      <c r="AG1326">
        <v>0</v>
      </c>
      <c r="AH1326">
        <v>0</v>
      </c>
      <c r="AJ1326">
        <v>0</v>
      </c>
      <c r="AK1326" t="s">
        <v>2014</v>
      </c>
      <c r="AL1326" t="s">
        <v>65</v>
      </c>
      <c r="AM1326" t="s">
        <v>70</v>
      </c>
      <c r="AN1326" t="s">
        <v>71</v>
      </c>
      <c r="AO1326" t="s">
        <v>59</v>
      </c>
    </row>
    <row r="1327" spans="1:41" x14ac:dyDescent="0.25">
      <c r="A1327" t="s">
        <v>43</v>
      </c>
      <c r="B1327" t="s">
        <v>1485</v>
      </c>
      <c r="C1327" t="s">
        <v>348</v>
      </c>
      <c r="D1327" t="s">
        <v>1485</v>
      </c>
      <c r="K1327" t="s">
        <v>1487</v>
      </c>
      <c r="L1327">
        <v>1</v>
      </c>
      <c r="M1327" t="s">
        <v>908</v>
      </c>
      <c r="N1327" t="s">
        <v>65</v>
      </c>
      <c r="Q1327" t="s">
        <v>2013</v>
      </c>
      <c r="R1327" t="s">
        <v>1487</v>
      </c>
      <c r="U1327">
        <v>7.5</v>
      </c>
      <c r="V1327">
        <v>7.25</v>
      </c>
      <c r="W1327">
        <v>7.42</v>
      </c>
      <c r="X1327">
        <v>7.75</v>
      </c>
      <c r="Y1327">
        <v>8.17</v>
      </c>
      <c r="Z1327">
        <v>7.5</v>
      </c>
      <c r="AA1327">
        <v>10</v>
      </c>
      <c r="AB1327">
        <v>10</v>
      </c>
      <c r="AC1327">
        <v>10</v>
      </c>
      <c r="AD1327">
        <v>7.42</v>
      </c>
      <c r="AE1327">
        <v>83</v>
      </c>
      <c r="AF1327">
        <v>0</v>
      </c>
      <c r="AG1327">
        <v>0</v>
      </c>
      <c r="AH1327">
        <v>0</v>
      </c>
      <c r="AJ1327">
        <v>0</v>
      </c>
      <c r="AK1327" t="s">
        <v>2014</v>
      </c>
      <c r="AL1327" t="s">
        <v>65</v>
      </c>
      <c r="AM1327" t="s">
        <v>70</v>
      </c>
      <c r="AN1327" t="s">
        <v>71</v>
      </c>
      <c r="AO1327" t="s">
        <v>59</v>
      </c>
    </row>
    <row r="1328" spans="1:41" x14ac:dyDescent="0.25">
      <c r="A1328" t="s">
        <v>43</v>
      </c>
      <c r="B1328" t="s">
        <v>1485</v>
      </c>
      <c r="C1328" t="s">
        <v>348</v>
      </c>
      <c r="D1328" t="s">
        <v>1485</v>
      </c>
      <c r="K1328" t="s">
        <v>1487</v>
      </c>
      <c r="L1328">
        <v>2</v>
      </c>
      <c r="M1328" t="s">
        <v>908</v>
      </c>
      <c r="N1328" t="s">
        <v>65</v>
      </c>
      <c r="Q1328" t="s">
        <v>2013</v>
      </c>
      <c r="R1328" t="s">
        <v>1487</v>
      </c>
      <c r="U1328">
        <v>7.42</v>
      </c>
      <c r="V1328">
        <v>7.58</v>
      </c>
      <c r="W1328">
        <v>7.5</v>
      </c>
      <c r="X1328">
        <v>7.17</v>
      </c>
      <c r="Y1328">
        <v>7.5</v>
      </c>
      <c r="Z1328">
        <v>8</v>
      </c>
      <c r="AA1328">
        <v>10</v>
      </c>
      <c r="AB1328">
        <v>10</v>
      </c>
      <c r="AC1328">
        <v>10</v>
      </c>
      <c r="AD1328">
        <v>7.75</v>
      </c>
      <c r="AE1328">
        <v>82.92</v>
      </c>
      <c r="AF1328">
        <v>0</v>
      </c>
      <c r="AG1328">
        <v>0</v>
      </c>
      <c r="AH1328">
        <v>0</v>
      </c>
      <c r="AJ1328">
        <v>0</v>
      </c>
      <c r="AK1328" t="s">
        <v>2014</v>
      </c>
      <c r="AL1328" t="s">
        <v>65</v>
      </c>
      <c r="AM1328" t="s">
        <v>70</v>
      </c>
      <c r="AN1328" t="s">
        <v>71</v>
      </c>
      <c r="AO1328" t="s">
        <v>59</v>
      </c>
    </row>
    <row r="1329" spans="1:44" x14ac:dyDescent="0.25">
      <c r="A1329" t="s">
        <v>43</v>
      </c>
      <c r="B1329" t="s">
        <v>1485</v>
      </c>
      <c r="C1329" t="s">
        <v>348</v>
      </c>
      <c r="D1329" t="s">
        <v>1485</v>
      </c>
      <c r="K1329" t="s">
        <v>1487</v>
      </c>
      <c r="L1329">
        <v>3</v>
      </c>
      <c r="M1329" t="s">
        <v>908</v>
      </c>
      <c r="N1329" t="s">
        <v>65</v>
      </c>
      <c r="Q1329" t="s">
        <v>2013</v>
      </c>
      <c r="R1329" t="s">
        <v>1487</v>
      </c>
      <c r="S1329" t="s">
        <v>993</v>
      </c>
      <c r="U1329">
        <v>7.67</v>
      </c>
      <c r="V1329">
        <v>7.58</v>
      </c>
      <c r="W1329">
        <v>7.33</v>
      </c>
      <c r="X1329">
        <v>7.33</v>
      </c>
      <c r="Y1329">
        <v>7.17</v>
      </c>
      <c r="Z1329">
        <v>7</v>
      </c>
      <c r="AA1329">
        <v>10</v>
      </c>
      <c r="AB1329">
        <v>10</v>
      </c>
      <c r="AC1329">
        <v>10</v>
      </c>
      <c r="AD1329">
        <v>6.83</v>
      </c>
      <c r="AE1329">
        <v>80.92</v>
      </c>
      <c r="AF1329">
        <v>0</v>
      </c>
      <c r="AG1329">
        <v>0</v>
      </c>
      <c r="AH1329">
        <v>0</v>
      </c>
      <c r="AJ1329">
        <v>0</v>
      </c>
      <c r="AK1329" t="s">
        <v>2014</v>
      </c>
      <c r="AL1329" t="s">
        <v>65</v>
      </c>
      <c r="AM1329" t="s">
        <v>70</v>
      </c>
      <c r="AN1329" t="s">
        <v>71</v>
      </c>
      <c r="AO1329" t="s">
        <v>59</v>
      </c>
    </row>
    <row r="1330" spans="1:44" x14ac:dyDescent="0.25">
      <c r="A1330" t="s">
        <v>43</v>
      </c>
      <c r="B1330" t="s">
        <v>1485</v>
      </c>
      <c r="C1330" t="s">
        <v>348</v>
      </c>
      <c r="D1330" t="s">
        <v>1485</v>
      </c>
      <c r="K1330" t="s">
        <v>1487</v>
      </c>
      <c r="L1330">
        <v>5</v>
      </c>
      <c r="M1330" t="s">
        <v>908</v>
      </c>
      <c r="N1330" t="s">
        <v>65</v>
      </c>
      <c r="Q1330" t="s">
        <v>4443</v>
      </c>
      <c r="R1330" t="s">
        <v>1487</v>
      </c>
      <c r="S1330" t="s">
        <v>993</v>
      </c>
      <c r="U1330">
        <v>7.17</v>
      </c>
      <c r="V1330">
        <v>7.17</v>
      </c>
      <c r="W1330">
        <v>7</v>
      </c>
      <c r="X1330">
        <v>7</v>
      </c>
      <c r="Y1330">
        <v>7.25</v>
      </c>
      <c r="Z1330">
        <v>6.92</v>
      </c>
      <c r="AA1330">
        <v>10</v>
      </c>
      <c r="AB1330">
        <v>10</v>
      </c>
      <c r="AC1330">
        <v>10</v>
      </c>
      <c r="AD1330">
        <v>7.17</v>
      </c>
      <c r="AE1330">
        <v>79.67</v>
      </c>
      <c r="AF1330">
        <v>0</v>
      </c>
      <c r="AG1330">
        <v>1</v>
      </c>
      <c r="AH1330">
        <v>0</v>
      </c>
      <c r="AJ1330">
        <v>0</v>
      </c>
      <c r="AK1330" t="s">
        <v>4444</v>
      </c>
      <c r="AL1330" t="s">
        <v>65</v>
      </c>
      <c r="AM1330" t="s">
        <v>70</v>
      </c>
      <c r="AN1330" t="s">
        <v>71</v>
      </c>
      <c r="AO1330" t="s">
        <v>59</v>
      </c>
    </row>
    <row r="1331" spans="1:44" x14ac:dyDescent="0.25">
      <c r="A1331" t="s">
        <v>43</v>
      </c>
      <c r="B1331" t="s">
        <v>818</v>
      </c>
      <c r="C1331" t="s">
        <v>881</v>
      </c>
      <c r="D1331" t="s">
        <v>882</v>
      </c>
      <c r="E1331" t="s">
        <v>883</v>
      </c>
      <c r="F1331" t="s">
        <v>882</v>
      </c>
      <c r="H1331" t="s">
        <v>819</v>
      </c>
      <c r="I1331">
        <v>170</v>
      </c>
      <c r="J1331" t="s">
        <v>884</v>
      </c>
      <c r="K1331" t="s">
        <v>885</v>
      </c>
      <c r="L1331">
        <v>20</v>
      </c>
      <c r="M1331" t="s">
        <v>137</v>
      </c>
      <c r="N1331" t="s">
        <v>86</v>
      </c>
      <c r="Q1331" t="s">
        <v>886</v>
      </c>
      <c r="R1331" t="s">
        <v>824</v>
      </c>
      <c r="S1331" t="s">
        <v>737</v>
      </c>
      <c r="T1331" t="s">
        <v>278</v>
      </c>
      <c r="U1331">
        <v>7.75</v>
      </c>
      <c r="V1331">
        <v>7.75</v>
      </c>
      <c r="W1331">
        <v>7.75</v>
      </c>
      <c r="X1331">
        <v>7.42</v>
      </c>
      <c r="Y1331">
        <v>8.08</v>
      </c>
      <c r="Z1331">
        <v>7.83</v>
      </c>
      <c r="AA1331">
        <v>10</v>
      </c>
      <c r="AB1331">
        <v>10</v>
      </c>
      <c r="AC1331">
        <v>10</v>
      </c>
      <c r="AD1331">
        <v>8.08</v>
      </c>
      <c r="AE1331">
        <v>84.67</v>
      </c>
      <c r="AF1331">
        <v>0.12</v>
      </c>
      <c r="AG1331">
        <v>0</v>
      </c>
      <c r="AH1331">
        <v>0</v>
      </c>
      <c r="AI1331" t="s">
        <v>55</v>
      </c>
      <c r="AJ1331">
        <v>0</v>
      </c>
      <c r="AK1331" t="s">
        <v>887</v>
      </c>
      <c r="AL1331" t="s">
        <v>86</v>
      </c>
      <c r="AM1331" s="1" t="s">
        <v>91</v>
      </c>
      <c r="AN1331" t="s">
        <v>92</v>
      </c>
      <c r="AO1331" t="s">
        <v>59</v>
      </c>
      <c r="AP1331">
        <v>170</v>
      </c>
      <c r="AQ1331">
        <v>170</v>
      </c>
      <c r="AR1331">
        <v>170</v>
      </c>
    </row>
    <row r="1332" spans="1:44" x14ac:dyDescent="0.25">
      <c r="A1332" t="s">
        <v>43</v>
      </c>
      <c r="B1332" t="s">
        <v>329</v>
      </c>
      <c r="C1332" t="s">
        <v>147</v>
      </c>
      <c r="D1332" t="s">
        <v>329</v>
      </c>
      <c r="F1332" t="s">
        <v>329</v>
      </c>
      <c r="G1332" t="s">
        <v>685</v>
      </c>
      <c r="J1332" t="s">
        <v>150</v>
      </c>
      <c r="L1332">
        <v>27</v>
      </c>
      <c r="M1332" t="s">
        <v>686</v>
      </c>
      <c r="N1332" t="s">
        <v>65</v>
      </c>
      <c r="Q1332" t="s">
        <v>687</v>
      </c>
      <c r="R1332" t="s">
        <v>332</v>
      </c>
      <c r="U1332">
        <v>7.5</v>
      </c>
      <c r="V1332">
        <v>7.92</v>
      </c>
      <c r="W1332">
        <v>8.25</v>
      </c>
      <c r="X1332">
        <v>7.83</v>
      </c>
      <c r="Y1332">
        <v>7.92</v>
      </c>
      <c r="Z1332">
        <v>7.75</v>
      </c>
      <c r="AA1332">
        <v>10</v>
      </c>
      <c r="AB1332">
        <v>10</v>
      </c>
      <c r="AC1332">
        <v>10</v>
      </c>
      <c r="AD1332">
        <v>7.92</v>
      </c>
      <c r="AE1332">
        <v>85.08</v>
      </c>
      <c r="AF1332">
        <v>0</v>
      </c>
      <c r="AG1332">
        <v>0</v>
      </c>
      <c r="AH1332">
        <v>0</v>
      </c>
      <c r="AJ1332">
        <v>0</v>
      </c>
      <c r="AK1332" t="s">
        <v>688</v>
      </c>
      <c r="AL1332" t="s">
        <v>65</v>
      </c>
      <c r="AM1332" t="s">
        <v>70</v>
      </c>
      <c r="AN1332" t="s">
        <v>71</v>
      </c>
      <c r="AO1332" t="s">
        <v>153</v>
      </c>
    </row>
    <row r="1333" spans="1:44" x14ac:dyDescent="0.25">
      <c r="A1333" t="s">
        <v>43</v>
      </c>
      <c r="B1333" t="s">
        <v>329</v>
      </c>
      <c r="C1333" t="s">
        <v>147</v>
      </c>
      <c r="D1333" t="s">
        <v>329</v>
      </c>
      <c r="F1333" t="s">
        <v>329</v>
      </c>
      <c r="G1333" t="s">
        <v>3542</v>
      </c>
      <c r="J1333" t="s">
        <v>150</v>
      </c>
      <c r="L1333">
        <v>30</v>
      </c>
      <c r="M1333" t="s">
        <v>686</v>
      </c>
      <c r="N1333" t="s">
        <v>65</v>
      </c>
      <c r="Q1333" t="s">
        <v>3543</v>
      </c>
      <c r="R1333" t="s">
        <v>332</v>
      </c>
      <c r="U1333">
        <v>7.25</v>
      </c>
      <c r="V1333">
        <v>7.58</v>
      </c>
      <c r="W1333">
        <v>7.83</v>
      </c>
      <c r="X1333">
        <v>7.67</v>
      </c>
      <c r="Y1333">
        <v>7.75</v>
      </c>
      <c r="Z1333">
        <v>7.75</v>
      </c>
      <c r="AA1333">
        <v>9.33</v>
      </c>
      <c r="AB1333">
        <v>9.33</v>
      </c>
      <c r="AC1333">
        <v>10</v>
      </c>
      <c r="AD1333">
        <v>7.33</v>
      </c>
      <c r="AE1333">
        <v>81.83</v>
      </c>
      <c r="AF1333">
        <v>0.02</v>
      </c>
      <c r="AG1333">
        <v>3</v>
      </c>
      <c r="AH1333">
        <v>0</v>
      </c>
      <c r="AJ1333">
        <v>12</v>
      </c>
      <c r="AK1333" t="s">
        <v>3544</v>
      </c>
      <c r="AL1333" t="s">
        <v>65</v>
      </c>
      <c r="AM1333" t="s">
        <v>70</v>
      </c>
      <c r="AN1333" t="s">
        <v>71</v>
      </c>
      <c r="AO1333" t="s">
        <v>153</v>
      </c>
    </row>
    <row r="1334" spans="1:44" x14ac:dyDescent="0.25">
      <c r="A1334" t="s">
        <v>43</v>
      </c>
      <c r="B1334" t="s">
        <v>329</v>
      </c>
      <c r="C1334" t="s">
        <v>147</v>
      </c>
      <c r="D1334" t="s">
        <v>329</v>
      </c>
      <c r="F1334" t="s">
        <v>329</v>
      </c>
      <c r="G1334" t="s">
        <v>3795</v>
      </c>
      <c r="J1334" t="s">
        <v>150</v>
      </c>
      <c r="L1334">
        <v>27</v>
      </c>
      <c r="M1334" t="s">
        <v>686</v>
      </c>
      <c r="N1334" t="s">
        <v>65</v>
      </c>
      <c r="Q1334" t="s">
        <v>3543</v>
      </c>
      <c r="R1334" t="s">
        <v>332</v>
      </c>
      <c r="S1334" t="s">
        <v>993</v>
      </c>
      <c r="U1334">
        <v>7.83</v>
      </c>
      <c r="V1334">
        <v>7</v>
      </c>
      <c r="W1334">
        <v>7</v>
      </c>
      <c r="X1334">
        <v>7.58</v>
      </c>
      <c r="Y1334">
        <v>7.58</v>
      </c>
      <c r="Z1334">
        <v>7.5</v>
      </c>
      <c r="AA1334">
        <v>10</v>
      </c>
      <c r="AB1334">
        <v>10</v>
      </c>
      <c r="AC1334">
        <v>10</v>
      </c>
      <c r="AD1334">
        <v>6.92</v>
      </c>
      <c r="AE1334">
        <v>81.42</v>
      </c>
      <c r="AF1334">
        <v>0.01</v>
      </c>
      <c r="AG1334">
        <v>0</v>
      </c>
      <c r="AH1334">
        <v>0</v>
      </c>
      <c r="AJ1334">
        <v>10</v>
      </c>
      <c r="AK1334" t="s">
        <v>3544</v>
      </c>
      <c r="AL1334" t="s">
        <v>65</v>
      </c>
      <c r="AM1334" t="s">
        <v>70</v>
      </c>
      <c r="AN1334" t="s">
        <v>71</v>
      </c>
      <c r="AO1334" t="s">
        <v>153</v>
      </c>
    </row>
    <row r="1335" spans="1:44" x14ac:dyDescent="0.25">
      <c r="A1335" t="s">
        <v>43</v>
      </c>
      <c r="B1335" t="s">
        <v>279</v>
      </c>
      <c r="C1335" t="s">
        <v>280</v>
      </c>
      <c r="F1335" t="s">
        <v>281</v>
      </c>
      <c r="G1335" t="s">
        <v>282</v>
      </c>
      <c r="L1335">
        <v>275</v>
      </c>
      <c r="M1335">
        <v>6</v>
      </c>
      <c r="N1335" t="s">
        <v>65</v>
      </c>
      <c r="Q1335" t="s">
        <v>283</v>
      </c>
      <c r="R1335" t="s">
        <v>284</v>
      </c>
      <c r="U1335">
        <v>7.92</v>
      </c>
      <c r="V1335">
        <v>8.25</v>
      </c>
      <c r="W1335">
        <v>8</v>
      </c>
      <c r="X1335">
        <v>8.33</v>
      </c>
      <c r="Y1335">
        <v>8</v>
      </c>
      <c r="Z1335">
        <v>8.08</v>
      </c>
      <c r="AA1335">
        <v>10</v>
      </c>
      <c r="AB1335">
        <v>10</v>
      </c>
      <c r="AC1335">
        <v>10</v>
      </c>
      <c r="AD1335">
        <v>8</v>
      </c>
      <c r="AE1335">
        <v>86.58</v>
      </c>
      <c r="AF1335">
        <v>0.08</v>
      </c>
      <c r="AG1335">
        <v>0</v>
      </c>
      <c r="AH1335">
        <v>0</v>
      </c>
      <c r="AJ1335">
        <v>2</v>
      </c>
      <c r="AK1335" t="s">
        <v>285</v>
      </c>
      <c r="AL1335" t="s">
        <v>65</v>
      </c>
      <c r="AM1335" t="s">
        <v>70</v>
      </c>
      <c r="AN1335" t="s">
        <v>71</v>
      </c>
      <c r="AO1335" t="s">
        <v>59</v>
      </c>
    </row>
    <row r="1336" spans="1:44" x14ac:dyDescent="0.25">
      <c r="A1336" t="s">
        <v>43</v>
      </c>
      <c r="B1336" t="s">
        <v>61</v>
      </c>
      <c r="C1336" t="s">
        <v>62</v>
      </c>
      <c r="D1336" t="s">
        <v>63</v>
      </c>
      <c r="I1336" t="s">
        <v>64</v>
      </c>
      <c r="L1336">
        <v>5</v>
      </c>
      <c r="M1336">
        <v>1</v>
      </c>
      <c r="N1336" t="s">
        <v>65</v>
      </c>
      <c r="Q1336" t="s">
        <v>66</v>
      </c>
      <c r="R1336" t="s">
        <v>67</v>
      </c>
      <c r="S1336" t="s">
        <v>68</v>
      </c>
      <c r="U1336">
        <v>8.42</v>
      </c>
      <c r="V1336">
        <v>8.5</v>
      </c>
      <c r="W1336">
        <v>8.42</v>
      </c>
      <c r="X1336">
        <v>8.42</v>
      </c>
      <c r="Y1336">
        <v>8.33</v>
      </c>
      <c r="Z1336">
        <v>8.42</v>
      </c>
      <c r="AA1336">
        <v>10</v>
      </c>
      <c r="AB1336">
        <v>10</v>
      </c>
      <c r="AC1336">
        <v>10</v>
      </c>
      <c r="AD1336">
        <v>9.25</v>
      </c>
      <c r="AE1336">
        <v>89.75</v>
      </c>
      <c r="AF1336">
        <v>0</v>
      </c>
      <c r="AG1336">
        <v>0</v>
      </c>
      <c r="AH1336">
        <v>0</v>
      </c>
      <c r="AJ1336">
        <v>0</v>
      </c>
      <c r="AK1336" t="s">
        <v>69</v>
      </c>
      <c r="AL1336" t="s">
        <v>65</v>
      </c>
      <c r="AM1336" t="s">
        <v>70</v>
      </c>
      <c r="AN1336" t="s">
        <v>71</v>
      </c>
      <c r="AO1336" t="s">
        <v>59</v>
      </c>
      <c r="AP1336">
        <v>1600</v>
      </c>
      <c r="AQ1336">
        <v>1800</v>
      </c>
      <c r="AR1336">
        <v>1700</v>
      </c>
    </row>
    <row r="1337" spans="1:44" x14ac:dyDescent="0.25">
      <c r="A1337" t="s">
        <v>43</v>
      </c>
      <c r="B1337" t="s">
        <v>329</v>
      </c>
      <c r="C1337" t="s">
        <v>147</v>
      </c>
      <c r="G1337" t="s">
        <v>1722</v>
      </c>
      <c r="J1337" t="s">
        <v>150</v>
      </c>
      <c r="L1337">
        <v>4</v>
      </c>
      <c r="M1337">
        <v>1</v>
      </c>
      <c r="N1337" t="s">
        <v>65</v>
      </c>
      <c r="Q1337" t="s">
        <v>1723</v>
      </c>
      <c r="R1337" t="s">
        <v>332</v>
      </c>
      <c r="U1337">
        <v>7.83</v>
      </c>
      <c r="V1337">
        <v>7.67</v>
      </c>
      <c r="W1337">
        <v>7.75</v>
      </c>
      <c r="X1337">
        <v>7.67</v>
      </c>
      <c r="Y1337">
        <v>7.58</v>
      </c>
      <c r="Z1337">
        <v>7.5</v>
      </c>
      <c r="AA1337">
        <v>10</v>
      </c>
      <c r="AB1337">
        <v>10</v>
      </c>
      <c r="AC1337">
        <v>10</v>
      </c>
      <c r="AD1337">
        <v>7.75</v>
      </c>
      <c r="AE1337">
        <v>83.75</v>
      </c>
      <c r="AF1337">
        <v>0</v>
      </c>
      <c r="AG1337">
        <v>0</v>
      </c>
      <c r="AH1337">
        <v>0</v>
      </c>
      <c r="AJ1337">
        <v>0</v>
      </c>
      <c r="AK1337" t="s">
        <v>1724</v>
      </c>
      <c r="AL1337" t="s">
        <v>65</v>
      </c>
      <c r="AM1337" t="s">
        <v>70</v>
      </c>
      <c r="AN1337" t="s">
        <v>71</v>
      </c>
      <c r="AO1337" t="s">
        <v>153</v>
      </c>
    </row>
    <row r="1338" spans="1:44" x14ac:dyDescent="0.25">
      <c r="A1338" t="s">
        <v>43</v>
      </c>
      <c r="B1338" t="s">
        <v>329</v>
      </c>
      <c r="C1338" t="s">
        <v>147</v>
      </c>
      <c r="G1338" t="s">
        <v>2804</v>
      </c>
      <c r="J1338" t="s">
        <v>150</v>
      </c>
      <c r="L1338">
        <v>14</v>
      </c>
      <c r="M1338">
        <v>1</v>
      </c>
      <c r="N1338" t="s">
        <v>65</v>
      </c>
      <c r="Q1338" t="s">
        <v>1723</v>
      </c>
      <c r="R1338" t="s">
        <v>332</v>
      </c>
      <c r="U1338">
        <v>7.75</v>
      </c>
      <c r="V1338">
        <v>7.67</v>
      </c>
      <c r="W1338">
        <v>7.5</v>
      </c>
      <c r="X1338">
        <v>7.83</v>
      </c>
      <c r="Y1338">
        <v>7.17</v>
      </c>
      <c r="Z1338">
        <v>7.42</v>
      </c>
      <c r="AA1338">
        <v>10</v>
      </c>
      <c r="AB1338">
        <v>10</v>
      </c>
      <c r="AC1338">
        <v>10</v>
      </c>
      <c r="AD1338">
        <v>7.42</v>
      </c>
      <c r="AE1338">
        <v>82.75</v>
      </c>
      <c r="AF1338">
        <v>0</v>
      </c>
      <c r="AG1338">
        <v>0</v>
      </c>
      <c r="AH1338">
        <v>0</v>
      </c>
      <c r="AJ1338">
        <v>2</v>
      </c>
      <c r="AK1338" t="s">
        <v>1724</v>
      </c>
      <c r="AL1338" t="s">
        <v>65</v>
      </c>
      <c r="AM1338" t="s">
        <v>70</v>
      </c>
      <c r="AN1338" t="s">
        <v>71</v>
      </c>
      <c r="AO1338" t="s">
        <v>153</v>
      </c>
    </row>
    <row r="1339" spans="1:44" x14ac:dyDescent="0.25">
      <c r="A1339" t="s">
        <v>43</v>
      </c>
      <c r="B1339" t="s">
        <v>2852</v>
      </c>
      <c r="C1339" t="s">
        <v>62</v>
      </c>
      <c r="G1339" t="s">
        <v>3003</v>
      </c>
      <c r="I1339">
        <v>1600</v>
      </c>
      <c r="J1339" t="s">
        <v>562</v>
      </c>
      <c r="L1339">
        <v>245</v>
      </c>
      <c r="M1339">
        <v>1</v>
      </c>
      <c r="N1339" t="s">
        <v>65</v>
      </c>
      <c r="Q1339" t="s">
        <v>3004</v>
      </c>
      <c r="R1339" t="s">
        <v>2854</v>
      </c>
      <c r="U1339">
        <v>7.75</v>
      </c>
      <c r="V1339">
        <v>7.58</v>
      </c>
      <c r="W1339">
        <v>7.67</v>
      </c>
      <c r="X1339">
        <v>7.67</v>
      </c>
      <c r="Y1339">
        <v>7.58</v>
      </c>
      <c r="Z1339">
        <v>7.58</v>
      </c>
      <c r="AA1339">
        <v>9.33</v>
      </c>
      <c r="AB1339">
        <v>10</v>
      </c>
      <c r="AC1339">
        <v>10</v>
      </c>
      <c r="AD1339">
        <v>7.33</v>
      </c>
      <c r="AE1339">
        <v>82.5</v>
      </c>
      <c r="AF1339">
        <v>0.01</v>
      </c>
      <c r="AG1339">
        <v>1</v>
      </c>
      <c r="AH1339">
        <v>0</v>
      </c>
      <c r="AJ1339">
        <v>14</v>
      </c>
      <c r="AK1339" t="s">
        <v>3005</v>
      </c>
      <c r="AL1339" t="s">
        <v>65</v>
      </c>
      <c r="AM1339" t="s">
        <v>70</v>
      </c>
      <c r="AN1339" t="s">
        <v>71</v>
      </c>
      <c r="AO1339" t="s">
        <v>59</v>
      </c>
      <c r="AP1339">
        <v>1600</v>
      </c>
      <c r="AQ1339">
        <v>1600</v>
      </c>
      <c r="AR1339">
        <v>1600</v>
      </c>
    </row>
    <row r="1340" spans="1:44" x14ac:dyDescent="0.25">
      <c r="A1340" t="s">
        <v>43</v>
      </c>
      <c r="B1340" t="s">
        <v>329</v>
      </c>
      <c r="C1340" t="s">
        <v>147</v>
      </c>
      <c r="G1340" t="s">
        <v>1722</v>
      </c>
      <c r="J1340" t="s">
        <v>150</v>
      </c>
      <c r="L1340">
        <v>16</v>
      </c>
      <c r="M1340">
        <v>1</v>
      </c>
      <c r="N1340" t="s">
        <v>65</v>
      </c>
      <c r="Q1340" t="s">
        <v>1723</v>
      </c>
      <c r="R1340" t="s">
        <v>332</v>
      </c>
      <c r="U1340">
        <v>7.33</v>
      </c>
      <c r="V1340">
        <v>7.33</v>
      </c>
      <c r="W1340">
        <v>7.33</v>
      </c>
      <c r="X1340">
        <v>7.5</v>
      </c>
      <c r="Y1340">
        <v>7.5</v>
      </c>
      <c r="Z1340">
        <v>7.83</v>
      </c>
      <c r="AA1340">
        <v>9.33</v>
      </c>
      <c r="AB1340">
        <v>10</v>
      </c>
      <c r="AC1340">
        <v>10</v>
      </c>
      <c r="AD1340">
        <v>7.33</v>
      </c>
      <c r="AE1340">
        <v>81.5</v>
      </c>
      <c r="AF1340">
        <v>0</v>
      </c>
      <c r="AG1340">
        <v>0</v>
      </c>
      <c r="AH1340">
        <v>0</v>
      </c>
      <c r="AJ1340">
        <v>17</v>
      </c>
      <c r="AK1340" t="s">
        <v>1724</v>
      </c>
      <c r="AL1340" t="s">
        <v>65</v>
      </c>
      <c r="AM1340" t="s">
        <v>70</v>
      </c>
      <c r="AN1340" t="s">
        <v>71</v>
      </c>
      <c r="AO1340"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A527-F3F1-45A8-9D97-6675741C0CC6}">
  <sheetPr codeName="Sheet4"/>
  <dimension ref="A1:AJ1340"/>
  <sheetViews>
    <sheetView workbookViewId="0"/>
  </sheetViews>
  <sheetFormatPr defaultRowHeight="15" x14ac:dyDescent="0.25"/>
  <cols>
    <col min="1" max="1" width="8.140625" bestFit="1" customWidth="1"/>
    <col min="2" max="2" width="27" bestFit="1" customWidth="1"/>
    <col min="3" max="4" width="27" customWidth="1"/>
    <col min="5" max="5" width="68.5703125" bestFit="1" customWidth="1"/>
    <col min="6" max="6" width="15.42578125" bestFit="1" customWidth="1"/>
    <col min="7" max="7" width="11.140625" customWidth="1"/>
    <col min="8" max="13" width="25.7109375" customWidth="1"/>
    <col min="14" max="14" width="20.85546875" style="7" customWidth="1"/>
    <col min="15" max="15" width="20.140625" bestFit="1" customWidth="1"/>
    <col min="16" max="16" width="26.7109375" bestFit="1" customWidth="1"/>
    <col min="17" max="17" width="6.85546875" bestFit="1" customWidth="1"/>
    <col min="18" max="18" width="6.42578125" bestFit="1" customWidth="1"/>
    <col min="19" max="19" width="10" bestFit="1" customWidth="1"/>
    <col min="20" max="20" width="7.140625" bestFit="1" customWidth="1"/>
    <col min="21" max="21" width="5.42578125" bestFit="1" customWidth="1"/>
    <col min="22" max="22" width="7.85546875" bestFit="1" customWidth="1"/>
    <col min="23" max="23" width="10.5703125" bestFit="1" customWidth="1"/>
    <col min="24" max="24" width="10" bestFit="1" customWidth="1"/>
    <col min="25" max="25" width="10.5703125" bestFit="1" customWidth="1"/>
    <col min="26" max="26" width="13.7109375" bestFit="1" customWidth="1"/>
    <col min="27" max="27" width="15.7109375" bestFit="1" customWidth="1"/>
    <col min="28" max="28" width="9" bestFit="1" customWidth="1"/>
    <col min="29" max="29" width="20.7109375" bestFit="1" customWidth="1"/>
    <col min="30" max="30" width="8.28515625" bestFit="1" customWidth="1"/>
    <col min="31" max="31" width="12.5703125" bestFit="1" customWidth="1"/>
    <col min="32" max="32" width="20.7109375" bestFit="1" customWidth="1"/>
    <col min="33" max="33" width="20.85546875" style="7" customWidth="1"/>
    <col min="34" max="34" width="19.85546875" bestFit="1" customWidth="1"/>
    <col min="35" max="35" width="20.42578125" bestFit="1" customWidth="1"/>
    <col min="36" max="36" width="21.7109375" bestFit="1" customWidth="1"/>
  </cols>
  <sheetData>
    <row r="1" spans="1:36" x14ac:dyDescent="0.25">
      <c r="A1" t="s">
        <v>0</v>
      </c>
      <c r="B1" t="s">
        <v>2</v>
      </c>
      <c r="C1" t="s">
        <v>5395</v>
      </c>
      <c r="D1" t="s">
        <v>5396</v>
      </c>
      <c r="E1" t="s">
        <v>9</v>
      </c>
      <c r="F1" t="s">
        <v>11</v>
      </c>
      <c r="G1" t="s">
        <v>4927</v>
      </c>
      <c r="H1" t="s">
        <v>4928</v>
      </c>
      <c r="I1" t="s">
        <v>5060</v>
      </c>
      <c r="J1" t="s">
        <v>5061</v>
      </c>
      <c r="K1" t="s">
        <v>5058</v>
      </c>
      <c r="L1" t="s">
        <v>5059</v>
      </c>
      <c r="M1" t="s">
        <v>5062</v>
      </c>
      <c r="N1" s="7" t="s">
        <v>4929</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s="7" t="s">
        <v>4930</v>
      </c>
      <c r="AH1" t="s">
        <v>40</v>
      </c>
      <c r="AI1" t="s">
        <v>41</v>
      </c>
      <c r="AJ1" t="s">
        <v>42</v>
      </c>
    </row>
    <row r="2" spans="1:36" x14ac:dyDescent="0.25">
      <c r="A2" t="s">
        <v>43</v>
      </c>
      <c r="B2" t="s">
        <v>84</v>
      </c>
      <c r="C2">
        <v>-18.512177999999999</v>
      </c>
      <c r="D2">
        <v>-44.555030799999997</v>
      </c>
      <c r="E2" t="s">
        <v>233</v>
      </c>
      <c r="F2">
        <v>3</v>
      </c>
      <c r="G2">
        <v>60</v>
      </c>
      <c r="H2">
        <v>2011</v>
      </c>
      <c r="I2" t="str">
        <f>IF(ISBLANK(H2)&lt;&gt;TRUE,IF(MONTH(1&amp;K2)&gt;MONTH(1&amp;L2),TEXT(DATE(H2-1,MONTH(1&amp;K2),1),"yyyy-mm-dd"),TEXT(DATE(H2,MONTH(1&amp;K2),1),"yyyy-mm-dd")),IF(MONTH(1&amp;K2)&gt;MONTH(1&amp;L2),TEXT(DATE(YEAR(N2)-1,MONTH(1&amp;K2),1),"yyyy-mm-dd"),TEXT(DATE(YEAR(N2),MONTH(1&amp;K2),1),"yyyy-mm-dd")))</f>
        <v>2011-05-01</v>
      </c>
      <c r="J2" t="str">
        <f>IF(ISBLANK(H2)&lt;&gt;TRUE,TEXT(DATE(H2,MONTH(1&amp;L2),1),"yyyy-mm-dd"),TEXT(DATE(YEAR(N2),MONTH(1&amp;L2),1),"yyyy-mm-dd"))</f>
        <v>2011-10-01</v>
      </c>
      <c r="K2" t="str">
        <f>IFERROR(INDEX(Harvest[Selected Harvest Begin],MATCH(E2,Harvest[Region],0)),INDEX(Harvest[Selected Harvest Begin],MATCH(B2,Harvest[Country.of.Origin],0)))</f>
        <v>May</v>
      </c>
      <c r="L2" t="str">
        <f>IFERROR(INDEX(Harvest[Selected Harvest End],MATCH(E2,Harvest[Region],0)),INDEX(Harvest[Selected Harvest End],MATCH(B2,Harvest[Country.of.Origin],0)))</f>
        <v>October</v>
      </c>
      <c r="M2">
        <f t="shared" ref="M2:M65" si="0">J2-I2</f>
        <v>153</v>
      </c>
      <c r="N2" s="7">
        <v>40880</v>
      </c>
      <c r="O2" t="s">
        <v>68</v>
      </c>
      <c r="P2" t="s">
        <v>81</v>
      </c>
      <c r="Q2">
        <v>8.5</v>
      </c>
      <c r="R2">
        <v>8.5</v>
      </c>
      <c r="S2">
        <v>8</v>
      </c>
      <c r="T2">
        <v>8</v>
      </c>
      <c r="U2">
        <v>8</v>
      </c>
      <c r="V2">
        <v>8</v>
      </c>
      <c r="W2">
        <v>10</v>
      </c>
      <c r="X2">
        <v>10</v>
      </c>
      <c r="Y2">
        <v>10</v>
      </c>
      <c r="Z2">
        <v>7.92</v>
      </c>
      <c r="AA2">
        <v>86.92</v>
      </c>
      <c r="AB2">
        <v>0.12</v>
      </c>
      <c r="AC2">
        <v>0</v>
      </c>
      <c r="AD2">
        <v>0</v>
      </c>
      <c r="AE2" t="s">
        <v>55</v>
      </c>
      <c r="AF2">
        <v>2</v>
      </c>
      <c r="AG2" s="7">
        <v>41245</v>
      </c>
      <c r="AH2">
        <v>1250</v>
      </c>
      <c r="AI2">
        <v>1250</v>
      </c>
      <c r="AJ2">
        <v>1250</v>
      </c>
    </row>
    <row r="3" spans="1:36" x14ac:dyDescent="0.25">
      <c r="A3" t="s">
        <v>43</v>
      </c>
      <c r="B3" t="s">
        <v>84</v>
      </c>
      <c r="C3">
        <v>-14.235004</v>
      </c>
      <c r="D3">
        <v>-51.925280000000001</v>
      </c>
      <c r="E3" t="s">
        <v>292</v>
      </c>
      <c r="F3">
        <v>29</v>
      </c>
      <c r="G3">
        <v>60</v>
      </c>
      <c r="H3">
        <v>2011</v>
      </c>
      <c r="I3" t="str">
        <f t="shared" ref="I3:I66" si="1">IF(ISBLANK(H3)&lt;&gt;TRUE,IF(MONTH(1&amp;K3)&gt;MONTH(1&amp;L3),TEXT(DATE(H3-1,MONTH(1&amp;K3),1),"yyyy-mm-dd"),TEXT(DATE(H3,MONTH(1&amp;K3),1),"yyyy-mm-dd")),IF(MONTH(1&amp;K3)&gt;MONTH(1&amp;L3),TEXT(DATE(YEAR(N3)-1,MONTH(1&amp;K3),1),"yyyy-mm-dd"),TEXT(DATE(YEAR(N3),MONTH(1&amp;K3),1),"yyyy-mm-dd")))</f>
        <v>2011-05-01</v>
      </c>
      <c r="J3" t="str">
        <f t="shared" ref="J3:J66" si="2">IF(ISBLANK(H3)&lt;&gt;TRUE,TEXT(DATE(H3,MONTH(1&amp;L3),1),"yyyy-mm-dd"),TEXT(DATE(YEAR(N3),MONTH(1&amp;L3),1),"yyyy-mm-dd"))</f>
        <v>2011-10-01</v>
      </c>
      <c r="K3" t="str">
        <f>IFERROR(INDEX(Harvest[Selected Harvest Begin],MATCH(E3,Harvest[Region],0)),INDEX(Harvest[Selected Harvest Begin],MATCH(B3,Harvest[Country.of.Origin],0)))</f>
        <v>May</v>
      </c>
      <c r="L3" t="str">
        <f>IFERROR(INDEX(Harvest[Selected Harvest End],MATCH(E3,Harvest[Region],0)),INDEX(Harvest[Selected Harvest End],MATCH(B3,Harvest[Country.of.Origin],0)))</f>
        <v>October</v>
      </c>
      <c r="M3">
        <f t="shared" si="0"/>
        <v>153</v>
      </c>
      <c r="N3" s="7">
        <v>40880</v>
      </c>
      <c r="O3" t="s">
        <v>68</v>
      </c>
      <c r="P3" t="s">
        <v>81</v>
      </c>
      <c r="Q3">
        <v>8.5</v>
      </c>
      <c r="R3">
        <v>8.17</v>
      </c>
      <c r="S3">
        <v>8</v>
      </c>
      <c r="T3">
        <v>7.75</v>
      </c>
      <c r="U3">
        <v>8</v>
      </c>
      <c r="V3">
        <v>8</v>
      </c>
      <c r="W3">
        <v>10</v>
      </c>
      <c r="X3">
        <v>10</v>
      </c>
      <c r="Y3">
        <v>10</v>
      </c>
      <c r="Z3">
        <v>8</v>
      </c>
      <c r="AA3">
        <v>86.42</v>
      </c>
      <c r="AB3">
        <v>0.12</v>
      </c>
      <c r="AC3">
        <v>0</v>
      </c>
      <c r="AD3">
        <v>0</v>
      </c>
      <c r="AE3" t="s">
        <v>55</v>
      </c>
      <c r="AF3">
        <v>2</v>
      </c>
      <c r="AG3" s="7">
        <v>41245</v>
      </c>
      <c r="AH3">
        <v>1300</v>
      </c>
      <c r="AI3">
        <v>1300</v>
      </c>
      <c r="AJ3">
        <v>1300</v>
      </c>
    </row>
    <row r="4" spans="1:36" x14ac:dyDescent="0.25">
      <c r="A4" t="s">
        <v>43</v>
      </c>
      <c r="B4" t="s">
        <v>84</v>
      </c>
      <c r="C4">
        <v>-22.121262300000001</v>
      </c>
      <c r="D4">
        <v>-45.132417099999998</v>
      </c>
      <c r="E4" t="s">
        <v>361</v>
      </c>
      <c r="F4">
        <v>300</v>
      </c>
      <c r="G4">
        <v>60</v>
      </c>
      <c r="H4">
        <v>2010</v>
      </c>
      <c r="I4" t="str">
        <f t="shared" si="1"/>
        <v>2010-05-01</v>
      </c>
      <c r="J4" t="str">
        <f t="shared" si="2"/>
        <v>2010-10-01</v>
      </c>
      <c r="K4" t="str">
        <f>IFERROR(INDEX(Harvest[Selected Harvest Begin],MATCH(E4,Harvest[Region],0)),INDEX(Harvest[Selected Harvest Begin],MATCH(B4,Harvest[Country.of.Origin],0)))</f>
        <v>May</v>
      </c>
      <c r="L4" t="str">
        <f>IFERROR(INDEX(Harvest[Selected Harvest End],MATCH(E4,Harvest[Region],0)),INDEX(Harvest[Selected Harvest End],MATCH(B4,Harvest[Country.of.Origin],0)))</f>
        <v>October</v>
      </c>
      <c r="M4">
        <f t="shared" si="0"/>
        <v>153</v>
      </c>
      <c r="N4" s="7">
        <v>40547</v>
      </c>
      <c r="O4" t="s">
        <v>365</v>
      </c>
      <c r="Q4">
        <v>8.17</v>
      </c>
      <c r="R4">
        <v>7.92</v>
      </c>
      <c r="S4">
        <v>7.92</v>
      </c>
      <c r="T4">
        <v>7.75</v>
      </c>
      <c r="U4">
        <v>8.33</v>
      </c>
      <c r="V4">
        <v>8</v>
      </c>
      <c r="W4">
        <v>10</v>
      </c>
      <c r="X4">
        <v>10</v>
      </c>
      <c r="Y4">
        <v>10</v>
      </c>
      <c r="Z4">
        <v>8.08</v>
      </c>
      <c r="AA4">
        <v>86.17</v>
      </c>
      <c r="AB4">
        <v>0.08</v>
      </c>
      <c r="AC4">
        <v>0</v>
      </c>
      <c r="AD4">
        <v>0</v>
      </c>
      <c r="AF4">
        <v>2</v>
      </c>
      <c r="AG4" s="7">
        <v>40912</v>
      </c>
      <c r="AH4">
        <v>12</v>
      </c>
      <c r="AI4">
        <v>12</v>
      </c>
      <c r="AJ4">
        <v>12</v>
      </c>
    </row>
    <row r="5" spans="1:36" x14ac:dyDescent="0.25">
      <c r="A5" t="s">
        <v>43</v>
      </c>
      <c r="B5" t="s">
        <v>84</v>
      </c>
      <c r="C5">
        <v>-22.121262300000001</v>
      </c>
      <c r="D5">
        <v>-45.132417099999998</v>
      </c>
      <c r="E5" t="s">
        <v>361</v>
      </c>
      <c r="F5">
        <v>300</v>
      </c>
      <c r="G5">
        <v>60</v>
      </c>
      <c r="H5">
        <v>2010</v>
      </c>
      <c r="I5" t="str">
        <f t="shared" si="1"/>
        <v>2010-05-01</v>
      </c>
      <c r="J5" t="str">
        <f t="shared" si="2"/>
        <v>2010-10-01</v>
      </c>
      <c r="K5" t="str">
        <f>IFERROR(INDEX(Harvest[Selected Harvest Begin],MATCH(E5,Harvest[Region],0)),INDEX(Harvest[Selected Harvest Begin],MATCH(B5,Harvest[Country.of.Origin],0)))</f>
        <v>May</v>
      </c>
      <c r="L5" t="str">
        <f>IFERROR(INDEX(Harvest[Selected Harvest End],MATCH(E5,Harvest[Region],0)),INDEX(Harvest[Selected Harvest End],MATCH(B5,Harvest[Country.of.Origin],0)))</f>
        <v>October</v>
      </c>
      <c r="M5">
        <f t="shared" si="0"/>
        <v>153</v>
      </c>
      <c r="N5" s="7">
        <v>40547</v>
      </c>
      <c r="O5" t="s">
        <v>365</v>
      </c>
      <c r="Q5">
        <v>8.42</v>
      </c>
      <c r="R5">
        <v>7.92</v>
      </c>
      <c r="S5">
        <v>8</v>
      </c>
      <c r="T5">
        <v>7.75</v>
      </c>
      <c r="U5">
        <v>7.92</v>
      </c>
      <c r="V5">
        <v>8</v>
      </c>
      <c r="W5">
        <v>10</v>
      </c>
      <c r="X5">
        <v>10</v>
      </c>
      <c r="Y5">
        <v>10</v>
      </c>
      <c r="Z5">
        <v>8.17</v>
      </c>
      <c r="AA5">
        <v>86.17</v>
      </c>
      <c r="AB5">
        <v>0.01</v>
      </c>
      <c r="AC5">
        <v>0</v>
      </c>
      <c r="AD5">
        <v>0</v>
      </c>
      <c r="AF5">
        <v>3</v>
      </c>
      <c r="AG5" s="7">
        <v>40912</v>
      </c>
      <c r="AH5">
        <v>12</v>
      </c>
      <c r="AI5">
        <v>12</v>
      </c>
      <c r="AJ5">
        <v>12</v>
      </c>
    </row>
    <row r="6" spans="1:36" x14ac:dyDescent="0.25">
      <c r="A6" t="s">
        <v>43</v>
      </c>
      <c r="B6" t="s">
        <v>84</v>
      </c>
      <c r="C6">
        <v>-18.512177999999999</v>
      </c>
      <c r="D6">
        <v>-44.555030799999997</v>
      </c>
      <c r="E6" t="s">
        <v>233</v>
      </c>
      <c r="F6">
        <v>7</v>
      </c>
      <c r="G6">
        <v>60</v>
      </c>
      <c r="H6">
        <v>2011</v>
      </c>
      <c r="I6" t="str">
        <f t="shared" si="1"/>
        <v>2011-05-01</v>
      </c>
      <c r="J6" t="str">
        <f t="shared" si="2"/>
        <v>2011-10-01</v>
      </c>
      <c r="K6" t="str">
        <f>IFERROR(INDEX(Harvest[Selected Harvest Begin],MATCH(E6,Harvest[Region],0)),INDEX(Harvest[Selected Harvest Begin],MATCH(B6,Harvest[Country.of.Origin],0)))</f>
        <v>May</v>
      </c>
      <c r="L6" t="str">
        <f>IFERROR(INDEX(Harvest[Selected Harvest End],MATCH(E6,Harvest[Region],0)),INDEX(Harvest[Selected Harvest End],MATCH(B6,Harvest[Country.of.Origin],0)))</f>
        <v>October</v>
      </c>
      <c r="M6">
        <f t="shared" si="0"/>
        <v>153</v>
      </c>
      <c r="N6" s="7">
        <v>40880</v>
      </c>
      <c r="O6" t="s">
        <v>68</v>
      </c>
      <c r="P6" t="s">
        <v>373</v>
      </c>
      <c r="Q6">
        <v>8.33</v>
      </c>
      <c r="R6">
        <v>8</v>
      </c>
      <c r="S6">
        <v>8</v>
      </c>
      <c r="T6">
        <v>8</v>
      </c>
      <c r="U6">
        <v>7.75</v>
      </c>
      <c r="V6">
        <v>8</v>
      </c>
      <c r="W6">
        <v>10</v>
      </c>
      <c r="X6">
        <v>10</v>
      </c>
      <c r="Y6">
        <v>10</v>
      </c>
      <c r="Z6">
        <v>8</v>
      </c>
      <c r="AA6">
        <v>86.08</v>
      </c>
      <c r="AB6">
        <v>0.11</v>
      </c>
      <c r="AC6">
        <v>0</v>
      </c>
      <c r="AD6">
        <v>0</v>
      </c>
      <c r="AE6" t="s">
        <v>304</v>
      </c>
      <c r="AF6">
        <v>2</v>
      </c>
      <c r="AG6" s="7">
        <v>41245</v>
      </c>
      <c r="AH6">
        <v>1250</v>
      </c>
      <c r="AI6">
        <v>1250</v>
      </c>
      <c r="AJ6">
        <v>1250</v>
      </c>
    </row>
    <row r="7" spans="1:36" x14ac:dyDescent="0.25">
      <c r="A7" t="s">
        <v>43</v>
      </c>
      <c r="B7" t="s">
        <v>84</v>
      </c>
      <c r="C7">
        <v>-18.512177999999999</v>
      </c>
      <c r="D7">
        <v>-44.555030799999997</v>
      </c>
      <c r="E7" t="s">
        <v>233</v>
      </c>
      <c r="F7">
        <v>5</v>
      </c>
      <c r="G7">
        <v>60</v>
      </c>
      <c r="H7">
        <v>2011</v>
      </c>
      <c r="I7" t="str">
        <f t="shared" si="1"/>
        <v>2011-05-01</v>
      </c>
      <c r="J7" t="str">
        <f t="shared" si="2"/>
        <v>2011-10-01</v>
      </c>
      <c r="K7" t="str">
        <f>IFERROR(INDEX(Harvest[Selected Harvest Begin],MATCH(E7,Harvest[Region],0)),INDEX(Harvest[Selected Harvest Begin],MATCH(B7,Harvest[Country.of.Origin],0)))</f>
        <v>May</v>
      </c>
      <c r="L7" t="str">
        <f>IFERROR(INDEX(Harvest[Selected Harvest End],MATCH(E7,Harvest[Region],0)),INDEX(Harvest[Selected Harvest End],MATCH(B7,Harvest[Country.of.Origin],0)))</f>
        <v>October</v>
      </c>
      <c r="M7">
        <f t="shared" si="0"/>
        <v>153</v>
      </c>
      <c r="N7" s="7">
        <v>40880</v>
      </c>
      <c r="O7" t="s">
        <v>68</v>
      </c>
      <c r="P7" t="s">
        <v>373</v>
      </c>
      <c r="Q7">
        <v>8</v>
      </c>
      <c r="R7">
        <v>8</v>
      </c>
      <c r="S7">
        <v>8</v>
      </c>
      <c r="T7">
        <v>7.67</v>
      </c>
      <c r="U7">
        <v>7.75</v>
      </c>
      <c r="V7">
        <v>8</v>
      </c>
      <c r="W7">
        <v>10</v>
      </c>
      <c r="X7">
        <v>10</v>
      </c>
      <c r="Y7">
        <v>10</v>
      </c>
      <c r="Z7">
        <v>8</v>
      </c>
      <c r="AA7">
        <v>85.42</v>
      </c>
      <c r="AB7">
        <v>0.11</v>
      </c>
      <c r="AC7">
        <v>0</v>
      </c>
      <c r="AD7">
        <v>0</v>
      </c>
      <c r="AE7" t="s">
        <v>304</v>
      </c>
      <c r="AF7">
        <v>1</v>
      </c>
      <c r="AG7" s="7">
        <v>41245</v>
      </c>
      <c r="AH7">
        <v>1250</v>
      </c>
      <c r="AI7">
        <v>1250</v>
      </c>
      <c r="AJ7">
        <v>1250</v>
      </c>
    </row>
    <row r="8" spans="1:36" x14ac:dyDescent="0.25">
      <c r="A8" t="s">
        <v>43</v>
      </c>
      <c r="B8" t="s">
        <v>84</v>
      </c>
      <c r="C8">
        <v>-14.235004</v>
      </c>
      <c r="D8">
        <v>-51.925280000000001</v>
      </c>
      <c r="E8" t="s">
        <v>734</v>
      </c>
      <c r="F8">
        <v>31</v>
      </c>
      <c r="G8">
        <v>60</v>
      </c>
      <c r="H8">
        <v>2012</v>
      </c>
      <c r="I8" t="str">
        <f t="shared" si="1"/>
        <v>2012-05-01</v>
      </c>
      <c r="J8" t="str">
        <f t="shared" si="2"/>
        <v>2012-10-01</v>
      </c>
      <c r="K8" t="str">
        <f>IFERROR(INDEX(Harvest[Selected Harvest Begin],MATCH(E8,Harvest[Region],0)),INDEX(Harvest[Selected Harvest Begin],MATCH(B8,Harvest[Country.of.Origin],0)))</f>
        <v>May</v>
      </c>
      <c r="L8" t="str">
        <f>IFERROR(INDEX(Harvest[Selected Harvest End],MATCH(E8,Harvest[Region],0)),INDEX(Harvest[Selected Harvest End],MATCH(B8,Harvest[Country.of.Origin],0)))</f>
        <v>October</v>
      </c>
      <c r="M8">
        <f t="shared" si="0"/>
        <v>153</v>
      </c>
      <c r="N8" s="7">
        <v>40968</v>
      </c>
      <c r="O8" t="s">
        <v>737</v>
      </c>
      <c r="P8" t="s">
        <v>81</v>
      </c>
      <c r="Q8">
        <v>8</v>
      </c>
      <c r="R8">
        <v>8</v>
      </c>
      <c r="S8">
        <v>7.83</v>
      </c>
      <c r="T8">
        <v>7.83</v>
      </c>
      <c r="U8">
        <v>7.67</v>
      </c>
      <c r="V8">
        <v>7.67</v>
      </c>
      <c r="W8">
        <v>10</v>
      </c>
      <c r="X8">
        <v>10</v>
      </c>
      <c r="Y8">
        <v>10</v>
      </c>
      <c r="Z8">
        <v>8</v>
      </c>
      <c r="AA8">
        <v>85</v>
      </c>
      <c r="AB8">
        <v>0.12</v>
      </c>
      <c r="AC8">
        <v>0</v>
      </c>
      <c r="AD8">
        <v>0</v>
      </c>
      <c r="AE8" t="s">
        <v>55</v>
      </c>
      <c r="AF8">
        <v>3</v>
      </c>
      <c r="AG8" s="7">
        <v>41333</v>
      </c>
      <c r="AH8">
        <v>1100</v>
      </c>
      <c r="AI8">
        <v>1100</v>
      </c>
      <c r="AJ8">
        <v>1100</v>
      </c>
    </row>
    <row r="9" spans="1:36" x14ac:dyDescent="0.25">
      <c r="A9" t="s">
        <v>43</v>
      </c>
      <c r="B9" t="s">
        <v>84</v>
      </c>
      <c r="C9">
        <v>-18.512177999999999</v>
      </c>
      <c r="D9">
        <v>-44.555030799999997</v>
      </c>
      <c r="E9" t="s">
        <v>233</v>
      </c>
      <c r="F9">
        <v>4</v>
      </c>
      <c r="G9">
        <v>60</v>
      </c>
      <c r="H9">
        <v>2011</v>
      </c>
      <c r="I9" t="str">
        <f t="shared" si="1"/>
        <v>2011-05-01</v>
      </c>
      <c r="J9" t="str">
        <f t="shared" si="2"/>
        <v>2011-10-01</v>
      </c>
      <c r="K9" t="str">
        <f>IFERROR(INDEX(Harvest[Selected Harvest Begin],MATCH(E9,Harvest[Region],0)),INDEX(Harvest[Selected Harvest Begin],MATCH(B9,Harvest[Country.of.Origin],0)))</f>
        <v>May</v>
      </c>
      <c r="L9" t="str">
        <f>IFERROR(INDEX(Harvest[Selected Harvest End],MATCH(E9,Harvest[Region],0)),INDEX(Harvest[Selected Harvest End],MATCH(B9,Harvest[Country.of.Origin],0)))</f>
        <v>October</v>
      </c>
      <c r="M9">
        <f t="shared" si="0"/>
        <v>153</v>
      </c>
      <c r="N9" s="7">
        <v>40900</v>
      </c>
      <c r="O9" t="s">
        <v>68</v>
      </c>
      <c r="P9" t="s">
        <v>81</v>
      </c>
      <c r="Q9">
        <v>8</v>
      </c>
      <c r="R9">
        <v>7.92</v>
      </c>
      <c r="S9">
        <v>7.75</v>
      </c>
      <c r="T9">
        <v>7.75</v>
      </c>
      <c r="U9">
        <v>8</v>
      </c>
      <c r="V9">
        <v>7.75</v>
      </c>
      <c r="W9">
        <v>10</v>
      </c>
      <c r="X9">
        <v>10</v>
      </c>
      <c r="Y9">
        <v>10</v>
      </c>
      <c r="Z9">
        <v>7.75</v>
      </c>
      <c r="AA9">
        <v>84.92</v>
      </c>
      <c r="AB9">
        <v>0.11</v>
      </c>
      <c r="AC9">
        <v>0</v>
      </c>
      <c r="AD9">
        <v>0</v>
      </c>
      <c r="AE9" t="s">
        <v>55</v>
      </c>
      <c r="AF9">
        <v>2</v>
      </c>
      <c r="AG9" s="7">
        <v>41265</v>
      </c>
      <c r="AH9">
        <v>1200</v>
      </c>
      <c r="AI9">
        <v>1200</v>
      </c>
      <c r="AJ9">
        <v>1200</v>
      </c>
    </row>
    <row r="10" spans="1:36" x14ac:dyDescent="0.25">
      <c r="A10" t="s">
        <v>43</v>
      </c>
      <c r="B10" t="s">
        <v>84</v>
      </c>
      <c r="C10">
        <v>-18.512177999999999</v>
      </c>
      <c r="D10">
        <v>-44.555030799999997</v>
      </c>
      <c r="E10" t="s">
        <v>233</v>
      </c>
      <c r="F10">
        <v>10</v>
      </c>
      <c r="G10">
        <v>60</v>
      </c>
      <c r="H10">
        <v>2011</v>
      </c>
      <c r="I10" t="str">
        <f t="shared" si="1"/>
        <v>2011-05-01</v>
      </c>
      <c r="J10" t="str">
        <f t="shared" si="2"/>
        <v>2011-10-01</v>
      </c>
      <c r="K10" t="str">
        <f>IFERROR(INDEX(Harvest[Selected Harvest Begin],MATCH(E10,Harvest[Region],0)),INDEX(Harvest[Selected Harvest Begin],MATCH(B10,Harvest[Country.of.Origin],0)))</f>
        <v>May</v>
      </c>
      <c r="L10" t="str">
        <f>IFERROR(INDEX(Harvest[Selected Harvest End],MATCH(E10,Harvest[Region],0)),INDEX(Harvest[Selected Harvest End],MATCH(B10,Harvest[Country.of.Origin],0)))</f>
        <v>October</v>
      </c>
      <c r="M10">
        <f t="shared" si="0"/>
        <v>153</v>
      </c>
      <c r="N10" s="7">
        <v>40880</v>
      </c>
      <c r="O10" t="s">
        <v>493</v>
      </c>
      <c r="P10" t="s">
        <v>81</v>
      </c>
      <c r="Q10">
        <v>8</v>
      </c>
      <c r="R10">
        <v>8</v>
      </c>
      <c r="S10">
        <v>7.75</v>
      </c>
      <c r="T10">
        <v>8</v>
      </c>
      <c r="U10">
        <v>7.5</v>
      </c>
      <c r="V10">
        <v>7.75</v>
      </c>
      <c r="W10">
        <v>10</v>
      </c>
      <c r="X10">
        <v>10</v>
      </c>
      <c r="Y10">
        <v>10</v>
      </c>
      <c r="Z10">
        <v>7.92</v>
      </c>
      <c r="AA10">
        <v>84.92</v>
      </c>
      <c r="AB10">
        <v>0.12</v>
      </c>
      <c r="AC10">
        <v>0</v>
      </c>
      <c r="AD10">
        <v>0</v>
      </c>
      <c r="AE10" t="s">
        <v>55</v>
      </c>
      <c r="AF10">
        <v>2</v>
      </c>
      <c r="AG10" s="7">
        <v>41245</v>
      </c>
      <c r="AH10">
        <v>1000</v>
      </c>
      <c r="AI10">
        <v>1000</v>
      </c>
      <c r="AJ10">
        <v>1000</v>
      </c>
    </row>
    <row r="11" spans="1:36" x14ac:dyDescent="0.25">
      <c r="A11" t="s">
        <v>43</v>
      </c>
      <c r="B11" t="s">
        <v>84</v>
      </c>
      <c r="C11">
        <v>-14.235004</v>
      </c>
      <c r="D11">
        <v>-51.925280000000001</v>
      </c>
      <c r="E11" t="s">
        <v>292</v>
      </c>
      <c r="F11">
        <v>37</v>
      </c>
      <c r="G11">
        <v>60</v>
      </c>
      <c r="H11">
        <v>2011</v>
      </c>
      <c r="I11" t="str">
        <f t="shared" si="1"/>
        <v>2011-05-01</v>
      </c>
      <c r="J11" t="str">
        <f t="shared" si="2"/>
        <v>2011-10-01</v>
      </c>
      <c r="K11" t="str">
        <f>IFERROR(INDEX(Harvest[Selected Harvest Begin],MATCH(E11,Harvest[Region],0)),INDEX(Harvest[Selected Harvest Begin],MATCH(B11,Harvest[Country.of.Origin],0)))</f>
        <v>May</v>
      </c>
      <c r="L11" t="str">
        <f>IFERROR(INDEX(Harvest[Selected Harvest End],MATCH(E11,Harvest[Region],0)),INDEX(Harvest[Selected Harvest End],MATCH(B11,Harvest[Country.of.Origin],0)))</f>
        <v>October</v>
      </c>
      <c r="M11">
        <f t="shared" si="0"/>
        <v>153</v>
      </c>
      <c r="N11" s="7">
        <v>40900</v>
      </c>
      <c r="O11" t="s">
        <v>68</v>
      </c>
      <c r="P11" t="s">
        <v>373</v>
      </c>
      <c r="Q11">
        <v>8</v>
      </c>
      <c r="R11">
        <v>8</v>
      </c>
      <c r="S11">
        <v>7.75</v>
      </c>
      <c r="T11">
        <v>7.75</v>
      </c>
      <c r="U11">
        <v>7.58</v>
      </c>
      <c r="V11">
        <v>7.75</v>
      </c>
      <c r="W11">
        <v>10</v>
      </c>
      <c r="X11">
        <v>10</v>
      </c>
      <c r="Y11">
        <v>10</v>
      </c>
      <c r="Z11">
        <v>7.75</v>
      </c>
      <c r="AA11">
        <v>84.58</v>
      </c>
      <c r="AB11">
        <v>0.12</v>
      </c>
      <c r="AC11">
        <v>0</v>
      </c>
      <c r="AD11">
        <v>0</v>
      </c>
      <c r="AE11" t="s">
        <v>55</v>
      </c>
      <c r="AF11">
        <v>2</v>
      </c>
      <c r="AG11" s="7">
        <v>41265</v>
      </c>
      <c r="AH11">
        <v>1300</v>
      </c>
      <c r="AI11">
        <v>1300</v>
      </c>
      <c r="AJ11">
        <v>1300</v>
      </c>
    </row>
    <row r="12" spans="1:36" x14ac:dyDescent="0.25">
      <c r="A12" t="s">
        <v>43</v>
      </c>
      <c r="B12" t="s">
        <v>84</v>
      </c>
      <c r="C12">
        <v>-20.434166600000001</v>
      </c>
      <c r="D12">
        <v>-41.796666600000002</v>
      </c>
      <c r="E12" t="s">
        <v>1035</v>
      </c>
      <c r="F12">
        <v>35</v>
      </c>
      <c r="G12">
        <v>60</v>
      </c>
      <c r="H12">
        <v>2011</v>
      </c>
      <c r="I12" t="str">
        <f t="shared" si="1"/>
        <v>2011-05-01</v>
      </c>
      <c r="J12" t="str">
        <f t="shared" si="2"/>
        <v>2011-10-01</v>
      </c>
      <c r="K12" t="str">
        <f>IFERROR(INDEX(Harvest[Selected Harvest Begin],MATCH(E12,Harvest[Region],0)),INDEX(Harvest[Selected Harvest Begin],MATCH(B12,Harvest[Country.of.Origin],0)))</f>
        <v>May</v>
      </c>
      <c r="L12" t="str">
        <f>IFERROR(INDEX(Harvest[Selected Harvest End],MATCH(E12,Harvest[Region],0)),INDEX(Harvest[Selected Harvest End],MATCH(B12,Harvest[Country.of.Origin],0)))</f>
        <v>October</v>
      </c>
      <c r="M12">
        <f t="shared" si="0"/>
        <v>153</v>
      </c>
      <c r="N12" s="7">
        <v>40880</v>
      </c>
      <c r="O12" t="s">
        <v>493</v>
      </c>
      <c r="P12" t="s">
        <v>373</v>
      </c>
      <c r="Q12">
        <v>8.5</v>
      </c>
      <c r="R12">
        <v>8</v>
      </c>
      <c r="S12">
        <v>7.5</v>
      </c>
      <c r="T12">
        <v>7.75</v>
      </c>
      <c r="U12">
        <v>7.5</v>
      </c>
      <c r="V12">
        <v>7.83</v>
      </c>
      <c r="W12">
        <v>10</v>
      </c>
      <c r="X12">
        <v>10</v>
      </c>
      <c r="Y12">
        <v>10</v>
      </c>
      <c r="Z12">
        <v>7.5</v>
      </c>
      <c r="AA12">
        <v>84.58</v>
      </c>
      <c r="AB12">
        <v>0.11</v>
      </c>
      <c r="AC12">
        <v>0</v>
      </c>
      <c r="AD12">
        <v>0</v>
      </c>
      <c r="AE12" t="s">
        <v>304</v>
      </c>
      <c r="AF12">
        <v>1</v>
      </c>
      <c r="AG12" s="7">
        <v>41245</v>
      </c>
      <c r="AH12">
        <v>1100</v>
      </c>
      <c r="AI12">
        <v>1100</v>
      </c>
      <c r="AJ12">
        <v>1100</v>
      </c>
    </row>
    <row r="13" spans="1:36" x14ac:dyDescent="0.25">
      <c r="A13" t="s">
        <v>43</v>
      </c>
      <c r="B13" t="s">
        <v>84</v>
      </c>
      <c r="C13">
        <v>-3.075186</v>
      </c>
      <c r="D13">
        <v>-60.040216000000001</v>
      </c>
      <c r="E13" t="s">
        <v>1102</v>
      </c>
      <c r="F13">
        <v>27</v>
      </c>
      <c r="G13">
        <v>60</v>
      </c>
      <c r="I13" t="str">
        <f t="shared" si="1"/>
        <v>2011-05-01</v>
      </c>
      <c r="J13" t="str">
        <f t="shared" si="2"/>
        <v>2011-10-01</v>
      </c>
      <c r="K13" t="str">
        <f>IFERROR(INDEX(Harvest[Selected Harvest Begin],MATCH(E13,Harvest[Region],0)),INDEX(Harvest[Selected Harvest Begin],MATCH(B13,Harvest[Country.of.Origin],0)))</f>
        <v>May</v>
      </c>
      <c r="L13" t="str">
        <f>IFERROR(INDEX(Harvest[Selected Harvest End],MATCH(E13,Harvest[Region],0)),INDEX(Harvest[Selected Harvest End],MATCH(B13,Harvest[Country.of.Origin],0)))</f>
        <v>October</v>
      </c>
      <c r="M13">
        <f t="shared" si="0"/>
        <v>153</v>
      </c>
      <c r="N13" s="7">
        <v>40625</v>
      </c>
      <c r="Q13">
        <v>7.81</v>
      </c>
      <c r="R13">
        <v>7.81</v>
      </c>
      <c r="S13">
        <v>7.88</v>
      </c>
      <c r="T13">
        <v>7.75</v>
      </c>
      <c r="U13">
        <v>7.38</v>
      </c>
      <c r="V13">
        <v>8.25</v>
      </c>
      <c r="W13">
        <v>9.5</v>
      </c>
      <c r="X13">
        <v>10</v>
      </c>
      <c r="Y13">
        <v>10</v>
      </c>
      <c r="Z13">
        <v>8.1300000000000008</v>
      </c>
      <c r="AA13">
        <v>84.5</v>
      </c>
      <c r="AB13">
        <v>0</v>
      </c>
      <c r="AC13">
        <v>0</v>
      </c>
      <c r="AD13">
        <v>0</v>
      </c>
      <c r="AF13">
        <v>4</v>
      </c>
      <c r="AG13" s="7">
        <v>40990</v>
      </c>
    </row>
    <row r="14" spans="1:36" x14ac:dyDescent="0.25">
      <c r="A14" t="s">
        <v>43</v>
      </c>
      <c r="B14" t="s">
        <v>84</v>
      </c>
      <c r="C14">
        <v>-14.235004</v>
      </c>
      <c r="D14">
        <v>-51.925280000000001</v>
      </c>
      <c r="E14" t="s">
        <v>1108</v>
      </c>
      <c r="F14">
        <v>320</v>
      </c>
      <c r="G14">
        <v>60</v>
      </c>
      <c r="I14" t="str">
        <f t="shared" si="1"/>
        <v>2011-05-01</v>
      </c>
      <c r="J14" t="str">
        <f t="shared" si="2"/>
        <v>2011-10-01</v>
      </c>
      <c r="K14" t="str">
        <f>IFERROR(INDEX(Harvest[Selected Harvest Begin],MATCH(E14,Harvest[Region],0)),INDEX(Harvest[Selected Harvest Begin],MATCH(B14,Harvest[Country.of.Origin],0)))</f>
        <v>May</v>
      </c>
      <c r="L14" t="str">
        <f>IFERROR(INDEX(Harvest[Selected Harvest End],MATCH(E14,Harvest[Region],0)),INDEX(Harvest[Selected Harvest End],MATCH(B14,Harvest[Country.of.Origin],0)))</f>
        <v>October</v>
      </c>
      <c r="M14">
        <f t="shared" si="0"/>
        <v>153</v>
      </c>
      <c r="N14" s="7">
        <v>40624</v>
      </c>
      <c r="Q14">
        <v>8.17</v>
      </c>
      <c r="R14">
        <v>7.67</v>
      </c>
      <c r="S14">
        <v>7.75</v>
      </c>
      <c r="T14">
        <v>7.75</v>
      </c>
      <c r="U14">
        <v>7.67</v>
      </c>
      <c r="V14">
        <v>7.75</v>
      </c>
      <c r="W14">
        <v>10</v>
      </c>
      <c r="X14">
        <v>10</v>
      </c>
      <c r="Y14">
        <v>10</v>
      </c>
      <c r="Z14">
        <v>7.75</v>
      </c>
      <c r="AA14">
        <v>84.5</v>
      </c>
      <c r="AB14">
        <v>0</v>
      </c>
      <c r="AC14">
        <v>2</v>
      </c>
      <c r="AD14">
        <v>0</v>
      </c>
      <c r="AF14">
        <v>0</v>
      </c>
      <c r="AG14" s="7">
        <v>40989</v>
      </c>
    </row>
    <row r="15" spans="1:36" x14ac:dyDescent="0.25">
      <c r="A15" t="s">
        <v>43</v>
      </c>
      <c r="B15" t="s">
        <v>84</v>
      </c>
      <c r="C15">
        <v>-14.235004</v>
      </c>
      <c r="D15">
        <v>-51.925280000000001</v>
      </c>
      <c r="E15" t="s">
        <v>292</v>
      </c>
      <c r="F15">
        <v>75</v>
      </c>
      <c r="G15">
        <v>60</v>
      </c>
      <c r="H15">
        <v>2011</v>
      </c>
      <c r="I15" t="str">
        <f t="shared" si="1"/>
        <v>2011-05-01</v>
      </c>
      <c r="J15" t="str">
        <f t="shared" si="2"/>
        <v>2011-10-01</v>
      </c>
      <c r="K15" t="str">
        <f>IFERROR(INDEX(Harvest[Selected Harvest Begin],MATCH(E15,Harvest[Region],0)),INDEX(Harvest[Selected Harvest Begin],MATCH(B15,Harvest[Country.of.Origin],0)))</f>
        <v>May</v>
      </c>
      <c r="L15" t="str">
        <f>IFERROR(INDEX(Harvest[Selected Harvest End],MATCH(E15,Harvest[Region],0)),INDEX(Harvest[Selected Harvest End],MATCH(B15,Harvest[Country.of.Origin],0)))</f>
        <v>October</v>
      </c>
      <c r="M15">
        <f t="shared" si="0"/>
        <v>153</v>
      </c>
      <c r="N15" s="7">
        <v>40844</v>
      </c>
      <c r="O15" t="s">
        <v>365</v>
      </c>
      <c r="Q15">
        <v>8.17</v>
      </c>
      <c r="R15">
        <v>8</v>
      </c>
      <c r="S15">
        <v>7.5</v>
      </c>
      <c r="T15">
        <v>7.75</v>
      </c>
      <c r="U15">
        <v>7.5</v>
      </c>
      <c r="V15">
        <v>7.67</v>
      </c>
      <c r="W15">
        <v>10</v>
      </c>
      <c r="X15">
        <v>10</v>
      </c>
      <c r="Y15">
        <v>10</v>
      </c>
      <c r="Z15">
        <v>7.75</v>
      </c>
      <c r="AA15">
        <v>84.33</v>
      </c>
      <c r="AB15">
        <v>0</v>
      </c>
      <c r="AC15">
        <v>0</v>
      </c>
      <c r="AD15">
        <v>0</v>
      </c>
      <c r="AF15">
        <v>4</v>
      </c>
      <c r="AG15" s="7">
        <v>41209</v>
      </c>
      <c r="AH15">
        <v>1200</v>
      </c>
      <c r="AI15">
        <v>1350</v>
      </c>
      <c r="AJ15">
        <v>1275</v>
      </c>
    </row>
    <row r="16" spans="1:36" x14ac:dyDescent="0.25">
      <c r="A16" t="s">
        <v>43</v>
      </c>
      <c r="B16" t="s">
        <v>84</v>
      </c>
      <c r="C16">
        <v>-18.512177999999999</v>
      </c>
      <c r="D16">
        <v>-44.555030799999997</v>
      </c>
      <c r="E16" t="s">
        <v>233</v>
      </c>
      <c r="F16">
        <v>80</v>
      </c>
      <c r="G16">
        <v>60</v>
      </c>
      <c r="H16">
        <v>2011</v>
      </c>
      <c r="I16" t="str">
        <f t="shared" si="1"/>
        <v>2011-05-01</v>
      </c>
      <c r="J16" t="str">
        <f t="shared" si="2"/>
        <v>2011-10-01</v>
      </c>
      <c r="K16" t="str">
        <f>IFERROR(INDEX(Harvest[Selected Harvest Begin],MATCH(E16,Harvest[Region],0)),INDEX(Harvest[Selected Harvest Begin],MATCH(B16,Harvest[Country.of.Origin],0)))</f>
        <v>May</v>
      </c>
      <c r="L16" t="str">
        <f>IFERROR(INDEX(Harvest[Selected Harvest End],MATCH(E16,Harvest[Region],0)),INDEX(Harvest[Selected Harvest End],MATCH(B16,Harvest[Country.of.Origin],0)))</f>
        <v>October</v>
      </c>
      <c r="M16">
        <f t="shared" si="0"/>
        <v>153</v>
      </c>
      <c r="N16" s="7">
        <v>40844</v>
      </c>
      <c r="Q16">
        <v>8</v>
      </c>
      <c r="R16">
        <v>8</v>
      </c>
      <c r="S16">
        <v>7.5</v>
      </c>
      <c r="T16">
        <v>7.5</v>
      </c>
      <c r="U16">
        <v>7.67</v>
      </c>
      <c r="V16">
        <v>7.75</v>
      </c>
      <c r="W16">
        <v>10</v>
      </c>
      <c r="X16">
        <v>10</v>
      </c>
      <c r="Y16">
        <v>10</v>
      </c>
      <c r="Z16">
        <v>7.92</v>
      </c>
      <c r="AA16">
        <v>84.33</v>
      </c>
      <c r="AB16">
        <v>0.02</v>
      </c>
      <c r="AC16">
        <v>0</v>
      </c>
      <c r="AD16">
        <v>0</v>
      </c>
      <c r="AF16">
        <v>2</v>
      </c>
      <c r="AG16" s="7">
        <v>41209</v>
      </c>
      <c r="AH16">
        <v>900</v>
      </c>
      <c r="AI16">
        <v>1200</v>
      </c>
      <c r="AJ16">
        <v>1050</v>
      </c>
    </row>
    <row r="17" spans="1:36" x14ac:dyDescent="0.25">
      <c r="A17" t="s">
        <v>43</v>
      </c>
      <c r="B17" t="s">
        <v>84</v>
      </c>
      <c r="C17">
        <v>-18.512177999999999</v>
      </c>
      <c r="D17">
        <v>-44.555030799999997</v>
      </c>
      <c r="E17" t="s">
        <v>233</v>
      </c>
      <c r="F17">
        <v>320</v>
      </c>
      <c r="G17">
        <v>60</v>
      </c>
      <c r="H17">
        <v>2014</v>
      </c>
      <c r="I17" t="str">
        <f t="shared" si="1"/>
        <v>2014-05-01</v>
      </c>
      <c r="J17" t="str">
        <f t="shared" si="2"/>
        <v>2014-10-01</v>
      </c>
      <c r="K17" t="str">
        <f>IFERROR(INDEX(Harvest[Selected Harvest Begin],MATCH(E17,Harvest[Region],0)),INDEX(Harvest[Selected Harvest Begin],MATCH(B17,Harvest[Country.of.Origin],0)))</f>
        <v>May</v>
      </c>
      <c r="L17" t="str">
        <f>IFERROR(INDEX(Harvest[Selected Harvest End],MATCH(E17,Harvest[Region],0)),INDEX(Harvest[Selected Harvest End],MATCH(B17,Harvest[Country.of.Origin],0)))</f>
        <v>October</v>
      </c>
      <c r="M17">
        <f t="shared" si="0"/>
        <v>153</v>
      </c>
      <c r="N17" s="7">
        <v>41641</v>
      </c>
      <c r="O17" t="s">
        <v>365</v>
      </c>
      <c r="P17" t="s">
        <v>81</v>
      </c>
      <c r="Q17">
        <v>7.58</v>
      </c>
      <c r="R17">
        <v>7.83</v>
      </c>
      <c r="S17">
        <v>7.67</v>
      </c>
      <c r="T17">
        <v>7.25</v>
      </c>
      <c r="U17">
        <v>8</v>
      </c>
      <c r="V17">
        <v>7.75</v>
      </c>
      <c r="W17">
        <v>10</v>
      </c>
      <c r="X17">
        <v>10</v>
      </c>
      <c r="Y17">
        <v>10</v>
      </c>
      <c r="Z17">
        <v>7.92</v>
      </c>
      <c r="AA17">
        <v>84</v>
      </c>
      <c r="AB17">
        <v>0.1</v>
      </c>
      <c r="AC17">
        <v>0</v>
      </c>
      <c r="AD17">
        <v>0</v>
      </c>
      <c r="AE17" t="s">
        <v>55</v>
      </c>
      <c r="AF17">
        <v>0</v>
      </c>
      <c r="AG17" s="7">
        <v>42006</v>
      </c>
      <c r="AH17">
        <v>1260</v>
      </c>
      <c r="AI17">
        <v>1260</v>
      </c>
      <c r="AJ17">
        <v>1260</v>
      </c>
    </row>
    <row r="18" spans="1:36" x14ac:dyDescent="0.25">
      <c r="A18" t="s">
        <v>43</v>
      </c>
      <c r="B18" t="s">
        <v>84</v>
      </c>
      <c r="C18">
        <v>-18.512177999999999</v>
      </c>
      <c r="D18">
        <v>-44.555030799999997</v>
      </c>
      <c r="E18" t="s">
        <v>233</v>
      </c>
      <c r="F18">
        <v>320</v>
      </c>
      <c r="G18">
        <v>60</v>
      </c>
      <c r="H18">
        <v>2018</v>
      </c>
      <c r="I18" t="str">
        <f t="shared" si="1"/>
        <v>2018-05-01</v>
      </c>
      <c r="J18" t="str">
        <f t="shared" si="2"/>
        <v>2018-10-01</v>
      </c>
      <c r="K18" t="str">
        <f>IFERROR(INDEX(Harvest[Selected Harvest Begin],MATCH(E18,Harvest[Region],0)),INDEX(Harvest[Selected Harvest Begin],MATCH(B18,Harvest[Country.of.Origin],0)))</f>
        <v>May</v>
      </c>
      <c r="L18" t="str">
        <f>IFERROR(INDEX(Harvest[Selected Harvest End],MATCH(E18,Harvest[Region],0)),INDEX(Harvest[Selected Harvest End],MATCH(B18,Harvest[Country.of.Origin],0)))</f>
        <v>October</v>
      </c>
      <c r="M18">
        <f t="shared" si="0"/>
        <v>153</v>
      </c>
      <c r="N18" s="7">
        <v>43028</v>
      </c>
      <c r="O18" t="s">
        <v>68</v>
      </c>
      <c r="P18" t="s">
        <v>81</v>
      </c>
      <c r="Q18">
        <v>7.5</v>
      </c>
      <c r="R18">
        <v>7.75</v>
      </c>
      <c r="S18">
        <v>7.58</v>
      </c>
      <c r="T18">
        <v>7.5</v>
      </c>
      <c r="U18">
        <v>7.58</v>
      </c>
      <c r="V18">
        <v>7.5</v>
      </c>
      <c r="W18">
        <v>10</v>
      </c>
      <c r="X18">
        <v>10</v>
      </c>
      <c r="Y18">
        <v>10</v>
      </c>
      <c r="Z18">
        <v>8.5</v>
      </c>
      <c r="AA18">
        <v>83.92</v>
      </c>
      <c r="AB18">
        <v>0</v>
      </c>
      <c r="AC18">
        <v>0</v>
      </c>
      <c r="AD18">
        <v>0</v>
      </c>
      <c r="AE18" t="s">
        <v>55</v>
      </c>
      <c r="AF18">
        <v>3</v>
      </c>
      <c r="AG18" s="7">
        <v>43393</v>
      </c>
      <c r="AH18">
        <v>890</v>
      </c>
      <c r="AI18">
        <v>890</v>
      </c>
      <c r="AJ18">
        <v>890</v>
      </c>
    </row>
    <row r="19" spans="1:36" x14ac:dyDescent="0.25">
      <c r="A19" t="s">
        <v>43</v>
      </c>
      <c r="B19" t="s">
        <v>84</v>
      </c>
      <c r="C19">
        <v>-18.512177999999999</v>
      </c>
      <c r="D19">
        <v>-44.555030799999997</v>
      </c>
      <c r="E19" t="s">
        <v>233</v>
      </c>
      <c r="F19">
        <v>320</v>
      </c>
      <c r="G19">
        <v>60</v>
      </c>
      <c r="H19">
        <v>2016</v>
      </c>
      <c r="I19" t="str">
        <f t="shared" si="1"/>
        <v>2016-05-01</v>
      </c>
      <c r="J19" t="str">
        <f t="shared" si="2"/>
        <v>2016-10-01</v>
      </c>
      <c r="K19" t="str">
        <f>IFERROR(INDEX(Harvest[Selected Harvest Begin],MATCH(E19,Harvest[Region],0)),INDEX(Harvest[Selected Harvest Begin],MATCH(B19,Harvest[Country.of.Origin],0)))</f>
        <v>May</v>
      </c>
      <c r="L19" t="str">
        <f>IFERROR(INDEX(Harvest[Selected Harvest End],MATCH(E19,Harvest[Region],0)),INDEX(Harvest[Selected Harvest End],MATCH(B19,Harvest[Country.of.Origin],0)))</f>
        <v>October</v>
      </c>
      <c r="M19">
        <f t="shared" si="0"/>
        <v>153</v>
      </c>
      <c r="N19" s="7">
        <v>42598</v>
      </c>
      <c r="O19" t="s">
        <v>68</v>
      </c>
      <c r="P19" t="s">
        <v>81</v>
      </c>
      <c r="Q19">
        <v>7.58</v>
      </c>
      <c r="R19">
        <v>7.67</v>
      </c>
      <c r="S19">
        <v>7.67</v>
      </c>
      <c r="T19">
        <v>7.75</v>
      </c>
      <c r="U19">
        <v>7.58</v>
      </c>
      <c r="V19">
        <v>7.83</v>
      </c>
      <c r="W19">
        <v>10</v>
      </c>
      <c r="X19">
        <v>10</v>
      </c>
      <c r="Y19">
        <v>10</v>
      </c>
      <c r="Z19">
        <v>7.83</v>
      </c>
      <c r="AA19">
        <v>83.92</v>
      </c>
      <c r="AB19">
        <v>0.11</v>
      </c>
      <c r="AC19">
        <v>0</v>
      </c>
      <c r="AD19">
        <v>2</v>
      </c>
      <c r="AE19" t="s">
        <v>55</v>
      </c>
      <c r="AF19">
        <v>7</v>
      </c>
      <c r="AG19" s="7">
        <v>42963</v>
      </c>
      <c r="AH19">
        <v>934</v>
      </c>
      <c r="AI19">
        <v>934</v>
      </c>
      <c r="AJ19">
        <v>934</v>
      </c>
    </row>
    <row r="20" spans="1:36" x14ac:dyDescent="0.25">
      <c r="A20" t="s">
        <v>43</v>
      </c>
      <c r="B20" t="s">
        <v>84</v>
      </c>
      <c r="C20">
        <v>-18.512177999999999</v>
      </c>
      <c r="D20">
        <v>-44.555030799999997</v>
      </c>
      <c r="E20" t="s">
        <v>233</v>
      </c>
      <c r="F20">
        <v>320</v>
      </c>
      <c r="G20">
        <v>60</v>
      </c>
      <c r="H20">
        <v>2014</v>
      </c>
      <c r="I20" t="str">
        <f t="shared" si="1"/>
        <v>2014-05-01</v>
      </c>
      <c r="J20" t="str">
        <f t="shared" si="2"/>
        <v>2014-10-01</v>
      </c>
      <c r="K20" t="str">
        <f>IFERROR(INDEX(Harvest[Selected Harvest Begin],MATCH(E20,Harvest[Region],0)),INDEX(Harvest[Selected Harvest Begin],MATCH(B20,Harvest[Country.of.Origin],0)))</f>
        <v>May</v>
      </c>
      <c r="L20" t="str">
        <f>IFERROR(INDEX(Harvest[Selected Harvest End],MATCH(E20,Harvest[Region],0)),INDEX(Harvest[Selected Harvest End],MATCH(B20,Harvest[Country.of.Origin],0)))</f>
        <v>October</v>
      </c>
      <c r="M20">
        <f t="shared" si="0"/>
        <v>153</v>
      </c>
      <c r="N20" s="7">
        <v>41634</v>
      </c>
      <c r="O20" t="s">
        <v>365</v>
      </c>
      <c r="P20" t="s">
        <v>81</v>
      </c>
      <c r="Q20">
        <v>7.92</v>
      </c>
      <c r="R20">
        <v>7.5</v>
      </c>
      <c r="S20">
        <v>7.33</v>
      </c>
      <c r="T20">
        <v>7.67</v>
      </c>
      <c r="U20">
        <v>8.17</v>
      </c>
      <c r="V20">
        <v>7.5</v>
      </c>
      <c r="W20">
        <v>10</v>
      </c>
      <c r="X20">
        <v>10</v>
      </c>
      <c r="Y20">
        <v>10</v>
      </c>
      <c r="Z20">
        <v>7.75</v>
      </c>
      <c r="AA20">
        <v>83.83</v>
      </c>
      <c r="AB20">
        <v>0.1</v>
      </c>
      <c r="AC20">
        <v>0</v>
      </c>
      <c r="AD20">
        <v>0</v>
      </c>
      <c r="AE20" t="s">
        <v>55</v>
      </c>
      <c r="AF20">
        <v>0</v>
      </c>
      <c r="AG20" s="7">
        <v>41999</v>
      </c>
      <c r="AH20">
        <v>1260</v>
      </c>
      <c r="AI20">
        <v>1260</v>
      </c>
      <c r="AJ20">
        <v>1260</v>
      </c>
    </row>
    <row r="21" spans="1:36" x14ac:dyDescent="0.25">
      <c r="A21" t="s">
        <v>43</v>
      </c>
      <c r="B21" t="s">
        <v>84</v>
      </c>
      <c r="C21">
        <v>-18.512177999999999</v>
      </c>
      <c r="D21">
        <v>-44.555030799999997</v>
      </c>
      <c r="E21" t="s">
        <v>233</v>
      </c>
      <c r="F21">
        <v>320</v>
      </c>
      <c r="G21">
        <v>60</v>
      </c>
      <c r="H21">
        <v>2018</v>
      </c>
      <c r="I21" t="str">
        <f t="shared" si="1"/>
        <v>2018-05-01</v>
      </c>
      <c r="J21" t="str">
        <f t="shared" si="2"/>
        <v>2018-10-01</v>
      </c>
      <c r="K21" t="str">
        <f>IFERROR(INDEX(Harvest[Selected Harvest Begin],MATCH(E21,Harvest[Region],0)),INDEX(Harvest[Selected Harvest Begin],MATCH(B21,Harvest[Country.of.Origin],0)))</f>
        <v>May</v>
      </c>
      <c r="L21" t="str">
        <f>IFERROR(INDEX(Harvest[Selected Harvest End],MATCH(E21,Harvest[Region],0)),INDEX(Harvest[Selected Harvest End],MATCH(B21,Harvest[Country.of.Origin],0)))</f>
        <v>October</v>
      </c>
      <c r="M21">
        <f t="shared" si="0"/>
        <v>153</v>
      </c>
      <c r="N21" s="7">
        <v>43028</v>
      </c>
      <c r="O21" t="s">
        <v>68</v>
      </c>
      <c r="P21" t="s">
        <v>81</v>
      </c>
      <c r="Q21">
        <v>7.67</v>
      </c>
      <c r="R21">
        <v>7.67</v>
      </c>
      <c r="S21">
        <v>7.58</v>
      </c>
      <c r="T21">
        <v>7.75</v>
      </c>
      <c r="U21">
        <v>7.67</v>
      </c>
      <c r="V21">
        <v>7.67</v>
      </c>
      <c r="W21">
        <v>10</v>
      </c>
      <c r="X21">
        <v>10</v>
      </c>
      <c r="Y21">
        <v>10</v>
      </c>
      <c r="Z21">
        <v>7.75</v>
      </c>
      <c r="AA21">
        <v>83.75</v>
      </c>
      <c r="AB21">
        <v>0.11</v>
      </c>
      <c r="AC21">
        <v>0</v>
      </c>
      <c r="AD21">
        <v>0</v>
      </c>
      <c r="AE21" t="s">
        <v>55</v>
      </c>
      <c r="AF21">
        <v>5</v>
      </c>
      <c r="AG21" s="7">
        <v>43393</v>
      </c>
      <c r="AH21">
        <v>890</v>
      </c>
      <c r="AI21">
        <v>890</v>
      </c>
      <c r="AJ21">
        <v>890</v>
      </c>
    </row>
    <row r="22" spans="1:36" x14ac:dyDescent="0.25">
      <c r="A22" t="s">
        <v>43</v>
      </c>
      <c r="B22" t="s">
        <v>84</v>
      </c>
      <c r="C22">
        <v>-18.512177999999999</v>
      </c>
      <c r="D22">
        <v>-44.555030799999997</v>
      </c>
      <c r="E22" t="s">
        <v>233</v>
      </c>
      <c r="F22">
        <v>320</v>
      </c>
      <c r="G22">
        <v>60</v>
      </c>
      <c r="H22">
        <v>2018</v>
      </c>
      <c r="I22" t="str">
        <f t="shared" si="1"/>
        <v>2018-05-01</v>
      </c>
      <c r="J22" t="str">
        <f t="shared" si="2"/>
        <v>2018-10-01</v>
      </c>
      <c r="K22" t="str">
        <f>IFERROR(INDEX(Harvest[Selected Harvest Begin],MATCH(E22,Harvest[Region],0)),INDEX(Harvest[Selected Harvest Begin],MATCH(B22,Harvest[Country.of.Origin],0)))</f>
        <v>May</v>
      </c>
      <c r="L22" t="str">
        <f>IFERROR(INDEX(Harvest[Selected Harvest End],MATCH(E22,Harvest[Region],0)),INDEX(Harvest[Selected Harvest End],MATCH(B22,Harvest[Country.of.Origin],0)))</f>
        <v>October</v>
      </c>
      <c r="M22">
        <f t="shared" si="0"/>
        <v>153</v>
      </c>
      <c r="N22" s="7">
        <v>43028</v>
      </c>
      <c r="O22" t="s">
        <v>68</v>
      </c>
      <c r="P22" t="s">
        <v>81</v>
      </c>
      <c r="Q22">
        <v>7.67</v>
      </c>
      <c r="R22">
        <v>7.83</v>
      </c>
      <c r="S22">
        <v>7.5</v>
      </c>
      <c r="T22">
        <v>7.67</v>
      </c>
      <c r="U22">
        <v>7.67</v>
      </c>
      <c r="V22">
        <v>7.5</v>
      </c>
      <c r="W22">
        <v>10</v>
      </c>
      <c r="X22">
        <v>10</v>
      </c>
      <c r="Y22">
        <v>10</v>
      </c>
      <c r="Z22">
        <v>7.83</v>
      </c>
      <c r="AA22">
        <v>83.67</v>
      </c>
      <c r="AB22">
        <v>0.11</v>
      </c>
      <c r="AC22">
        <v>0</v>
      </c>
      <c r="AD22">
        <v>0</v>
      </c>
      <c r="AE22" t="s">
        <v>55</v>
      </c>
      <c r="AF22">
        <v>2</v>
      </c>
      <c r="AG22" s="7">
        <v>43393</v>
      </c>
      <c r="AH22">
        <v>890</v>
      </c>
      <c r="AI22">
        <v>890</v>
      </c>
      <c r="AJ22">
        <v>890</v>
      </c>
    </row>
    <row r="23" spans="1:36" x14ac:dyDescent="0.25">
      <c r="A23" t="s">
        <v>43</v>
      </c>
      <c r="B23" t="s">
        <v>84</v>
      </c>
      <c r="C23">
        <v>-18.512177999999999</v>
      </c>
      <c r="D23">
        <v>-44.555030799999997</v>
      </c>
      <c r="E23" t="s">
        <v>233</v>
      </c>
      <c r="F23">
        <v>320</v>
      </c>
      <c r="G23">
        <v>60</v>
      </c>
      <c r="H23">
        <v>2016</v>
      </c>
      <c r="I23" t="str">
        <f t="shared" si="1"/>
        <v>2016-05-01</v>
      </c>
      <c r="J23" t="str">
        <f t="shared" si="2"/>
        <v>2016-10-01</v>
      </c>
      <c r="K23" t="str">
        <f>IFERROR(INDEX(Harvest[Selected Harvest Begin],MATCH(E23,Harvest[Region],0)),INDEX(Harvest[Selected Harvest Begin],MATCH(B23,Harvest[Country.of.Origin],0)))</f>
        <v>May</v>
      </c>
      <c r="L23" t="str">
        <f>IFERROR(INDEX(Harvest[Selected Harvest End],MATCH(E23,Harvest[Region],0)),INDEX(Harvest[Selected Harvest End],MATCH(B23,Harvest[Country.of.Origin],0)))</f>
        <v>October</v>
      </c>
      <c r="M23">
        <f t="shared" si="0"/>
        <v>153</v>
      </c>
      <c r="N23" s="7">
        <v>42598</v>
      </c>
      <c r="O23" t="s">
        <v>68</v>
      </c>
      <c r="P23" t="s">
        <v>81</v>
      </c>
      <c r="Q23">
        <v>7.58</v>
      </c>
      <c r="R23">
        <v>7.75</v>
      </c>
      <c r="S23">
        <v>7.58</v>
      </c>
      <c r="T23">
        <v>7.75</v>
      </c>
      <c r="U23">
        <v>7.58</v>
      </c>
      <c r="V23">
        <v>7.58</v>
      </c>
      <c r="W23">
        <v>10</v>
      </c>
      <c r="X23">
        <v>10</v>
      </c>
      <c r="Y23">
        <v>10</v>
      </c>
      <c r="Z23">
        <v>7.83</v>
      </c>
      <c r="AA23">
        <v>83.67</v>
      </c>
      <c r="AB23">
        <v>0.11</v>
      </c>
      <c r="AC23">
        <v>0</v>
      </c>
      <c r="AD23">
        <v>2</v>
      </c>
      <c r="AE23" t="s">
        <v>55</v>
      </c>
      <c r="AF23">
        <v>3</v>
      </c>
      <c r="AG23" s="7">
        <v>42963</v>
      </c>
      <c r="AH23">
        <v>934</v>
      </c>
      <c r="AI23">
        <v>934</v>
      </c>
      <c r="AJ23">
        <v>934</v>
      </c>
    </row>
    <row r="24" spans="1:36" x14ac:dyDescent="0.25">
      <c r="A24" t="s">
        <v>43</v>
      </c>
      <c r="B24" t="s">
        <v>84</v>
      </c>
      <c r="C24">
        <v>-18.512177999999999</v>
      </c>
      <c r="D24">
        <v>-44.555030799999997</v>
      </c>
      <c r="E24" t="s">
        <v>233</v>
      </c>
      <c r="F24">
        <v>320</v>
      </c>
      <c r="G24">
        <v>60</v>
      </c>
      <c r="H24">
        <v>2018</v>
      </c>
      <c r="I24" t="str">
        <f t="shared" si="1"/>
        <v>2018-05-01</v>
      </c>
      <c r="J24" t="str">
        <f t="shared" si="2"/>
        <v>2018-10-01</v>
      </c>
      <c r="K24" t="str">
        <f>IFERROR(INDEX(Harvest[Selected Harvest Begin],MATCH(E24,Harvest[Region],0)),INDEX(Harvest[Selected Harvest Begin],MATCH(B24,Harvest[Country.of.Origin],0)))</f>
        <v>May</v>
      </c>
      <c r="L24" t="str">
        <f>IFERROR(INDEX(Harvest[Selected Harvest End],MATCH(E24,Harvest[Region],0)),INDEX(Harvest[Selected Harvest End],MATCH(B24,Harvest[Country.of.Origin],0)))</f>
        <v>October</v>
      </c>
      <c r="M24">
        <f t="shared" si="0"/>
        <v>153</v>
      </c>
      <c r="N24" s="7">
        <v>43028</v>
      </c>
      <c r="O24" t="s">
        <v>68</v>
      </c>
      <c r="P24" t="s">
        <v>81</v>
      </c>
      <c r="Q24">
        <v>7.58</v>
      </c>
      <c r="R24">
        <v>7.67</v>
      </c>
      <c r="S24">
        <v>7.58</v>
      </c>
      <c r="T24">
        <v>7.58</v>
      </c>
      <c r="U24">
        <v>7.67</v>
      </c>
      <c r="V24">
        <v>7.58</v>
      </c>
      <c r="W24">
        <v>10</v>
      </c>
      <c r="X24">
        <v>10</v>
      </c>
      <c r="Y24">
        <v>10</v>
      </c>
      <c r="Z24">
        <v>7.92</v>
      </c>
      <c r="AA24">
        <v>83.58</v>
      </c>
      <c r="AB24">
        <v>0.11</v>
      </c>
      <c r="AC24">
        <v>0</v>
      </c>
      <c r="AD24">
        <v>0</v>
      </c>
      <c r="AE24" t="s">
        <v>55</v>
      </c>
      <c r="AF24">
        <v>5</v>
      </c>
      <c r="AG24" s="7">
        <v>43393</v>
      </c>
      <c r="AH24">
        <v>890</v>
      </c>
      <c r="AI24">
        <v>890</v>
      </c>
      <c r="AJ24">
        <v>890</v>
      </c>
    </row>
    <row r="25" spans="1:36" x14ac:dyDescent="0.25">
      <c r="A25" t="s">
        <v>43</v>
      </c>
      <c r="B25" t="s">
        <v>84</v>
      </c>
      <c r="C25">
        <v>-18.512177999999999</v>
      </c>
      <c r="D25">
        <v>-44.555030799999997</v>
      </c>
      <c r="E25" t="s">
        <v>233</v>
      </c>
      <c r="F25">
        <v>33</v>
      </c>
      <c r="G25">
        <v>60</v>
      </c>
      <c r="H25">
        <v>2012</v>
      </c>
      <c r="I25" t="str">
        <f t="shared" si="1"/>
        <v>2012-05-01</v>
      </c>
      <c r="J25" t="str">
        <f t="shared" si="2"/>
        <v>2012-10-01</v>
      </c>
      <c r="K25" t="str">
        <f>IFERROR(INDEX(Harvest[Selected Harvest Begin],MATCH(E25,Harvest[Region],0)),INDEX(Harvest[Selected Harvest Begin],MATCH(B25,Harvest[Country.of.Origin],0)))</f>
        <v>May</v>
      </c>
      <c r="L25" t="str">
        <f>IFERROR(INDEX(Harvest[Selected Harvest End],MATCH(E25,Harvest[Region],0)),INDEX(Harvest[Selected Harvest End],MATCH(B25,Harvest[Country.of.Origin],0)))</f>
        <v>October</v>
      </c>
      <c r="M25">
        <f t="shared" si="0"/>
        <v>153</v>
      </c>
      <c r="N25" s="7">
        <v>40931</v>
      </c>
      <c r="O25" t="s">
        <v>493</v>
      </c>
      <c r="P25" t="s">
        <v>373</v>
      </c>
      <c r="Q25">
        <v>7.83</v>
      </c>
      <c r="R25">
        <v>7.75</v>
      </c>
      <c r="S25">
        <v>7.5</v>
      </c>
      <c r="T25">
        <v>7.75</v>
      </c>
      <c r="U25">
        <v>7.5</v>
      </c>
      <c r="V25">
        <v>7.58</v>
      </c>
      <c r="W25">
        <v>10</v>
      </c>
      <c r="X25">
        <v>10</v>
      </c>
      <c r="Y25">
        <v>10</v>
      </c>
      <c r="Z25">
        <v>7.67</v>
      </c>
      <c r="AA25">
        <v>83.58</v>
      </c>
      <c r="AB25">
        <v>0.12</v>
      </c>
      <c r="AC25">
        <v>0</v>
      </c>
      <c r="AD25">
        <v>0</v>
      </c>
      <c r="AE25" t="s">
        <v>304</v>
      </c>
      <c r="AF25">
        <v>2</v>
      </c>
      <c r="AG25" s="7">
        <v>41296</v>
      </c>
      <c r="AH25">
        <v>1100</v>
      </c>
      <c r="AI25">
        <v>1100</v>
      </c>
      <c r="AJ25">
        <v>1100</v>
      </c>
    </row>
    <row r="26" spans="1:36" x14ac:dyDescent="0.25">
      <c r="A26" t="s">
        <v>43</v>
      </c>
      <c r="B26" t="s">
        <v>84</v>
      </c>
      <c r="C26">
        <v>-14.235004</v>
      </c>
      <c r="D26">
        <v>-51.925280000000001</v>
      </c>
      <c r="E26" t="s">
        <v>292</v>
      </c>
      <c r="F26">
        <v>300</v>
      </c>
      <c r="G26">
        <v>60</v>
      </c>
      <c r="H26">
        <v>2014</v>
      </c>
      <c r="I26" t="str">
        <f t="shared" si="1"/>
        <v>2014-05-01</v>
      </c>
      <c r="J26" t="str">
        <f t="shared" si="2"/>
        <v>2014-10-01</v>
      </c>
      <c r="K26" t="str">
        <f>IFERROR(INDEX(Harvest[Selected Harvest Begin],MATCH(E26,Harvest[Region],0)),INDEX(Harvest[Selected Harvest Begin],MATCH(B26,Harvest[Country.of.Origin],0)))</f>
        <v>May</v>
      </c>
      <c r="L26" t="str">
        <f>IFERROR(INDEX(Harvest[Selected Harvest End],MATCH(E26,Harvest[Region],0)),INDEX(Harvest[Selected Harvest End],MATCH(B26,Harvest[Country.of.Origin],0)))</f>
        <v>October</v>
      </c>
      <c r="M26">
        <f t="shared" si="0"/>
        <v>153</v>
      </c>
      <c r="N26" s="7">
        <v>42019</v>
      </c>
      <c r="O26" t="s">
        <v>365</v>
      </c>
      <c r="P26" t="s">
        <v>373</v>
      </c>
      <c r="Q26">
        <v>7.33</v>
      </c>
      <c r="R26">
        <v>7.83</v>
      </c>
      <c r="S26">
        <v>7.75</v>
      </c>
      <c r="T26">
        <v>7.5</v>
      </c>
      <c r="U26">
        <v>7.42</v>
      </c>
      <c r="V26">
        <v>7.83</v>
      </c>
      <c r="W26">
        <v>10</v>
      </c>
      <c r="X26">
        <v>10</v>
      </c>
      <c r="Y26">
        <v>10</v>
      </c>
      <c r="Z26">
        <v>7.75</v>
      </c>
      <c r="AA26">
        <v>83.42</v>
      </c>
      <c r="AB26">
        <v>0.12</v>
      </c>
      <c r="AC26">
        <v>0</v>
      </c>
      <c r="AD26">
        <v>0</v>
      </c>
      <c r="AE26" t="s">
        <v>55</v>
      </c>
      <c r="AF26">
        <v>6</v>
      </c>
      <c r="AG26" s="7">
        <v>42384</v>
      </c>
    </row>
    <row r="27" spans="1:36" x14ac:dyDescent="0.25">
      <c r="A27" t="s">
        <v>43</v>
      </c>
      <c r="B27" t="s">
        <v>84</v>
      </c>
      <c r="C27">
        <v>-19.691894999999999</v>
      </c>
      <c r="D27">
        <v>-46.173600299999997</v>
      </c>
      <c r="E27" t="s">
        <v>2123</v>
      </c>
      <c r="F27">
        <v>300</v>
      </c>
      <c r="G27">
        <v>60</v>
      </c>
      <c r="H27">
        <v>2016</v>
      </c>
      <c r="I27" t="str">
        <f t="shared" si="1"/>
        <v>2016-05-01</v>
      </c>
      <c r="J27" t="str">
        <f t="shared" si="2"/>
        <v>2016-10-01</v>
      </c>
      <c r="K27" t="str">
        <f>IFERROR(INDEX(Harvest[Selected Harvest Begin],MATCH(E27,Harvest[Region],0)),INDEX(Harvest[Selected Harvest Begin],MATCH(B27,Harvest[Country.of.Origin],0)))</f>
        <v>May</v>
      </c>
      <c r="L27" t="str">
        <f>IFERROR(INDEX(Harvest[Selected Harvest End],MATCH(E27,Harvest[Region],0)),INDEX(Harvest[Selected Harvest End],MATCH(B27,Harvest[Country.of.Origin],0)))</f>
        <v>October</v>
      </c>
      <c r="M27">
        <f t="shared" si="0"/>
        <v>153</v>
      </c>
      <c r="N27" s="7">
        <v>42381</v>
      </c>
      <c r="Q27">
        <v>7.58</v>
      </c>
      <c r="R27">
        <v>7.67</v>
      </c>
      <c r="S27">
        <v>7.42</v>
      </c>
      <c r="T27">
        <v>7.5</v>
      </c>
      <c r="U27">
        <v>7.67</v>
      </c>
      <c r="V27">
        <v>7.42</v>
      </c>
      <c r="W27">
        <v>10</v>
      </c>
      <c r="X27">
        <v>10</v>
      </c>
      <c r="Y27">
        <v>10</v>
      </c>
      <c r="Z27">
        <v>8</v>
      </c>
      <c r="AA27">
        <v>83.25</v>
      </c>
      <c r="AB27">
        <v>0.12</v>
      </c>
      <c r="AC27">
        <v>0</v>
      </c>
      <c r="AD27">
        <v>0</v>
      </c>
      <c r="AE27" t="s">
        <v>55</v>
      </c>
      <c r="AF27">
        <v>4</v>
      </c>
      <c r="AG27" s="7">
        <v>42746</v>
      </c>
    </row>
    <row r="28" spans="1:36" x14ac:dyDescent="0.25">
      <c r="A28" t="s">
        <v>43</v>
      </c>
      <c r="B28" t="s">
        <v>84</v>
      </c>
      <c r="C28">
        <v>-14.235004</v>
      </c>
      <c r="D28">
        <v>-51.925280000000001</v>
      </c>
      <c r="E28" t="s">
        <v>734</v>
      </c>
      <c r="F28">
        <v>30</v>
      </c>
      <c r="G28">
        <v>60</v>
      </c>
      <c r="H28">
        <v>2012</v>
      </c>
      <c r="I28" t="str">
        <f t="shared" si="1"/>
        <v>2012-05-01</v>
      </c>
      <c r="J28" t="str">
        <f t="shared" si="2"/>
        <v>2012-10-01</v>
      </c>
      <c r="K28" t="str">
        <f>IFERROR(INDEX(Harvest[Selected Harvest Begin],MATCH(E28,Harvest[Region],0)),INDEX(Harvest[Selected Harvest Begin],MATCH(B28,Harvest[Country.of.Origin],0)))</f>
        <v>May</v>
      </c>
      <c r="L28" t="str">
        <f>IFERROR(INDEX(Harvest[Selected Harvest End],MATCH(E28,Harvest[Region],0)),INDEX(Harvest[Selected Harvest End],MATCH(B28,Harvest[Country.of.Origin],0)))</f>
        <v>October</v>
      </c>
      <c r="M28">
        <f t="shared" si="0"/>
        <v>153</v>
      </c>
      <c r="N28" s="7">
        <v>40962</v>
      </c>
      <c r="O28" t="s">
        <v>365</v>
      </c>
      <c r="P28" t="s">
        <v>373</v>
      </c>
      <c r="Q28">
        <v>7.75</v>
      </c>
      <c r="R28">
        <v>7.67</v>
      </c>
      <c r="S28">
        <v>7.5</v>
      </c>
      <c r="T28">
        <v>7.58</v>
      </c>
      <c r="U28">
        <v>7.58</v>
      </c>
      <c r="V28">
        <v>7.58</v>
      </c>
      <c r="W28">
        <v>10</v>
      </c>
      <c r="X28">
        <v>10</v>
      </c>
      <c r="Y28">
        <v>10</v>
      </c>
      <c r="Z28">
        <v>7.58</v>
      </c>
      <c r="AA28">
        <v>83.25</v>
      </c>
      <c r="AB28">
        <v>0.11</v>
      </c>
      <c r="AC28">
        <v>0</v>
      </c>
      <c r="AD28">
        <v>0</v>
      </c>
      <c r="AE28" t="s">
        <v>304</v>
      </c>
      <c r="AF28">
        <v>1</v>
      </c>
      <c r="AG28" s="7">
        <v>41327</v>
      </c>
      <c r="AH28">
        <v>1200</v>
      </c>
      <c r="AI28">
        <v>1200</v>
      </c>
      <c r="AJ28">
        <v>1200</v>
      </c>
    </row>
    <row r="29" spans="1:36" x14ac:dyDescent="0.25">
      <c r="A29" t="s">
        <v>43</v>
      </c>
      <c r="B29" t="s">
        <v>84</v>
      </c>
      <c r="C29">
        <v>-18.512177999999999</v>
      </c>
      <c r="D29">
        <v>-44.555030799999997</v>
      </c>
      <c r="E29" t="s">
        <v>233</v>
      </c>
      <c r="F29">
        <v>320</v>
      </c>
      <c r="G29">
        <v>60</v>
      </c>
      <c r="H29">
        <v>2018</v>
      </c>
      <c r="I29" t="str">
        <f t="shared" si="1"/>
        <v>2018-05-01</v>
      </c>
      <c r="J29" t="str">
        <f t="shared" si="2"/>
        <v>2018-10-01</v>
      </c>
      <c r="K29" t="str">
        <f>IFERROR(INDEX(Harvest[Selected Harvest Begin],MATCH(E29,Harvest[Region],0)),INDEX(Harvest[Selected Harvest Begin],MATCH(B29,Harvest[Country.of.Origin],0)))</f>
        <v>May</v>
      </c>
      <c r="L29" t="str">
        <f>IFERROR(INDEX(Harvest[Selected Harvest End],MATCH(E29,Harvest[Region],0)),INDEX(Harvest[Selected Harvest End],MATCH(B29,Harvest[Country.of.Origin],0)))</f>
        <v>October</v>
      </c>
      <c r="M29">
        <f t="shared" si="0"/>
        <v>153</v>
      </c>
      <c r="N29" s="7">
        <v>43028</v>
      </c>
      <c r="O29" t="s">
        <v>68</v>
      </c>
      <c r="P29" t="s">
        <v>81</v>
      </c>
      <c r="Q29">
        <v>7.67</v>
      </c>
      <c r="R29">
        <v>7.42</v>
      </c>
      <c r="S29">
        <v>7.5</v>
      </c>
      <c r="T29">
        <v>7.58</v>
      </c>
      <c r="U29">
        <v>7.67</v>
      </c>
      <c r="V29">
        <v>7.58</v>
      </c>
      <c r="W29">
        <v>10</v>
      </c>
      <c r="X29">
        <v>10</v>
      </c>
      <c r="Y29">
        <v>10</v>
      </c>
      <c r="Z29">
        <v>7.75</v>
      </c>
      <c r="AA29">
        <v>83.17</v>
      </c>
      <c r="AB29">
        <v>0.11</v>
      </c>
      <c r="AC29">
        <v>0</v>
      </c>
      <c r="AD29">
        <v>0</v>
      </c>
      <c r="AE29" t="s">
        <v>55</v>
      </c>
      <c r="AF29">
        <v>4</v>
      </c>
      <c r="AG29" s="7">
        <v>43393</v>
      </c>
      <c r="AH29">
        <v>890</v>
      </c>
      <c r="AI29">
        <v>890</v>
      </c>
      <c r="AJ29">
        <v>890</v>
      </c>
    </row>
    <row r="30" spans="1:36" x14ac:dyDescent="0.25">
      <c r="A30" t="s">
        <v>43</v>
      </c>
      <c r="B30" t="s">
        <v>84</v>
      </c>
      <c r="C30">
        <v>-18.512177999999999</v>
      </c>
      <c r="D30">
        <v>-44.555030799999997</v>
      </c>
      <c r="E30" t="s">
        <v>233</v>
      </c>
      <c r="F30">
        <v>50</v>
      </c>
      <c r="G30">
        <v>60</v>
      </c>
      <c r="H30">
        <v>2012</v>
      </c>
      <c r="I30" t="str">
        <f t="shared" si="1"/>
        <v>2012-05-01</v>
      </c>
      <c r="J30" t="str">
        <f t="shared" si="2"/>
        <v>2012-10-01</v>
      </c>
      <c r="K30" t="str">
        <f>IFERROR(INDEX(Harvest[Selected Harvest Begin],MATCH(E30,Harvest[Region],0)),INDEX(Harvest[Selected Harvest Begin],MATCH(B30,Harvest[Country.of.Origin],0)))</f>
        <v>May</v>
      </c>
      <c r="L30" t="str">
        <f>IFERROR(INDEX(Harvest[Selected Harvest End],MATCH(E30,Harvest[Region],0)),INDEX(Harvest[Selected Harvest End],MATCH(B30,Harvest[Country.of.Origin],0)))</f>
        <v>October</v>
      </c>
      <c r="M30">
        <f t="shared" si="0"/>
        <v>153</v>
      </c>
      <c r="N30" s="7">
        <v>40987</v>
      </c>
      <c r="O30" t="s">
        <v>737</v>
      </c>
      <c r="P30" t="s">
        <v>81</v>
      </c>
      <c r="Q30">
        <v>7.75</v>
      </c>
      <c r="R30">
        <v>7.67</v>
      </c>
      <c r="S30">
        <v>7.58</v>
      </c>
      <c r="T30">
        <v>7.5</v>
      </c>
      <c r="U30">
        <v>7.58</v>
      </c>
      <c r="V30">
        <v>7.58</v>
      </c>
      <c r="W30">
        <v>10</v>
      </c>
      <c r="X30">
        <v>10</v>
      </c>
      <c r="Y30">
        <v>10</v>
      </c>
      <c r="Z30">
        <v>7.5</v>
      </c>
      <c r="AA30">
        <v>83.17</v>
      </c>
      <c r="AB30">
        <v>0.12</v>
      </c>
      <c r="AC30">
        <v>0</v>
      </c>
      <c r="AD30">
        <v>0</v>
      </c>
      <c r="AE30" t="s">
        <v>55</v>
      </c>
      <c r="AF30">
        <v>1</v>
      </c>
      <c r="AG30" s="7">
        <v>41352</v>
      </c>
      <c r="AH30">
        <v>1000</v>
      </c>
      <c r="AI30">
        <v>1000</v>
      </c>
      <c r="AJ30">
        <v>1000</v>
      </c>
    </row>
    <row r="31" spans="1:36" x14ac:dyDescent="0.25">
      <c r="A31" t="s">
        <v>43</v>
      </c>
      <c r="B31" t="s">
        <v>84</v>
      </c>
      <c r="C31">
        <v>-20.3024001</v>
      </c>
      <c r="D31">
        <v>-47.606162500000003</v>
      </c>
      <c r="E31" t="s">
        <v>2338</v>
      </c>
      <c r="F31">
        <v>100</v>
      </c>
      <c r="G31">
        <v>60</v>
      </c>
      <c r="H31">
        <v>2012</v>
      </c>
      <c r="I31" t="str">
        <f t="shared" si="1"/>
        <v>2012-05-01</v>
      </c>
      <c r="J31" t="str">
        <f t="shared" si="2"/>
        <v>2012-10-01</v>
      </c>
      <c r="K31" t="str">
        <f>IFERROR(INDEX(Harvest[Selected Harvest Begin],MATCH(E31,Harvest[Region],0)),INDEX(Harvest[Selected Harvest Begin],MATCH(B31,Harvest[Country.of.Origin],0)))</f>
        <v>May</v>
      </c>
      <c r="L31" t="str">
        <f>IFERROR(INDEX(Harvest[Selected Harvest End],MATCH(E31,Harvest[Region],0)),INDEX(Harvest[Selected Harvest End],MATCH(B31,Harvest[Country.of.Origin],0)))</f>
        <v>October</v>
      </c>
      <c r="M31">
        <f t="shared" si="0"/>
        <v>153</v>
      </c>
      <c r="N31" s="7">
        <v>40956</v>
      </c>
      <c r="O31" t="s">
        <v>737</v>
      </c>
      <c r="P31" t="s">
        <v>81</v>
      </c>
      <c r="Q31">
        <v>7.92</v>
      </c>
      <c r="R31">
        <v>7.58</v>
      </c>
      <c r="S31">
        <v>7.5</v>
      </c>
      <c r="T31">
        <v>7.58</v>
      </c>
      <c r="U31">
        <v>7.42</v>
      </c>
      <c r="V31">
        <v>7.5</v>
      </c>
      <c r="W31">
        <v>10</v>
      </c>
      <c r="X31">
        <v>10</v>
      </c>
      <c r="Y31">
        <v>10</v>
      </c>
      <c r="Z31">
        <v>7.67</v>
      </c>
      <c r="AA31">
        <v>83.17</v>
      </c>
      <c r="AB31">
        <v>0.11</v>
      </c>
      <c r="AC31">
        <v>0</v>
      </c>
      <c r="AD31">
        <v>0</v>
      </c>
      <c r="AE31" t="s">
        <v>55</v>
      </c>
      <c r="AF31">
        <v>4</v>
      </c>
      <c r="AG31" s="7">
        <v>41321</v>
      </c>
      <c r="AH31">
        <v>950</v>
      </c>
      <c r="AI31">
        <v>950</v>
      </c>
      <c r="AJ31">
        <v>950</v>
      </c>
    </row>
    <row r="32" spans="1:36" x14ac:dyDescent="0.25">
      <c r="A32" t="s">
        <v>43</v>
      </c>
      <c r="B32" t="s">
        <v>84</v>
      </c>
      <c r="C32">
        <v>-18.512177999999999</v>
      </c>
      <c r="D32">
        <v>-44.555030799999997</v>
      </c>
      <c r="E32" t="s">
        <v>233</v>
      </c>
      <c r="F32">
        <v>25</v>
      </c>
      <c r="G32">
        <v>60</v>
      </c>
      <c r="H32">
        <v>2011</v>
      </c>
      <c r="I32" t="str">
        <f t="shared" si="1"/>
        <v>2011-05-01</v>
      </c>
      <c r="J32" t="str">
        <f t="shared" si="2"/>
        <v>2011-10-01</v>
      </c>
      <c r="K32" t="str">
        <f>IFERROR(INDEX(Harvest[Selected Harvest Begin],MATCH(E32,Harvest[Region],0)),INDEX(Harvest[Selected Harvest Begin],MATCH(B32,Harvest[Country.of.Origin],0)))</f>
        <v>May</v>
      </c>
      <c r="L32" t="str">
        <f>IFERROR(INDEX(Harvest[Selected Harvest End],MATCH(E32,Harvest[Region],0)),INDEX(Harvest[Selected Harvest End],MATCH(B32,Harvest[Country.of.Origin],0)))</f>
        <v>October</v>
      </c>
      <c r="M32">
        <f t="shared" si="0"/>
        <v>153</v>
      </c>
      <c r="N32" s="7">
        <v>40880</v>
      </c>
      <c r="O32" t="s">
        <v>737</v>
      </c>
      <c r="P32" t="s">
        <v>373</v>
      </c>
      <c r="Q32">
        <v>7.75</v>
      </c>
      <c r="R32">
        <v>7.5</v>
      </c>
      <c r="S32">
        <v>7.58</v>
      </c>
      <c r="T32">
        <v>7.5</v>
      </c>
      <c r="U32">
        <v>7.75</v>
      </c>
      <c r="V32">
        <v>7.5</v>
      </c>
      <c r="W32">
        <v>10</v>
      </c>
      <c r="X32">
        <v>10</v>
      </c>
      <c r="Y32">
        <v>10</v>
      </c>
      <c r="Z32">
        <v>7.58</v>
      </c>
      <c r="AA32">
        <v>83.17</v>
      </c>
      <c r="AB32">
        <v>0.12</v>
      </c>
      <c r="AC32">
        <v>0</v>
      </c>
      <c r="AD32">
        <v>0</v>
      </c>
      <c r="AE32" t="s">
        <v>304</v>
      </c>
      <c r="AF32">
        <v>3</v>
      </c>
      <c r="AG32" s="7">
        <v>41245</v>
      </c>
      <c r="AH32">
        <v>1000</v>
      </c>
      <c r="AI32">
        <v>1000</v>
      </c>
      <c r="AJ32">
        <v>1000</v>
      </c>
    </row>
    <row r="33" spans="1:36" x14ac:dyDescent="0.25">
      <c r="A33" t="s">
        <v>43</v>
      </c>
      <c r="B33" t="s">
        <v>84</v>
      </c>
      <c r="C33">
        <v>-18.512177999999999</v>
      </c>
      <c r="D33">
        <v>-44.555030799999997</v>
      </c>
      <c r="E33" t="s">
        <v>233</v>
      </c>
      <c r="F33">
        <v>90</v>
      </c>
      <c r="G33">
        <v>60</v>
      </c>
      <c r="H33">
        <v>2011</v>
      </c>
      <c r="I33" t="str">
        <f t="shared" si="1"/>
        <v>2011-05-01</v>
      </c>
      <c r="J33" t="str">
        <f t="shared" si="2"/>
        <v>2011-10-01</v>
      </c>
      <c r="K33" t="str">
        <f>IFERROR(INDEX(Harvest[Selected Harvest Begin],MATCH(E33,Harvest[Region],0)),INDEX(Harvest[Selected Harvest Begin],MATCH(B33,Harvest[Country.of.Origin],0)))</f>
        <v>May</v>
      </c>
      <c r="L33" t="str">
        <f>IFERROR(INDEX(Harvest[Selected Harvest End],MATCH(E33,Harvest[Region],0)),INDEX(Harvest[Selected Harvest End],MATCH(B33,Harvest[Country.of.Origin],0)))</f>
        <v>October</v>
      </c>
      <c r="M33">
        <f t="shared" si="0"/>
        <v>153</v>
      </c>
      <c r="N33" s="7">
        <v>40844</v>
      </c>
      <c r="Q33">
        <v>7.58</v>
      </c>
      <c r="R33">
        <v>7.75</v>
      </c>
      <c r="S33">
        <v>7.67</v>
      </c>
      <c r="T33">
        <v>7.5</v>
      </c>
      <c r="U33">
        <v>7.67</v>
      </c>
      <c r="V33">
        <v>7.58</v>
      </c>
      <c r="W33">
        <v>10</v>
      </c>
      <c r="X33">
        <v>10</v>
      </c>
      <c r="Y33">
        <v>10</v>
      </c>
      <c r="Z33">
        <v>7.42</v>
      </c>
      <c r="AA33">
        <v>83.17</v>
      </c>
      <c r="AB33">
        <v>0.02</v>
      </c>
      <c r="AC33">
        <v>0</v>
      </c>
      <c r="AD33">
        <v>0</v>
      </c>
      <c r="AF33">
        <v>2</v>
      </c>
      <c r="AG33" s="7">
        <v>41209</v>
      </c>
      <c r="AH33">
        <v>900</v>
      </c>
      <c r="AI33">
        <v>900</v>
      </c>
      <c r="AJ33">
        <v>900</v>
      </c>
    </row>
    <row r="34" spans="1:36" x14ac:dyDescent="0.25">
      <c r="A34" t="s">
        <v>43</v>
      </c>
      <c r="B34" t="s">
        <v>84</v>
      </c>
      <c r="C34">
        <v>-18.512177999999999</v>
      </c>
      <c r="D34">
        <v>-44.555030799999997</v>
      </c>
      <c r="E34" t="s">
        <v>233</v>
      </c>
      <c r="F34">
        <v>320</v>
      </c>
      <c r="G34">
        <v>60</v>
      </c>
      <c r="H34">
        <v>2015</v>
      </c>
      <c r="I34" t="str">
        <f t="shared" si="1"/>
        <v>2015-05-01</v>
      </c>
      <c r="J34" t="str">
        <f t="shared" si="2"/>
        <v>2015-10-01</v>
      </c>
      <c r="K34" t="str">
        <f>IFERROR(INDEX(Harvest[Selected Harvest Begin],MATCH(E34,Harvest[Region],0)),INDEX(Harvest[Selected Harvest Begin],MATCH(B34,Harvest[Country.of.Origin],0)))</f>
        <v>May</v>
      </c>
      <c r="L34" t="str">
        <f>IFERROR(INDEX(Harvest[Selected Harvest End],MATCH(E34,Harvest[Region],0)),INDEX(Harvest[Selected Harvest End],MATCH(B34,Harvest[Country.of.Origin],0)))</f>
        <v>October</v>
      </c>
      <c r="M34">
        <f t="shared" si="0"/>
        <v>153</v>
      </c>
      <c r="N34" s="7">
        <v>42485</v>
      </c>
      <c r="O34" t="s">
        <v>365</v>
      </c>
      <c r="P34" t="s">
        <v>278</v>
      </c>
      <c r="Q34">
        <v>7.58</v>
      </c>
      <c r="R34">
        <v>7.58</v>
      </c>
      <c r="S34">
        <v>7.58</v>
      </c>
      <c r="T34">
        <v>7.5</v>
      </c>
      <c r="U34">
        <v>7.67</v>
      </c>
      <c r="V34">
        <v>7.58</v>
      </c>
      <c r="W34">
        <v>10</v>
      </c>
      <c r="X34">
        <v>10</v>
      </c>
      <c r="Y34">
        <v>10</v>
      </c>
      <c r="Z34">
        <v>7.58</v>
      </c>
      <c r="AA34">
        <v>83.08</v>
      </c>
      <c r="AB34">
        <v>0.11</v>
      </c>
      <c r="AC34">
        <v>0</v>
      </c>
      <c r="AD34">
        <v>2</v>
      </c>
      <c r="AE34" t="s">
        <v>89</v>
      </c>
      <c r="AF34">
        <v>2</v>
      </c>
      <c r="AG34" s="7">
        <v>42850</v>
      </c>
      <c r="AH34">
        <v>905</v>
      </c>
      <c r="AI34">
        <v>905</v>
      </c>
      <c r="AJ34">
        <v>905</v>
      </c>
    </row>
    <row r="35" spans="1:36" x14ac:dyDescent="0.25">
      <c r="A35" t="s">
        <v>43</v>
      </c>
      <c r="B35" t="s">
        <v>84</v>
      </c>
      <c r="C35">
        <v>-18.918128899999999</v>
      </c>
      <c r="D35">
        <v>-46.785602599999997</v>
      </c>
      <c r="E35" t="s">
        <v>2366</v>
      </c>
      <c r="F35">
        <v>300</v>
      </c>
      <c r="G35">
        <v>60</v>
      </c>
      <c r="H35">
        <v>2015</v>
      </c>
      <c r="I35" t="str">
        <f t="shared" si="1"/>
        <v>2015-05-01</v>
      </c>
      <c r="J35" t="str">
        <f t="shared" si="2"/>
        <v>2015-10-01</v>
      </c>
      <c r="K35" t="str">
        <f>IFERROR(INDEX(Harvest[Selected Harvest Begin],MATCH(E35,Harvest[Region],0)),INDEX(Harvest[Selected Harvest Begin],MATCH(B35,Harvest[Country.of.Origin],0)))</f>
        <v>May</v>
      </c>
      <c r="L35" t="str">
        <f>IFERROR(INDEX(Harvest[Selected Harvest End],MATCH(E35,Harvest[Region],0)),INDEX(Harvest[Selected Harvest End],MATCH(B35,Harvest[Country.of.Origin],0)))</f>
        <v>October</v>
      </c>
      <c r="M35">
        <f t="shared" si="0"/>
        <v>153</v>
      </c>
      <c r="N35" s="7">
        <v>42114</v>
      </c>
      <c r="O35" t="s">
        <v>737</v>
      </c>
      <c r="P35" t="s">
        <v>81</v>
      </c>
      <c r="Q35">
        <v>7.42</v>
      </c>
      <c r="R35">
        <v>7.67</v>
      </c>
      <c r="S35">
        <v>7.58</v>
      </c>
      <c r="T35">
        <v>7.5</v>
      </c>
      <c r="U35">
        <v>7.75</v>
      </c>
      <c r="V35">
        <v>7.67</v>
      </c>
      <c r="W35">
        <v>10</v>
      </c>
      <c r="X35">
        <v>10</v>
      </c>
      <c r="Y35">
        <v>10</v>
      </c>
      <c r="Z35">
        <v>7.5</v>
      </c>
      <c r="AA35">
        <v>83.08</v>
      </c>
      <c r="AB35">
        <v>0.11</v>
      </c>
      <c r="AC35">
        <v>0</v>
      </c>
      <c r="AD35">
        <v>0</v>
      </c>
      <c r="AE35" t="s">
        <v>55</v>
      </c>
      <c r="AF35">
        <v>13</v>
      </c>
      <c r="AG35" s="7">
        <v>42479</v>
      </c>
    </row>
    <row r="36" spans="1:36" x14ac:dyDescent="0.25">
      <c r="A36" t="s">
        <v>43</v>
      </c>
      <c r="B36" t="s">
        <v>84</v>
      </c>
      <c r="C36">
        <v>-18.512177999999999</v>
      </c>
      <c r="D36">
        <v>-44.555030799999997</v>
      </c>
      <c r="E36" t="s">
        <v>233</v>
      </c>
      <c r="F36">
        <v>320</v>
      </c>
      <c r="G36">
        <v>60</v>
      </c>
      <c r="H36">
        <v>2018</v>
      </c>
      <c r="I36" t="str">
        <f t="shared" si="1"/>
        <v>2018-05-01</v>
      </c>
      <c r="J36" t="str">
        <f t="shared" si="2"/>
        <v>2018-10-01</v>
      </c>
      <c r="K36" t="str">
        <f>IFERROR(INDEX(Harvest[Selected Harvest Begin],MATCH(E36,Harvest[Region],0)),INDEX(Harvest[Selected Harvest Begin],MATCH(B36,Harvest[Country.of.Origin],0)))</f>
        <v>May</v>
      </c>
      <c r="L36" t="str">
        <f>IFERROR(INDEX(Harvest[Selected Harvest End],MATCH(E36,Harvest[Region],0)),INDEX(Harvest[Selected Harvest End],MATCH(B36,Harvest[Country.of.Origin],0)))</f>
        <v>October</v>
      </c>
      <c r="M36">
        <f t="shared" si="0"/>
        <v>153</v>
      </c>
      <c r="N36" s="7">
        <v>43028</v>
      </c>
      <c r="O36" t="s">
        <v>68</v>
      </c>
      <c r="P36" t="s">
        <v>81</v>
      </c>
      <c r="Q36">
        <v>7.58</v>
      </c>
      <c r="R36">
        <v>7.5</v>
      </c>
      <c r="S36">
        <v>7.5</v>
      </c>
      <c r="T36">
        <v>7.75</v>
      </c>
      <c r="U36">
        <v>7.67</v>
      </c>
      <c r="V36">
        <v>7.5</v>
      </c>
      <c r="W36">
        <v>10</v>
      </c>
      <c r="X36">
        <v>10</v>
      </c>
      <c r="Y36">
        <v>10</v>
      </c>
      <c r="Z36">
        <v>7.5</v>
      </c>
      <c r="AA36">
        <v>83</v>
      </c>
      <c r="AB36">
        <v>0</v>
      </c>
      <c r="AC36">
        <v>0</v>
      </c>
      <c r="AD36">
        <v>0</v>
      </c>
      <c r="AE36" t="s">
        <v>55</v>
      </c>
      <c r="AF36">
        <v>4</v>
      </c>
      <c r="AG36" s="7">
        <v>43393</v>
      </c>
      <c r="AH36">
        <v>890</v>
      </c>
      <c r="AI36">
        <v>890</v>
      </c>
      <c r="AJ36">
        <v>890</v>
      </c>
    </row>
    <row r="37" spans="1:36" x14ac:dyDescent="0.25">
      <c r="A37" t="s">
        <v>43</v>
      </c>
      <c r="B37" t="s">
        <v>84</v>
      </c>
      <c r="C37">
        <v>-18.512177999999999</v>
      </c>
      <c r="D37">
        <v>-44.555030799999997</v>
      </c>
      <c r="E37" t="s">
        <v>233</v>
      </c>
      <c r="F37">
        <v>320</v>
      </c>
      <c r="G37">
        <v>60</v>
      </c>
      <c r="H37">
        <v>2016</v>
      </c>
      <c r="I37" t="str">
        <f t="shared" si="1"/>
        <v>2016-05-01</v>
      </c>
      <c r="J37" t="str">
        <f t="shared" si="2"/>
        <v>2016-10-01</v>
      </c>
      <c r="K37" t="str">
        <f>IFERROR(INDEX(Harvest[Selected Harvest Begin],MATCH(E37,Harvest[Region],0)),INDEX(Harvest[Selected Harvest Begin],MATCH(B37,Harvest[Country.of.Origin],0)))</f>
        <v>May</v>
      </c>
      <c r="L37" t="str">
        <f>IFERROR(INDEX(Harvest[Selected Harvest End],MATCH(E37,Harvest[Region],0)),INDEX(Harvest[Selected Harvest End],MATCH(B37,Harvest[Country.of.Origin],0)))</f>
        <v>October</v>
      </c>
      <c r="M37">
        <f t="shared" si="0"/>
        <v>153</v>
      </c>
      <c r="N37" s="7">
        <v>42598</v>
      </c>
      <c r="O37" t="s">
        <v>68</v>
      </c>
      <c r="P37" t="s">
        <v>81</v>
      </c>
      <c r="Q37">
        <v>7.5</v>
      </c>
      <c r="R37">
        <v>7.58</v>
      </c>
      <c r="S37">
        <v>7.58</v>
      </c>
      <c r="T37">
        <v>7.67</v>
      </c>
      <c r="U37">
        <v>7.58</v>
      </c>
      <c r="V37">
        <v>7.5</v>
      </c>
      <c r="W37">
        <v>10</v>
      </c>
      <c r="X37">
        <v>10</v>
      </c>
      <c r="Y37">
        <v>10</v>
      </c>
      <c r="Z37">
        <v>7.58</v>
      </c>
      <c r="AA37">
        <v>83</v>
      </c>
      <c r="AB37">
        <v>0.11</v>
      </c>
      <c r="AC37">
        <v>0</v>
      </c>
      <c r="AD37">
        <v>3</v>
      </c>
      <c r="AE37" t="s">
        <v>55</v>
      </c>
      <c r="AF37">
        <v>5</v>
      </c>
      <c r="AG37" s="7">
        <v>42963</v>
      </c>
      <c r="AH37">
        <v>894</v>
      </c>
      <c r="AI37">
        <v>894</v>
      </c>
      <c r="AJ37">
        <v>894</v>
      </c>
    </row>
    <row r="38" spans="1:36" x14ac:dyDescent="0.25">
      <c r="A38" t="s">
        <v>43</v>
      </c>
      <c r="B38" t="s">
        <v>84</v>
      </c>
      <c r="C38">
        <v>-18.512177999999999</v>
      </c>
      <c r="D38">
        <v>-44.555030799999997</v>
      </c>
      <c r="E38" t="s">
        <v>233</v>
      </c>
      <c r="F38">
        <v>320</v>
      </c>
      <c r="G38">
        <v>60</v>
      </c>
      <c r="H38">
        <v>2016</v>
      </c>
      <c r="I38" t="str">
        <f t="shared" si="1"/>
        <v>2016-05-01</v>
      </c>
      <c r="J38" t="str">
        <f t="shared" si="2"/>
        <v>2016-10-01</v>
      </c>
      <c r="K38" t="str">
        <f>IFERROR(INDEX(Harvest[Selected Harvest Begin],MATCH(E38,Harvest[Region],0)),INDEX(Harvest[Selected Harvest Begin],MATCH(B38,Harvest[Country.of.Origin],0)))</f>
        <v>May</v>
      </c>
      <c r="L38" t="str">
        <f>IFERROR(INDEX(Harvest[Selected Harvest End],MATCH(E38,Harvest[Region],0)),INDEX(Harvest[Selected Harvest End],MATCH(B38,Harvest[Country.of.Origin],0)))</f>
        <v>October</v>
      </c>
      <c r="M38">
        <f t="shared" si="0"/>
        <v>153</v>
      </c>
      <c r="N38" s="7">
        <v>42598</v>
      </c>
      <c r="O38" t="s">
        <v>68</v>
      </c>
      <c r="P38" t="s">
        <v>81</v>
      </c>
      <c r="Q38">
        <v>7.5</v>
      </c>
      <c r="R38">
        <v>7.67</v>
      </c>
      <c r="S38">
        <v>7.58</v>
      </c>
      <c r="T38">
        <v>7.67</v>
      </c>
      <c r="U38">
        <v>7.58</v>
      </c>
      <c r="V38">
        <v>7.42</v>
      </c>
      <c r="W38">
        <v>10</v>
      </c>
      <c r="X38">
        <v>10</v>
      </c>
      <c r="Y38">
        <v>10</v>
      </c>
      <c r="Z38">
        <v>7.58</v>
      </c>
      <c r="AA38">
        <v>83</v>
      </c>
      <c r="AB38">
        <v>0.11</v>
      </c>
      <c r="AC38">
        <v>0</v>
      </c>
      <c r="AD38">
        <v>2</v>
      </c>
      <c r="AE38" t="s">
        <v>89</v>
      </c>
      <c r="AF38">
        <v>3</v>
      </c>
      <c r="AG38" s="7">
        <v>42963</v>
      </c>
      <c r="AH38">
        <v>872</v>
      </c>
      <c r="AI38">
        <v>872</v>
      </c>
      <c r="AJ38">
        <v>872</v>
      </c>
    </row>
    <row r="39" spans="1:36" x14ac:dyDescent="0.25">
      <c r="A39" t="s">
        <v>43</v>
      </c>
      <c r="B39" t="s">
        <v>84</v>
      </c>
      <c r="C39">
        <v>-18.512177999999999</v>
      </c>
      <c r="D39">
        <v>-44.555030799999997</v>
      </c>
      <c r="E39" t="s">
        <v>233</v>
      </c>
      <c r="F39">
        <v>320</v>
      </c>
      <c r="G39">
        <v>60</v>
      </c>
      <c r="H39">
        <v>2018</v>
      </c>
      <c r="I39" t="str">
        <f t="shared" si="1"/>
        <v>2018-05-01</v>
      </c>
      <c r="J39" t="str">
        <f t="shared" si="2"/>
        <v>2018-10-01</v>
      </c>
      <c r="K39" t="str">
        <f>IFERROR(INDEX(Harvest[Selected Harvest Begin],MATCH(E39,Harvest[Region],0)),INDEX(Harvest[Selected Harvest Begin],MATCH(B39,Harvest[Country.of.Origin],0)))</f>
        <v>May</v>
      </c>
      <c r="L39" t="str">
        <f>IFERROR(INDEX(Harvest[Selected Harvest End],MATCH(E39,Harvest[Region],0)),INDEX(Harvest[Selected Harvest End],MATCH(B39,Harvest[Country.of.Origin],0)))</f>
        <v>October</v>
      </c>
      <c r="M39">
        <f t="shared" si="0"/>
        <v>153</v>
      </c>
      <c r="N39" s="7">
        <v>43028</v>
      </c>
      <c r="O39" t="s">
        <v>68</v>
      </c>
      <c r="P39" t="s">
        <v>81</v>
      </c>
      <c r="Q39">
        <v>7.67</v>
      </c>
      <c r="R39">
        <v>7.58</v>
      </c>
      <c r="S39">
        <v>7.5</v>
      </c>
      <c r="T39">
        <v>7.58</v>
      </c>
      <c r="U39">
        <v>7.58</v>
      </c>
      <c r="V39">
        <v>7.5</v>
      </c>
      <c r="W39">
        <v>10</v>
      </c>
      <c r="X39">
        <v>10</v>
      </c>
      <c r="Y39">
        <v>10</v>
      </c>
      <c r="Z39">
        <v>7.5</v>
      </c>
      <c r="AA39">
        <v>82.92</v>
      </c>
      <c r="AB39">
        <v>0</v>
      </c>
      <c r="AC39">
        <v>0</v>
      </c>
      <c r="AD39">
        <v>0</v>
      </c>
      <c r="AE39" t="s">
        <v>55</v>
      </c>
      <c r="AF39">
        <v>0</v>
      </c>
      <c r="AG39" s="7">
        <v>43393</v>
      </c>
      <c r="AH39">
        <v>890</v>
      </c>
      <c r="AI39">
        <v>890</v>
      </c>
      <c r="AJ39">
        <v>890</v>
      </c>
    </row>
    <row r="40" spans="1:36" x14ac:dyDescent="0.25">
      <c r="A40" t="s">
        <v>43</v>
      </c>
      <c r="B40" t="s">
        <v>84</v>
      </c>
      <c r="C40">
        <v>-18.512177999999999</v>
      </c>
      <c r="D40">
        <v>-44.555030799999997</v>
      </c>
      <c r="E40" t="s">
        <v>233</v>
      </c>
      <c r="F40">
        <v>320</v>
      </c>
      <c r="G40">
        <v>60</v>
      </c>
      <c r="H40">
        <v>2015</v>
      </c>
      <c r="I40" t="str">
        <f t="shared" si="1"/>
        <v>2015-05-01</v>
      </c>
      <c r="J40" t="str">
        <f t="shared" si="2"/>
        <v>2015-10-01</v>
      </c>
      <c r="K40" t="str">
        <f>IFERROR(INDEX(Harvest[Selected Harvest Begin],MATCH(E40,Harvest[Region],0)),INDEX(Harvest[Selected Harvest Begin],MATCH(B40,Harvest[Country.of.Origin],0)))</f>
        <v>May</v>
      </c>
      <c r="L40" t="str">
        <f>IFERROR(INDEX(Harvest[Selected Harvest End],MATCH(E40,Harvest[Region],0)),INDEX(Harvest[Selected Harvest End],MATCH(B40,Harvest[Country.of.Origin],0)))</f>
        <v>October</v>
      </c>
      <c r="M40">
        <f t="shared" si="0"/>
        <v>153</v>
      </c>
      <c r="N40" s="7">
        <v>42772</v>
      </c>
      <c r="O40" t="s">
        <v>365</v>
      </c>
      <c r="P40" t="s">
        <v>278</v>
      </c>
      <c r="Q40">
        <v>7.67</v>
      </c>
      <c r="R40">
        <v>7.58</v>
      </c>
      <c r="S40">
        <v>7.58</v>
      </c>
      <c r="T40">
        <v>7.5</v>
      </c>
      <c r="U40">
        <v>7.5</v>
      </c>
      <c r="V40">
        <v>7.42</v>
      </c>
      <c r="W40">
        <v>10</v>
      </c>
      <c r="X40">
        <v>10</v>
      </c>
      <c r="Y40">
        <v>10</v>
      </c>
      <c r="Z40">
        <v>7.58</v>
      </c>
      <c r="AA40">
        <v>82.83</v>
      </c>
      <c r="AB40">
        <v>0.11</v>
      </c>
      <c r="AC40">
        <v>0</v>
      </c>
      <c r="AD40">
        <v>2</v>
      </c>
      <c r="AE40" t="s">
        <v>89</v>
      </c>
      <c r="AF40">
        <v>2</v>
      </c>
      <c r="AG40" s="7">
        <v>43137</v>
      </c>
      <c r="AH40">
        <v>905</v>
      </c>
      <c r="AI40">
        <v>905</v>
      </c>
      <c r="AJ40">
        <v>905</v>
      </c>
    </row>
    <row r="41" spans="1:36" x14ac:dyDescent="0.25">
      <c r="A41" t="s">
        <v>43</v>
      </c>
      <c r="B41" t="s">
        <v>84</v>
      </c>
      <c r="C41">
        <v>-16.661610700000001</v>
      </c>
      <c r="D41">
        <v>-49.262113599999999</v>
      </c>
      <c r="E41" t="s">
        <v>1329</v>
      </c>
      <c r="F41">
        <v>300</v>
      </c>
      <c r="G41">
        <v>60</v>
      </c>
      <c r="H41">
        <v>2015</v>
      </c>
      <c r="I41" t="str">
        <f t="shared" si="1"/>
        <v>2015-05-01</v>
      </c>
      <c r="J41" t="str">
        <f t="shared" si="2"/>
        <v>2015-10-01</v>
      </c>
      <c r="K41" t="str">
        <f>IFERROR(INDEX(Harvest[Selected Harvest Begin],MATCH(E41,Harvest[Region],0)),INDEX(Harvest[Selected Harvest Begin],MATCH(B41,Harvest[Country.of.Origin],0)))</f>
        <v>May</v>
      </c>
      <c r="L41" t="str">
        <f>IFERROR(INDEX(Harvest[Selected Harvest End],MATCH(E41,Harvest[Region],0)),INDEX(Harvest[Selected Harvest End],MATCH(B41,Harvest[Country.of.Origin],0)))</f>
        <v>October</v>
      </c>
      <c r="M41">
        <f t="shared" si="0"/>
        <v>153</v>
      </c>
      <c r="N41" s="7">
        <v>42150</v>
      </c>
      <c r="O41" t="s">
        <v>493</v>
      </c>
      <c r="P41" t="s">
        <v>81</v>
      </c>
      <c r="Q41">
        <v>7.58</v>
      </c>
      <c r="R41">
        <v>7.83</v>
      </c>
      <c r="S41">
        <v>7.33</v>
      </c>
      <c r="T41">
        <v>7.67</v>
      </c>
      <c r="U41">
        <v>7.42</v>
      </c>
      <c r="V41">
        <v>7.33</v>
      </c>
      <c r="W41">
        <v>10</v>
      </c>
      <c r="X41">
        <v>10</v>
      </c>
      <c r="Y41">
        <v>10</v>
      </c>
      <c r="Z41">
        <v>7.67</v>
      </c>
      <c r="AA41">
        <v>82.83</v>
      </c>
      <c r="AB41">
        <v>0.12</v>
      </c>
      <c r="AC41">
        <v>2</v>
      </c>
      <c r="AD41">
        <v>0</v>
      </c>
      <c r="AE41" t="s">
        <v>55</v>
      </c>
      <c r="AF41">
        <v>6</v>
      </c>
      <c r="AG41" s="7">
        <v>42515</v>
      </c>
      <c r="AH41">
        <v>900</v>
      </c>
      <c r="AI41">
        <v>900</v>
      </c>
      <c r="AJ41">
        <v>900</v>
      </c>
    </row>
    <row r="42" spans="1:36" x14ac:dyDescent="0.25">
      <c r="A42" t="s">
        <v>43</v>
      </c>
      <c r="B42" t="s">
        <v>84</v>
      </c>
      <c r="C42">
        <v>-18.512177999999999</v>
      </c>
      <c r="D42">
        <v>-44.555030799999997</v>
      </c>
      <c r="E42" t="s">
        <v>233</v>
      </c>
      <c r="F42">
        <v>320</v>
      </c>
      <c r="G42">
        <v>60</v>
      </c>
      <c r="H42">
        <v>2015</v>
      </c>
      <c r="I42" t="str">
        <f t="shared" si="1"/>
        <v>2015-05-01</v>
      </c>
      <c r="J42" t="str">
        <f t="shared" si="2"/>
        <v>2015-10-01</v>
      </c>
      <c r="K42" t="str">
        <f>IFERROR(INDEX(Harvest[Selected Harvest Begin],MATCH(E42,Harvest[Region],0)),INDEX(Harvest[Selected Harvest Begin],MATCH(B42,Harvest[Country.of.Origin],0)))</f>
        <v>May</v>
      </c>
      <c r="L42" t="str">
        <f>IFERROR(INDEX(Harvest[Selected Harvest End],MATCH(E42,Harvest[Region],0)),INDEX(Harvest[Selected Harvest End],MATCH(B42,Harvest[Country.of.Origin],0)))</f>
        <v>October</v>
      </c>
      <c r="M42">
        <f t="shared" si="0"/>
        <v>153</v>
      </c>
      <c r="N42" s="7">
        <v>42485</v>
      </c>
      <c r="O42" t="s">
        <v>365</v>
      </c>
      <c r="P42" t="s">
        <v>278</v>
      </c>
      <c r="Q42">
        <v>7.5</v>
      </c>
      <c r="R42">
        <v>7.5</v>
      </c>
      <c r="S42">
        <v>7.58</v>
      </c>
      <c r="T42">
        <v>7.5</v>
      </c>
      <c r="U42">
        <v>7.58</v>
      </c>
      <c r="V42">
        <v>7.58</v>
      </c>
      <c r="W42">
        <v>10</v>
      </c>
      <c r="X42">
        <v>10</v>
      </c>
      <c r="Y42">
        <v>10</v>
      </c>
      <c r="Z42">
        <v>7.5</v>
      </c>
      <c r="AA42">
        <v>82.75</v>
      </c>
      <c r="AB42">
        <v>0.11</v>
      </c>
      <c r="AC42">
        <v>0</v>
      </c>
      <c r="AD42">
        <v>2</v>
      </c>
      <c r="AE42" t="s">
        <v>89</v>
      </c>
      <c r="AF42">
        <v>1</v>
      </c>
      <c r="AG42" s="7">
        <v>42850</v>
      </c>
      <c r="AH42">
        <v>905</v>
      </c>
      <c r="AI42">
        <v>905</v>
      </c>
      <c r="AJ42">
        <v>905</v>
      </c>
    </row>
    <row r="43" spans="1:36" x14ac:dyDescent="0.25">
      <c r="A43" t="s">
        <v>43</v>
      </c>
      <c r="B43" t="s">
        <v>84</v>
      </c>
      <c r="C43">
        <v>-18.512177999999999</v>
      </c>
      <c r="D43">
        <v>-44.555030799999997</v>
      </c>
      <c r="E43" t="s">
        <v>233</v>
      </c>
      <c r="F43">
        <v>320</v>
      </c>
      <c r="G43">
        <v>60</v>
      </c>
      <c r="H43">
        <v>2018</v>
      </c>
      <c r="I43" t="str">
        <f t="shared" si="1"/>
        <v>2018-05-01</v>
      </c>
      <c r="J43" t="str">
        <f t="shared" si="2"/>
        <v>2018-10-01</v>
      </c>
      <c r="K43" t="str">
        <f>IFERROR(INDEX(Harvest[Selected Harvest Begin],MATCH(E43,Harvest[Region],0)),INDEX(Harvest[Selected Harvest Begin],MATCH(B43,Harvest[Country.of.Origin],0)))</f>
        <v>May</v>
      </c>
      <c r="L43" t="str">
        <f>IFERROR(INDEX(Harvest[Selected Harvest End],MATCH(E43,Harvest[Region],0)),INDEX(Harvest[Selected Harvest End],MATCH(B43,Harvest[Country.of.Origin],0)))</f>
        <v>October</v>
      </c>
      <c r="M43">
        <f t="shared" si="0"/>
        <v>153</v>
      </c>
      <c r="N43" s="7">
        <v>43028</v>
      </c>
      <c r="O43" t="s">
        <v>68</v>
      </c>
      <c r="P43" t="s">
        <v>81</v>
      </c>
      <c r="Q43">
        <v>7.5</v>
      </c>
      <c r="R43">
        <v>7.58</v>
      </c>
      <c r="S43">
        <v>7.25</v>
      </c>
      <c r="T43">
        <v>7.75</v>
      </c>
      <c r="U43">
        <v>7.58</v>
      </c>
      <c r="V43">
        <v>7.5</v>
      </c>
      <c r="W43">
        <v>10</v>
      </c>
      <c r="X43">
        <v>10</v>
      </c>
      <c r="Y43">
        <v>10</v>
      </c>
      <c r="Z43">
        <v>7.5</v>
      </c>
      <c r="AA43">
        <v>82.67</v>
      </c>
      <c r="AB43">
        <v>0</v>
      </c>
      <c r="AC43">
        <v>0</v>
      </c>
      <c r="AD43">
        <v>0</v>
      </c>
      <c r="AE43" t="s">
        <v>55</v>
      </c>
      <c r="AF43">
        <v>4</v>
      </c>
      <c r="AG43" s="7">
        <v>43393</v>
      </c>
      <c r="AH43">
        <v>890</v>
      </c>
      <c r="AI43">
        <v>890</v>
      </c>
      <c r="AJ43">
        <v>890</v>
      </c>
    </row>
    <row r="44" spans="1:36" x14ac:dyDescent="0.25">
      <c r="A44" t="s">
        <v>43</v>
      </c>
      <c r="B44" t="s">
        <v>84</v>
      </c>
      <c r="C44">
        <v>-18.512177999999999</v>
      </c>
      <c r="D44">
        <v>-44.555030799999997</v>
      </c>
      <c r="E44" t="s">
        <v>233</v>
      </c>
      <c r="F44">
        <v>320</v>
      </c>
      <c r="G44">
        <v>60</v>
      </c>
      <c r="H44">
        <v>2016</v>
      </c>
      <c r="I44" t="str">
        <f t="shared" si="1"/>
        <v>2016-05-01</v>
      </c>
      <c r="J44" t="str">
        <f t="shared" si="2"/>
        <v>2016-10-01</v>
      </c>
      <c r="K44" t="str">
        <f>IFERROR(INDEX(Harvest[Selected Harvest Begin],MATCH(E44,Harvest[Region],0)),INDEX(Harvest[Selected Harvest Begin],MATCH(B44,Harvest[Country.of.Origin],0)))</f>
        <v>May</v>
      </c>
      <c r="L44" t="str">
        <f>IFERROR(INDEX(Harvest[Selected Harvest End],MATCH(E44,Harvest[Region],0)),INDEX(Harvest[Selected Harvest End],MATCH(B44,Harvest[Country.of.Origin],0)))</f>
        <v>October</v>
      </c>
      <c r="M44">
        <f t="shared" si="0"/>
        <v>153</v>
      </c>
      <c r="N44" s="7">
        <v>42598</v>
      </c>
      <c r="O44" t="s">
        <v>68</v>
      </c>
      <c r="P44" t="s">
        <v>81</v>
      </c>
      <c r="Q44">
        <v>7.5</v>
      </c>
      <c r="R44">
        <v>7.58</v>
      </c>
      <c r="S44">
        <v>7.5</v>
      </c>
      <c r="T44">
        <v>7.67</v>
      </c>
      <c r="U44">
        <v>7.5</v>
      </c>
      <c r="V44">
        <v>7.42</v>
      </c>
      <c r="W44">
        <v>10</v>
      </c>
      <c r="X44">
        <v>10</v>
      </c>
      <c r="Y44">
        <v>10</v>
      </c>
      <c r="Z44">
        <v>7.5</v>
      </c>
      <c r="AA44">
        <v>82.67</v>
      </c>
      <c r="AB44">
        <v>0.11</v>
      </c>
      <c r="AC44">
        <v>0</v>
      </c>
      <c r="AD44">
        <v>2</v>
      </c>
      <c r="AE44" t="s">
        <v>89</v>
      </c>
      <c r="AF44">
        <v>3</v>
      </c>
      <c r="AG44" s="7">
        <v>42963</v>
      </c>
      <c r="AH44">
        <v>934</v>
      </c>
      <c r="AI44">
        <v>934</v>
      </c>
      <c r="AJ44">
        <v>934</v>
      </c>
    </row>
    <row r="45" spans="1:36" x14ac:dyDescent="0.25">
      <c r="A45" t="s">
        <v>43</v>
      </c>
      <c r="B45" t="s">
        <v>84</v>
      </c>
      <c r="C45">
        <v>-18.7247843</v>
      </c>
      <c r="D45">
        <v>-47.504740099999999</v>
      </c>
      <c r="E45" t="s">
        <v>2824</v>
      </c>
      <c r="F45">
        <v>300</v>
      </c>
      <c r="G45">
        <v>60</v>
      </c>
      <c r="H45">
        <v>2014</v>
      </c>
      <c r="I45" t="str">
        <f t="shared" si="1"/>
        <v>2014-05-01</v>
      </c>
      <c r="J45" t="str">
        <f t="shared" si="2"/>
        <v>2014-10-01</v>
      </c>
      <c r="K45" t="str">
        <f>IFERROR(INDEX(Harvest[Selected Harvest Begin],MATCH(E45,Harvest[Region],0)),INDEX(Harvest[Selected Harvest Begin],MATCH(B45,Harvest[Country.of.Origin],0)))</f>
        <v>May</v>
      </c>
      <c r="L45" t="str">
        <f>IFERROR(INDEX(Harvest[Selected Harvest End],MATCH(E45,Harvest[Region],0)),INDEX(Harvest[Selected Harvest End],MATCH(B45,Harvest[Country.of.Origin],0)))</f>
        <v>October</v>
      </c>
      <c r="M45">
        <f t="shared" si="0"/>
        <v>153</v>
      </c>
      <c r="N45" s="7">
        <v>42019</v>
      </c>
      <c r="O45" t="s">
        <v>493</v>
      </c>
      <c r="P45" t="s">
        <v>81</v>
      </c>
      <c r="Q45">
        <v>7.33</v>
      </c>
      <c r="R45">
        <v>7.5</v>
      </c>
      <c r="S45">
        <v>7.58</v>
      </c>
      <c r="T45">
        <v>7.58</v>
      </c>
      <c r="U45">
        <v>7.67</v>
      </c>
      <c r="V45">
        <v>7.5</v>
      </c>
      <c r="W45">
        <v>10</v>
      </c>
      <c r="X45">
        <v>10</v>
      </c>
      <c r="Y45">
        <v>10</v>
      </c>
      <c r="Z45">
        <v>7.5</v>
      </c>
      <c r="AA45">
        <v>82.67</v>
      </c>
      <c r="AB45">
        <v>0.12</v>
      </c>
      <c r="AC45">
        <v>0</v>
      </c>
      <c r="AD45">
        <v>0</v>
      </c>
      <c r="AF45">
        <v>9</v>
      </c>
      <c r="AG45" s="7">
        <v>42384</v>
      </c>
    </row>
    <row r="46" spans="1:36" x14ac:dyDescent="0.25">
      <c r="A46" t="s">
        <v>43</v>
      </c>
      <c r="B46" t="s">
        <v>84</v>
      </c>
      <c r="C46">
        <v>-19.691894999999999</v>
      </c>
      <c r="D46">
        <v>-46.173600299999997</v>
      </c>
      <c r="E46" t="s">
        <v>2123</v>
      </c>
      <c r="F46">
        <v>300</v>
      </c>
      <c r="G46">
        <v>60</v>
      </c>
      <c r="H46">
        <v>2016</v>
      </c>
      <c r="I46" t="str">
        <f t="shared" si="1"/>
        <v>2016-05-01</v>
      </c>
      <c r="J46" t="str">
        <f t="shared" si="2"/>
        <v>2016-10-01</v>
      </c>
      <c r="K46" t="str">
        <f>IFERROR(INDEX(Harvest[Selected Harvest Begin],MATCH(E46,Harvest[Region],0)),INDEX(Harvest[Selected Harvest Begin],MATCH(B46,Harvest[Country.of.Origin],0)))</f>
        <v>May</v>
      </c>
      <c r="L46" t="str">
        <f>IFERROR(INDEX(Harvest[Selected Harvest End],MATCH(E46,Harvest[Region],0)),INDEX(Harvest[Selected Harvest End],MATCH(B46,Harvest[Country.of.Origin],0)))</f>
        <v>October</v>
      </c>
      <c r="M46">
        <f t="shared" si="0"/>
        <v>153</v>
      </c>
      <c r="N46" s="7">
        <v>42366</v>
      </c>
      <c r="Q46">
        <v>7.42</v>
      </c>
      <c r="R46">
        <v>7.42</v>
      </c>
      <c r="S46">
        <v>7.5</v>
      </c>
      <c r="T46">
        <v>7.33</v>
      </c>
      <c r="U46">
        <v>7.25</v>
      </c>
      <c r="V46">
        <v>7.67</v>
      </c>
      <c r="W46">
        <v>10</v>
      </c>
      <c r="X46">
        <v>10</v>
      </c>
      <c r="Y46">
        <v>10</v>
      </c>
      <c r="Z46">
        <v>8</v>
      </c>
      <c r="AA46">
        <v>82.58</v>
      </c>
      <c r="AB46">
        <v>0</v>
      </c>
      <c r="AC46">
        <v>1</v>
      </c>
      <c r="AD46">
        <v>9</v>
      </c>
      <c r="AE46" t="s">
        <v>55</v>
      </c>
      <c r="AF46">
        <v>2</v>
      </c>
      <c r="AG46" s="7">
        <v>42731</v>
      </c>
    </row>
    <row r="47" spans="1:36" x14ac:dyDescent="0.25">
      <c r="A47" t="s">
        <v>43</v>
      </c>
      <c r="B47" t="s">
        <v>84</v>
      </c>
      <c r="C47">
        <v>-18.512177999999999</v>
      </c>
      <c r="D47">
        <v>-44.555030799999997</v>
      </c>
      <c r="E47" t="s">
        <v>233</v>
      </c>
      <c r="F47">
        <v>42</v>
      </c>
      <c r="G47">
        <v>60</v>
      </c>
      <c r="H47">
        <v>2011</v>
      </c>
      <c r="I47" t="str">
        <f t="shared" si="1"/>
        <v>2011-05-01</v>
      </c>
      <c r="J47" t="str">
        <f t="shared" si="2"/>
        <v>2011-10-01</v>
      </c>
      <c r="K47" t="str">
        <f>IFERROR(INDEX(Harvest[Selected Harvest Begin],MATCH(E47,Harvest[Region],0)),INDEX(Harvest[Selected Harvest Begin],MATCH(B47,Harvest[Country.of.Origin],0)))</f>
        <v>May</v>
      </c>
      <c r="L47" t="str">
        <f>IFERROR(INDEX(Harvest[Selected Harvest End],MATCH(E47,Harvest[Region],0)),INDEX(Harvest[Selected Harvest End],MATCH(B47,Harvest[Country.of.Origin],0)))</f>
        <v>October</v>
      </c>
      <c r="M47">
        <f t="shared" si="0"/>
        <v>153</v>
      </c>
      <c r="N47" s="7">
        <v>40844</v>
      </c>
      <c r="O47" t="s">
        <v>737</v>
      </c>
      <c r="Q47">
        <v>7.58</v>
      </c>
      <c r="R47">
        <v>7.5</v>
      </c>
      <c r="S47">
        <v>7.33</v>
      </c>
      <c r="T47">
        <v>7.75</v>
      </c>
      <c r="U47">
        <v>7.5</v>
      </c>
      <c r="V47">
        <v>7.5</v>
      </c>
      <c r="W47">
        <v>10</v>
      </c>
      <c r="X47">
        <v>10</v>
      </c>
      <c r="Y47">
        <v>10</v>
      </c>
      <c r="Z47">
        <v>7.42</v>
      </c>
      <c r="AA47">
        <v>82.58</v>
      </c>
      <c r="AB47">
        <v>0</v>
      </c>
      <c r="AC47">
        <v>0</v>
      </c>
      <c r="AD47">
        <v>0</v>
      </c>
      <c r="AF47">
        <v>4</v>
      </c>
      <c r="AG47" s="7">
        <v>41209</v>
      </c>
      <c r="AH47">
        <v>900</v>
      </c>
      <c r="AI47">
        <v>1050</v>
      </c>
      <c r="AJ47">
        <v>975</v>
      </c>
    </row>
    <row r="48" spans="1:36" x14ac:dyDescent="0.25">
      <c r="A48" t="s">
        <v>43</v>
      </c>
      <c r="B48" t="s">
        <v>84</v>
      </c>
      <c r="C48">
        <v>-18.512177999999999</v>
      </c>
      <c r="D48">
        <v>-44.555030799999997</v>
      </c>
      <c r="E48" t="s">
        <v>233</v>
      </c>
      <c r="F48">
        <v>320</v>
      </c>
      <c r="G48">
        <v>60</v>
      </c>
      <c r="H48">
        <v>2018</v>
      </c>
      <c r="I48" t="str">
        <f t="shared" si="1"/>
        <v>2018-05-01</v>
      </c>
      <c r="J48" t="str">
        <f t="shared" si="2"/>
        <v>2018-10-01</v>
      </c>
      <c r="K48" t="str">
        <f>IFERROR(INDEX(Harvest[Selected Harvest Begin],MATCH(E48,Harvest[Region],0)),INDEX(Harvest[Selected Harvest Begin],MATCH(B48,Harvest[Country.of.Origin],0)))</f>
        <v>May</v>
      </c>
      <c r="L48" t="str">
        <f>IFERROR(INDEX(Harvest[Selected Harvest End],MATCH(E48,Harvest[Region],0)),INDEX(Harvest[Selected Harvest End],MATCH(B48,Harvest[Country.of.Origin],0)))</f>
        <v>October</v>
      </c>
      <c r="M48">
        <f t="shared" si="0"/>
        <v>153</v>
      </c>
      <c r="N48" s="7">
        <v>43028</v>
      </c>
      <c r="O48" t="s">
        <v>68</v>
      </c>
      <c r="P48" t="s">
        <v>81</v>
      </c>
      <c r="Q48">
        <v>7.5</v>
      </c>
      <c r="R48">
        <v>7.5</v>
      </c>
      <c r="S48">
        <v>7.5</v>
      </c>
      <c r="T48">
        <v>7.5</v>
      </c>
      <c r="U48">
        <v>7.58</v>
      </c>
      <c r="V48">
        <v>7.5</v>
      </c>
      <c r="W48">
        <v>10</v>
      </c>
      <c r="X48">
        <v>10</v>
      </c>
      <c r="Y48">
        <v>10</v>
      </c>
      <c r="Z48">
        <v>7.42</v>
      </c>
      <c r="AA48">
        <v>82.5</v>
      </c>
      <c r="AB48">
        <v>0.11</v>
      </c>
      <c r="AC48">
        <v>0</v>
      </c>
      <c r="AD48">
        <v>0</v>
      </c>
      <c r="AE48" t="s">
        <v>55</v>
      </c>
      <c r="AF48">
        <v>4</v>
      </c>
      <c r="AG48" s="7">
        <v>43393</v>
      </c>
      <c r="AH48">
        <v>890</v>
      </c>
      <c r="AI48">
        <v>890</v>
      </c>
      <c r="AJ48">
        <v>890</v>
      </c>
    </row>
    <row r="49" spans="1:36" x14ac:dyDescent="0.25">
      <c r="A49" t="s">
        <v>43</v>
      </c>
      <c r="B49" t="s">
        <v>84</v>
      </c>
      <c r="C49">
        <v>-18.512177999999999</v>
      </c>
      <c r="D49">
        <v>-44.555030799999997</v>
      </c>
      <c r="E49" t="s">
        <v>233</v>
      </c>
      <c r="F49">
        <v>69</v>
      </c>
      <c r="G49">
        <v>60</v>
      </c>
      <c r="H49">
        <v>2014</v>
      </c>
      <c r="I49" t="str">
        <f t="shared" si="1"/>
        <v>2014-05-01</v>
      </c>
      <c r="J49" t="str">
        <f t="shared" si="2"/>
        <v>2014-10-01</v>
      </c>
      <c r="K49" t="str">
        <f>IFERROR(INDEX(Harvest[Selected Harvest Begin],MATCH(E49,Harvest[Region],0)),INDEX(Harvest[Selected Harvest Begin],MATCH(B49,Harvest[Country.of.Origin],0)))</f>
        <v>May</v>
      </c>
      <c r="L49" t="str">
        <f>IFERROR(INDEX(Harvest[Selected Harvest End],MATCH(E49,Harvest[Region],0)),INDEX(Harvest[Selected Harvest End],MATCH(B49,Harvest[Country.of.Origin],0)))</f>
        <v>October</v>
      </c>
      <c r="M49">
        <f t="shared" si="0"/>
        <v>153</v>
      </c>
      <c r="N49" s="7">
        <v>41653</v>
      </c>
      <c r="O49" t="s">
        <v>365</v>
      </c>
      <c r="P49" t="s">
        <v>373</v>
      </c>
      <c r="Q49">
        <v>7.42</v>
      </c>
      <c r="R49">
        <v>7.5</v>
      </c>
      <c r="S49">
        <v>7.67</v>
      </c>
      <c r="T49">
        <v>7.33</v>
      </c>
      <c r="U49">
        <v>7.42</v>
      </c>
      <c r="V49">
        <v>7.67</v>
      </c>
      <c r="W49">
        <v>10</v>
      </c>
      <c r="X49">
        <v>10</v>
      </c>
      <c r="Y49">
        <v>10</v>
      </c>
      <c r="Z49">
        <v>7.5</v>
      </c>
      <c r="AA49">
        <v>82.5</v>
      </c>
      <c r="AB49">
        <v>0.11</v>
      </c>
      <c r="AC49">
        <v>0</v>
      </c>
      <c r="AD49">
        <v>0</v>
      </c>
      <c r="AE49" t="s">
        <v>89</v>
      </c>
      <c r="AF49">
        <v>0</v>
      </c>
      <c r="AG49" s="7">
        <v>42018</v>
      </c>
      <c r="AH49">
        <v>1260</v>
      </c>
      <c r="AI49">
        <v>1260</v>
      </c>
      <c r="AJ49">
        <v>1260</v>
      </c>
    </row>
    <row r="50" spans="1:36" x14ac:dyDescent="0.25">
      <c r="A50" t="s">
        <v>43</v>
      </c>
      <c r="B50" t="s">
        <v>84</v>
      </c>
      <c r="C50">
        <v>-22.121262300000001</v>
      </c>
      <c r="D50">
        <v>-45.132417099999998</v>
      </c>
      <c r="E50" t="s">
        <v>1629</v>
      </c>
      <c r="F50">
        <v>300</v>
      </c>
      <c r="G50">
        <v>60</v>
      </c>
      <c r="H50">
        <v>2012</v>
      </c>
      <c r="I50" t="str">
        <f t="shared" si="1"/>
        <v>2012-05-01</v>
      </c>
      <c r="J50" t="str">
        <f t="shared" si="2"/>
        <v>2012-10-01</v>
      </c>
      <c r="K50" t="str">
        <f>IFERROR(INDEX(Harvest[Selected Harvest Begin],MATCH(E50,Harvest[Region],0)),INDEX(Harvest[Selected Harvest Begin],MATCH(B50,Harvest[Country.of.Origin],0)))</f>
        <v>May</v>
      </c>
      <c r="L50" t="str">
        <f>IFERROR(INDEX(Harvest[Selected Harvest End],MATCH(E50,Harvest[Region],0)),INDEX(Harvest[Selected Harvest End],MATCH(B50,Harvest[Country.of.Origin],0)))</f>
        <v>October</v>
      </c>
      <c r="M50">
        <f t="shared" si="0"/>
        <v>153</v>
      </c>
      <c r="N50" s="7">
        <v>40984</v>
      </c>
      <c r="O50" t="s">
        <v>68</v>
      </c>
      <c r="P50" t="s">
        <v>373</v>
      </c>
      <c r="Q50">
        <v>7.67</v>
      </c>
      <c r="R50">
        <v>7.42</v>
      </c>
      <c r="S50">
        <v>7.33</v>
      </c>
      <c r="T50">
        <v>7.67</v>
      </c>
      <c r="U50">
        <v>7.5</v>
      </c>
      <c r="V50">
        <v>7.5</v>
      </c>
      <c r="W50">
        <v>10</v>
      </c>
      <c r="X50">
        <v>10</v>
      </c>
      <c r="Y50">
        <v>10</v>
      </c>
      <c r="Z50">
        <v>7.42</v>
      </c>
      <c r="AA50">
        <v>82.5</v>
      </c>
      <c r="AB50">
        <v>0</v>
      </c>
      <c r="AC50">
        <v>0</v>
      </c>
      <c r="AD50">
        <v>0</v>
      </c>
      <c r="AE50" t="s">
        <v>304</v>
      </c>
      <c r="AF50">
        <v>4</v>
      </c>
      <c r="AG50" s="7">
        <v>41349</v>
      </c>
      <c r="AH50">
        <v>1250</v>
      </c>
      <c r="AI50">
        <v>1250</v>
      </c>
      <c r="AJ50">
        <v>1250</v>
      </c>
    </row>
    <row r="51" spans="1:36" x14ac:dyDescent="0.25">
      <c r="A51" t="s">
        <v>43</v>
      </c>
      <c r="B51" t="s">
        <v>84</v>
      </c>
      <c r="C51">
        <v>-19.691894999999999</v>
      </c>
      <c r="D51">
        <v>-46.173600299999997</v>
      </c>
      <c r="E51" t="s">
        <v>2123</v>
      </c>
      <c r="F51">
        <v>300</v>
      </c>
      <c r="G51">
        <v>60</v>
      </c>
      <c r="H51">
        <v>2016</v>
      </c>
      <c r="I51" t="str">
        <f t="shared" si="1"/>
        <v>2016-05-01</v>
      </c>
      <c r="J51" t="str">
        <f t="shared" si="2"/>
        <v>2016-10-01</v>
      </c>
      <c r="K51" t="str">
        <f>IFERROR(INDEX(Harvest[Selected Harvest Begin],MATCH(E51,Harvest[Region],0)),INDEX(Harvest[Selected Harvest Begin],MATCH(B51,Harvest[Country.of.Origin],0)))</f>
        <v>May</v>
      </c>
      <c r="L51" t="str">
        <f>IFERROR(INDEX(Harvest[Selected Harvest End],MATCH(E51,Harvest[Region],0)),INDEX(Harvest[Selected Harvest End],MATCH(B51,Harvest[Country.of.Origin],0)))</f>
        <v>October</v>
      </c>
      <c r="M51">
        <f t="shared" si="0"/>
        <v>153</v>
      </c>
      <c r="N51" s="7">
        <v>42381</v>
      </c>
      <c r="Q51">
        <v>7.42</v>
      </c>
      <c r="R51">
        <v>7.5</v>
      </c>
      <c r="S51">
        <v>7.33</v>
      </c>
      <c r="T51">
        <v>7.5</v>
      </c>
      <c r="U51">
        <v>7.25</v>
      </c>
      <c r="V51">
        <v>7.42</v>
      </c>
      <c r="W51">
        <v>10</v>
      </c>
      <c r="X51">
        <v>10</v>
      </c>
      <c r="Y51">
        <v>10</v>
      </c>
      <c r="Z51">
        <v>8</v>
      </c>
      <c r="AA51">
        <v>82.42</v>
      </c>
      <c r="AB51">
        <v>0.11</v>
      </c>
      <c r="AC51">
        <v>0</v>
      </c>
      <c r="AD51">
        <v>1</v>
      </c>
      <c r="AE51" t="s">
        <v>55</v>
      </c>
      <c r="AF51">
        <v>0</v>
      </c>
      <c r="AG51" s="7">
        <v>42746</v>
      </c>
    </row>
    <row r="52" spans="1:36" x14ac:dyDescent="0.25">
      <c r="A52" t="s">
        <v>43</v>
      </c>
      <c r="B52" t="s">
        <v>84</v>
      </c>
      <c r="C52">
        <v>-18.512177999999999</v>
      </c>
      <c r="D52">
        <v>-44.555030799999997</v>
      </c>
      <c r="E52" t="s">
        <v>233</v>
      </c>
      <c r="F52">
        <v>39</v>
      </c>
      <c r="G52">
        <v>60</v>
      </c>
      <c r="H52">
        <v>2012</v>
      </c>
      <c r="I52" t="str">
        <f t="shared" si="1"/>
        <v>2012-05-01</v>
      </c>
      <c r="J52" t="str">
        <f t="shared" si="2"/>
        <v>2012-10-01</v>
      </c>
      <c r="K52" t="str">
        <f>IFERROR(INDEX(Harvest[Selected Harvest Begin],MATCH(E52,Harvest[Region],0)),INDEX(Harvest[Selected Harvest Begin],MATCH(B52,Harvest[Country.of.Origin],0)))</f>
        <v>May</v>
      </c>
      <c r="L52" t="str">
        <f>IFERROR(INDEX(Harvest[Selected Harvest End],MATCH(E52,Harvest[Region],0)),INDEX(Harvest[Selected Harvest End],MATCH(B52,Harvest[Country.of.Origin],0)))</f>
        <v>October</v>
      </c>
      <c r="M52">
        <f t="shared" si="0"/>
        <v>153</v>
      </c>
      <c r="N52" s="7">
        <v>41767</v>
      </c>
      <c r="O52" t="s">
        <v>493</v>
      </c>
      <c r="P52" t="s">
        <v>373</v>
      </c>
      <c r="Q52">
        <v>7.58</v>
      </c>
      <c r="R52">
        <v>7.67</v>
      </c>
      <c r="S52">
        <v>7.33</v>
      </c>
      <c r="T52">
        <v>7.5</v>
      </c>
      <c r="U52">
        <v>7.5</v>
      </c>
      <c r="V52">
        <v>7.42</v>
      </c>
      <c r="W52">
        <v>10</v>
      </c>
      <c r="X52">
        <v>10</v>
      </c>
      <c r="Y52">
        <v>10</v>
      </c>
      <c r="Z52">
        <v>7.42</v>
      </c>
      <c r="AA52">
        <v>82.42</v>
      </c>
      <c r="AB52">
        <v>0.12</v>
      </c>
      <c r="AC52">
        <v>0</v>
      </c>
      <c r="AD52">
        <v>0</v>
      </c>
      <c r="AE52" t="s">
        <v>304</v>
      </c>
      <c r="AF52">
        <v>1</v>
      </c>
      <c r="AG52" s="7">
        <v>42132</v>
      </c>
      <c r="AH52">
        <v>1000</v>
      </c>
      <c r="AI52">
        <v>1000</v>
      </c>
      <c r="AJ52">
        <v>1000</v>
      </c>
    </row>
    <row r="53" spans="1:36" x14ac:dyDescent="0.25">
      <c r="A53" t="s">
        <v>43</v>
      </c>
      <c r="B53" t="s">
        <v>84</v>
      </c>
      <c r="C53">
        <v>-18.512177999999999</v>
      </c>
      <c r="D53">
        <v>-44.555030799999997</v>
      </c>
      <c r="E53" t="s">
        <v>233</v>
      </c>
      <c r="F53">
        <v>220</v>
      </c>
      <c r="G53">
        <v>60</v>
      </c>
      <c r="H53">
        <v>2014</v>
      </c>
      <c r="I53" t="str">
        <f t="shared" si="1"/>
        <v>2014-05-01</v>
      </c>
      <c r="J53" t="str">
        <f t="shared" si="2"/>
        <v>2014-10-01</v>
      </c>
      <c r="K53" t="str">
        <f>IFERROR(INDEX(Harvest[Selected Harvest Begin],MATCH(E53,Harvest[Region],0)),INDEX(Harvest[Selected Harvest Begin],MATCH(B53,Harvest[Country.of.Origin],0)))</f>
        <v>May</v>
      </c>
      <c r="L53" t="str">
        <f>IFERROR(INDEX(Harvest[Selected Harvest End],MATCH(E53,Harvest[Region],0)),INDEX(Harvest[Selected Harvest End],MATCH(B53,Harvest[Country.of.Origin],0)))</f>
        <v>October</v>
      </c>
      <c r="M53">
        <f t="shared" si="0"/>
        <v>153</v>
      </c>
      <c r="N53" s="7">
        <v>41638</v>
      </c>
      <c r="O53" t="s">
        <v>365</v>
      </c>
      <c r="P53" t="s">
        <v>81</v>
      </c>
      <c r="Q53">
        <v>7.25</v>
      </c>
      <c r="R53">
        <v>7.33</v>
      </c>
      <c r="S53">
        <v>7.25</v>
      </c>
      <c r="T53">
        <v>7.5</v>
      </c>
      <c r="U53">
        <v>7.42</v>
      </c>
      <c r="V53">
        <v>7.5</v>
      </c>
      <c r="W53">
        <v>10</v>
      </c>
      <c r="X53">
        <v>10</v>
      </c>
      <c r="Y53">
        <v>10</v>
      </c>
      <c r="Z53">
        <v>8.17</v>
      </c>
      <c r="AA53">
        <v>82.42</v>
      </c>
      <c r="AB53">
        <v>0</v>
      </c>
      <c r="AC53">
        <v>0</v>
      </c>
      <c r="AD53">
        <v>0</v>
      </c>
      <c r="AE53" t="s">
        <v>55</v>
      </c>
      <c r="AF53">
        <v>0</v>
      </c>
      <c r="AG53" s="7">
        <v>42003</v>
      </c>
      <c r="AH53">
        <v>1260</v>
      </c>
      <c r="AI53">
        <v>1260</v>
      </c>
      <c r="AJ53">
        <v>1260</v>
      </c>
    </row>
    <row r="54" spans="1:36" x14ac:dyDescent="0.25">
      <c r="A54" t="s">
        <v>43</v>
      </c>
      <c r="B54" t="s">
        <v>84</v>
      </c>
      <c r="C54">
        <v>-18.512177999999999</v>
      </c>
      <c r="D54">
        <v>-44.555030799999997</v>
      </c>
      <c r="E54" t="s">
        <v>233</v>
      </c>
      <c r="F54">
        <v>51</v>
      </c>
      <c r="G54">
        <v>60</v>
      </c>
      <c r="H54">
        <v>2012</v>
      </c>
      <c r="I54" t="str">
        <f t="shared" si="1"/>
        <v>2012-05-01</v>
      </c>
      <c r="J54" t="str">
        <f t="shared" si="2"/>
        <v>2012-10-01</v>
      </c>
      <c r="K54" t="str">
        <f>IFERROR(INDEX(Harvest[Selected Harvest Begin],MATCH(E54,Harvest[Region],0)),INDEX(Harvest[Selected Harvest Begin],MATCH(B54,Harvest[Country.of.Origin],0)))</f>
        <v>May</v>
      </c>
      <c r="L54" t="str">
        <f>IFERROR(INDEX(Harvest[Selected Harvest End],MATCH(E54,Harvest[Region],0)),INDEX(Harvest[Selected Harvest End],MATCH(B54,Harvest[Country.of.Origin],0)))</f>
        <v>October</v>
      </c>
      <c r="M54">
        <f t="shared" si="0"/>
        <v>153</v>
      </c>
      <c r="N54" s="7">
        <v>40931</v>
      </c>
      <c r="O54" t="s">
        <v>2484</v>
      </c>
      <c r="P54" t="s">
        <v>81</v>
      </c>
      <c r="Q54">
        <v>7.75</v>
      </c>
      <c r="R54">
        <v>7.5</v>
      </c>
      <c r="S54">
        <v>7.42</v>
      </c>
      <c r="T54">
        <v>7.42</v>
      </c>
      <c r="U54">
        <v>7.5</v>
      </c>
      <c r="V54">
        <v>7.42</v>
      </c>
      <c r="W54">
        <v>10</v>
      </c>
      <c r="X54">
        <v>10</v>
      </c>
      <c r="Y54">
        <v>10</v>
      </c>
      <c r="Z54">
        <v>7.42</v>
      </c>
      <c r="AA54">
        <v>82.42</v>
      </c>
      <c r="AB54">
        <v>0.11</v>
      </c>
      <c r="AC54">
        <v>0</v>
      </c>
      <c r="AD54">
        <v>0</v>
      </c>
      <c r="AE54" t="s">
        <v>304</v>
      </c>
      <c r="AF54">
        <v>2</v>
      </c>
      <c r="AG54" s="7">
        <v>41296</v>
      </c>
    </row>
    <row r="55" spans="1:36" x14ac:dyDescent="0.25">
      <c r="A55" t="s">
        <v>43</v>
      </c>
      <c r="B55" t="s">
        <v>84</v>
      </c>
      <c r="C55">
        <v>-18.512177999999999</v>
      </c>
      <c r="D55">
        <v>-44.555030799999997</v>
      </c>
      <c r="E55" t="s">
        <v>233</v>
      </c>
      <c r="F55">
        <v>320</v>
      </c>
      <c r="G55">
        <v>60</v>
      </c>
      <c r="H55">
        <v>2016</v>
      </c>
      <c r="I55" t="str">
        <f t="shared" si="1"/>
        <v>2016-05-01</v>
      </c>
      <c r="J55" t="str">
        <f t="shared" si="2"/>
        <v>2016-10-01</v>
      </c>
      <c r="K55" t="str">
        <f>IFERROR(INDEX(Harvest[Selected Harvest Begin],MATCH(E55,Harvest[Region],0)),INDEX(Harvest[Selected Harvest Begin],MATCH(B55,Harvest[Country.of.Origin],0)))</f>
        <v>May</v>
      </c>
      <c r="L55" t="str">
        <f>IFERROR(INDEX(Harvest[Selected Harvest End],MATCH(E55,Harvest[Region],0)),INDEX(Harvest[Selected Harvest End],MATCH(B55,Harvest[Country.of.Origin],0)))</f>
        <v>October</v>
      </c>
      <c r="M55">
        <f t="shared" si="0"/>
        <v>153</v>
      </c>
      <c r="N55" s="7">
        <v>42598</v>
      </c>
      <c r="O55" t="s">
        <v>68</v>
      </c>
      <c r="P55" t="s">
        <v>81</v>
      </c>
      <c r="Q55">
        <v>7.5</v>
      </c>
      <c r="R55">
        <v>7.5</v>
      </c>
      <c r="S55">
        <v>7.42</v>
      </c>
      <c r="T55">
        <v>7.5</v>
      </c>
      <c r="U55">
        <v>7.42</v>
      </c>
      <c r="V55">
        <v>7.5</v>
      </c>
      <c r="W55">
        <v>10</v>
      </c>
      <c r="X55">
        <v>10</v>
      </c>
      <c r="Y55">
        <v>10</v>
      </c>
      <c r="Z55">
        <v>7.5</v>
      </c>
      <c r="AA55">
        <v>82.33</v>
      </c>
      <c r="AB55">
        <v>0.11</v>
      </c>
      <c r="AC55">
        <v>0</v>
      </c>
      <c r="AD55">
        <v>2</v>
      </c>
      <c r="AE55" t="s">
        <v>89</v>
      </c>
      <c r="AF55">
        <v>3</v>
      </c>
      <c r="AG55" s="7">
        <v>42963</v>
      </c>
      <c r="AH55">
        <v>934</v>
      </c>
      <c r="AI55">
        <v>934</v>
      </c>
      <c r="AJ55">
        <v>934</v>
      </c>
    </row>
    <row r="56" spans="1:36" x14ac:dyDescent="0.25">
      <c r="A56" t="s">
        <v>43</v>
      </c>
      <c r="B56" t="s">
        <v>84</v>
      </c>
      <c r="C56">
        <v>-18.918128899999999</v>
      </c>
      <c r="D56">
        <v>-46.785602599999997</v>
      </c>
      <c r="E56" t="s">
        <v>2366</v>
      </c>
      <c r="F56">
        <v>300</v>
      </c>
      <c r="G56">
        <v>60</v>
      </c>
      <c r="H56">
        <v>2015</v>
      </c>
      <c r="I56" t="str">
        <f t="shared" si="1"/>
        <v>2015-05-01</v>
      </c>
      <c r="J56" t="str">
        <f t="shared" si="2"/>
        <v>2015-10-01</v>
      </c>
      <c r="K56" t="str">
        <f>IFERROR(INDEX(Harvest[Selected Harvest Begin],MATCH(E56,Harvest[Region],0)),INDEX(Harvest[Selected Harvest Begin],MATCH(B56,Harvest[Country.of.Origin],0)))</f>
        <v>May</v>
      </c>
      <c r="L56" t="str">
        <f>IFERROR(INDEX(Harvest[Selected Harvest End],MATCH(E56,Harvest[Region],0)),INDEX(Harvest[Selected Harvest End],MATCH(B56,Harvest[Country.of.Origin],0)))</f>
        <v>October</v>
      </c>
      <c r="M56">
        <f t="shared" si="0"/>
        <v>153</v>
      </c>
      <c r="N56" s="7">
        <v>42114</v>
      </c>
      <c r="O56" t="s">
        <v>737</v>
      </c>
      <c r="P56" t="s">
        <v>81</v>
      </c>
      <c r="Q56">
        <v>7.42</v>
      </c>
      <c r="R56">
        <v>7.5</v>
      </c>
      <c r="S56">
        <v>7.5</v>
      </c>
      <c r="T56">
        <v>7.42</v>
      </c>
      <c r="U56">
        <v>7.5</v>
      </c>
      <c r="V56">
        <v>7.58</v>
      </c>
      <c r="W56">
        <v>10</v>
      </c>
      <c r="X56">
        <v>10</v>
      </c>
      <c r="Y56">
        <v>10</v>
      </c>
      <c r="Z56">
        <v>7.42</v>
      </c>
      <c r="AA56">
        <v>82.33</v>
      </c>
      <c r="AB56">
        <v>0.11</v>
      </c>
      <c r="AC56">
        <v>0</v>
      </c>
      <c r="AD56">
        <v>0</v>
      </c>
      <c r="AE56" t="s">
        <v>55</v>
      </c>
      <c r="AF56">
        <v>10</v>
      </c>
      <c r="AG56" s="7">
        <v>42479</v>
      </c>
    </row>
    <row r="57" spans="1:36" x14ac:dyDescent="0.25">
      <c r="A57" t="s">
        <v>43</v>
      </c>
      <c r="B57" t="s">
        <v>84</v>
      </c>
      <c r="C57">
        <v>-14.235004</v>
      </c>
      <c r="D57">
        <v>-51.925280000000001</v>
      </c>
      <c r="E57" t="s">
        <v>734</v>
      </c>
      <c r="F57">
        <v>16</v>
      </c>
      <c r="G57">
        <v>60</v>
      </c>
      <c r="H57">
        <v>2012</v>
      </c>
      <c r="I57" t="str">
        <f t="shared" si="1"/>
        <v>2012-05-01</v>
      </c>
      <c r="J57" t="str">
        <f t="shared" si="2"/>
        <v>2012-10-01</v>
      </c>
      <c r="K57" t="str">
        <f>IFERROR(INDEX(Harvest[Selected Harvest Begin],MATCH(E57,Harvest[Region],0)),INDEX(Harvest[Selected Harvest Begin],MATCH(B57,Harvest[Country.of.Origin],0)))</f>
        <v>May</v>
      </c>
      <c r="L57" t="str">
        <f>IFERROR(INDEX(Harvest[Selected Harvest End],MATCH(E57,Harvest[Region],0)),INDEX(Harvest[Selected Harvest End],MATCH(B57,Harvest[Country.of.Origin],0)))</f>
        <v>October</v>
      </c>
      <c r="M57">
        <f t="shared" si="0"/>
        <v>153</v>
      </c>
      <c r="N57" s="7">
        <v>41010</v>
      </c>
      <c r="O57" t="s">
        <v>737</v>
      </c>
      <c r="P57" t="s">
        <v>81</v>
      </c>
      <c r="Q57">
        <v>7.58</v>
      </c>
      <c r="R57">
        <v>7.5</v>
      </c>
      <c r="S57">
        <v>7.42</v>
      </c>
      <c r="T57">
        <v>7.5</v>
      </c>
      <c r="U57">
        <v>7.5</v>
      </c>
      <c r="V57">
        <v>7.42</v>
      </c>
      <c r="W57">
        <v>10</v>
      </c>
      <c r="X57">
        <v>10</v>
      </c>
      <c r="Y57">
        <v>10</v>
      </c>
      <c r="Z57">
        <v>7.42</v>
      </c>
      <c r="AA57">
        <v>82.33</v>
      </c>
      <c r="AB57">
        <v>0.12</v>
      </c>
      <c r="AC57">
        <v>0</v>
      </c>
      <c r="AD57">
        <v>0</v>
      </c>
      <c r="AE57" t="s">
        <v>55</v>
      </c>
      <c r="AF57">
        <v>2</v>
      </c>
      <c r="AG57" s="7">
        <v>41375</v>
      </c>
      <c r="AH57">
        <v>1100</v>
      </c>
      <c r="AI57">
        <v>1100</v>
      </c>
      <c r="AJ57">
        <v>1100</v>
      </c>
    </row>
    <row r="58" spans="1:36" x14ac:dyDescent="0.25">
      <c r="A58" t="s">
        <v>43</v>
      </c>
      <c r="B58" t="s">
        <v>84</v>
      </c>
      <c r="C58">
        <v>-18.512177999999999</v>
      </c>
      <c r="D58">
        <v>-44.555030799999997</v>
      </c>
      <c r="E58" t="s">
        <v>233</v>
      </c>
      <c r="F58">
        <v>44</v>
      </c>
      <c r="G58">
        <v>60</v>
      </c>
      <c r="H58">
        <v>2012</v>
      </c>
      <c r="I58" t="str">
        <f t="shared" si="1"/>
        <v>2012-05-01</v>
      </c>
      <c r="J58" t="str">
        <f t="shared" si="2"/>
        <v>2012-10-01</v>
      </c>
      <c r="K58" t="str">
        <f>IFERROR(INDEX(Harvest[Selected Harvest Begin],MATCH(E58,Harvest[Region],0)),INDEX(Harvest[Selected Harvest Begin],MATCH(B58,Harvest[Country.of.Origin],0)))</f>
        <v>May</v>
      </c>
      <c r="L58" t="str">
        <f>IFERROR(INDEX(Harvest[Selected Harvest End],MATCH(E58,Harvest[Region],0)),INDEX(Harvest[Selected Harvest End],MATCH(B58,Harvest[Country.of.Origin],0)))</f>
        <v>October</v>
      </c>
      <c r="M58">
        <f t="shared" si="0"/>
        <v>153</v>
      </c>
      <c r="N58" s="7">
        <v>40956</v>
      </c>
      <c r="O58" t="s">
        <v>737</v>
      </c>
      <c r="P58" t="s">
        <v>54</v>
      </c>
      <c r="Q58">
        <v>7.58</v>
      </c>
      <c r="R58">
        <v>7.58</v>
      </c>
      <c r="S58">
        <v>7.25</v>
      </c>
      <c r="T58">
        <v>7.58</v>
      </c>
      <c r="U58">
        <v>7.42</v>
      </c>
      <c r="V58">
        <v>7.5</v>
      </c>
      <c r="W58">
        <v>10</v>
      </c>
      <c r="X58">
        <v>10</v>
      </c>
      <c r="Y58">
        <v>10</v>
      </c>
      <c r="Z58">
        <v>7.42</v>
      </c>
      <c r="AA58">
        <v>82.33</v>
      </c>
      <c r="AB58">
        <v>0.11</v>
      </c>
      <c r="AC58">
        <v>0</v>
      </c>
      <c r="AD58">
        <v>0</v>
      </c>
      <c r="AE58" t="s">
        <v>55</v>
      </c>
      <c r="AF58">
        <v>2</v>
      </c>
      <c r="AG58" s="7">
        <v>41321</v>
      </c>
      <c r="AH58">
        <v>950</v>
      </c>
      <c r="AI58">
        <v>950</v>
      </c>
      <c r="AJ58">
        <v>950</v>
      </c>
    </row>
    <row r="59" spans="1:36" x14ac:dyDescent="0.25">
      <c r="A59" t="s">
        <v>43</v>
      </c>
      <c r="B59" t="s">
        <v>84</v>
      </c>
      <c r="C59">
        <v>-14.235004</v>
      </c>
      <c r="D59">
        <v>-51.925280000000001</v>
      </c>
      <c r="F59">
        <v>84</v>
      </c>
      <c r="G59">
        <v>60</v>
      </c>
      <c r="H59">
        <v>2012</v>
      </c>
      <c r="I59" t="str">
        <f t="shared" si="1"/>
        <v>2012-05-01</v>
      </c>
      <c r="J59" t="str">
        <f t="shared" si="2"/>
        <v>2012-10-01</v>
      </c>
      <c r="K59" t="str">
        <f>IFERROR(INDEX(Harvest[Selected Harvest Begin],MATCH(E59,Harvest[Region],0)),INDEX(Harvest[Selected Harvest Begin],MATCH(B59,Harvest[Country.of.Origin],0)))</f>
        <v>May</v>
      </c>
      <c r="L59" t="str">
        <f>IFERROR(INDEX(Harvest[Selected Harvest End],MATCH(E59,Harvest[Region],0)),INDEX(Harvest[Selected Harvest End],MATCH(B59,Harvest[Country.of.Origin],0)))</f>
        <v>October</v>
      </c>
      <c r="M59">
        <f t="shared" si="0"/>
        <v>153</v>
      </c>
      <c r="N59" s="7">
        <v>40931</v>
      </c>
      <c r="O59" t="s">
        <v>2484</v>
      </c>
      <c r="P59" t="s">
        <v>81</v>
      </c>
      <c r="Q59">
        <v>7.67</v>
      </c>
      <c r="R59">
        <v>7.58</v>
      </c>
      <c r="S59">
        <v>7.42</v>
      </c>
      <c r="T59">
        <v>7</v>
      </c>
      <c r="U59">
        <v>7.5</v>
      </c>
      <c r="V59">
        <v>7.58</v>
      </c>
      <c r="W59">
        <v>10</v>
      </c>
      <c r="X59">
        <v>10</v>
      </c>
      <c r="Y59">
        <v>10</v>
      </c>
      <c r="Z59">
        <v>7.5</v>
      </c>
      <c r="AA59">
        <v>82.25</v>
      </c>
      <c r="AB59">
        <v>0.12</v>
      </c>
      <c r="AC59">
        <v>0</v>
      </c>
      <c r="AD59">
        <v>0</v>
      </c>
      <c r="AE59" t="s">
        <v>55</v>
      </c>
      <c r="AF59">
        <v>1</v>
      </c>
      <c r="AG59" s="7">
        <v>41296</v>
      </c>
    </row>
    <row r="60" spans="1:36" x14ac:dyDescent="0.25">
      <c r="A60" t="s">
        <v>43</v>
      </c>
      <c r="B60" t="s">
        <v>84</v>
      </c>
      <c r="C60">
        <v>-18.512177999999999</v>
      </c>
      <c r="D60">
        <v>-44.555030799999997</v>
      </c>
      <c r="E60" t="s">
        <v>233</v>
      </c>
      <c r="F60">
        <v>320</v>
      </c>
      <c r="G60">
        <v>60</v>
      </c>
      <c r="H60">
        <v>2016</v>
      </c>
      <c r="I60" t="str">
        <f t="shared" si="1"/>
        <v>2016-05-01</v>
      </c>
      <c r="J60" t="str">
        <f t="shared" si="2"/>
        <v>2016-10-01</v>
      </c>
      <c r="K60" t="str">
        <f>IFERROR(INDEX(Harvest[Selected Harvest Begin],MATCH(E60,Harvest[Region],0)),INDEX(Harvest[Selected Harvest Begin],MATCH(B60,Harvest[Country.of.Origin],0)))</f>
        <v>May</v>
      </c>
      <c r="L60" t="str">
        <f>IFERROR(INDEX(Harvest[Selected Harvest End],MATCH(E60,Harvest[Region],0)),INDEX(Harvest[Selected Harvest End],MATCH(B60,Harvest[Country.of.Origin],0)))</f>
        <v>October</v>
      </c>
      <c r="M60">
        <f t="shared" si="0"/>
        <v>153</v>
      </c>
      <c r="N60" s="7">
        <v>42598</v>
      </c>
      <c r="O60" t="s">
        <v>68</v>
      </c>
      <c r="P60" t="s">
        <v>81</v>
      </c>
      <c r="Q60">
        <v>7.42</v>
      </c>
      <c r="R60">
        <v>7.42</v>
      </c>
      <c r="S60">
        <v>7.5</v>
      </c>
      <c r="T60">
        <v>7.42</v>
      </c>
      <c r="U60">
        <v>7.42</v>
      </c>
      <c r="V60">
        <v>7.5</v>
      </c>
      <c r="W60">
        <v>10</v>
      </c>
      <c r="X60">
        <v>10</v>
      </c>
      <c r="Y60">
        <v>10</v>
      </c>
      <c r="Z60">
        <v>7.5</v>
      </c>
      <c r="AA60">
        <v>82.17</v>
      </c>
      <c r="AB60">
        <v>0.11</v>
      </c>
      <c r="AC60">
        <v>0</v>
      </c>
      <c r="AD60">
        <v>1</v>
      </c>
      <c r="AE60" t="s">
        <v>55</v>
      </c>
      <c r="AF60">
        <v>5</v>
      </c>
      <c r="AG60" s="7">
        <v>42963</v>
      </c>
      <c r="AH60">
        <v>934</v>
      </c>
      <c r="AI60">
        <v>934</v>
      </c>
      <c r="AJ60">
        <v>934</v>
      </c>
    </row>
    <row r="61" spans="1:36" x14ac:dyDescent="0.25">
      <c r="A61" t="s">
        <v>43</v>
      </c>
      <c r="B61" t="s">
        <v>84</v>
      </c>
      <c r="C61">
        <v>-16.661610700000001</v>
      </c>
      <c r="D61">
        <v>-49.262113599999999</v>
      </c>
      <c r="E61" t="s">
        <v>1329</v>
      </c>
      <c r="F61">
        <v>300</v>
      </c>
      <c r="G61">
        <v>60</v>
      </c>
      <c r="H61">
        <v>2014</v>
      </c>
      <c r="I61" t="str">
        <f t="shared" si="1"/>
        <v>2014-05-01</v>
      </c>
      <c r="J61" t="str">
        <f t="shared" si="2"/>
        <v>2014-10-01</v>
      </c>
      <c r="K61" t="str">
        <f>IFERROR(INDEX(Harvest[Selected Harvest Begin],MATCH(E61,Harvest[Region],0)),INDEX(Harvest[Selected Harvest Begin],MATCH(B61,Harvest[Country.of.Origin],0)))</f>
        <v>May</v>
      </c>
      <c r="L61" t="str">
        <f>IFERROR(INDEX(Harvest[Selected Harvest End],MATCH(E61,Harvest[Region],0)),INDEX(Harvest[Selected Harvest End],MATCH(B61,Harvest[Country.of.Origin],0)))</f>
        <v>October</v>
      </c>
      <c r="M61">
        <f t="shared" si="0"/>
        <v>153</v>
      </c>
      <c r="N61" s="7">
        <v>42019</v>
      </c>
      <c r="O61" t="s">
        <v>737</v>
      </c>
      <c r="P61" t="s">
        <v>81</v>
      </c>
      <c r="Q61">
        <v>7.58</v>
      </c>
      <c r="R61">
        <v>7.5</v>
      </c>
      <c r="S61">
        <v>7.42</v>
      </c>
      <c r="T61">
        <v>7.25</v>
      </c>
      <c r="U61">
        <v>7.5</v>
      </c>
      <c r="V61">
        <v>7.42</v>
      </c>
      <c r="W61">
        <v>10</v>
      </c>
      <c r="X61">
        <v>10</v>
      </c>
      <c r="Y61">
        <v>10</v>
      </c>
      <c r="Z61">
        <v>7.5</v>
      </c>
      <c r="AA61">
        <v>82.17</v>
      </c>
      <c r="AB61">
        <v>0.12</v>
      </c>
      <c r="AC61">
        <v>0</v>
      </c>
      <c r="AD61">
        <v>0</v>
      </c>
      <c r="AE61" t="s">
        <v>55</v>
      </c>
      <c r="AF61">
        <v>1</v>
      </c>
      <c r="AG61" s="7">
        <v>42384</v>
      </c>
    </row>
    <row r="62" spans="1:36" x14ac:dyDescent="0.25">
      <c r="A62" t="s">
        <v>43</v>
      </c>
      <c r="B62" t="s">
        <v>84</v>
      </c>
      <c r="C62">
        <v>-18.512177999999999</v>
      </c>
      <c r="D62">
        <v>-44.555030799999997</v>
      </c>
      <c r="E62" t="s">
        <v>233</v>
      </c>
      <c r="F62">
        <v>320</v>
      </c>
      <c r="G62">
        <v>60</v>
      </c>
      <c r="H62">
        <v>2016</v>
      </c>
      <c r="I62" t="str">
        <f t="shared" si="1"/>
        <v>2016-05-01</v>
      </c>
      <c r="J62" t="str">
        <f t="shared" si="2"/>
        <v>2016-10-01</v>
      </c>
      <c r="K62" t="str">
        <f>IFERROR(INDEX(Harvest[Selected Harvest Begin],MATCH(E62,Harvest[Region],0)),INDEX(Harvest[Selected Harvest Begin],MATCH(B62,Harvest[Country.of.Origin],0)))</f>
        <v>May</v>
      </c>
      <c r="L62" t="str">
        <f>IFERROR(INDEX(Harvest[Selected Harvest End],MATCH(E62,Harvest[Region],0)),INDEX(Harvest[Selected Harvest End],MATCH(B62,Harvest[Country.of.Origin],0)))</f>
        <v>October</v>
      </c>
      <c r="M62">
        <f t="shared" si="0"/>
        <v>153</v>
      </c>
      <c r="N62" s="7">
        <v>42598</v>
      </c>
      <c r="O62" t="s">
        <v>68</v>
      </c>
      <c r="P62" t="s">
        <v>81</v>
      </c>
      <c r="Q62">
        <v>7.42</v>
      </c>
      <c r="R62">
        <v>7.58</v>
      </c>
      <c r="S62">
        <v>7.42</v>
      </c>
      <c r="T62">
        <v>7.5</v>
      </c>
      <c r="U62">
        <v>7.42</v>
      </c>
      <c r="V62">
        <v>7.25</v>
      </c>
      <c r="W62">
        <v>10</v>
      </c>
      <c r="X62">
        <v>10</v>
      </c>
      <c r="Y62">
        <v>10</v>
      </c>
      <c r="Z62">
        <v>7.5</v>
      </c>
      <c r="AA62">
        <v>82.08</v>
      </c>
      <c r="AB62">
        <v>0.11</v>
      </c>
      <c r="AC62">
        <v>0</v>
      </c>
      <c r="AD62">
        <v>1</v>
      </c>
      <c r="AE62" t="s">
        <v>55</v>
      </c>
      <c r="AF62">
        <v>3</v>
      </c>
      <c r="AG62" s="7">
        <v>42963</v>
      </c>
      <c r="AH62">
        <v>894</v>
      </c>
      <c r="AI62">
        <v>894</v>
      </c>
      <c r="AJ62">
        <v>894</v>
      </c>
    </row>
    <row r="63" spans="1:36" x14ac:dyDescent="0.25">
      <c r="A63" t="s">
        <v>43</v>
      </c>
      <c r="B63" t="s">
        <v>84</v>
      </c>
      <c r="C63">
        <v>-18.512177999999999</v>
      </c>
      <c r="D63">
        <v>-44.555030799999997</v>
      </c>
      <c r="E63" t="s">
        <v>233</v>
      </c>
      <c r="F63">
        <v>230</v>
      </c>
      <c r="G63">
        <v>60</v>
      </c>
      <c r="H63">
        <v>2016</v>
      </c>
      <c r="I63" t="str">
        <f t="shared" si="1"/>
        <v>2016-05-01</v>
      </c>
      <c r="J63" t="str">
        <f t="shared" si="2"/>
        <v>2016-10-01</v>
      </c>
      <c r="K63" t="str">
        <f>IFERROR(INDEX(Harvest[Selected Harvest Begin],MATCH(E63,Harvest[Region],0)),INDEX(Harvest[Selected Harvest Begin],MATCH(B63,Harvest[Country.of.Origin],0)))</f>
        <v>May</v>
      </c>
      <c r="L63" t="str">
        <f>IFERROR(INDEX(Harvest[Selected Harvest End],MATCH(E63,Harvest[Region],0)),INDEX(Harvest[Selected Harvest End],MATCH(B63,Harvest[Country.of.Origin],0)))</f>
        <v>October</v>
      </c>
      <c r="M63">
        <f t="shared" si="0"/>
        <v>153</v>
      </c>
      <c r="N63" s="7">
        <v>42598</v>
      </c>
      <c r="O63" t="s">
        <v>68</v>
      </c>
      <c r="P63" t="s">
        <v>81</v>
      </c>
      <c r="Q63">
        <v>7.5</v>
      </c>
      <c r="R63">
        <v>7.33</v>
      </c>
      <c r="S63">
        <v>7.42</v>
      </c>
      <c r="T63">
        <v>7.5</v>
      </c>
      <c r="U63">
        <v>7.33</v>
      </c>
      <c r="V63">
        <v>7.42</v>
      </c>
      <c r="W63">
        <v>10</v>
      </c>
      <c r="X63">
        <v>10</v>
      </c>
      <c r="Y63">
        <v>10</v>
      </c>
      <c r="Z63">
        <v>7.5</v>
      </c>
      <c r="AA63">
        <v>82</v>
      </c>
      <c r="AB63">
        <v>0.11</v>
      </c>
      <c r="AC63">
        <v>0</v>
      </c>
      <c r="AD63">
        <v>2</v>
      </c>
      <c r="AE63" t="s">
        <v>55</v>
      </c>
      <c r="AF63">
        <v>3</v>
      </c>
      <c r="AG63" s="7">
        <v>42963</v>
      </c>
      <c r="AH63">
        <v>944</v>
      </c>
      <c r="AI63">
        <v>944</v>
      </c>
      <c r="AJ63">
        <v>944</v>
      </c>
    </row>
    <row r="64" spans="1:36" x14ac:dyDescent="0.25">
      <c r="A64" t="s">
        <v>43</v>
      </c>
      <c r="B64" t="s">
        <v>84</v>
      </c>
      <c r="C64">
        <v>-18.512177999999999</v>
      </c>
      <c r="D64">
        <v>-44.555030799999997</v>
      </c>
      <c r="E64" t="s">
        <v>233</v>
      </c>
      <c r="F64">
        <v>50</v>
      </c>
      <c r="G64">
        <v>60</v>
      </c>
      <c r="H64">
        <v>2012</v>
      </c>
      <c r="I64" t="str">
        <f t="shared" si="1"/>
        <v>2012-05-01</v>
      </c>
      <c r="J64" t="str">
        <f t="shared" si="2"/>
        <v>2012-10-01</v>
      </c>
      <c r="K64" t="str">
        <f>IFERROR(INDEX(Harvest[Selected Harvest Begin],MATCH(E64,Harvest[Region],0)),INDEX(Harvest[Selected Harvest Begin],MATCH(B64,Harvest[Country.of.Origin],0)))</f>
        <v>May</v>
      </c>
      <c r="L64" t="str">
        <f>IFERROR(INDEX(Harvest[Selected Harvest End],MATCH(E64,Harvest[Region],0)),INDEX(Harvest[Selected Harvest End],MATCH(B64,Harvest[Country.of.Origin],0)))</f>
        <v>October</v>
      </c>
      <c r="M64">
        <f t="shared" si="0"/>
        <v>153</v>
      </c>
      <c r="N64" s="7">
        <v>41064</v>
      </c>
      <c r="O64" t="s">
        <v>737</v>
      </c>
      <c r="P64" t="s">
        <v>81</v>
      </c>
      <c r="Q64">
        <v>7.42</v>
      </c>
      <c r="R64">
        <v>7.5</v>
      </c>
      <c r="S64">
        <v>7.33</v>
      </c>
      <c r="T64">
        <v>7.5</v>
      </c>
      <c r="U64">
        <v>7.33</v>
      </c>
      <c r="V64">
        <v>7.5</v>
      </c>
      <c r="W64">
        <v>10</v>
      </c>
      <c r="X64">
        <v>10</v>
      </c>
      <c r="Y64">
        <v>10</v>
      </c>
      <c r="Z64">
        <v>7.42</v>
      </c>
      <c r="AA64">
        <v>82</v>
      </c>
      <c r="AB64">
        <v>0.12</v>
      </c>
      <c r="AC64">
        <v>0</v>
      </c>
      <c r="AD64">
        <v>0</v>
      </c>
      <c r="AE64" t="s">
        <v>55</v>
      </c>
      <c r="AF64">
        <v>1</v>
      </c>
      <c r="AG64" s="7">
        <v>41429</v>
      </c>
      <c r="AH64">
        <v>1000</v>
      </c>
      <c r="AI64">
        <v>1000</v>
      </c>
      <c r="AJ64">
        <v>1000</v>
      </c>
    </row>
    <row r="65" spans="1:36" x14ac:dyDescent="0.25">
      <c r="A65" t="s">
        <v>43</v>
      </c>
      <c r="B65" t="s">
        <v>84</v>
      </c>
      <c r="C65">
        <v>-16.661610700000001</v>
      </c>
      <c r="D65">
        <v>-49.262113599999999</v>
      </c>
      <c r="E65" t="s">
        <v>1329</v>
      </c>
      <c r="F65">
        <v>75</v>
      </c>
      <c r="G65">
        <v>60</v>
      </c>
      <c r="H65">
        <v>2012</v>
      </c>
      <c r="I65" t="str">
        <f t="shared" si="1"/>
        <v>2012-05-01</v>
      </c>
      <c r="J65" t="str">
        <f t="shared" si="2"/>
        <v>2012-10-01</v>
      </c>
      <c r="K65" t="str">
        <f>IFERROR(INDEX(Harvest[Selected Harvest Begin],MATCH(E65,Harvest[Region],0)),INDEX(Harvest[Selected Harvest Begin],MATCH(B65,Harvest[Country.of.Origin],0)))</f>
        <v>May</v>
      </c>
      <c r="L65" t="str">
        <f>IFERROR(INDEX(Harvest[Selected Harvest End],MATCH(E65,Harvest[Region],0)),INDEX(Harvest[Selected Harvest End],MATCH(B65,Harvest[Country.of.Origin],0)))</f>
        <v>October</v>
      </c>
      <c r="M65">
        <f t="shared" si="0"/>
        <v>153</v>
      </c>
      <c r="N65" s="7">
        <v>41010</v>
      </c>
      <c r="O65" t="s">
        <v>493</v>
      </c>
      <c r="P65" t="s">
        <v>373</v>
      </c>
      <c r="Q65">
        <v>7.42</v>
      </c>
      <c r="R65">
        <v>7.5</v>
      </c>
      <c r="S65">
        <v>7.25</v>
      </c>
      <c r="T65">
        <v>7.5</v>
      </c>
      <c r="U65">
        <v>7.5</v>
      </c>
      <c r="V65">
        <v>7.42</v>
      </c>
      <c r="W65">
        <v>10</v>
      </c>
      <c r="X65">
        <v>10</v>
      </c>
      <c r="Y65">
        <v>10</v>
      </c>
      <c r="Z65">
        <v>7.42</v>
      </c>
      <c r="AA65">
        <v>82</v>
      </c>
      <c r="AB65">
        <v>0.11</v>
      </c>
      <c r="AC65">
        <v>0</v>
      </c>
      <c r="AD65">
        <v>0</v>
      </c>
      <c r="AE65" t="s">
        <v>304</v>
      </c>
      <c r="AF65">
        <v>1</v>
      </c>
      <c r="AG65" s="7">
        <v>41375</v>
      </c>
      <c r="AH65">
        <v>1050</v>
      </c>
      <c r="AI65">
        <v>1050</v>
      </c>
      <c r="AJ65">
        <v>1050</v>
      </c>
    </row>
    <row r="66" spans="1:36" x14ac:dyDescent="0.25">
      <c r="A66" t="s">
        <v>43</v>
      </c>
      <c r="B66" t="s">
        <v>84</v>
      </c>
      <c r="C66">
        <v>-18.512177999999999</v>
      </c>
      <c r="D66">
        <v>-44.555030799999997</v>
      </c>
      <c r="E66" t="s">
        <v>233</v>
      </c>
      <c r="F66">
        <v>53</v>
      </c>
      <c r="G66">
        <v>60</v>
      </c>
      <c r="H66">
        <v>2012</v>
      </c>
      <c r="I66" t="str">
        <f t="shared" si="1"/>
        <v>2012-05-01</v>
      </c>
      <c r="J66" t="str">
        <f t="shared" si="2"/>
        <v>2012-10-01</v>
      </c>
      <c r="K66" t="str">
        <f>IFERROR(INDEX(Harvest[Selected Harvest Begin],MATCH(E66,Harvest[Region],0)),INDEX(Harvest[Selected Harvest Begin],MATCH(B66,Harvest[Country.of.Origin],0)))</f>
        <v>May</v>
      </c>
      <c r="L66" t="str">
        <f>IFERROR(INDEX(Harvest[Selected Harvest End],MATCH(E66,Harvest[Region],0)),INDEX(Harvest[Selected Harvest End],MATCH(B66,Harvest[Country.of.Origin],0)))</f>
        <v>October</v>
      </c>
      <c r="M66">
        <f t="shared" ref="M66:M129" si="3">J66-I66</f>
        <v>153</v>
      </c>
      <c r="N66" s="7">
        <v>40956</v>
      </c>
      <c r="O66" t="s">
        <v>737</v>
      </c>
      <c r="P66" t="s">
        <v>373</v>
      </c>
      <c r="Q66">
        <v>7.58</v>
      </c>
      <c r="R66">
        <v>7.5</v>
      </c>
      <c r="S66">
        <v>7.17</v>
      </c>
      <c r="T66">
        <v>7.5</v>
      </c>
      <c r="U66">
        <v>7.5</v>
      </c>
      <c r="V66">
        <v>7.42</v>
      </c>
      <c r="W66">
        <v>10</v>
      </c>
      <c r="X66">
        <v>10</v>
      </c>
      <c r="Y66">
        <v>10</v>
      </c>
      <c r="Z66">
        <v>7.33</v>
      </c>
      <c r="AA66">
        <v>82</v>
      </c>
      <c r="AB66">
        <v>0.12</v>
      </c>
      <c r="AC66">
        <v>0</v>
      </c>
      <c r="AD66">
        <v>0</v>
      </c>
      <c r="AE66" t="s">
        <v>55</v>
      </c>
      <c r="AF66">
        <v>2</v>
      </c>
      <c r="AG66" s="7">
        <v>41321</v>
      </c>
      <c r="AH66">
        <v>950</v>
      </c>
      <c r="AI66">
        <v>950</v>
      </c>
      <c r="AJ66">
        <v>950</v>
      </c>
    </row>
    <row r="67" spans="1:36" x14ac:dyDescent="0.25">
      <c r="A67" t="s">
        <v>43</v>
      </c>
      <c r="B67" t="s">
        <v>84</v>
      </c>
      <c r="C67">
        <v>-14.235004</v>
      </c>
      <c r="D67">
        <v>-51.925280000000001</v>
      </c>
      <c r="E67" t="s">
        <v>734</v>
      </c>
      <c r="F67">
        <v>8</v>
      </c>
      <c r="G67">
        <v>60</v>
      </c>
      <c r="H67">
        <v>2012</v>
      </c>
      <c r="I67" t="str">
        <f t="shared" ref="I67:I130" si="4">IF(ISBLANK(H67)&lt;&gt;TRUE,IF(MONTH(1&amp;K67)&gt;MONTH(1&amp;L67),TEXT(DATE(H67-1,MONTH(1&amp;K67),1),"yyyy-mm-dd"),TEXT(DATE(H67,MONTH(1&amp;K67),1),"yyyy-mm-dd")),IF(MONTH(1&amp;K67)&gt;MONTH(1&amp;L67),TEXT(DATE(YEAR(N67)-1,MONTH(1&amp;K67),1),"yyyy-mm-dd"),TEXT(DATE(YEAR(N67),MONTH(1&amp;K67),1),"yyyy-mm-dd")))</f>
        <v>2012-05-01</v>
      </c>
      <c r="J67" t="str">
        <f t="shared" ref="J67:J130" si="5">IF(ISBLANK(H67)&lt;&gt;TRUE,TEXT(DATE(H67,MONTH(1&amp;L67),1),"yyyy-mm-dd"),TEXT(DATE(YEAR(N67),MONTH(1&amp;L67),1),"yyyy-mm-dd"))</f>
        <v>2012-10-01</v>
      </c>
      <c r="K67" t="str">
        <f>IFERROR(INDEX(Harvest[Selected Harvest Begin],MATCH(E67,Harvest[Region],0)),INDEX(Harvest[Selected Harvest Begin],MATCH(B67,Harvest[Country.of.Origin],0)))</f>
        <v>May</v>
      </c>
      <c r="L67" t="str">
        <f>IFERROR(INDEX(Harvest[Selected Harvest End],MATCH(E67,Harvest[Region],0)),INDEX(Harvest[Selected Harvest End],MATCH(B67,Harvest[Country.of.Origin],0)))</f>
        <v>October</v>
      </c>
      <c r="M67">
        <f t="shared" si="3"/>
        <v>153</v>
      </c>
      <c r="N67" s="7">
        <v>40968</v>
      </c>
      <c r="O67" t="s">
        <v>737</v>
      </c>
      <c r="P67" t="s">
        <v>81</v>
      </c>
      <c r="Q67">
        <v>7.42</v>
      </c>
      <c r="R67">
        <v>7.58</v>
      </c>
      <c r="S67">
        <v>7.25</v>
      </c>
      <c r="T67">
        <v>7.5</v>
      </c>
      <c r="U67">
        <v>7.33</v>
      </c>
      <c r="V67">
        <v>7.5</v>
      </c>
      <c r="W67">
        <v>10</v>
      </c>
      <c r="X67">
        <v>10</v>
      </c>
      <c r="Y67">
        <v>10</v>
      </c>
      <c r="Z67">
        <v>7.33</v>
      </c>
      <c r="AA67">
        <v>81.92</v>
      </c>
      <c r="AB67">
        <v>0.12</v>
      </c>
      <c r="AC67">
        <v>0</v>
      </c>
      <c r="AD67">
        <v>0</v>
      </c>
      <c r="AE67" t="s">
        <v>55</v>
      </c>
      <c r="AF67">
        <v>3</v>
      </c>
      <c r="AG67" s="7">
        <v>41333</v>
      </c>
      <c r="AH67">
        <v>1100</v>
      </c>
      <c r="AI67">
        <v>1100</v>
      </c>
      <c r="AJ67">
        <v>1100</v>
      </c>
    </row>
    <row r="68" spans="1:36" x14ac:dyDescent="0.25">
      <c r="A68" t="s">
        <v>43</v>
      </c>
      <c r="B68" t="s">
        <v>84</v>
      </c>
      <c r="C68">
        <v>-18.512177999999999</v>
      </c>
      <c r="D68">
        <v>-44.555030799999997</v>
      </c>
      <c r="E68" t="s">
        <v>2456</v>
      </c>
      <c r="F68">
        <v>300</v>
      </c>
      <c r="G68">
        <v>60</v>
      </c>
      <c r="H68">
        <v>2012</v>
      </c>
      <c r="I68" t="str">
        <f t="shared" si="4"/>
        <v>2012-05-01</v>
      </c>
      <c r="J68" t="str">
        <f t="shared" si="5"/>
        <v>2012-10-01</v>
      </c>
      <c r="K68" t="str">
        <f>IFERROR(INDEX(Harvest[Selected Harvest Begin],MATCH(E68,Harvest[Region],0)),INDEX(Harvest[Selected Harvest Begin],MATCH(B68,Harvest[Country.of.Origin],0)))</f>
        <v>May</v>
      </c>
      <c r="L68" t="str">
        <f>IFERROR(INDEX(Harvest[Selected Harvest End],MATCH(E68,Harvest[Region],0)),INDEX(Harvest[Selected Harvest End],MATCH(B68,Harvest[Country.of.Origin],0)))</f>
        <v>October</v>
      </c>
      <c r="M68">
        <f t="shared" si="3"/>
        <v>153</v>
      </c>
      <c r="N68" s="7">
        <v>41335</v>
      </c>
      <c r="O68" t="s">
        <v>68</v>
      </c>
      <c r="P68" t="s">
        <v>373</v>
      </c>
      <c r="Q68">
        <v>7.75</v>
      </c>
      <c r="R68">
        <v>7.75</v>
      </c>
      <c r="S68">
        <v>7.5</v>
      </c>
      <c r="T68">
        <v>7.42</v>
      </c>
      <c r="U68">
        <v>7.83</v>
      </c>
      <c r="V68">
        <v>7.75</v>
      </c>
      <c r="W68">
        <v>9.33</v>
      </c>
      <c r="X68">
        <v>9.33</v>
      </c>
      <c r="Y68">
        <v>9.33</v>
      </c>
      <c r="Z68">
        <v>7.83</v>
      </c>
      <c r="AA68">
        <v>81.83</v>
      </c>
      <c r="AB68">
        <v>0.12</v>
      </c>
      <c r="AC68">
        <v>0</v>
      </c>
      <c r="AD68">
        <v>0</v>
      </c>
      <c r="AE68" t="s">
        <v>89</v>
      </c>
      <c r="AF68">
        <v>0</v>
      </c>
      <c r="AG68" s="7">
        <v>41700</v>
      </c>
      <c r="AH68">
        <v>1250</v>
      </c>
      <c r="AI68">
        <v>1250</v>
      </c>
      <c r="AJ68">
        <v>1250</v>
      </c>
    </row>
    <row r="69" spans="1:36" x14ac:dyDescent="0.25">
      <c r="A69" t="s">
        <v>43</v>
      </c>
      <c r="B69" t="s">
        <v>84</v>
      </c>
      <c r="C69">
        <v>-16.661610700000001</v>
      </c>
      <c r="D69">
        <v>-49.262113599999999</v>
      </c>
      <c r="E69" t="s">
        <v>1329</v>
      </c>
      <c r="F69">
        <v>58</v>
      </c>
      <c r="G69">
        <v>60</v>
      </c>
      <c r="H69">
        <v>2011</v>
      </c>
      <c r="I69" t="str">
        <f t="shared" si="4"/>
        <v>2011-05-01</v>
      </c>
      <c r="J69" t="str">
        <f t="shared" si="5"/>
        <v>2011-10-01</v>
      </c>
      <c r="K69" t="str">
        <f>IFERROR(INDEX(Harvest[Selected Harvest Begin],MATCH(E69,Harvest[Region],0)),INDEX(Harvest[Selected Harvest Begin],MATCH(B69,Harvest[Country.of.Origin],0)))</f>
        <v>May</v>
      </c>
      <c r="L69" t="str">
        <f>IFERROR(INDEX(Harvest[Selected Harvest End],MATCH(E69,Harvest[Region],0)),INDEX(Harvest[Selected Harvest End],MATCH(B69,Harvest[Country.of.Origin],0)))</f>
        <v>October</v>
      </c>
      <c r="M69">
        <f t="shared" si="3"/>
        <v>153</v>
      </c>
      <c r="N69" s="7">
        <v>40844</v>
      </c>
      <c r="O69" t="s">
        <v>737</v>
      </c>
      <c r="Q69">
        <v>7.33</v>
      </c>
      <c r="R69">
        <v>7.67</v>
      </c>
      <c r="S69">
        <v>7.25</v>
      </c>
      <c r="T69">
        <v>7.5</v>
      </c>
      <c r="U69">
        <v>7.5</v>
      </c>
      <c r="V69">
        <v>7.25</v>
      </c>
      <c r="W69">
        <v>10</v>
      </c>
      <c r="X69">
        <v>10</v>
      </c>
      <c r="Y69">
        <v>10</v>
      </c>
      <c r="Z69">
        <v>7.33</v>
      </c>
      <c r="AA69">
        <v>81.83</v>
      </c>
      <c r="AB69">
        <v>0.02</v>
      </c>
      <c r="AC69">
        <v>0</v>
      </c>
      <c r="AD69">
        <v>0</v>
      </c>
      <c r="AF69">
        <v>2</v>
      </c>
      <c r="AG69" s="7">
        <v>41209</v>
      </c>
      <c r="AH69">
        <v>900</v>
      </c>
      <c r="AI69">
        <v>950</v>
      </c>
      <c r="AJ69">
        <v>925</v>
      </c>
    </row>
    <row r="70" spans="1:36" x14ac:dyDescent="0.25">
      <c r="A70" t="s">
        <v>43</v>
      </c>
      <c r="B70" t="s">
        <v>84</v>
      </c>
      <c r="C70">
        <v>-18.512177999999999</v>
      </c>
      <c r="D70">
        <v>-44.555030799999997</v>
      </c>
      <c r="E70" t="s">
        <v>233</v>
      </c>
      <c r="F70">
        <v>320</v>
      </c>
      <c r="G70">
        <v>60</v>
      </c>
      <c r="H70">
        <v>2018</v>
      </c>
      <c r="I70" t="str">
        <f t="shared" si="4"/>
        <v>2018-05-01</v>
      </c>
      <c r="J70" t="str">
        <f t="shared" si="5"/>
        <v>2018-10-01</v>
      </c>
      <c r="K70" t="str">
        <f>IFERROR(INDEX(Harvest[Selected Harvest Begin],MATCH(E70,Harvest[Region],0)),INDEX(Harvest[Selected Harvest Begin],MATCH(B70,Harvest[Country.of.Origin],0)))</f>
        <v>May</v>
      </c>
      <c r="L70" t="str">
        <f>IFERROR(INDEX(Harvest[Selected Harvest End],MATCH(E70,Harvest[Region],0)),INDEX(Harvest[Selected Harvest End],MATCH(B70,Harvest[Country.of.Origin],0)))</f>
        <v>October</v>
      </c>
      <c r="M70">
        <f t="shared" si="3"/>
        <v>153</v>
      </c>
      <c r="N70" s="7">
        <v>43028</v>
      </c>
      <c r="O70" t="s">
        <v>68</v>
      </c>
      <c r="P70" t="s">
        <v>81</v>
      </c>
      <c r="Q70">
        <v>7.42</v>
      </c>
      <c r="R70">
        <v>7.5</v>
      </c>
      <c r="S70">
        <v>7.25</v>
      </c>
      <c r="T70">
        <v>7.5</v>
      </c>
      <c r="U70">
        <v>7.5</v>
      </c>
      <c r="V70">
        <v>7.25</v>
      </c>
      <c r="W70">
        <v>10</v>
      </c>
      <c r="X70">
        <v>10</v>
      </c>
      <c r="Y70">
        <v>10</v>
      </c>
      <c r="Z70">
        <v>7.25</v>
      </c>
      <c r="AA70">
        <v>81.67</v>
      </c>
      <c r="AB70">
        <v>0.11</v>
      </c>
      <c r="AC70">
        <v>0</v>
      </c>
      <c r="AD70">
        <v>0</v>
      </c>
      <c r="AE70" t="s">
        <v>55</v>
      </c>
      <c r="AF70">
        <v>5</v>
      </c>
      <c r="AG70" s="7">
        <v>43393</v>
      </c>
      <c r="AH70">
        <v>890</v>
      </c>
      <c r="AI70">
        <v>890</v>
      </c>
      <c r="AJ70">
        <v>890</v>
      </c>
    </row>
    <row r="71" spans="1:36" x14ac:dyDescent="0.25">
      <c r="A71" t="s">
        <v>43</v>
      </c>
      <c r="B71" t="s">
        <v>84</v>
      </c>
      <c r="C71">
        <v>-18.512177999999999</v>
      </c>
      <c r="D71">
        <v>-44.555030799999997</v>
      </c>
      <c r="E71" t="s">
        <v>233</v>
      </c>
      <c r="F71">
        <v>300</v>
      </c>
      <c r="G71">
        <v>60</v>
      </c>
      <c r="H71">
        <v>2014</v>
      </c>
      <c r="I71" t="str">
        <f t="shared" si="4"/>
        <v>2014-05-01</v>
      </c>
      <c r="J71" t="str">
        <f t="shared" si="5"/>
        <v>2014-10-01</v>
      </c>
      <c r="K71" t="str">
        <f>IFERROR(INDEX(Harvest[Selected Harvest Begin],MATCH(E71,Harvest[Region],0)),INDEX(Harvest[Selected Harvest Begin],MATCH(B71,Harvest[Country.of.Origin],0)))</f>
        <v>May</v>
      </c>
      <c r="L71" t="str">
        <f>IFERROR(INDEX(Harvest[Selected Harvest End],MATCH(E71,Harvest[Region],0)),INDEX(Harvest[Selected Harvest End],MATCH(B71,Harvest[Country.of.Origin],0)))</f>
        <v>October</v>
      </c>
      <c r="M71">
        <f t="shared" si="3"/>
        <v>153</v>
      </c>
      <c r="N71" s="7">
        <v>41584</v>
      </c>
      <c r="O71" t="s">
        <v>365</v>
      </c>
      <c r="P71" t="s">
        <v>54</v>
      </c>
      <c r="Q71">
        <v>7.42</v>
      </c>
      <c r="R71">
        <v>7.42</v>
      </c>
      <c r="S71">
        <v>7.33</v>
      </c>
      <c r="T71">
        <v>7.33</v>
      </c>
      <c r="U71">
        <v>7.5</v>
      </c>
      <c r="V71">
        <v>7.25</v>
      </c>
      <c r="W71">
        <v>10</v>
      </c>
      <c r="X71">
        <v>10</v>
      </c>
      <c r="Y71">
        <v>10</v>
      </c>
      <c r="Z71">
        <v>7.33</v>
      </c>
      <c r="AA71">
        <v>81.58</v>
      </c>
      <c r="AB71">
        <v>0.12</v>
      </c>
      <c r="AC71">
        <v>0</v>
      </c>
      <c r="AD71">
        <v>0</v>
      </c>
      <c r="AE71" t="s">
        <v>304</v>
      </c>
      <c r="AF71">
        <v>3</v>
      </c>
      <c r="AG71" s="7">
        <v>41949</v>
      </c>
      <c r="AH71">
        <v>1260</v>
      </c>
      <c r="AI71">
        <v>1260</v>
      </c>
      <c r="AJ71">
        <v>1260</v>
      </c>
    </row>
    <row r="72" spans="1:36" x14ac:dyDescent="0.25">
      <c r="A72" t="s">
        <v>43</v>
      </c>
      <c r="B72" t="s">
        <v>84</v>
      </c>
      <c r="C72">
        <v>-18.512177999999999</v>
      </c>
      <c r="D72">
        <v>-44.555030799999997</v>
      </c>
      <c r="E72" t="s">
        <v>2456</v>
      </c>
      <c r="F72">
        <v>300</v>
      </c>
      <c r="G72">
        <v>60</v>
      </c>
      <c r="H72">
        <v>2014</v>
      </c>
      <c r="I72" t="str">
        <f t="shared" si="4"/>
        <v>2014-05-01</v>
      </c>
      <c r="J72" t="str">
        <f t="shared" si="5"/>
        <v>2014-10-01</v>
      </c>
      <c r="K72" t="str">
        <f>IFERROR(INDEX(Harvest[Selected Harvest Begin],MATCH(E72,Harvest[Region],0)),INDEX(Harvest[Selected Harvest Begin],MATCH(B72,Harvest[Country.of.Origin],0)))</f>
        <v>May</v>
      </c>
      <c r="L72" t="str">
        <f>IFERROR(INDEX(Harvest[Selected Harvest End],MATCH(E72,Harvest[Region],0)),INDEX(Harvest[Selected Harvest End],MATCH(B72,Harvest[Country.of.Origin],0)))</f>
        <v>October</v>
      </c>
      <c r="M72">
        <f t="shared" si="3"/>
        <v>153</v>
      </c>
      <c r="N72" s="7">
        <v>41849</v>
      </c>
      <c r="O72" t="s">
        <v>365</v>
      </c>
      <c r="P72" t="s">
        <v>373</v>
      </c>
      <c r="Q72">
        <v>7.58</v>
      </c>
      <c r="R72">
        <v>7.5</v>
      </c>
      <c r="S72">
        <v>7.5</v>
      </c>
      <c r="T72">
        <v>7.67</v>
      </c>
      <c r="U72">
        <v>7.67</v>
      </c>
      <c r="V72">
        <v>7.83</v>
      </c>
      <c r="W72">
        <v>9.33</v>
      </c>
      <c r="X72">
        <v>9.33</v>
      </c>
      <c r="Y72">
        <v>9.33</v>
      </c>
      <c r="Z72">
        <v>7.75</v>
      </c>
      <c r="AA72">
        <v>81.5</v>
      </c>
      <c r="AB72">
        <v>0</v>
      </c>
      <c r="AC72">
        <v>1</v>
      </c>
      <c r="AD72">
        <v>0</v>
      </c>
      <c r="AE72" t="s">
        <v>55</v>
      </c>
      <c r="AF72">
        <v>1</v>
      </c>
      <c r="AG72" s="7">
        <v>42214</v>
      </c>
      <c r="AH72">
        <v>1200</v>
      </c>
      <c r="AI72">
        <v>1200</v>
      </c>
      <c r="AJ72">
        <v>1200</v>
      </c>
    </row>
    <row r="73" spans="1:36" x14ac:dyDescent="0.25">
      <c r="A73" t="s">
        <v>43</v>
      </c>
      <c r="B73" t="s">
        <v>84</v>
      </c>
      <c r="C73">
        <v>-16.661610700000001</v>
      </c>
      <c r="D73">
        <v>-49.262113599999999</v>
      </c>
      <c r="E73" t="s">
        <v>1329</v>
      </c>
      <c r="F73">
        <v>300</v>
      </c>
      <c r="G73">
        <v>60</v>
      </c>
      <c r="H73">
        <v>2016</v>
      </c>
      <c r="I73" t="str">
        <f t="shared" si="4"/>
        <v>2016-05-01</v>
      </c>
      <c r="J73" t="str">
        <f t="shared" si="5"/>
        <v>2016-10-01</v>
      </c>
      <c r="K73" t="str">
        <f>IFERROR(INDEX(Harvest[Selected Harvest Begin],MATCH(E73,Harvest[Region],0)),INDEX(Harvest[Selected Harvest Begin],MATCH(B73,Harvest[Country.of.Origin],0)))</f>
        <v>May</v>
      </c>
      <c r="L73" t="str">
        <f>IFERROR(INDEX(Harvest[Selected Harvest End],MATCH(E73,Harvest[Region],0)),INDEX(Harvest[Selected Harvest End],MATCH(B73,Harvest[Country.of.Origin],0)))</f>
        <v>October</v>
      </c>
      <c r="M73">
        <f t="shared" si="3"/>
        <v>153</v>
      </c>
      <c r="N73" s="7">
        <v>42341</v>
      </c>
      <c r="O73" t="s">
        <v>493</v>
      </c>
      <c r="P73" t="s">
        <v>81</v>
      </c>
      <c r="Q73">
        <v>7.33</v>
      </c>
      <c r="R73">
        <v>7.5</v>
      </c>
      <c r="S73">
        <v>7.5</v>
      </c>
      <c r="T73">
        <v>7.33</v>
      </c>
      <c r="U73">
        <v>6.83</v>
      </c>
      <c r="V73">
        <v>7.42</v>
      </c>
      <c r="W73">
        <v>10</v>
      </c>
      <c r="X73">
        <v>10</v>
      </c>
      <c r="Y73">
        <v>10</v>
      </c>
      <c r="Z73">
        <v>7.5</v>
      </c>
      <c r="AA73">
        <v>81.42</v>
      </c>
      <c r="AB73">
        <v>0.11</v>
      </c>
      <c r="AC73">
        <v>0</v>
      </c>
      <c r="AD73">
        <v>0</v>
      </c>
      <c r="AE73" t="s">
        <v>55</v>
      </c>
      <c r="AF73">
        <v>2</v>
      </c>
      <c r="AG73" s="7">
        <v>42706</v>
      </c>
      <c r="AH73">
        <v>1100</v>
      </c>
      <c r="AI73">
        <v>1100</v>
      </c>
      <c r="AJ73">
        <v>1100</v>
      </c>
    </row>
    <row r="74" spans="1:36" x14ac:dyDescent="0.25">
      <c r="A74" t="s">
        <v>43</v>
      </c>
      <c r="B74" t="s">
        <v>84</v>
      </c>
      <c r="C74">
        <v>-16.661610700000001</v>
      </c>
      <c r="D74">
        <v>-49.262113599999999</v>
      </c>
      <c r="E74" t="s">
        <v>1329</v>
      </c>
      <c r="F74">
        <v>300</v>
      </c>
      <c r="G74">
        <v>60</v>
      </c>
      <c r="H74">
        <v>2016</v>
      </c>
      <c r="I74" t="str">
        <f t="shared" si="4"/>
        <v>2016-05-01</v>
      </c>
      <c r="J74" t="str">
        <f t="shared" si="5"/>
        <v>2016-10-01</v>
      </c>
      <c r="K74" t="str">
        <f>IFERROR(INDEX(Harvest[Selected Harvest Begin],MATCH(E74,Harvest[Region],0)),INDEX(Harvest[Selected Harvest Begin],MATCH(B74,Harvest[Country.of.Origin],0)))</f>
        <v>May</v>
      </c>
      <c r="L74" t="str">
        <f>IFERROR(INDEX(Harvest[Selected Harvest End],MATCH(E74,Harvest[Region],0)),INDEX(Harvest[Selected Harvest End],MATCH(B74,Harvest[Country.of.Origin],0)))</f>
        <v>October</v>
      </c>
      <c r="M74">
        <f t="shared" si="3"/>
        <v>153</v>
      </c>
      <c r="N74" s="7">
        <v>42328</v>
      </c>
      <c r="O74" t="s">
        <v>493</v>
      </c>
      <c r="P74" t="s">
        <v>81</v>
      </c>
      <c r="Q74">
        <v>7.25</v>
      </c>
      <c r="R74">
        <v>7.33</v>
      </c>
      <c r="S74">
        <v>7.33</v>
      </c>
      <c r="T74">
        <v>7.33</v>
      </c>
      <c r="U74">
        <v>7.33</v>
      </c>
      <c r="V74">
        <v>7.42</v>
      </c>
      <c r="W74">
        <v>10</v>
      </c>
      <c r="X74">
        <v>10</v>
      </c>
      <c r="Y74">
        <v>10</v>
      </c>
      <c r="Z74">
        <v>7.33</v>
      </c>
      <c r="AA74">
        <v>81.33</v>
      </c>
      <c r="AB74">
        <v>0.11</v>
      </c>
      <c r="AC74">
        <v>0</v>
      </c>
      <c r="AD74">
        <v>0</v>
      </c>
      <c r="AE74" t="s">
        <v>55</v>
      </c>
      <c r="AF74">
        <v>14</v>
      </c>
      <c r="AG74" s="7">
        <v>42693</v>
      </c>
      <c r="AH74">
        <v>1100</v>
      </c>
      <c r="AI74">
        <v>1100</v>
      </c>
      <c r="AJ74">
        <v>1100</v>
      </c>
    </row>
    <row r="75" spans="1:36" x14ac:dyDescent="0.25">
      <c r="A75" t="s">
        <v>43</v>
      </c>
      <c r="B75" t="s">
        <v>84</v>
      </c>
      <c r="C75">
        <v>-21.444422500000002</v>
      </c>
      <c r="D75">
        <v>-43.651325399999998</v>
      </c>
      <c r="E75" t="s">
        <v>3810</v>
      </c>
      <c r="F75">
        <v>300</v>
      </c>
      <c r="G75">
        <v>60</v>
      </c>
      <c r="H75">
        <v>2015</v>
      </c>
      <c r="I75" t="str">
        <f t="shared" si="4"/>
        <v>2015-05-01</v>
      </c>
      <c r="J75" t="str">
        <f t="shared" si="5"/>
        <v>2015-10-01</v>
      </c>
      <c r="K75" t="str">
        <f>IFERROR(INDEX(Harvest[Selected Harvest Begin],MATCH(E75,Harvest[Region],0)),INDEX(Harvest[Selected Harvest Begin],MATCH(B75,Harvest[Country.of.Origin],0)))</f>
        <v>May</v>
      </c>
      <c r="L75" t="str">
        <f>IFERROR(INDEX(Harvest[Selected Harvest End],MATCH(E75,Harvest[Region],0)),INDEX(Harvest[Selected Harvest End],MATCH(B75,Harvest[Country.of.Origin],0)))</f>
        <v>October</v>
      </c>
      <c r="M75">
        <f t="shared" si="3"/>
        <v>153</v>
      </c>
      <c r="N75" s="7">
        <v>41989</v>
      </c>
      <c r="O75" t="s">
        <v>365</v>
      </c>
      <c r="P75" t="s">
        <v>60</v>
      </c>
      <c r="Q75">
        <v>7.17</v>
      </c>
      <c r="R75">
        <v>7.33</v>
      </c>
      <c r="S75">
        <v>7.42</v>
      </c>
      <c r="T75">
        <v>7.25</v>
      </c>
      <c r="U75">
        <v>7.42</v>
      </c>
      <c r="V75">
        <v>7.33</v>
      </c>
      <c r="W75">
        <v>10</v>
      </c>
      <c r="X75">
        <v>10</v>
      </c>
      <c r="Y75">
        <v>10</v>
      </c>
      <c r="Z75">
        <v>7.42</v>
      </c>
      <c r="AA75">
        <v>81.33</v>
      </c>
      <c r="AB75">
        <v>0.12</v>
      </c>
      <c r="AC75">
        <v>0</v>
      </c>
      <c r="AD75">
        <v>0</v>
      </c>
      <c r="AE75" t="s">
        <v>55</v>
      </c>
      <c r="AF75">
        <v>6</v>
      </c>
      <c r="AG75" s="7">
        <v>42354</v>
      </c>
      <c r="AH75">
        <v>1200</v>
      </c>
      <c r="AI75">
        <v>1200</v>
      </c>
      <c r="AJ75">
        <v>1200</v>
      </c>
    </row>
    <row r="76" spans="1:36" x14ac:dyDescent="0.25">
      <c r="A76" t="s">
        <v>43</v>
      </c>
      <c r="B76" t="s">
        <v>84</v>
      </c>
      <c r="C76">
        <v>-18.512177999999999</v>
      </c>
      <c r="D76">
        <v>-44.555030799999997</v>
      </c>
      <c r="E76" t="s">
        <v>233</v>
      </c>
      <c r="F76">
        <v>17</v>
      </c>
      <c r="G76">
        <v>60</v>
      </c>
      <c r="H76">
        <v>2012</v>
      </c>
      <c r="I76" t="str">
        <f t="shared" si="4"/>
        <v>2012-05-01</v>
      </c>
      <c r="J76" t="str">
        <f t="shared" si="5"/>
        <v>2012-10-01</v>
      </c>
      <c r="K76" t="str">
        <f>IFERROR(INDEX(Harvest[Selected Harvest Begin],MATCH(E76,Harvest[Region],0)),INDEX(Harvest[Selected Harvest Begin],MATCH(B76,Harvest[Country.of.Origin],0)))</f>
        <v>May</v>
      </c>
      <c r="L76" t="str">
        <f>IFERROR(INDEX(Harvest[Selected Harvest End],MATCH(E76,Harvest[Region],0)),INDEX(Harvest[Selected Harvest End],MATCH(B76,Harvest[Country.of.Origin],0)))</f>
        <v>October</v>
      </c>
      <c r="M76">
        <f t="shared" si="3"/>
        <v>153</v>
      </c>
      <c r="N76" s="7">
        <v>40931</v>
      </c>
      <c r="O76" t="s">
        <v>737</v>
      </c>
      <c r="P76" t="s">
        <v>81</v>
      </c>
      <c r="Q76">
        <v>7.42</v>
      </c>
      <c r="R76">
        <v>7.33</v>
      </c>
      <c r="S76">
        <v>7.25</v>
      </c>
      <c r="T76">
        <v>7.42</v>
      </c>
      <c r="U76">
        <v>7.5</v>
      </c>
      <c r="V76">
        <v>7.17</v>
      </c>
      <c r="W76">
        <v>10</v>
      </c>
      <c r="X76">
        <v>10</v>
      </c>
      <c r="Y76">
        <v>10</v>
      </c>
      <c r="Z76">
        <v>7.08</v>
      </c>
      <c r="AA76">
        <v>81.17</v>
      </c>
      <c r="AB76">
        <v>0.12</v>
      </c>
      <c r="AC76">
        <v>0</v>
      </c>
      <c r="AD76">
        <v>0</v>
      </c>
      <c r="AE76" t="s">
        <v>55</v>
      </c>
      <c r="AF76">
        <v>1</v>
      </c>
      <c r="AG76" s="7">
        <v>41296</v>
      </c>
      <c r="AH76">
        <v>1000</v>
      </c>
      <c r="AI76">
        <v>1000</v>
      </c>
      <c r="AJ76">
        <v>1000</v>
      </c>
    </row>
    <row r="77" spans="1:36" x14ac:dyDescent="0.25">
      <c r="A77" t="s">
        <v>43</v>
      </c>
      <c r="B77" t="s">
        <v>84</v>
      </c>
      <c r="C77">
        <v>-23.563104299999999</v>
      </c>
      <c r="D77">
        <v>-46.654382499999997</v>
      </c>
      <c r="E77" t="s">
        <v>3911</v>
      </c>
      <c r="F77">
        <v>500</v>
      </c>
      <c r="G77">
        <v>60</v>
      </c>
      <c r="H77">
        <v>2016</v>
      </c>
      <c r="I77" t="str">
        <f t="shared" si="4"/>
        <v>2016-05-01</v>
      </c>
      <c r="J77" t="str">
        <f t="shared" si="5"/>
        <v>2016-10-01</v>
      </c>
      <c r="K77" t="str">
        <f>IFERROR(INDEX(Harvest[Selected Harvest Begin],MATCH(E77,Harvest[Region],0)),INDEX(Harvest[Selected Harvest Begin],MATCH(B77,Harvest[Country.of.Origin],0)))</f>
        <v>May</v>
      </c>
      <c r="L77" t="str">
        <f>IFERROR(INDEX(Harvest[Selected Harvest End],MATCH(E77,Harvest[Region],0)),INDEX(Harvest[Selected Harvest End],MATCH(B77,Harvest[Country.of.Origin],0)))</f>
        <v>October</v>
      </c>
      <c r="M77">
        <f t="shared" si="3"/>
        <v>153</v>
      </c>
      <c r="N77" s="7">
        <v>42907</v>
      </c>
      <c r="O77" t="s">
        <v>737</v>
      </c>
      <c r="P77" t="s">
        <v>81</v>
      </c>
      <c r="Q77">
        <v>7.58</v>
      </c>
      <c r="R77">
        <v>7.42</v>
      </c>
      <c r="S77">
        <v>7.5</v>
      </c>
      <c r="T77">
        <v>7.25</v>
      </c>
      <c r="U77">
        <v>7.75</v>
      </c>
      <c r="V77">
        <v>7.58</v>
      </c>
      <c r="W77">
        <v>9.33</v>
      </c>
      <c r="X77">
        <v>10</v>
      </c>
      <c r="Y77">
        <v>9.33</v>
      </c>
      <c r="Z77">
        <v>7.33</v>
      </c>
      <c r="AA77">
        <v>81.08</v>
      </c>
      <c r="AB77">
        <v>0.11</v>
      </c>
      <c r="AC77">
        <v>5</v>
      </c>
      <c r="AD77">
        <v>0</v>
      </c>
      <c r="AE77" t="s">
        <v>55</v>
      </c>
      <c r="AF77">
        <v>8</v>
      </c>
      <c r="AG77" s="7">
        <v>43272</v>
      </c>
      <c r="AH77">
        <v>695</v>
      </c>
      <c r="AI77">
        <v>695</v>
      </c>
      <c r="AJ77">
        <v>695</v>
      </c>
    </row>
    <row r="78" spans="1:36" x14ac:dyDescent="0.25">
      <c r="A78" t="s">
        <v>43</v>
      </c>
      <c r="B78" t="s">
        <v>84</v>
      </c>
      <c r="C78">
        <v>-16.661610700000001</v>
      </c>
      <c r="D78">
        <v>-49.262113599999999</v>
      </c>
      <c r="E78" t="s">
        <v>1329</v>
      </c>
      <c r="F78">
        <v>300</v>
      </c>
      <c r="G78">
        <v>60</v>
      </c>
      <c r="H78">
        <v>2014</v>
      </c>
      <c r="I78" t="str">
        <f t="shared" si="4"/>
        <v>2014-05-01</v>
      </c>
      <c r="J78" t="str">
        <f t="shared" si="5"/>
        <v>2014-10-01</v>
      </c>
      <c r="K78" t="str">
        <f>IFERROR(INDEX(Harvest[Selected Harvest Begin],MATCH(E78,Harvest[Region],0)),INDEX(Harvest[Selected Harvest Begin],MATCH(B78,Harvest[Country.of.Origin],0)))</f>
        <v>May</v>
      </c>
      <c r="L78" t="str">
        <f>IFERROR(INDEX(Harvest[Selected Harvest End],MATCH(E78,Harvest[Region],0)),INDEX(Harvest[Selected Harvest End],MATCH(B78,Harvest[Country.of.Origin],0)))</f>
        <v>October</v>
      </c>
      <c r="M78">
        <f t="shared" si="3"/>
        <v>153</v>
      </c>
      <c r="N78" s="7">
        <v>42019</v>
      </c>
      <c r="O78" t="s">
        <v>737</v>
      </c>
      <c r="P78" t="s">
        <v>81</v>
      </c>
      <c r="Q78">
        <v>7.67</v>
      </c>
      <c r="R78">
        <v>7.75</v>
      </c>
      <c r="S78">
        <v>7.83</v>
      </c>
      <c r="T78">
        <v>7.75</v>
      </c>
      <c r="U78">
        <v>7.83</v>
      </c>
      <c r="V78">
        <v>7.75</v>
      </c>
      <c r="W78">
        <v>10</v>
      </c>
      <c r="X78">
        <v>6.67</v>
      </c>
      <c r="Y78">
        <v>10</v>
      </c>
      <c r="Z78">
        <v>7.75</v>
      </c>
      <c r="AA78">
        <v>81</v>
      </c>
      <c r="AB78">
        <v>0.12</v>
      </c>
      <c r="AC78">
        <v>0</v>
      </c>
      <c r="AD78">
        <v>0</v>
      </c>
      <c r="AE78" t="s">
        <v>55</v>
      </c>
      <c r="AF78">
        <v>0</v>
      </c>
      <c r="AG78" s="7">
        <v>42384</v>
      </c>
    </row>
    <row r="79" spans="1:36" x14ac:dyDescent="0.25">
      <c r="A79" t="s">
        <v>43</v>
      </c>
      <c r="B79" t="s">
        <v>84</v>
      </c>
      <c r="C79">
        <v>-21.444422500000002</v>
      </c>
      <c r="D79">
        <v>-43.651325399999998</v>
      </c>
      <c r="E79" t="s">
        <v>3810</v>
      </c>
      <c r="F79">
        <v>300</v>
      </c>
      <c r="G79">
        <v>60</v>
      </c>
      <c r="H79">
        <v>2015</v>
      </c>
      <c r="I79" t="str">
        <f t="shared" si="4"/>
        <v>2015-05-01</v>
      </c>
      <c r="J79" t="str">
        <f t="shared" si="5"/>
        <v>2015-10-01</v>
      </c>
      <c r="K79" t="str">
        <f>IFERROR(INDEX(Harvest[Selected Harvest Begin],MATCH(E79,Harvest[Region],0)),INDEX(Harvest[Selected Harvest Begin],MATCH(B79,Harvest[Country.of.Origin],0)))</f>
        <v>May</v>
      </c>
      <c r="L79" t="str">
        <f>IFERROR(INDEX(Harvest[Selected Harvest End],MATCH(E79,Harvest[Region],0)),INDEX(Harvest[Selected Harvest End],MATCH(B79,Harvest[Country.of.Origin],0)))</f>
        <v>October</v>
      </c>
      <c r="M79">
        <f t="shared" si="3"/>
        <v>153</v>
      </c>
      <c r="N79" s="7">
        <v>41989</v>
      </c>
      <c r="O79" t="s">
        <v>365</v>
      </c>
      <c r="P79" t="s">
        <v>81</v>
      </c>
      <c r="Q79">
        <v>7.25</v>
      </c>
      <c r="R79">
        <v>7.33</v>
      </c>
      <c r="S79">
        <v>7.25</v>
      </c>
      <c r="T79">
        <v>7.25</v>
      </c>
      <c r="U79">
        <v>7.25</v>
      </c>
      <c r="V79">
        <v>7.33</v>
      </c>
      <c r="W79">
        <v>10</v>
      </c>
      <c r="X79">
        <v>10</v>
      </c>
      <c r="Y79">
        <v>10</v>
      </c>
      <c r="Z79">
        <v>7.25</v>
      </c>
      <c r="AA79">
        <v>80.92</v>
      </c>
      <c r="AB79">
        <v>0.12</v>
      </c>
      <c r="AC79">
        <v>0</v>
      </c>
      <c r="AD79">
        <v>0</v>
      </c>
      <c r="AE79" t="s">
        <v>55</v>
      </c>
      <c r="AF79">
        <v>8</v>
      </c>
      <c r="AG79" s="7">
        <v>42354</v>
      </c>
      <c r="AH79">
        <v>1200</v>
      </c>
      <c r="AI79">
        <v>1200</v>
      </c>
      <c r="AJ79">
        <v>1200</v>
      </c>
    </row>
    <row r="80" spans="1:36" x14ac:dyDescent="0.25">
      <c r="A80" t="s">
        <v>43</v>
      </c>
      <c r="B80" t="s">
        <v>84</v>
      </c>
      <c r="C80">
        <v>-18.7247843</v>
      </c>
      <c r="D80">
        <v>-47.504740099999999</v>
      </c>
      <c r="E80" t="s">
        <v>2824</v>
      </c>
      <c r="F80">
        <v>320</v>
      </c>
      <c r="G80">
        <v>60</v>
      </c>
      <c r="H80">
        <v>2016</v>
      </c>
      <c r="I80" t="str">
        <f t="shared" si="4"/>
        <v>2016-05-01</v>
      </c>
      <c r="J80" t="str">
        <f t="shared" si="5"/>
        <v>2016-10-01</v>
      </c>
      <c r="K80" t="str">
        <f>IFERROR(INDEX(Harvest[Selected Harvest Begin],MATCH(E80,Harvest[Region],0)),INDEX(Harvest[Selected Harvest Begin],MATCH(B80,Harvest[Country.of.Origin],0)))</f>
        <v>May</v>
      </c>
      <c r="L80" t="str">
        <f>IFERROR(INDEX(Harvest[Selected Harvest End],MATCH(E80,Harvest[Region],0)),INDEX(Harvest[Selected Harvest End],MATCH(B80,Harvest[Country.of.Origin],0)))</f>
        <v>October</v>
      </c>
      <c r="M80">
        <f t="shared" si="3"/>
        <v>153</v>
      </c>
      <c r="N80" s="7">
        <v>42285</v>
      </c>
      <c r="P80" t="s">
        <v>81</v>
      </c>
      <c r="Q80">
        <v>7.17</v>
      </c>
      <c r="R80">
        <v>7.25</v>
      </c>
      <c r="S80">
        <v>7.08</v>
      </c>
      <c r="T80">
        <v>7.17</v>
      </c>
      <c r="U80">
        <v>7.25</v>
      </c>
      <c r="V80">
        <v>7.58</v>
      </c>
      <c r="W80">
        <v>10</v>
      </c>
      <c r="X80">
        <v>10</v>
      </c>
      <c r="Y80">
        <v>10</v>
      </c>
      <c r="Z80">
        <v>7.25</v>
      </c>
      <c r="AA80">
        <v>80.75</v>
      </c>
      <c r="AB80">
        <v>0</v>
      </c>
      <c r="AC80">
        <v>0</v>
      </c>
      <c r="AD80">
        <v>0</v>
      </c>
      <c r="AE80" t="s">
        <v>55</v>
      </c>
      <c r="AF80">
        <v>1</v>
      </c>
      <c r="AG80" s="7">
        <v>42650</v>
      </c>
    </row>
    <row r="81" spans="1:36" x14ac:dyDescent="0.25">
      <c r="A81" t="s">
        <v>43</v>
      </c>
      <c r="B81" t="s">
        <v>84</v>
      </c>
      <c r="C81">
        <v>-18.7247843</v>
      </c>
      <c r="D81">
        <v>-47.504740099999999</v>
      </c>
      <c r="E81" t="s">
        <v>2824</v>
      </c>
      <c r="F81">
        <v>94</v>
      </c>
      <c r="G81">
        <v>60</v>
      </c>
      <c r="H81">
        <v>2016</v>
      </c>
      <c r="I81" t="str">
        <f t="shared" si="4"/>
        <v>2016-05-01</v>
      </c>
      <c r="J81" t="str">
        <f t="shared" si="5"/>
        <v>2016-10-01</v>
      </c>
      <c r="K81" t="str">
        <f>IFERROR(INDEX(Harvest[Selected Harvest Begin],MATCH(E81,Harvest[Region],0)),INDEX(Harvest[Selected Harvest Begin],MATCH(B81,Harvest[Country.of.Origin],0)))</f>
        <v>May</v>
      </c>
      <c r="L81" t="str">
        <f>IFERROR(INDEX(Harvest[Selected Harvest End],MATCH(E81,Harvest[Region],0)),INDEX(Harvest[Selected Harvest End],MATCH(B81,Harvest[Country.of.Origin],0)))</f>
        <v>October</v>
      </c>
      <c r="M81">
        <f t="shared" si="3"/>
        <v>153</v>
      </c>
      <c r="N81" s="7">
        <v>42440</v>
      </c>
      <c r="Q81">
        <v>7.33</v>
      </c>
      <c r="R81">
        <v>7.25</v>
      </c>
      <c r="S81">
        <v>7.33</v>
      </c>
      <c r="T81">
        <v>7.08</v>
      </c>
      <c r="U81">
        <v>7.58</v>
      </c>
      <c r="V81">
        <v>7.25</v>
      </c>
      <c r="W81">
        <v>9.33</v>
      </c>
      <c r="X81">
        <v>10</v>
      </c>
      <c r="Y81">
        <v>10</v>
      </c>
      <c r="Z81">
        <v>7.42</v>
      </c>
      <c r="AA81">
        <v>80.58</v>
      </c>
      <c r="AB81">
        <v>0.11</v>
      </c>
      <c r="AC81">
        <v>0</v>
      </c>
      <c r="AD81">
        <v>0</v>
      </c>
      <c r="AE81" t="s">
        <v>55</v>
      </c>
      <c r="AF81">
        <v>7</v>
      </c>
      <c r="AG81" s="7">
        <v>42805</v>
      </c>
    </row>
    <row r="82" spans="1:36" x14ac:dyDescent="0.25">
      <c r="A82" t="s">
        <v>43</v>
      </c>
      <c r="B82" t="s">
        <v>84</v>
      </c>
      <c r="C82">
        <v>-14.235004</v>
      </c>
      <c r="D82">
        <v>-51.925280000000001</v>
      </c>
      <c r="E82" t="s">
        <v>292</v>
      </c>
      <c r="F82">
        <v>300</v>
      </c>
      <c r="G82">
        <v>60</v>
      </c>
      <c r="H82">
        <v>2016</v>
      </c>
      <c r="I82" t="str">
        <f t="shared" si="4"/>
        <v>2016-05-01</v>
      </c>
      <c r="J82" t="str">
        <f t="shared" si="5"/>
        <v>2016-10-01</v>
      </c>
      <c r="K82" t="str">
        <f>IFERROR(INDEX(Harvest[Selected Harvest Begin],MATCH(E82,Harvest[Region],0)),INDEX(Harvest[Selected Harvest Begin],MATCH(B82,Harvest[Country.of.Origin],0)))</f>
        <v>May</v>
      </c>
      <c r="L82" t="str">
        <f>IFERROR(INDEX(Harvest[Selected Harvest End],MATCH(E82,Harvest[Region],0)),INDEX(Harvest[Selected Harvest End],MATCH(B82,Harvest[Country.of.Origin],0)))</f>
        <v>October</v>
      </c>
      <c r="M82">
        <f t="shared" si="3"/>
        <v>153</v>
      </c>
      <c r="N82" s="7">
        <v>42325</v>
      </c>
      <c r="O82" t="s">
        <v>365</v>
      </c>
      <c r="P82" t="s">
        <v>373</v>
      </c>
      <c r="Q82">
        <v>7.25</v>
      </c>
      <c r="R82">
        <v>7.33</v>
      </c>
      <c r="S82">
        <v>7.17</v>
      </c>
      <c r="T82">
        <v>7.5</v>
      </c>
      <c r="U82">
        <v>7.33</v>
      </c>
      <c r="V82">
        <v>7.25</v>
      </c>
      <c r="W82">
        <v>9.33</v>
      </c>
      <c r="X82">
        <v>10</v>
      </c>
      <c r="Y82">
        <v>10</v>
      </c>
      <c r="Z82">
        <v>7.33</v>
      </c>
      <c r="AA82">
        <v>80.5</v>
      </c>
      <c r="AB82">
        <v>0.11</v>
      </c>
      <c r="AC82">
        <v>0</v>
      </c>
      <c r="AD82">
        <v>0</v>
      </c>
      <c r="AE82" t="s">
        <v>55</v>
      </c>
      <c r="AF82">
        <v>3</v>
      </c>
      <c r="AG82" s="7">
        <v>42690</v>
      </c>
      <c r="AH82">
        <v>1250</v>
      </c>
      <c r="AI82">
        <v>1250</v>
      </c>
      <c r="AJ82">
        <v>1250</v>
      </c>
    </row>
    <row r="83" spans="1:36" x14ac:dyDescent="0.25">
      <c r="A83" t="s">
        <v>43</v>
      </c>
      <c r="B83" t="s">
        <v>84</v>
      </c>
      <c r="C83">
        <v>-21.444422500000002</v>
      </c>
      <c r="D83">
        <v>-43.651325399999998</v>
      </c>
      <c r="E83" t="s">
        <v>3810</v>
      </c>
      <c r="F83">
        <v>300</v>
      </c>
      <c r="G83">
        <v>60</v>
      </c>
      <c r="H83">
        <v>2013</v>
      </c>
      <c r="I83" t="str">
        <f t="shared" si="4"/>
        <v>2013-05-01</v>
      </c>
      <c r="J83" t="str">
        <f t="shared" si="5"/>
        <v>2013-10-01</v>
      </c>
      <c r="K83" t="str">
        <f>IFERROR(INDEX(Harvest[Selected Harvest Begin],MATCH(E83,Harvest[Region],0)),INDEX(Harvest[Selected Harvest Begin],MATCH(B83,Harvest[Country.of.Origin],0)))</f>
        <v>May</v>
      </c>
      <c r="L83" t="str">
        <f>IFERROR(INDEX(Harvest[Selected Harvest End],MATCH(E83,Harvest[Region],0)),INDEX(Harvest[Selected Harvest End],MATCH(B83,Harvest[Country.of.Origin],0)))</f>
        <v>October</v>
      </c>
      <c r="M83">
        <f t="shared" si="3"/>
        <v>153</v>
      </c>
      <c r="N83" s="7">
        <v>41746</v>
      </c>
      <c r="O83" t="s">
        <v>365</v>
      </c>
      <c r="P83" t="s">
        <v>373</v>
      </c>
      <c r="Q83">
        <v>7.42</v>
      </c>
      <c r="R83">
        <v>7.42</v>
      </c>
      <c r="S83">
        <v>7.08</v>
      </c>
      <c r="T83">
        <v>7.33</v>
      </c>
      <c r="U83">
        <v>7.67</v>
      </c>
      <c r="V83">
        <v>7.5</v>
      </c>
      <c r="W83">
        <v>9.33</v>
      </c>
      <c r="X83">
        <v>9.33</v>
      </c>
      <c r="Y83">
        <v>10</v>
      </c>
      <c r="Z83">
        <v>7.42</v>
      </c>
      <c r="AA83">
        <v>80.5</v>
      </c>
      <c r="AB83">
        <v>0.1</v>
      </c>
      <c r="AC83">
        <v>0</v>
      </c>
      <c r="AD83">
        <v>0</v>
      </c>
      <c r="AE83" t="s">
        <v>201</v>
      </c>
      <c r="AF83">
        <v>10</v>
      </c>
      <c r="AG83" s="7">
        <v>42111</v>
      </c>
      <c r="AH83">
        <v>1250</v>
      </c>
      <c r="AI83">
        <v>1250</v>
      </c>
      <c r="AJ83">
        <v>1250</v>
      </c>
    </row>
    <row r="84" spans="1:36" x14ac:dyDescent="0.25">
      <c r="A84" t="s">
        <v>43</v>
      </c>
      <c r="B84" t="s">
        <v>84</v>
      </c>
      <c r="C84">
        <v>-21.444422500000002</v>
      </c>
      <c r="D84">
        <v>-43.651325399999998</v>
      </c>
      <c r="E84" t="s">
        <v>3810</v>
      </c>
      <c r="F84">
        <v>440</v>
      </c>
      <c r="G84">
        <v>60</v>
      </c>
      <c r="H84">
        <v>2018</v>
      </c>
      <c r="I84" t="str">
        <f t="shared" si="4"/>
        <v>2018-05-01</v>
      </c>
      <c r="J84" t="str">
        <f t="shared" si="5"/>
        <v>2018-10-01</v>
      </c>
      <c r="K84" t="str">
        <f>IFERROR(INDEX(Harvest[Selected Harvest Begin],MATCH(E84,Harvest[Region],0)),INDEX(Harvest[Selected Harvest Begin],MATCH(B84,Harvest[Country.of.Origin],0)))</f>
        <v>May</v>
      </c>
      <c r="L84" t="str">
        <f>IFERROR(INDEX(Harvest[Selected Harvest End],MATCH(E84,Harvest[Region],0)),INDEX(Harvest[Selected Harvest End],MATCH(B84,Harvest[Country.of.Origin],0)))</f>
        <v>October</v>
      </c>
      <c r="M84">
        <f t="shared" si="3"/>
        <v>153</v>
      </c>
      <c r="N84" s="7">
        <v>43068</v>
      </c>
      <c r="O84" t="s">
        <v>68</v>
      </c>
      <c r="P84" t="s">
        <v>278</v>
      </c>
      <c r="Q84">
        <v>7.17</v>
      </c>
      <c r="R84">
        <v>7.17</v>
      </c>
      <c r="S84">
        <v>7</v>
      </c>
      <c r="T84">
        <v>7.17</v>
      </c>
      <c r="U84">
        <v>7.25</v>
      </c>
      <c r="V84">
        <v>7.25</v>
      </c>
      <c r="W84">
        <v>10</v>
      </c>
      <c r="X84">
        <v>10</v>
      </c>
      <c r="Y84">
        <v>10</v>
      </c>
      <c r="Z84">
        <v>7.08</v>
      </c>
      <c r="AA84">
        <v>80.08</v>
      </c>
      <c r="AB84">
        <v>0.11</v>
      </c>
      <c r="AC84">
        <v>0</v>
      </c>
      <c r="AD84">
        <v>0</v>
      </c>
      <c r="AE84" t="s">
        <v>55</v>
      </c>
      <c r="AF84">
        <v>5</v>
      </c>
      <c r="AG84" s="7">
        <v>43433</v>
      </c>
      <c r="AH84">
        <v>1100</v>
      </c>
      <c r="AI84">
        <v>1100</v>
      </c>
      <c r="AJ84">
        <v>1100</v>
      </c>
    </row>
    <row r="85" spans="1:36" x14ac:dyDescent="0.25">
      <c r="A85" t="s">
        <v>43</v>
      </c>
      <c r="B85" t="s">
        <v>84</v>
      </c>
      <c r="C85">
        <v>-18.7247843</v>
      </c>
      <c r="D85">
        <v>-47.504740099999999</v>
      </c>
      <c r="E85" t="s">
        <v>2824</v>
      </c>
      <c r="F85">
        <v>300</v>
      </c>
      <c r="G85">
        <v>60</v>
      </c>
      <c r="H85">
        <v>2015</v>
      </c>
      <c r="I85" t="str">
        <f t="shared" si="4"/>
        <v>2015-05-01</v>
      </c>
      <c r="J85" t="str">
        <f t="shared" si="5"/>
        <v>2015-10-01</v>
      </c>
      <c r="K85" t="str">
        <f>IFERROR(INDEX(Harvest[Selected Harvest Begin],MATCH(E85,Harvest[Region],0)),INDEX(Harvest[Selected Harvest Begin],MATCH(B85,Harvest[Country.of.Origin],0)))</f>
        <v>May</v>
      </c>
      <c r="L85" t="str">
        <f>IFERROR(INDEX(Harvest[Selected Harvest End],MATCH(E85,Harvest[Region],0)),INDEX(Harvest[Selected Harvest End],MATCH(B85,Harvest[Country.of.Origin],0)))</f>
        <v>October</v>
      </c>
      <c r="M85">
        <f t="shared" si="3"/>
        <v>153</v>
      </c>
      <c r="N85" s="7">
        <v>41989</v>
      </c>
      <c r="O85" t="s">
        <v>493</v>
      </c>
      <c r="P85" t="s">
        <v>81</v>
      </c>
      <c r="Q85">
        <v>6.83</v>
      </c>
      <c r="R85">
        <v>7</v>
      </c>
      <c r="S85">
        <v>6.92</v>
      </c>
      <c r="T85">
        <v>7.08</v>
      </c>
      <c r="U85">
        <v>6.92</v>
      </c>
      <c r="V85">
        <v>6.83</v>
      </c>
      <c r="W85">
        <v>10</v>
      </c>
      <c r="X85">
        <v>10</v>
      </c>
      <c r="Y85">
        <v>10</v>
      </c>
      <c r="Z85">
        <v>6.83</v>
      </c>
      <c r="AA85">
        <v>78.42</v>
      </c>
      <c r="AB85">
        <v>0.12</v>
      </c>
      <c r="AC85">
        <v>3</v>
      </c>
      <c r="AD85">
        <v>0</v>
      </c>
      <c r="AE85" t="s">
        <v>55</v>
      </c>
      <c r="AF85">
        <v>4</v>
      </c>
      <c r="AG85" s="7">
        <v>42354</v>
      </c>
    </row>
    <row r="86" spans="1:36" x14ac:dyDescent="0.25">
      <c r="A86" t="s">
        <v>43</v>
      </c>
      <c r="B86" t="s">
        <v>84</v>
      </c>
      <c r="C86">
        <v>-18.512177999999999</v>
      </c>
      <c r="D86">
        <v>-44.555030799999997</v>
      </c>
      <c r="E86" t="s">
        <v>233</v>
      </c>
      <c r="F86">
        <v>320</v>
      </c>
      <c r="G86">
        <v>60</v>
      </c>
      <c r="H86">
        <v>2018</v>
      </c>
      <c r="I86" t="str">
        <f t="shared" si="4"/>
        <v>2018-05-01</v>
      </c>
      <c r="J86" t="str">
        <f t="shared" si="5"/>
        <v>2018-10-01</v>
      </c>
      <c r="K86" t="str">
        <f>IFERROR(INDEX(Harvest[Selected Harvest Begin],MATCH(E86,Harvest[Region],0)),INDEX(Harvest[Selected Harvest Begin],MATCH(B86,Harvest[Country.of.Origin],0)))</f>
        <v>May</v>
      </c>
      <c r="L86" t="str">
        <f>IFERROR(INDEX(Harvest[Selected Harvest End],MATCH(E86,Harvest[Region],0)),INDEX(Harvest[Selected Harvest End],MATCH(B86,Harvest[Country.of.Origin],0)))</f>
        <v>October</v>
      </c>
      <c r="M86">
        <f t="shared" si="3"/>
        <v>153</v>
      </c>
      <c r="N86" s="7">
        <v>43028</v>
      </c>
      <c r="O86" t="s">
        <v>68</v>
      </c>
      <c r="P86" t="s">
        <v>81</v>
      </c>
      <c r="Q86">
        <v>7.5</v>
      </c>
      <c r="R86">
        <v>7.33</v>
      </c>
      <c r="S86">
        <v>7.42</v>
      </c>
      <c r="T86">
        <v>7.58</v>
      </c>
      <c r="U86">
        <v>7.58</v>
      </c>
      <c r="V86">
        <v>6.92</v>
      </c>
      <c r="W86">
        <v>8</v>
      </c>
      <c r="X86">
        <v>8</v>
      </c>
      <c r="Y86">
        <v>10</v>
      </c>
      <c r="Z86">
        <v>7</v>
      </c>
      <c r="AA86">
        <v>77.33</v>
      </c>
      <c r="AB86">
        <v>0</v>
      </c>
      <c r="AC86">
        <v>0</v>
      </c>
      <c r="AD86">
        <v>0</v>
      </c>
      <c r="AE86" t="s">
        <v>55</v>
      </c>
      <c r="AF86">
        <v>3</v>
      </c>
      <c r="AG86" s="7">
        <v>43393</v>
      </c>
      <c r="AH86">
        <v>890</v>
      </c>
      <c r="AI86">
        <v>890</v>
      </c>
      <c r="AJ86">
        <v>890</v>
      </c>
    </row>
    <row r="87" spans="1:36" x14ac:dyDescent="0.25">
      <c r="A87" t="s">
        <v>43</v>
      </c>
      <c r="B87" t="s">
        <v>84</v>
      </c>
      <c r="C87">
        <v>-19.691894999999999</v>
      </c>
      <c r="D87">
        <v>-46.173600299999997</v>
      </c>
      <c r="E87" t="s">
        <v>2123</v>
      </c>
      <c r="F87">
        <v>300</v>
      </c>
      <c r="G87">
        <v>60</v>
      </c>
      <c r="H87">
        <v>2016</v>
      </c>
      <c r="I87" t="str">
        <f t="shared" si="4"/>
        <v>2016-05-01</v>
      </c>
      <c r="J87" t="str">
        <f t="shared" si="5"/>
        <v>2016-10-01</v>
      </c>
      <c r="K87" t="str">
        <f>IFERROR(INDEX(Harvest[Selected Harvest Begin],MATCH(E87,Harvest[Region],0)),INDEX(Harvest[Selected Harvest Begin],MATCH(B87,Harvest[Country.of.Origin],0)))</f>
        <v>May</v>
      </c>
      <c r="L87" t="str">
        <f>IFERROR(INDEX(Harvest[Selected Harvest End],MATCH(E87,Harvest[Region],0)),INDEX(Harvest[Selected Harvest End],MATCH(B87,Harvest[Country.of.Origin],0)))</f>
        <v>October</v>
      </c>
      <c r="M87">
        <f t="shared" si="3"/>
        <v>153</v>
      </c>
      <c r="N87" s="7">
        <v>42366</v>
      </c>
      <c r="Q87">
        <v>7.25</v>
      </c>
      <c r="R87">
        <v>6.58</v>
      </c>
      <c r="S87">
        <v>6.58</v>
      </c>
      <c r="T87">
        <v>7</v>
      </c>
      <c r="U87">
        <v>7</v>
      </c>
      <c r="V87">
        <v>6.42</v>
      </c>
      <c r="W87">
        <v>8</v>
      </c>
      <c r="X87">
        <v>8</v>
      </c>
      <c r="Y87">
        <v>10</v>
      </c>
      <c r="Z87">
        <v>6.67</v>
      </c>
      <c r="AA87">
        <v>73.5</v>
      </c>
      <c r="AB87">
        <v>0.11</v>
      </c>
      <c r="AC87">
        <v>0</v>
      </c>
      <c r="AD87">
        <v>1</v>
      </c>
      <c r="AE87" t="s">
        <v>55</v>
      </c>
      <c r="AF87">
        <v>0</v>
      </c>
      <c r="AG87" s="7">
        <v>42731</v>
      </c>
    </row>
    <row r="88" spans="1:36" x14ac:dyDescent="0.25">
      <c r="A88" t="s">
        <v>43</v>
      </c>
      <c r="B88" t="s">
        <v>84</v>
      </c>
      <c r="C88">
        <v>-16.661610700000001</v>
      </c>
      <c r="D88">
        <v>-49.262113599999999</v>
      </c>
      <c r="E88" t="s">
        <v>1329</v>
      </c>
      <c r="F88">
        <v>305</v>
      </c>
      <c r="G88">
        <v>59</v>
      </c>
      <c r="H88">
        <v>2015</v>
      </c>
      <c r="I88" t="str">
        <f t="shared" si="4"/>
        <v>2015-05-01</v>
      </c>
      <c r="J88" t="str">
        <f t="shared" si="5"/>
        <v>2015-10-01</v>
      </c>
      <c r="K88" t="str">
        <f>IFERROR(INDEX(Harvest[Selected Harvest Begin],MATCH(E88,Harvest[Region],0)),INDEX(Harvest[Selected Harvest Begin],MATCH(B88,Harvest[Country.of.Origin],0)))</f>
        <v>May</v>
      </c>
      <c r="L88" t="str">
        <f>IFERROR(INDEX(Harvest[Selected Harvest End],MATCH(E88,Harvest[Region],0)),INDEX(Harvest[Selected Harvest End],MATCH(B88,Harvest[Country.of.Origin],0)))</f>
        <v>October</v>
      </c>
      <c r="M88">
        <f t="shared" si="3"/>
        <v>153</v>
      </c>
      <c r="N88" s="7">
        <v>42118</v>
      </c>
      <c r="O88" t="s">
        <v>493</v>
      </c>
      <c r="P88" t="s">
        <v>81</v>
      </c>
      <c r="Q88">
        <v>7.67</v>
      </c>
      <c r="R88">
        <v>7.75</v>
      </c>
      <c r="S88">
        <v>7.75</v>
      </c>
      <c r="T88">
        <v>7.67</v>
      </c>
      <c r="U88">
        <v>7.83</v>
      </c>
      <c r="V88">
        <v>7.75</v>
      </c>
      <c r="W88">
        <v>10</v>
      </c>
      <c r="X88">
        <v>10</v>
      </c>
      <c r="Y88">
        <v>10</v>
      </c>
      <c r="Z88">
        <v>7.75</v>
      </c>
      <c r="AA88">
        <v>84.17</v>
      </c>
      <c r="AB88">
        <v>0</v>
      </c>
      <c r="AC88">
        <v>0</v>
      </c>
      <c r="AD88">
        <v>0</v>
      </c>
      <c r="AF88">
        <v>16</v>
      </c>
      <c r="AG88" s="7">
        <v>42483</v>
      </c>
      <c r="AH88">
        <v>1150</v>
      </c>
      <c r="AI88">
        <v>1150</v>
      </c>
      <c r="AJ88">
        <v>1150</v>
      </c>
    </row>
    <row r="89" spans="1:36" x14ac:dyDescent="0.25">
      <c r="A89" t="s">
        <v>43</v>
      </c>
      <c r="B89" t="s">
        <v>84</v>
      </c>
      <c r="C89">
        <v>-18.512177999999999</v>
      </c>
      <c r="D89">
        <v>-44.555030799999997</v>
      </c>
      <c r="E89" t="s">
        <v>233</v>
      </c>
      <c r="F89">
        <v>198</v>
      </c>
      <c r="G89">
        <v>59</v>
      </c>
      <c r="H89">
        <v>2016</v>
      </c>
      <c r="I89" t="str">
        <f t="shared" si="4"/>
        <v>2016-05-01</v>
      </c>
      <c r="J89" t="str">
        <f t="shared" si="5"/>
        <v>2016-10-01</v>
      </c>
      <c r="K89" t="str">
        <f>IFERROR(INDEX(Harvest[Selected Harvest Begin],MATCH(E89,Harvest[Region],0)),INDEX(Harvest[Selected Harvest Begin],MATCH(B89,Harvest[Country.of.Origin],0)))</f>
        <v>May</v>
      </c>
      <c r="L89" t="str">
        <f>IFERROR(INDEX(Harvest[Selected Harvest End],MATCH(E89,Harvest[Region],0)),INDEX(Harvest[Selected Harvest End],MATCH(B89,Harvest[Country.of.Origin],0)))</f>
        <v>October</v>
      </c>
      <c r="M89">
        <f t="shared" si="3"/>
        <v>153</v>
      </c>
      <c r="N89" s="7">
        <v>42844</v>
      </c>
      <c r="P89" t="s">
        <v>278</v>
      </c>
      <c r="Q89">
        <v>7.5</v>
      </c>
      <c r="R89">
        <v>7.58</v>
      </c>
      <c r="S89">
        <v>7.42</v>
      </c>
      <c r="T89">
        <v>7.5</v>
      </c>
      <c r="U89">
        <v>7.75</v>
      </c>
      <c r="V89">
        <v>7.33</v>
      </c>
      <c r="W89">
        <v>10</v>
      </c>
      <c r="X89">
        <v>10</v>
      </c>
      <c r="Y89">
        <v>10</v>
      </c>
      <c r="Z89">
        <v>7.5</v>
      </c>
      <c r="AA89">
        <v>82.58</v>
      </c>
      <c r="AB89">
        <v>0.11</v>
      </c>
      <c r="AC89">
        <v>0</v>
      </c>
      <c r="AD89">
        <v>0</v>
      </c>
      <c r="AE89" t="s">
        <v>55</v>
      </c>
      <c r="AF89">
        <v>7</v>
      </c>
      <c r="AG89" s="7">
        <v>43209</v>
      </c>
    </row>
    <row r="90" spans="1:36" x14ac:dyDescent="0.25">
      <c r="A90" t="s">
        <v>43</v>
      </c>
      <c r="B90" t="s">
        <v>84</v>
      </c>
      <c r="C90">
        <v>-16.661610700000001</v>
      </c>
      <c r="D90">
        <v>-49.262113599999999</v>
      </c>
      <c r="E90" t="s">
        <v>1329</v>
      </c>
      <c r="F90">
        <v>305</v>
      </c>
      <c r="G90">
        <v>59</v>
      </c>
      <c r="H90">
        <v>2017</v>
      </c>
      <c r="I90" t="str">
        <f t="shared" si="4"/>
        <v>2017-05-01</v>
      </c>
      <c r="J90" t="str">
        <f t="shared" si="5"/>
        <v>2017-10-01</v>
      </c>
      <c r="K90" t="str">
        <f>IFERROR(INDEX(Harvest[Selected Harvest Begin],MATCH(E90,Harvest[Region],0)),INDEX(Harvest[Selected Harvest Begin],MATCH(B90,Harvest[Country.of.Origin],0)))</f>
        <v>May</v>
      </c>
      <c r="L90" t="str">
        <f>IFERROR(INDEX(Harvest[Selected Harvest End],MATCH(E90,Harvest[Region],0)),INDEX(Harvest[Selected Harvest End],MATCH(B90,Harvest[Country.of.Origin],0)))</f>
        <v>October</v>
      </c>
      <c r="M90">
        <f t="shared" si="3"/>
        <v>153</v>
      </c>
      <c r="N90" s="7">
        <v>42656</v>
      </c>
      <c r="P90" t="s">
        <v>81</v>
      </c>
      <c r="Q90">
        <v>7.42</v>
      </c>
      <c r="R90">
        <v>7.42</v>
      </c>
      <c r="S90">
        <v>7.42</v>
      </c>
      <c r="T90">
        <v>7.5</v>
      </c>
      <c r="U90">
        <v>7.5</v>
      </c>
      <c r="V90">
        <v>7.58</v>
      </c>
      <c r="W90">
        <v>10</v>
      </c>
      <c r="X90">
        <v>10</v>
      </c>
      <c r="Y90">
        <v>10</v>
      </c>
      <c r="Z90">
        <v>7.5</v>
      </c>
      <c r="AA90">
        <v>82.33</v>
      </c>
      <c r="AB90">
        <v>0.11</v>
      </c>
      <c r="AC90">
        <v>0</v>
      </c>
      <c r="AD90">
        <v>4</v>
      </c>
      <c r="AE90" t="s">
        <v>55</v>
      </c>
      <c r="AF90">
        <v>14</v>
      </c>
      <c r="AG90" s="7">
        <v>43021</v>
      </c>
    </row>
    <row r="91" spans="1:36" x14ac:dyDescent="0.25">
      <c r="A91" t="s">
        <v>43</v>
      </c>
      <c r="B91" t="s">
        <v>84</v>
      </c>
      <c r="C91">
        <v>-18.7247843</v>
      </c>
      <c r="D91">
        <v>-47.504740099999999</v>
      </c>
      <c r="E91" t="s">
        <v>2824</v>
      </c>
      <c r="F91">
        <v>305</v>
      </c>
      <c r="G91">
        <v>59</v>
      </c>
      <c r="H91">
        <v>2017</v>
      </c>
      <c r="I91" t="str">
        <f t="shared" si="4"/>
        <v>2017-05-01</v>
      </c>
      <c r="J91" t="str">
        <f t="shared" si="5"/>
        <v>2017-10-01</v>
      </c>
      <c r="K91" t="str">
        <f>IFERROR(INDEX(Harvest[Selected Harvest Begin],MATCH(E91,Harvest[Region],0)),INDEX(Harvest[Selected Harvest Begin],MATCH(B91,Harvest[Country.of.Origin],0)))</f>
        <v>May</v>
      </c>
      <c r="L91" t="str">
        <f>IFERROR(INDEX(Harvest[Selected Harvest End],MATCH(E91,Harvest[Region],0)),INDEX(Harvest[Selected Harvest End],MATCH(B91,Harvest[Country.of.Origin],0)))</f>
        <v>October</v>
      </c>
      <c r="M91">
        <f t="shared" si="3"/>
        <v>153</v>
      </c>
      <c r="N91" s="7">
        <v>42669</v>
      </c>
      <c r="O91" t="s">
        <v>493</v>
      </c>
      <c r="P91" t="s">
        <v>81</v>
      </c>
      <c r="Q91">
        <v>7.42</v>
      </c>
      <c r="R91">
        <v>7.33</v>
      </c>
      <c r="S91">
        <v>7.33</v>
      </c>
      <c r="T91">
        <v>7.5</v>
      </c>
      <c r="U91">
        <v>7.5</v>
      </c>
      <c r="V91">
        <v>7.33</v>
      </c>
      <c r="W91">
        <v>10</v>
      </c>
      <c r="X91">
        <v>10</v>
      </c>
      <c r="Y91">
        <v>10</v>
      </c>
      <c r="Z91">
        <v>7.5</v>
      </c>
      <c r="AA91">
        <v>81.92</v>
      </c>
      <c r="AB91">
        <v>0.11</v>
      </c>
      <c r="AC91">
        <v>0</v>
      </c>
      <c r="AD91">
        <v>0</v>
      </c>
      <c r="AE91" t="s">
        <v>55</v>
      </c>
      <c r="AF91">
        <v>4</v>
      </c>
      <c r="AG91" s="7">
        <v>43034</v>
      </c>
      <c r="AH91">
        <v>1020</v>
      </c>
      <c r="AI91">
        <v>1020</v>
      </c>
      <c r="AJ91">
        <v>1020</v>
      </c>
    </row>
    <row r="92" spans="1:36" x14ac:dyDescent="0.25">
      <c r="A92" t="s">
        <v>43</v>
      </c>
      <c r="B92" t="s">
        <v>84</v>
      </c>
      <c r="C92">
        <v>-18.7247843</v>
      </c>
      <c r="D92">
        <v>-47.504740099999999</v>
      </c>
      <c r="E92" t="s">
        <v>2824</v>
      </c>
      <c r="F92">
        <v>200</v>
      </c>
      <c r="G92">
        <v>59</v>
      </c>
      <c r="H92">
        <v>2016</v>
      </c>
      <c r="I92" t="str">
        <f t="shared" si="4"/>
        <v>2016-05-01</v>
      </c>
      <c r="J92" t="str">
        <f t="shared" si="5"/>
        <v>2016-10-01</v>
      </c>
      <c r="K92" t="str">
        <f>IFERROR(INDEX(Harvest[Selected Harvest Begin],MATCH(E92,Harvest[Region],0)),INDEX(Harvest[Selected Harvest Begin],MATCH(B92,Harvest[Country.of.Origin],0)))</f>
        <v>May</v>
      </c>
      <c r="L92" t="str">
        <f>IFERROR(INDEX(Harvest[Selected Harvest End],MATCH(E92,Harvest[Region],0)),INDEX(Harvest[Selected Harvest End],MATCH(B92,Harvest[Country.of.Origin],0)))</f>
        <v>October</v>
      </c>
      <c r="M92">
        <f t="shared" si="3"/>
        <v>153</v>
      </c>
      <c r="N92" s="7">
        <v>42755</v>
      </c>
      <c r="O92" t="s">
        <v>737</v>
      </c>
      <c r="P92" t="s">
        <v>81</v>
      </c>
      <c r="Q92">
        <v>7.42</v>
      </c>
      <c r="R92">
        <v>7.5</v>
      </c>
      <c r="S92">
        <v>7.42</v>
      </c>
      <c r="T92">
        <v>7.5</v>
      </c>
      <c r="U92">
        <v>7.42</v>
      </c>
      <c r="V92">
        <v>7.25</v>
      </c>
      <c r="W92">
        <v>10</v>
      </c>
      <c r="X92">
        <v>10</v>
      </c>
      <c r="Y92">
        <v>10</v>
      </c>
      <c r="Z92">
        <v>7.33</v>
      </c>
      <c r="AA92">
        <v>81.83</v>
      </c>
      <c r="AB92">
        <v>0.11</v>
      </c>
      <c r="AC92">
        <v>0</v>
      </c>
      <c r="AD92">
        <v>1</v>
      </c>
      <c r="AE92" t="s">
        <v>55</v>
      </c>
      <c r="AF92">
        <v>3</v>
      </c>
      <c r="AG92" s="7">
        <v>43120</v>
      </c>
      <c r="AH92">
        <v>973</v>
      </c>
      <c r="AI92">
        <v>973</v>
      </c>
      <c r="AJ92">
        <v>973</v>
      </c>
    </row>
    <row r="93" spans="1:36" x14ac:dyDescent="0.25">
      <c r="A93" t="s">
        <v>43</v>
      </c>
      <c r="B93" t="s">
        <v>84</v>
      </c>
      <c r="C93">
        <v>-14.235004</v>
      </c>
      <c r="D93">
        <v>-51.925280000000001</v>
      </c>
      <c r="E93" t="s">
        <v>734</v>
      </c>
      <c r="F93">
        <v>300</v>
      </c>
      <c r="G93">
        <v>59</v>
      </c>
      <c r="I93" t="str">
        <f t="shared" si="4"/>
        <v>2018-05-01</v>
      </c>
      <c r="J93" t="str">
        <f t="shared" si="5"/>
        <v>2018-10-01</v>
      </c>
      <c r="K93" t="str">
        <f>IFERROR(INDEX(Harvest[Selected Harvest Begin],MATCH(E93,Harvest[Region],0)),INDEX(Harvest[Selected Harvest Begin],MATCH(B93,Harvest[Country.of.Origin],0)))</f>
        <v>May</v>
      </c>
      <c r="L93" t="str">
        <f>IFERROR(INDEX(Harvest[Selected Harvest End],MATCH(E93,Harvest[Region],0)),INDEX(Harvest[Selected Harvest End],MATCH(B93,Harvest[Country.of.Origin],0)))</f>
        <v>October</v>
      </c>
      <c r="M93">
        <f t="shared" si="3"/>
        <v>153</v>
      </c>
      <c r="N93" s="7">
        <v>43116</v>
      </c>
      <c r="O93" t="s">
        <v>68</v>
      </c>
      <c r="P93" t="s">
        <v>278</v>
      </c>
      <c r="Q93">
        <v>7.25</v>
      </c>
      <c r="R93">
        <v>7.25</v>
      </c>
      <c r="S93">
        <v>7.17</v>
      </c>
      <c r="T93">
        <v>7.5</v>
      </c>
      <c r="U93">
        <v>7.33</v>
      </c>
      <c r="V93">
        <v>7.17</v>
      </c>
      <c r="W93">
        <v>10</v>
      </c>
      <c r="X93">
        <v>10</v>
      </c>
      <c r="Y93">
        <v>10</v>
      </c>
      <c r="Z93">
        <v>7.33</v>
      </c>
      <c r="AA93">
        <v>81</v>
      </c>
      <c r="AB93">
        <v>0.11</v>
      </c>
      <c r="AC93">
        <v>0</v>
      </c>
      <c r="AD93">
        <v>6</v>
      </c>
      <c r="AE93" t="s">
        <v>55</v>
      </c>
      <c r="AF93">
        <v>9</v>
      </c>
      <c r="AG93" s="7">
        <v>43481</v>
      </c>
    </row>
    <row r="94" spans="1:36" x14ac:dyDescent="0.25">
      <c r="A94" t="s">
        <v>43</v>
      </c>
      <c r="B94" t="s">
        <v>84</v>
      </c>
      <c r="C94">
        <v>-14.235004</v>
      </c>
      <c r="D94">
        <v>-51.925280000000001</v>
      </c>
      <c r="E94" t="s">
        <v>734</v>
      </c>
      <c r="F94">
        <v>300</v>
      </c>
      <c r="G94">
        <v>59</v>
      </c>
      <c r="H94">
        <v>2017</v>
      </c>
      <c r="I94" t="str">
        <f t="shared" si="4"/>
        <v>2017-05-01</v>
      </c>
      <c r="J94" t="str">
        <f t="shared" si="5"/>
        <v>2017-10-01</v>
      </c>
      <c r="K94" t="str">
        <f>IFERROR(INDEX(Harvest[Selected Harvest Begin],MATCH(E94,Harvest[Region],0)),INDEX(Harvest[Selected Harvest Begin],MATCH(B94,Harvest[Country.of.Origin],0)))</f>
        <v>May</v>
      </c>
      <c r="L94" t="str">
        <f>IFERROR(INDEX(Harvest[Selected Harvest End],MATCH(E94,Harvest[Region],0)),INDEX(Harvest[Selected Harvest End],MATCH(B94,Harvest[Country.of.Origin],0)))</f>
        <v>October</v>
      </c>
      <c r="M94">
        <f t="shared" si="3"/>
        <v>153</v>
      </c>
      <c r="N94" s="7">
        <v>42622</v>
      </c>
      <c r="O94" t="s">
        <v>365</v>
      </c>
      <c r="P94" t="s">
        <v>278</v>
      </c>
      <c r="Q94">
        <v>7.33</v>
      </c>
      <c r="R94">
        <v>7.17</v>
      </c>
      <c r="S94">
        <v>7.17</v>
      </c>
      <c r="T94">
        <v>7.67</v>
      </c>
      <c r="U94">
        <v>7.33</v>
      </c>
      <c r="V94">
        <v>7.17</v>
      </c>
      <c r="W94">
        <v>10</v>
      </c>
      <c r="X94">
        <v>10</v>
      </c>
      <c r="Y94">
        <v>10</v>
      </c>
      <c r="Z94">
        <v>7.17</v>
      </c>
      <c r="AA94">
        <v>81</v>
      </c>
      <c r="AB94">
        <v>0.11</v>
      </c>
      <c r="AC94">
        <v>0</v>
      </c>
      <c r="AD94">
        <v>2</v>
      </c>
      <c r="AE94" t="s">
        <v>89</v>
      </c>
      <c r="AF94">
        <v>3</v>
      </c>
      <c r="AG94" s="7">
        <v>42987</v>
      </c>
    </row>
    <row r="95" spans="1:36" x14ac:dyDescent="0.25">
      <c r="A95" t="s">
        <v>43</v>
      </c>
      <c r="B95" t="s">
        <v>84</v>
      </c>
      <c r="C95">
        <v>-18.7247843</v>
      </c>
      <c r="D95">
        <v>-47.504740099999999</v>
      </c>
      <c r="E95" t="s">
        <v>4259</v>
      </c>
      <c r="F95">
        <v>440</v>
      </c>
      <c r="G95">
        <v>59</v>
      </c>
      <c r="H95">
        <v>2018</v>
      </c>
      <c r="I95" t="str">
        <f t="shared" si="4"/>
        <v>2018-05-01</v>
      </c>
      <c r="J95" t="str">
        <f t="shared" si="5"/>
        <v>2018-10-01</v>
      </c>
      <c r="K95" t="str">
        <f>IFERROR(INDEX(Harvest[Selected Harvest Begin],MATCH(E95,Harvest[Region],0)),INDEX(Harvest[Selected Harvest Begin],MATCH(B95,Harvest[Country.of.Origin],0)))</f>
        <v>May</v>
      </c>
      <c r="L95" t="str">
        <f>IFERROR(INDEX(Harvest[Selected Harvest End],MATCH(E95,Harvest[Region],0)),INDEX(Harvest[Selected Harvest End],MATCH(B95,Harvest[Country.of.Origin],0)))</f>
        <v>October</v>
      </c>
      <c r="M95">
        <f t="shared" si="3"/>
        <v>153</v>
      </c>
      <c r="N95" s="7">
        <v>43042</v>
      </c>
      <c r="O95" t="s">
        <v>493</v>
      </c>
      <c r="P95" t="s">
        <v>81</v>
      </c>
      <c r="Q95">
        <v>7.17</v>
      </c>
      <c r="R95">
        <v>7.33</v>
      </c>
      <c r="S95">
        <v>7.42</v>
      </c>
      <c r="T95">
        <v>7.08</v>
      </c>
      <c r="U95">
        <v>7</v>
      </c>
      <c r="V95">
        <v>7</v>
      </c>
      <c r="W95">
        <v>10</v>
      </c>
      <c r="X95">
        <v>10</v>
      </c>
      <c r="Y95">
        <v>10</v>
      </c>
      <c r="Z95">
        <v>7.25</v>
      </c>
      <c r="AA95">
        <v>80.25</v>
      </c>
      <c r="AB95">
        <v>0.11</v>
      </c>
      <c r="AC95">
        <v>0</v>
      </c>
      <c r="AD95">
        <v>1</v>
      </c>
      <c r="AE95" t="s">
        <v>55</v>
      </c>
      <c r="AF95">
        <v>1</v>
      </c>
      <c r="AG95" s="7">
        <v>43407</v>
      </c>
      <c r="AH95">
        <v>995</v>
      </c>
      <c r="AI95">
        <v>995</v>
      </c>
      <c r="AJ95">
        <v>995</v>
      </c>
    </row>
    <row r="96" spans="1:36" x14ac:dyDescent="0.25">
      <c r="A96" t="s">
        <v>43</v>
      </c>
      <c r="B96" t="s">
        <v>84</v>
      </c>
      <c r="C96">
        <v>-18.7247843</v>
      </c>
      <c r="D96">
        <v>-47.504740099999999</v>
      </c>
      <c r="E96" t="s">
        <v>2824</v>
      </c>
      <c r="F96">
        <v>440</v>
      </c>
      <c r="G96">
        <v>59</v>
      </c>
      <c r="H96">
        <v>2018</v>
      </c>
      <c r="I96" t="str">
        <f t="shared" si="4"/>
        <v>2018-05-01</v>
      </c>
      <c r="J96" t="str">
        <f t="shared" si="5"/>
        <v>2018-10-01</v>
      </c>
      <c r="K96" t="str">
        <f>IFERROR(INDEX(Harvest[Selected Harvest Begin],MATCH(E96,Harvest[Region],0)),INDEX(Harvest[Selected Harvest Begin],MATCH(B96,Harvest[Country.of.Origin],0)))</f>
        <v>May</v>
      </c>
      <c r="L96" t="str">
        <f>IFERROR(INDEX(Harvest[Selected Harvest End],MATCH(E96,Harvest[Region],0)),INDEX(Harvest[Selected Harvest End],MATCH(B96,Harvest[Country.of.Origin],0)))</f>
        <v>October</v>
      </c>
      <c r="M96">
        <f t="shared" si="3"/>
        <v>153</v>
      </c>
      <c r="N96" s="7">
        <v>43035</v>
      </c>
      <c r="P96" t="s">
        <v>81</v>
      </c>
      <c r="Q96">
        <v>7.17</v>
      </c>
      <c r="R96">
        <v>7</v>
      </c>
      <c r="S96">
        <v>6.83</v>
      </c>
      <c r="T96">
        <v>7.5</v>
      </c>
      <c r="U96">
        <v>7.17</v>
      </c>
      <c r="V96">
        <v>7</v>
      </c>
      <c r="W96">
        <v>8</v>
      </c>
      <c r="X96">
        <v>8</v>
      </c>
      <c r="Y96">
        <v>10</v>
      </c>
      <c r="Z96">
        <v>7</v>
      </c>
      <c r="AA96">
        <v>75.67</v>
      </c>
      <c r="AB96">
        <v>0.11</v>
      </c>
      <c r="AC96">
        <v>0</v>
      </c>
      <c r="AD96">
        <v>1</v>
      </c>
      <c r="AE96" t="s">
        <v>55</v>
      </c>
      <c r="AF96">
        <v>6</v>
      </c>
      <c r="AG96" s="7">
        <v>43400</v>
      </c>
    </row>
    <row r="97" spans="1:36" x14ac:dyDescent="0.25">
      <c r="A97" t="s">
        <v>43</v>
      </c>
      <c r="B97" t="s">
        <v>84</v>
      </c>
      <c r="C97">
        <v>-16.661610700000001</v>
      </c>
      <c r="D97">
        <v>-49.262113599999999</v>
      </c>
      <c r="E97" t="s">
        <v>1329</v>
      </c>
      <c r="F97">
        <v>305</v>
      </c>
      <c r="G97">
        <v>59</v>
      </c>
      <c r="H97">
        <v>2018</v>
      </c>
      <c r="I97" t="str">
        <f t="shared" si="4"/>
        <v>2018-05-01</v>
      </c>
      <c r="J97" t="str">
        <f t="shared" si="5"/>
        <v>2018-10-01</v>
      </c>
      <c r="K97" t="str">
        <f>IFERROR(INDEX(Harvest[Selected Harvest Begin],MATCH(E97,Harvest[Region],0)),INDEX(Harvest[Selected Harvest Begin],MATCH(B97,Harvest[Country.of.Origin],0)))</f>
        <v>May</v>
      </c>
      <c r="L97" t="str">
        <f>IFERROR(INDEX(Harvest[Selected Harvest End],MATCH(E97,Harvest[Region],0)),INDEX(Harvest[Selected Harvest End],MATCH(B97,Harvest[Country.of.Origin],0)))</f>
        <v>October</v>
      </c>
      <c r="M97">
        <f t="shared" si="3"/>
        <v>153</v>
      </c>
      <c r="N97" s="7">
        <v>43035</v>
      </c>
      <c r="P97" t="s">
        <v>81</v>
      </c>
      <c r="Q97">
        <v>7</v>
      </c>
      <c r="R97">
        <v>7</v>
      </c>
      <c r="S97">
        <v>6.83</v>
      </c>
      <c r="T97">
        <v>7</v>
      </c>
      <c r="U97">
        <v>7.33</v>
      </c>
      <c r="V97">
        <v>6.83</v>
      </c>
      <c r="W97">
        <v>6</v>
      </c>
      <c r="X97">
        <v>6</v>
      </c>
      <c r="Y97">
        <v>10</v>
      </c>
      <c r="Z97">
        <v>6.67</v>
      </c>
      <c r="AA97">
        <v>70.67</v>
      </c>
      <c r="AB97">
        <v>0.11</v>
      </c>
      <c r="AC97">
        <v>0</v>
      </c>
      <c r="AD97">
        <v>1</v>
      </c>
      <c r="AE97" t="s">
        <v>55</v>
      </c>
      <c r="AF97">
        <v>55</v>
      </c>
      <c r="AG97" s="7">
        <v>43400</v>
      </c>
    </row>
    <row r="98" spans="1:36" x14ac:dyDescent="0.25">
      <c r="A98" t="s">
        <v>43</v>
      </c>
      <c r="B98" t="s">
        <v>84</v>
      </c>
      <c r="C98">
        <v>-14.235004</v>
      </c>
      <c r="D98">
        <v>-51.925280000000001</v>
      </c>
      <c r="F98">
        <v>1</v>
      </c>
      <c r="G98">
        <v>2.2679618500000003</v>
      </c>
      <c r="H98">
        <v>2013</v>
      </c>
      <c r="I98" t="str">
        <f t="shared" si="4"/>
        <v>2013-05-01</v>
      </c>
      <c r="J98" t="str">
        <f t="shared" si="5"/>
        <v>2013-10-01</v>
      </c>
      <c r="K98" t="str">
        <f>IFERROR(INDEX(Harvest[Selected Harvest Begin],MATCH(E98,Harvest[Region],0)),INDEX(Harvest[Selected Harvest Begin],MATCH(B98,Harvest[Country.of.Origin],0)))</f>
        <v>May</v>
      </c>
      <c r="L98" t="str">
        <f>IFERROR(INDEX(Harvest[Selected Harvest End],MATCH(E98,Harvest[Region],0)),INDEX(Harvest[Selected Harvest End],MATCH(B98,Harvest[Country.of.Origin],0)))</f>
        <v>October</v>
      </c>
      <c r="M98">
        <f t="shared" si="3"/>
        <v>153</v>
      </c>
      <c r="N98" s="7">
        <v>41876</v>
      </c>
      <c r="P98" t="s">
        <v>81</v>
      </c>
      <c r="Q98">
        <v>7.17</v>
      </c>
      <c r="R98">
        <v>7.25</v>
      </c>
      <c r="S98">
        <v>7.17</v>
      </c>
      <c r="T98">
        <v>7.25</v>
      </c>
      <c r="U98">
        <v>7.42</v>
      </c>
      <c r="V98">
        <v>8.25</v>
      </c>
      <c r="W98">
        <v>10</v>
      </c>
      <c r="X98">
        <v>10</v>
      </c>
      <c r="Y98">
        <v>10</v>
      </c>
      <c r="Z98">
        <v>7.25</v>
      </c>
      <c r="AA98">
        <v>81.75</v>
      </c>
      <c r="AB98">
        <v>0.1</v>
      </c>
      <c r="AC98">
        <v>0</v>
      </c>
      <c r="AD98">
        <v>0</v>
      </c>
      <c r="AE98" t="s">
        <v>89</v>
      </c>
      <c r="AF98">
        <v>1</v>
      </c>
      <c r="AG98" s="7">
        <v>42241</v>
      </c>
    </row>
    <row r="99" spans="1:36" x14ac:dyDescent="0.25">
      <c r="A99" t="s">
        <v>43</v>
      </c>
      <c r="B99" t="s">
        <v>84</v>
      </c>
      <c r="C99">
        <v>-14.235004</v>
      </c>
      <c r="D99">
        <v>-51.925280000000001</v>
      </c>
      <c r="F99">
        <v>1</v>
      </c>
      <c r="G99">
        <v>2.2679618500000003</v>
      </c>
      <c r="H99">
        <v>2014</v>
      </c>
      <c r="I99" t="str">
        <f t="shared" si="4"/>
        <v>2014-05-01</v>
      </c>
      <c r="J99" t="str">
        <f t="shared" si="5"/>
        <v>2014-10-01</v>
      </c>
      <c r="K99" t="str">
        <f>IFERROR(INDEX(Harvest[Selected Harvest Begin],MATCH(E99,Harvest[Region],0)),INDEX(Harvest[Selected Harvest Begin],MATCH(B99,Harvest[Country.of.Origin],0)))</f>
        <v>May</v>
      </c>
      <c r="L99" t="str">
        <f>IFERROR(INDEX(Harvest[Selected Harvest End],MATCH(E99,Harvest[Region],0)),INDEX(Harvest[Selected Harvest End],MATCH(B99,Harvest[Country.of.Origin],0)))</f>
        <v>October</v>
      </c>
      <c r="M99">
        <f t="shared" si="3"/>
        <v>153</v>
      </c>
      <c r="N99" s="7">
        <v>41876</v>
      </c>
      <c r="P99" t="s">
        <v>54</v>
      </c>
      <c r="Q99">
        <v>7</v>
      </c>
      <c r="R99">
        <v>6.75</v>
      </c>
      <c r="S99">
        <v>6.67</v>
      </c>
      <c r="T99">
        <v>6.83</v>
      </c>
      <c r="U99">
        <v>7.08</v>
      </c>
      <c r="V99">
        <v>6.83</v>
      </c>
      <c r="W99">
        <v>10</v>
      </c>
      <c r="X99">
        <v>10</v>
      </c>
      <c r="Y99">
        <v>10</v>
      </c>
      <c r="Z99">
        <v>6.67</v>
      </c>
      <c r="AA99">
        <v>77.83</v>
      </c>
      <c r="AB99">
        <v>0.11</v>
      </c>
      <c r="AC99">
        <v>0</v>
      </c>
      <c r="AD99">
        <v>0</v>
      </c>
      <c r="AF99">
        <v>2</v>
      </c>
      <c r="AG99" s="7">
        <v>42241</v>
      </c>
    </row>
    <row r="100" spans="1:36" x14ac:dyDescent="0.25">
      <c r="A100" t="s">
        <v>43</v>
      </c>
      <c r="B100" t="s">
        <v>84</v>
      </c>
      <c r="C100">
        <v>-20.2472238</v>
      </c>
      <c r="D100">
        <v>-42.029191699999998</v>
      </c>
      <c r="E100" t="s">
        <v>3178</v>
      </c>
      <c r="F100">
        <v>1062</v>
      </c>
      <c r="G100">
        <v>5</v>
      </c>
      <c r="I100" t="str">
        <f t="shared" si="4"/>
        <v>2017-05-01</v>
      </c>
      <c r="J100" t="str">
        <f t="shared" si="5"/>
        <v>2017-10-01</v>
      </c>
      <c r="K100" t="str">
        <f>IFERROR(INDEX(Harvest[Selected Harvest Begin],MATCH(E100,Harvest[Region],0)),INDEX(Harvest[Selected Harvest Begin],MATCH(B100,Harvest[Country.of.Origin],0)))</f>
        <v>May</v>
      </c>
      <c r="L100" t="str">
        <f>IFERROR(INDEX(Harvest[Selected Harvest End],MATCH(E100,Harvest[Region],0)),INDEX(Harvest[Selected Harvest End],MATCH(B100,Harvest[Country.of.Origin],0)))</f>
        <v>October</v>
      </c>
      <c r="M100">
        <f t="shared" si="3"/>
        <v>153</v>
      </c>
      <c r="N100" s="7">
        <v>43054</v>
      </c>
      <c r="O100" t="s">
        <v>493</v>
      </c>
      <c r="P100" t="s">
        <v>54</v>
      </c>
      <c r="Q100">
        <v>7.58</v>
      </c>
      <c r="R100">
        <v>7.5</v>
      </c>
      <c r="S100">
        <v>7.25</v>
      </c>
      <c r="T100">
        <v>7.42</v>
      </c>
      <c r="U100">
        <v>7.67</v>
      </c>
      <c r="V100">
        <v>7.33</v>
      </c>
      <c r="W100">
        <v>10</v>
      </c>
      <c r="X100">
        <v>10</v>
      </c>
      <c r="Y100">
        <v>10</v>
      </c>
      <c r="Z100">
        <v>7.5</v>
      </c>
      <c r="AA100">
        <v>82.25</v>
      </c>
      <c r="AB100">
        <v>0.09</v>
      </c>
      <c r="AC100">
        <v>2</v>
      </c>
      <c r="AD100">
        <v>6</v>
      </c>
      <c r="AE100" t="s">
        <v>55</v>
      </c>
      <c r="AF100">
        <v>10</v>
      </c>
      <c r="AG100" s="7">
        <v>43419</v>
      </c>
      <c r="AH100">
        <v>1100</v>
      </c>
      <c r="AI100">
        <v>1100</v>
      </c>
      <c r="AJ100">
        <v>1100</v>
      </c>
    </row>
    <row r="101" spans="1:36" x14ac:dyDescent="0.25">
      <c r="A101" t="s">
        <v>43</v>
      </c>
      <c r="B101" t="s">
        <v>84</v>
      </c>
      <c r="C101">
        <v>-20.2472238</v>
      </c>
      <c r="D101">
        <v>-42.029191699999998</v>
      </c>
      <c r="E101" t="s">
        <v>3831</v>
      </c>
      <c r="F101">
        <v>42</v>
      </c>
      <c r="G101">
        <v>5</v>
      </c>
      <c r="I101" t="str">
        <f t="shared" si="4"/>
        <v>1900-05-01</v>
      </c>
      <c r="J101" t="str">
        <f t="shared" si="5"/>
        <v>1900-10-01</v>
      </c>
      <c r="K101" t="str">
        <f>IFERROR(INDEX(Harvest[Selected Harvest Begin],MATCH(E101,Harvest[Region],0)),INDEX(Harvest[Selected Harvest Begin],MATCH(B101,Harvest[Country.of.Origin],0)))</f>
        <v>May</v>
      </c>
      <c r="L101" t="str">
        <f>IFERROR(INDEX(Harvest[Selected Harvest End],MATCH(E101,Harvest[Region],0)),INDEX(Harvest[Selected Harvest End],MATCH(B101,Harvest[Country.of.Origin],0)))</f>
        <v>October</v>
      </c>
      <c r="M101">
        <f t="shared" si="3"/>
        <v>153</v>
      </c>
      <c r="O101" t="s">
        <v>493</v>
      </c>
      <c r="P101" t="s">
        <v>81</v>
      </c>
      <c r="Q101">
        <v>7.5</v>
      </c>
      <c r="R101">
        <v>7.58</v>
      </c>
      <c r="S101">
        <v>7.5</v>
      </c>
      <c r="T101">
        <v>7.5</v>
      </c>
      <c r="U101">
        <v>7.75</v>
      </c>
      <c r="V101">
        <v>7.83</v>
      </c>
      <c r="W101">
        <v>9.33</v>
      </c>
      <c r="X101">
        <v>9.33</v>
      </c>
      <c r="Y101">
        <v>9.33</v>
      </c>
      <c r="Z101">
        <v>7.58</v>
      </c>
      <c r="AA101">
        <v>81.33</v>
      </c>
      <c r="AB101">
        <v>0.11</v>
      </c>
      <c r="AC101">
        <v>0</v>
      </c>
      <c r="AD101">
        <v>0</v>
      </c>
      <c r="AE101" t="s">
        <v>55</v>
      </c>
      <c r="AF101">
        <v>0</v>
      </c>
      <c r="AH101">
        <v>1100</v>
      </c>
      <c r="AI101">
        <v>1100</v>
      </c>
      <c r="AJ101">
        <v>1100</v>
      </c>
    </row>
    <row r="102" spans="1:36" x14ac:dyDescent="0.25">
      <c r="A102" t="s">
        <v>43</v>
      </c>
      <c r="B102" t="s">
        <v>84</v>
      </c>
      <c r="C102">
        <v>-14.235004</v>
      </c>
      <c r="D102">
        <v>-51.925280000000001</v>
      </c>
      <c r="F102">
        <v>100</v>
      </c>
      <c r="G102">
        <v>30</v>
      </c>
      <c r="H102">
        <v>2013</v>
      </c>
      <c r="I102" t="str">
        <f t="shared" si="4"/>
        <v>2013-05-01</v>
      </c>
      <c r="J102" t="str">
        <f t="shared" si="5"/>
        <v>2013-10-01</v>
      </c>
      <c r="K102" t="str">
        <f>IFERROR(INDEX(Harvest[Selected Harvest Begin],MATCH(E102,Harvest[Region],0)),INDEX(Harvest[Selected Harvest Begin],MATCH(B102,Harvest[Country.of.Origin],0)))</f>
        <v>May</v>
      </c>
      <c r="L102" t="str">
        <f>IFERROR(INDEX(Harvest[Selected Harvest End],MATCH(E102,Harvest[Region],0)),INDEX(Harvest[Selected Harvest End],MATCH(B102,Harvest[Country.of.Origin],0)))</f>
        <v>October</v>
      </c>
      <c r="M102">
        <f t="shared" si="3"/>
        <v>153</v>
      </c>
      <c r="N102" s="7">
        <v>41520</v>
      </c>
      <c r="P102" t="s">
        <v>81</v>
      </c>
      <c r="Q102">
        <v>8.58</v>
      </c>
      <c r="R102">
        <v>8.42</v>
      </c>
      <c r="S102">
        <v>8.42</v>
      </c>
      <c r="T102">
        <v>8.5</v>
      </c>
      <c r="U102">
        <v>8.25</v>
      </c>
      <c r="V102">
        <v>8.33</v>
      </c>
      <c r="W102">
        <v>10</v>
      </c>
      <c r="X102">
        <v>10</v>
      </c>
      <c r="Y102">
        <v>10</v>
      </c>
      <c r="Z102">
        <v>8.33</v>
      </c>
      <c r="AA102">
        <v>88.83</v>
      </c>
      <c r="AB102">
        <v>0.11</v>
      </c>
      <c r="AC102">
        <v>0</v>
      </c>
      <c r="AD102">
        <v>0</v>
      </c>
      <c r="AE102" t="s">
        <v>89</v>
      </c>
      <c r="AF102">
        <v>1</v>
      </c>
      <c r="AG102" s="7">
        <v>41885</v>
      </c>
    </row>
    <row r="103" spans="1:36" x14ac:dyDescent="0.25">
      <c r="A103" t="s">
        <v>43</v>
      </c>
      <c r="B103" t="s">
        <v>84</v>
      </c>
      <c r="C103">
        <v>-18.512177999999999</v>
      </c>
      <c r="D103">
        <v>-44.555030799999997</v>
      </c>
      <c r="E103" t="s">
        <v>1385</v>
      </c>
      <c r="F103">
        <v>1</v>
      </c>
      <c r="G103">
        <v>2</v>
      </c>
      <c r="H103">
        <v>2012</v>
      </c>
      <c r="I103" t="str">
        <f t="shared" si="4"/>
        <v>2012-05-01</v>
      </c>
      <c r="J103" t="str">
        <f t="shared" si="5"/>
        <v>2012-10-01</v>
      </c>
      <c r="K103" t="str">
        <f>IFERROR(INDEX(Harvest[Selected Harvest Begin],MATCH(E103,Harvest[Region],0)),INDEX(Harvest[Selected Harvest Begin],MATCH(B103,Harvest[Country.of.Origin],0)))</f>
        <v>May</v>
      </c>
      <c r="L103" t="str">
        <f>IFERROR(INDEX(Harvest[Selected Harvest End],MATCH(E103,Harvest[Region],0)),INDEX(Harvest[Selected Harvest End],MATCH(B103,Harvest[Country.of.Origin],0)))</f>
        <v>October</v>
      </c>
      <c r="M103">
        <f t="shared" si="3"/>
        <v>153</v>
      </c>
      <c r="N103" s="7">
        <v>41414</v>
      </c>
      <c r="O103" t="s">
        <v>737</v>
      </c>
      <c r="P103" t="s">
        <v>81</v>
      </c>
      <c r="Q103">
        <v>7.58</v>
      </c>
      <c r="R103">
        <v>7.83</v>
      </c>
      <c r="S103">
        <v>7.75</v>
      </c>
      <c r="T103">
        <v>7.67</v>
      </c>
      <c r="U103">
        <v>7.67</v>
      </c>
      <c r="V103">
        <v>8</v>
      </c>
      <c r="W103">
        <v>10</v>
      </c>
      <c r="X103">
        <v>10</v>
      </c>
      <c r="Y103">
        <v>10</v>
      </c>
      <c r="Z103">
        <v>7.67</v>
      </c>
      <c r="AA103">
        <v>84.17</v>
      </c>
      <c r="AB103">
        <v>0.11</v>
      </c>
      <c r="AC103">
        <v>0</v>
      </c>
      <c r="AD103">
        <v>0</v>
      </c>
      <c r="AE103" t="s">
        <v>55</v>
      </c>
      <c r="AF103">
        <v>3</v>
      </c>
      <c r="AG103" s="7">
        <v>41779</v>
      </c>
      <c r="AH103">
        <v>894</v>
      </c>
      <c r="AI103">
        <v>1183</v>
      </c>
      <c r="AJ103">
        <v>1038.5</v>
      </c>
    </row>
    <row r="104" spans="1:36" x14ac:dyDescent="0.25">
      <c r="A104" t="s">
        <v>43</v>
      </c>
      <c r="B104" t="s">
        <v>84</v>
      </c>
      <c r="C104">
        <v>-18.512177999999999</v>
      </c>
      <c r="D104">
        <v>-44.555030799999997</v>
      </c>
      <c r="E104" t="s">
        <v>233</v>
      </c>
      <c r="F104">
        <v>320</v>
      </c>
      <c r="G104">
        <v>2</v>
      </c>
      <c r="H104">
        <v>2016</v>
      </c>
      <c r="I104" t="str">
        <f t="shared" si="4"/>
        <v>2016-05-01</v>
      </c>
      <c r="J104" t="str">
        <f t="shared" si="5"/>
        <v>2016-10-01</v>
      </c>
      <c r="K104" t="str">
        <f>IFERROR(INDEX(Harvest[Selected Harvest Begin],MATCH(E104,Harvest[Region],0)),INDEX(Harvest[Selected Harvest Begin],MATCH(B104,Harvest[Country.of.Origin],0)))</f>
        <v>May</v>
      </c>
      <c r="L104" t="str">
        <f>IFERROR(INDEX(Harvest[Selected Harvest End],MATCH(E104,Harvest[Region],0)),INDEX(Harvest[Selected Harvest End],MATCH(B104,Harvest[Country.of.Origin],0)))</f>
        <v>October</v>
      </c>
      <c r="M104">
        <f t="shared" si="3"/>
        <v>153</v>
      </c>
      <c r="N104" s="7">
        <v>42285</v>
      </c>
      <c r="O104" t="s">
        <v>365</v>
      </c>
      <c r="P104" t="s">
        <v>81</v>
      </c>
      <c r="Q104">
        <v>7.25</v>
      </c>
      <c r="R104">
        <v>7.58</v>
      </c>
      <c r="S104">
        <v>7.42</v>
      </c>
      <c r="T104">
        <v>8</v>
      </c>
      <c r="U104">
        <v>7.75</v>
      </c>
      <c r="V104">
        <v>7.83</v>
      </c>
      <c r="W104">
        <v>10</v>
      </c>
      <c r="X104">
        <v>10</v>
      </c>
      <c r="Y104">
        <v>10</v>
      </c>
      <c r="Z104">
        <v>8</v>
      </c>
      <c r="AA104">
        <v>83.83</v>
      </c>
      <c r="AB104">
        <v>0</v>
      </c>
      <c r="AC104">
        <v>0</v>
      </c>
      <c r="AD104">
        <v>0</v>
      </c>
      <c r="AE104" t="s">
        <v>55</v>
      </c>
      <c r="AF104">
        <v>0</v>
      </c>
      <c r="AG104" s="7">
        <v>42650</v>
      </c>
      <c r="AH104">
        <v>1</v>
      </c>
      <c r="AI104">
        <v>1</v>
      </c>
      <c r="AJ104">
        <v>1</v>
      </c>
    </row>
    <row r="105" spans="1:36" x14ac:dyDescent="0.25">
      <c r="A105" t="s">
        <v>43</v>
      </c>
      <c r="B105" t="s">
        <v>84</v>
      </c>
      <c r="C105">
        <v>-18.512177999999999</v>
      </c>
      <c r="D105">
        <v>-44.555030799999997</v>
      </c>
      <c r="E105" t="s">
        <v>233</v>
      </c>
      <c r="F105">
        <v>300</v>
      </c>
      <c r="G105">
        <v>2</v>
      </c>
      <c r="H105">
        <v>2015</v>
      </c>
      <c r="I105" t="str">
        <f t="shared" si="4"/>
        <v>2015-05-01</v>
      </c>
      <c r="J105" t="str">
        <f t="shared" si="5"/>
        <v>2015-10-01</v>
      </c>
      <c r="K105" t="str">
        <f>IFERROR(INDEX(Harvest[Selected Harvest Begin],MATCH(E105,Harvest[Region],0)),INDEX(Harvest[Selected Harvest Begin],MATCH(B105,Harvest[Country.of.Origin],0)))</f>
        <v>May</v>
      </c>
      <c r="L105" t="str">
        <f>IFERROR(INDEX(Harvest[Selected Harvest End],MATCH(E105,Harvest[Region],0)),INDEX(Harvest[Selected Harvest End],MATCH(B105,Harvest[Country.of.Origin],0)))</f>
        <v>October</v>
      </c>
      <c r="M105">
        <f t="shared" si="3"/>
        <v>153</v>
      </c>
      <c r="N105" s="7">
        <v>41928</v>
      </c>
      <c r="O105" t="s">
        <v>68</v>
      </c>
      <c r="P105" t="s">
        <v>373</v>
      </c>
      <c r="Q105">
        <v>7.67</v>
      </c>
      <c r="R105">
        <v>7.67</v>
      </c>
      <c r="S105">
        <v>7.58</v>
      </c>
      <c r="T105">
        <v>7.5</v>
      </c>
      <c r="U105">
        <v>7.83</v>
      </c>
      <c r="V105">
        <v>8.17</v>
      </c>
      <c r="W105">
        <v>10</v>
      </c>
      <c r="X105">
        <v>10</v>
      </c>
      <c r="Y105">
        <v>9.33</v>
      </c>
      <c r="Z105">
        <v>8.08</v>
      </c>
      <c r="AA105">
        <v>83.83</v>
      </c>
      <c r="AB105">
        <v>0</v>
      </c>
      <c r="AC105">
        <v>0</v>
      </c>
      <c r="AD105">
        <v>0</v>
      </c>
      <c r="AE105" t="s">
        <v>55</v>
      </c>
      <c r="AF105">
        <v>1</v>
      </c>
      <c r="AG105" s="7">
        <v>42293</v>
      </c>
      <c r="AH105">
        <v>1200</v>
      </c>
      <c r="AI105">
        <v>1200</v>
      </c>
      <c r="AJ105">
        <v>1200</v>
      </c>
    </row>
    <row r="106" spans="1:36" x14ac:dyDescent="0.25">
      <c r="A106" t="s">
        <v>43</v>
      </c>
      <c r="B106" t="s">
        <v>84</v>
      </c>
      <c r="C106">
        <v>-18.512177999999999</v>
      </c>
      <c r="D106">
        <v>-44.555030799999997</v>
      </c>
      <c r="E106" t="s">
        <v>233</v>
      </c>
      <c r="F106">
        <v>10</v>
      </c>
      <c r="G106">
        <v>2</v>
      </c>
      <c r="H106">
        <v>2016</v>
      </c>
      <c r="I106" t="str">
        <f t="shared" si="4"/>
        <v>2016-05-01</v>
      </c>
      <c r="J106" t="str">
        <f t="shared" si="5"/>
        <v>2016-10-01</v>
      </c>
      <c r="K106" t="str">
        <f>IFERROR(INDEX(Harvest[Selected Harvest Begin],MATCH(E106,Harvest[Region],0)),INDEX(Harvest[Selected Harvest Begin],MATCH(B106,Harvest[Country.of.Origin],0)))</f>
        <v>May</v>
      </c>
      <c r="L106" t="str">
        <f>IFERROR(INDEX(Harvest[Selected Harvest End],MATCH(E106,Harvest[Region],0)),INDEX(Harvest[Selected Harvest End],MATCH(B106,Harvest[Country.of.Origin],0)))</f>
        <v>October</v>
      </c>
      <c r="M106">
        <f t="shared" si="3"/>
        <v>153</v>
      </c>
      <c r="N106" s="7">
        <v>42289</v>
      </c>
      <c r="O106" t="s">
        <v>493</v>
      </c>
      <c r="P106" t="s">
        <v>373</v>
      </c>
      <c r="Q106">
        <v>7.5</v>
      </c>
      <c r="R106">
        <v>7.83</v>
      </c>
      <c r="S106">
        <v>7.33</v>
      </c>
      <c r="T106">
        <v>7.58</v>
      </c>
      <c r="U106">
        <v>7.58</v>
      </c>
      <c r="V106">
        <v>7.92</v>
      </c>
      <c r="W106">
        <v>10</v>
      </c>
      <c r="X106">
        <v>10</v>
      </c>
      <c r="Y106">
        <v>10</v>
      </c>
      <c r="Z106">
        <v>7.58</v>
      </c>
      <c r="AA106">
        <v>83.33</v>
      </c>
      <c r="AB106">
        <v>0.1</v>
      </c>
      <c r="AC106">
        <v>1</v>
      </c>
      <c r="AD106">
        <v>0</v>
      </c>
      <c r="AE106" t="s">
        <v>55</v>
      </c>
      <c r="AF106">
        <v>5</v>
      </c>
      <c r="AG106" s="7">
        <v>42654</v>
      </c>
      <c r="AH106">
        <v>1227</v>
      </c>
      <c r="AI106">
        <v>1227</v>
      </c>
      <c r="AJ106">
        <v>1227</v>
      </c>
    </row>
    <row r="107" spans="1:36" x14ac:dyDescent="0.25">
      <c r="A107" t="s">
        <v>43</v>
      </c>
      <c r="B107" t="s">
        <v>84</v>
      </c>
      <c r="C107">
        <v>-18.512177999999999</v>
      </c>
      <c r="D107">
        <v>-44.555030799999997</v>
      </c>
      <c r="E107" t="s">
        <v>233</v>
      </c>
      <c r="F107">
        <v>320</v>
      </c>
      <c r="G107">
        <v>2</v>
      </c>
      <c r="H107">
        <v>2016</v>
      </c>
      <c r="I107" t="str">
        <f t="shared" si="4"/>
        <v>2016-05-01</v>
      </c>
      <c r="J107" t="str">
        <f t="shared" si="5"/>
        <v>2016-10-01</v>
      </c>
      <c r="K107" t="str">
        <f>IFERROR(INDEX(Harvest[Selected Harvest Begin],MATCH(E107,Harvest[Region],0)),INDEX(Harvest[Selected Harvest Begin],MATCH(B107,Harvest[Country.of.Origin],0)))</f>
        <v>May</v>
      </c>
      <c r="L107" t="str">
        <f>IFERROR(INDEX(Harvest[Selected Harvest End],MATCH(E107,Harvest[Region],0)),INDEX(Harvest[Selected Harvest End],MATCH(B107,Harvest[Country.of.Origin],0)))</f>
        <v>October</v>
      </c>
      <c r="M107">
        <f t="shared" si="3"/>
        <v>153</v>
      </c>
      <c r="N107" s="7">
        <v>42285</v>
      </c>
      <c r="O107" t="s">
        <v>365</v>
      </c>
      <c r="P107" t="s">
        <v>81</v>
      </c>
      <c r="Q107">
        <v>7.33</v>
      </c>
      <c r="R107">
        <v>7.67</v>
      </c>
      <c r="S107">
        <v>7.67</v>
      </c>
      <c r="T107">
        <v>7.33</v>
      </c>
      <c r="U107">
        <v>7.75</v>
      </c>
      <c r="V107">
        <v>7.42</v>
      </c>
      <c r="W107">
        <v>10</v>
      </c>
      <c r="X107">
        <v>10</v>
      </c>
      <c r="Y107">
        <v>10</v>
      </c>
      <c r="Z107">
        <v>7.92</v>
      </c>
      <c r="AA107">
        <v>83.08</v>
      </c>
      <c r="AB107">
        <v>0</v>
      </c>
      <c r="AC107">
        <v>0</v>
      </c>
      <c r="AD107">
        <v>0</v>
      </c>
      <c r="AE107" t="s">
        <v>55</v>
      </c>
      <c r="AF107">
        <v>3</v>
      </c>
      <c r="AG107" s="7">
        <v>42650</v>
      </c>
      <c r="AH107">
        <v>1</v>
      </c>
      <c r="AI107">
        <v>1</v>
      </c>
      <c r="AJ107">
        <v>1</v>
      </c>
    </row>
    <row r="108" spans="1:36" x14ac:dyDescent="0.25">
      <c r="A108" t="s">
        <v>43</v>
      </c>
      <c r="B108" t="s">
        <v>84</v>
      </c>
      <c r="C108">
        <v>-18.512177999999999</v>
      </c>
      <c r="D108">
        <v>-44.555030799999997</v>
      </c>
      <c r="E108" t="s">
        <v>233</v>
      </c>
      <c r="F108">
        <v>300</v>
      </c>
      <c r="G108">
        <v>2</v>
      </c>
      <c r="H108">
        <v>2015</v>
      </c>
      <c r="I108" t="str">
        <f t="shared" si="4"/>
        <v>2015-05-01</v>
      </c>
      <c r="J108" t="str">
        <f t="shared" si="5"/>
        <v>2015-10-01</v>
      </c>
      <c r="K108" t="str">
        <f>IFERROR(INDEX(Harvest[Selected Harvest Begin],MATCH(E108,Harvest[Region],0)),INDEX(Harvest[Selected Harvest Begin],MATCH(B108,Harvest[Country.of.Origin],0)))</f>
        <v>May</v>
      </c>
      <c r="L108" t="str">
        <f>IFERROR(INDEX(Harvest[Selected Harvest End],MATCH(E108,Harvest[Region],0)),INDEX(Harvest[Selected Harvest End],MATCH(B108,Harvest[Country.of.Origin],0)))</f>
        <v>October</v>
      </c>
      <c r="M108">
        <f t="shared" si="3"/>
        <v>153</v>
      </c>
      <c r="N108" s="7">
        <v>41928</v>
      </c>
      <c r="O108" t="s">
        <v>68</v>
      </c>
      <c r="P108" t="s">
        <v>54</v>
      </c>
      <c r="Q108">
        <v>7.58</v>
      </c>
      <c r="R108">
        <v>7.83</v>
      </c>
      <c r="S108">
        <v>7.67</v>
      </c>
      <c r="T108">
        <v>7.42</v>
      </c>
      <c r="U108">
        <v>7.42</v>
      </c>
      <c r="V108">
        <v>7.5</v>
      </c>
      <c r="W108">
        <v>10</v>
      </c>
      <c r="X108">
        <v>10</v>
      </c>
      <c r="Y108">
        <v>10</v>
      </c>
      <c r="Z108">
        <v>7.67</v>
      </c>
      <c r="AA108">
        <v>83.08</v>
      </c>
      <c r="AB108">
        <v>0</v>
      </c>
      <c r="AC108">
        <v>0</v>
      </c>
      <c r="AD108">
        <v>0</v>
      </c>
      <c r="AE108" t="s">
        <v>55</v>
      </c>
      <c r="AF108">
        <v>1</v>
      </c>
      <c r="AG108" s="7">
        <v>42293</v>
      </c>
      <c r="AH108">
        <v>1200</v>
      </c>
      <c r="AI108">
        <v>1200</v>
      </c>
      <c r="AJ108">
        <v>1200</v>
      </c>
    </row>
    <row r="109" spans="1:36" x14ac:dyDescent="0.25">
      <c r="A109" t="s">
        <v>43</v>
      </c>
      <c r="B109" t="s">
        <v>84</v>
      </c>
      <c r="C109">
        <v>-14.235004</v>
      </c>
      <c r="D109">
        <v>-51.925280000000001</v>
      </c>
      <c r="E109" t="s">
        <v>2438</v>
      </c>
      <c r="F109">
        <v>305</v>
      </c>
      <c r="G109">
        <v>2</v>
      </c>
      <c r="H109">
        <v>2014</v>
      </c>
      <c r="I109" t="str">
        <f t="shared" si="4"/>
        <v>2014-05-01</v>
      </c>
      <c r="J109" t="str">
        <f t="shared" si="5"/>
        <v>2014-10-01</v>
      </c>
      <c r="K109" t="str">
        <f>IFERROR(INDEX(Harvest[Selected Harvest Begin],MATCH(E109,Harvest[Region],0)),INDEX(Harvest[Selected Harvest Begin],MATCH(B109,Harvest[Country.of.Origin],0)))</f>
        <v>May</v>
      </c>
      <c r="L109" t="str">
        <f>IFERROR(INDEX(Harvest[Selected Harvest End],MATCH(E109,Harvest[Region],0)),INDEX(Harvest[Selected Harvest End],MATCH(B109,Harvest[Country.of.Origin],0)))</f>
        <v>October</v>
      </c>
      <c r="M109">
        <f t="shared" si="3"/>
        <v>153</v>
      </c>
      <c r="N109" s="7">
        <v>42048</v>
      </c>
      <c r="O109" t="s">
        <v>493</v>
      </c>
      <c r="P109" t="s">
        <v>81</v>
      </c>
      <c r="Q109">
        <v>7.67</v>
      </c>
      <c r="R109">
        <v>7.67</v>
      </c>
      <c r="S109">
        <v>7.67</v>
      </c>
      <c r="T109">
        <v>7.5</v>
      </c>
      <c r="U109">
        <v>7.42</v>
      </c>
      <c r="V109">
        <v>7.5</v>
      </c>
      <c r="W109">
        <v>10</v>
      </c>
      <c r="X109">
        <v>10</v>
      </c>
      <c r="Y109">
        <v>10</v>
      </c>
      <c r="Z109">
        <v>7.58</v>
      </c>
      <c r="AA109">
        <v>83</v>
      </c>
      <c r="AB109">
        <v>0</v>
      </c>
      <c r="AC109">
        <v>0</v>
      </c>
      <c r="AD109">
        <v>0</v>
      </c>
      <c r="AE109" t="s">
        <v>55</v>
      </c>
      <c r="AF109">
        <v>0</v>
      </c>
      <c r="AG109" s="7">
        <v>42413</v>
      </c>
      <c r="AH109">
        <v>900</v>
      </c>
      <c r="AI109">
        <v>1100</v>
      </c>
      <c r="AJ109">
        <v>1000</v>
      </c>
    </row>
    <row r="110" spans="1:36" x14ac:dyDescent="0.25">
      <c r="A110" t="s">
        <v>43</v>
      </c>
      <c r="B110" t="s">
        <v>84</v>
      </c>
      <c r="C110">
        <v>-18.512177999999999</v>
      </c>
      <c r="D110">
        <v>-44.555030799999997</v>
      </c>
      <c r="E110" t="s">
        <v>2456</v>
      </c>
      <c r="F110">
        <v>250</v>
      </c>
      <c r="G110">
        <v>2</v>
      </c>
      <c r="H110">
        <v>2014</v>
      </c>
      <c r="I110" t="str">
        <f t="shared" si="4"/>
        <v>2014-05-01</v>
      </c>
      <c r="J110" t="str">
        <f t="shared" si="5"/>
        <v>2014-10-01</v>
      </c>
      <c r="K110" t="str">
        <f>IFERROR(INDEX(Harvest[Selected Harvest Begin],MATCH(E110,Harvest[Region],0)),INDEX(Harvest[Selected Harvest Begin],MATCH(B110,Harvest[Country.of.Origin],0)))</f>
        <v>May</v>
      </c>
      <c r="L110" t="str">
        <f>IFERROR(INDEX(Harvest[Selected Harvest End],MATCH(E110,Harvest[Region],0)),INDEX(Harvest[Selected Harvest End],MATCH(B110,Harvest[Country.of.Origin],0)))</f>
        <v>October</v>
      </c>
      <c r="M110">
        <f t="shared" si="3"/>
        <v>153</v>
      </c>
      <c r="N110" s="7">
        <v>41641</v>
      </c>
      <c r="O110" t="s">
        <v>365</v>
      </c>
      <c r="P110" t="s">
        <v>373</v>
      </c>
      <c r="Q110">
        <v>7.75</v>
      </c>
      <c r="R110">
        <v>7.58</v>
      </c>
      <c r="S110">
        <v>7.42</v>
      </c>
      <c r="T110">
        <v>7.67</v>
      </c>
      <c r="U110">
        <v>7.42</v>
      </c>
      <c r="V110">
        <v>7.67</v>
      </c>
      <c r="W110">
        <v>10</v>
      </c>
      <c r="X110">
        <v>10</v>
      </c>
      <c r="Y110">
        <v>10</v>
      </c>
      <c r="Z110">
        <v>7.5</v>
      </c>
      <c r="AA110">
        <v>83</v>
      </c>
      <c r="AB110">
        <v>0.12</v>
      </c>
      <c r="AC110">
        <v>0</v>
      </c>
      <c r="AD110">
        <v>0</v>
      </c>
      <c r="AE110" t="s">
        <v>89</v>
      </c>
      <c r="AF110">
        <v>4</v>
      </c>
      <c r="AG110" s="7">
        <v>42006</v>
      </c>
      <c r="AH110">
        <v>1250</v>
      </c>
      <c r="AI110">
        <v>1250</v>
      </c>
      <c r="AJ110">
        <v>1250</v>
      </c>
    </row>
    <row r="111" spans="1:36" x14ac:dyDescent="0.25">
      <c r="A111" t="s">
        <v>43</v>
      </c>
      <c r="B111" t="s">
        <v>84</v>
      </c>
      <c r="C111">
        <v>-16.661610700000001</v>
      </c>
      <c r="D111">
        <v>-49.262113599999999</v>
      </c>
      <c r="E111" t="s">
        <v>1329</v>
      </c>
      <c r="F111">
        <v>300</v>
      </c>
      <c r="G111">
        <v>2</v>
      </c>
      <c r="H111">
        <v>2015</v>
      </c>
      <c r="I111" t="str">
        <f t="shared" si="4"/>
        <v>2015-05-01</v>
      </c>
      <c r="J111" t="str">
        <f t="shared" si="5"/>
        <v>2015-10-01</v>
      </c>
      <c r="K111" t="str">
        <f>IFERROR(INDEX(Harvest[Selected Harvest Begin],MATCH(E111,Harvest[Region],0)),INDEX(Harvest[Selected Harvest Begin],MATCH(B111,Harvest[Country.of.Origin],0)))</f>
        <v>May</v>
      </c>
      <c r="L111" t="str">
        <f>IFERROR(INDEX(Harvest[Selected Harvest End],MATCH(E111,Harvest[Region],0)),INDEX(Harvest[Selected Harvest End],MATCH(B111,Harvest[Country.of.Origin],0)))</f>
        <v>October</v>
      </c>
      <c r="M111">
        <f t="shared" si="3"/>
        <v>153</v>
      </c>
      <c r="N111" s="7">
        <v>41866</v>
      </c>
      <c r="O111" t="s">
        <v>2575</v>
      </c>
      <c r="P111" t="s">
        <v>373</v>
      </c>
      <c r="Q111">
        <v>7.08</v>
      </c>
      <c r="R111">
        <v>7.5</v>
      </c>
      <c r="S111">
        <v>7.5</v>
      </c>
      <c r="T111">
        <v>7.83</v>
      </c>
      <c r="U111">
        <v>7.75</v>
      </c>
      <c r="V111">
        <v>7.67</v>
      </c>
      <c r="W111">
        <v>10</v>
      </c>
      <c r="X111">
        <v>10</v>
      </c>
      <c r="Y111">
        <v>10</v>
      </c>
      <c r="Z111">
        <v>7.58</v>
      </c>
      <c r="AA111">
        <v>82.92</v>
      </c>
      <c r="AB111">
        <v>0.11</v>
      </c>
      <c r="AC111">
        <v>0</v>
      </c>
      <c r="AD111">
        <v>0</v>
      </c>
      <c r="AE111" t="s">
        <v>55</v>
      </c>
      <c r="AF111">
        <v>16</v>
      </c>
      <c r="AG111" s="7">
        <v>42231</v>
      </c>
      <c r="AH111">
        <v>11000</v>
      </c>
      <c r="AI111">
        <v>11000</v>
      </c>
      <c r="AJ111">
        <v>11000</v>
      </c>
    </row>
    <row r="112" spans="1:36" x14ac:dyDescent="0.25">
      <c r="A112" t="s">
        <v>43</v>
      </c>
      <c r="B112" t="s">
        <v>84</v>
      </c>
      <c r="C112">
        <v>-18.512177999999999</v>
      </c>
      <c r="D112">
        <v>-44.555030799999997</v>
      </c>
      <c r="E112" t="s">
        <v>233</v>
      </c>
      <c r="F112">
        <v>320</v>
      </c>
      <c r="G112">
        <v>2</v>
      </c>
      <c r="H112">
        <v>2016</v>
      </c>
      <c r="I112" t="str">
        <f t="shared" si="4"/>
        <v>2016-05-01</v>
      </c>
      <c r="J112" t="str">
        <f t="shared" si="5"/>
        <v>2016-10-01</v>
      </c>
      <c r="K112" t="str">
        <f>IFERROR(INDEX(Harvest[Selected Harvest Begin],MATCH(E112,Harvest[Region],0)),INDEX(Harvest[Selected Harvest Begin],MATCH(B112,Harvest[Country.of.Origin],0)))</f>
        <v>May</v>
      </c>
      <c r="L112" t="str">
        <f>IFERROR(INDEX(Harvest[Selected Harvest End],MATCH(E112,Harvest[Region],0)),INDEX(Harvest[Selected Harvest End],MATCH(B112,Harvest[Country.of.Origin],0)))</f>
        <v>October</v>
      </c>
      <c r="M112">
        <f t="shared" si="3"/>
        <v>153</v>
      </c>
      <c r="N112" s="7">
        <v>42285</v>
      </c>
      <c r="O112" t="s">
        <v>365</v>
      </c>
      <c r="P112" t="s">
        <v>81</v>
      </c>
      <c r="Q112">
        <v>7.58</v>
      </c>
      <c r="R112">
        <v>7.5</v>
      </c>
      <c r="S112">
        <v>7.42</v>
      </c>
      <c r="T112">
        <v>7.67</v>
      </c>
      <c r="U112">
        <v>7.5</v>
      </c>
      <c r="V112">
        <v>7.5</v>
      </c>
      <c r="W112">
        <v>10</v>
      </c>
      <c r="X112">
        <v>10</v>
      </c>
      <c r="Y112">
        <v>10</v>
      </c>
      <c r="Z112">
        <v>7.5</v>
      </c>
      <c r="AA112">
        <v>82.67</v>
      </c>
      <c r="AB112">
        <v>0</v>
      </c>
      <c r="AC112">
        <v>0</v>
      </c>
      <c r="AD112">
        <v>0</v>
      </c>
      <c r="AE112" t="s">
        <v>55</v>
      </c>
      <c r="AF112">
        <v>0</v>
      </c>
      <c r="AG112" s="7">
        <v>42650</v>
      </c>
      <c r="AH112">
        <v>1</v>
      </c>
      <c r="AI112">
        <v>1</v>
      </c>
      <c r="AJ112">
        <v>1</v>
      </c>
    </row>
    <row r="113" spans="1:36" x14ac:dyDescent="0.25">
      <c r="A113" t="s">
        <v>43</v>
      </c>
      <c r="B113" t="s">
        <v>84</v>
      </c>
      <c r="C113">
        <v>-18.512177999999999</v>
      </c>
      <c r="D113">
        <v>-44.555030799999997</v>
      </c>
      <c r="E113" t="s">
        <v>233</v>
      </c>
      <c r="F113">
        <v>320</v>
      </c>
      <c r="G113">
        <v>2</v>
      </c>
      <c r="H113">
        <v>2016</v>
      </c>
      <c r="I113" t="str">
        <f t="shared" si="4"/>
        <v>2016-05-01</v>
      </c>
      <c r="J113" t="str">
        <f t="shared" si="5"/>
        <v>2016-10-01</v>
      </c>
      <c r="K113" t="str">
        <f>IFERROR(INDEX(Harvest[Selected Harvest Begin],MATCH(E113,Harvest[Region],0)),INDEX(Harvest[Selected Harvest Begin],MATCH(B113,Harvest[Country.of.Origin],0)))</f>
        <v>May</v>
      </c>
      <c r="L113" t="str">
        <f>IFERROR(INDEX(Harvest[Selected Harvest End],MATCH(E113,Harvest[Region],0)),INDEX(Harvest[Selected Harvest End],MATCH(B113,Harvest[Country.of.Origin],0)))</f>
        <v>October</v>
      </c>
      <c r="M113">
        <f t="shared" si="3"/>
        <v>153</v>
      </c>
      <c r="N113" s="7">
        <v>42285</v>
      </c>
      <c r="O113" t="s">
        <v>365</v>
      </c>
      <c r="P113" t="s">
        <v>81</v>
      </c>
      <c r="Q113">
        <v>7.17</v>
      </c>
      <c r="R113">
        <v>7.83</v>
      </c>
      <c r="S113">
        <v>7.33</v>
      </c>
      <c r="T113">
        <v>7.5</v>
      </c>
      <c r="U113">
        <v>7.75</v>
      </c>
      <c r="V113">
        <v>7.42</v>
      </c>
      <c r="W113">
        <v>10</v>
      </c>
      <c r="X113">
        <v>10</v>
      </c>
      <c r="Y113">
        <v>10</v>
      </c>
      <c r="Z113">
        <v>7.42</v>
      </c>
      <c r="AA113">
        <v>82.42</v>
      </c>
      <c r="AB113">
        <v>0</v>
      </c>
      <c r="AC113">
        <v>0</v>
      </c>
      <c r="AD113">
        <v>0</v>
      </c>
      <c r="AE113" t="s">
        <v>55</v>
      </c>
      <c r="AF113">
        <v>0</v>
      </c>
      <c r="AG113" s="7">
        <v>42650</v>
      </c>
      <c r="AH113">
        <v>1</v>
      </c>
      <c r="AI113">
        <v>1</v>
      </c>
      <c r="AJ113">
        <v>1</v>
      </c>
    </row>
    <row r="114" spans="1:36" x14ac:dyDescent="0.25">
      <c r="A114" t="s">
        <v>43</v>
      </c>
      <c r="B114" t="s">
        <v>84</v>
      </c>
      <c r="C114">
        <v>-16.661610700000001</v>
      </c>
      <c r="D114">
        <v>-49.262113599999999</v>
      </c>
      <c r="E114" t="s">
        <v>1329</v>
      </c>
      <c r="F114">
        <v>320</v>
      </c>
      <c r="G114">
        <v>2</v>
      </c>
      <c r="H114">
        <v>2016</v>
      </c>
      <c r="I114" t="str">
        <f t="shared" si="4"/>
        <v>2016-05-01</v>
      </c>
      <c r="J114" t="str">
        <f t="shared" si="5"/>
        <v>2016-10-01</v>
      </c>
      <c r="K114" t="str">
        <f>IFERROR(INDEX(Harvest[Selected Harvest Begin],MATCH(E114,Harvest[Region],0)),INDEX(Harvest[Selected Harvest Begin],MATCH(B114,Harvest[Country.of.Origin],0)))</f>
        <v>May</v>
      </c>
      <c r="L114" t="str">
        <f>IFERROR(INDEX(Harvest[Selected Harvest End],MATCH(E114,Harvest[Region],0)),INDEX(Harvest[Selected Harvest End],MATCH(B114,Harvest[Country.of.Origin],0)))</f>
        <v>October</v>
      </c>
      <c r="M114">
        <f t="shared" si="3"/>
        <v>153</v>
      </c>
      <c r="N114" s="7">
        <v>42775</v>
      </c>
      <c r="O114" t="s">
        <v>493</v>
      </c>
      <c r="P114" t="s">
        <v>81</v>
      </c>
      <c r="Q114">
        <v>7.33</v>
      </c>
      <c r="R114">
        <v>7.5</v>
      </c>
      <c r="S114">
        <v>7.5</v>
      </c>
      <c r="T114">
        <v>7.33</v>
      </c>
      <c r="U114">
        <v>7.5</v>
      </c>
      <c r="V114">
        <v>7.5</v>
      </c>
      <c r="W114">
        <v>10</v>
      </c>
      <c r="X114">
        <v>10</v>
      </c>
      <c r="Y114">
        <v>10</v>
      </c>
      <c r="Z114">
        <v>7.67</v>
      </c>
      <c r="AA114">
        <v>82.33</v>
      </c>
      <c r="AB114">
        <v>0.11</v>
      </c>
      <c r="AC114">
        <v>0</v>
      </c>
      <c r="AD114">
        <v>3</v>
      </c>
      <c r="AE114" t="s">
        <v>55</v>
      </c>
      <c r="AF114">
        <v>11</v>
      </c>
      <c r="AG114" s="7">
        <v>43140</v>
      </c>
      <c r="AH114">
        <v>982</v>
      </c>
      <c r="AI114">
        <v>982</v>
      </c>
      <c r="AJ114">
        <v>982</v>
      </c>
    </row>
    <row r="115" spans="1:36" x14ac:dyDescent="0.25">
      <c r="A115" t="s">
        <v>43</v>
      </c>
      <c r="B115" t="s">
        <v>84</v>
      </c>
      <c r="C115">
        <v>-18.512177999999999</v>
      </c>
      <c r="D115">
        <v>-44.555030799999997</v>
      </c>
      <c r="E115" t="s">
        <v>233</v>
      </c>
      <c r="F115">
        <v>12</v>
      </c>
      <c r="G115">
        <v>2</v>
      </c>
      <c r="H115">
        <v>2016</v>
      </c>
      <c r="I115" t="str">
        <f t="shared" si="4"/>
        <v>2016-05-01</v>
      </c>
      <c r="J115" t="str">
        <f t="shared" si="5"/>
        <v>2016-10-01</v>
      </c>
      <c r="K115" t="str">
        <f>IFERROR(INDEX(Harvest[Selected Harvest Begin],MATCH(E115,Harvest[Region],0)),INDEX(Harvest[Selected Harvest Begin],MATCH(B115,Harvest[Country.of.Origin],0)))</f>
        <v>May</v>
      </c>
      <c r="L115" t="str">
        <f>IFERROR(INDEX(Harvest[Selected Harvest End],MATCH(E115,Harvest[Region],0)),INDEX(Harvest[Selected Harvest End],MATCH(B115,Harvest[Country.of.Origin],0)))</f>
        <v>October</v>
      </c>
      <c r="M115">
        <f t="shared" si="3"/>
        <v>153</v>
      </c>
      <c r="N115" s="7">
        <v>42285</v>
      </c>
      <c r="O115" t="s">
        <v>68</v>
      </c>
      <c r="P115" t="s">
        <v>81</v>
      </c>
      <c r="Q115">
        <v>8.25</v>
      </c>
      <c r="R115">
        <v>7.83</v>
      </c>
      <c r="S115">
        <v>7.25</v>
      </c>
      <c r="T115">
        <v>8.33</v>
      </c>
      <c r="U115">
        <v>8.17</v>
      </c>
      <c r="V115">
        <v>8.08</v>
      </c>
      <c r="W115">
        <v>10</v>
      </c>
      <c r="X115">
        <v>6.67</v>
      </c>
      <c r="Y115">
        <v>10</v>
      </c>
      <c r="Z115">
        <v>7.75</v>
      </c>
      <c r="AA115">
        <v>82.33</v>
      </c>
      <c r="AB115">
        <v>7.0000000000000007E-2</v>
      </c>
      <c r="AC115">
        <v>0</v>
      </c>
      <c r="AD115">
        <v>0</v>
      </c>
      <c r="AE115" t="s">
        <v>55</v>
      </c>
      <c r="AF115">
        <v>0</v>
      </c>
      <c r="AG115" s="7">
        <v>42650</v>
      </c>
      <c r="AH115">
        <v>1268</v>
      </c>
      <c r="AI115">
        <v>1268</v>
      </c>
      <c r="AJ115">
        <v>1268</v>
      </c>
    </row>
    <row r="116" spans="1:36" x14ac:dyDescent="0.25">
      <c r="A116" t="s">
        <v>43</v>
      </c>
      <c r="B116" t="s">
        <v>84</v>
      </c>
      <c r="C116">
        <v>-18.512177999999999</v>
      </c>
      <c r="D116">
        <v>-44.555030799999997</v>
      </c>
      <c r="E116" t="s">
        <v>233</v>
      </c>
      <c r="F116">
        <v>10</v>
      </c>
      <c r="G116">
        <v>2</v>
      </c>
      <c r="H116">
        <v>2015</v>
      </c>
      <c r="I116" t="str">
        <f t="shared" si="4"/>
        <v>2015-05-01</v>
      </c>
      <c r="J116" t="str">
        <f t="shared" si="5"/>
        <v>2015-10-01</v>
      </c>
      <c r="K116" t="str">
        <f>IFERROR(INDEX(Harvest[Selected Harvest Begin],MATCH(E116,Harvest[Region],0)),INDEX(Harvest[Selected Harvest Begin],MATCH(B116,Harvest[Country.of.Origin],0)))</f>
        <v>May</v>
      </c>
      <c r="L116" t="str">
        <f>IFERROR(INDEX(Harvest[Selected Harvest End],MATCH(E116,Harvest[Region],0)),INDEX(Harvest[Selected Harvest End],MATCH(B116,Harvest[Country.of.Origin],0)))</f>
        <v>October</v>
      </c>
      <c r="M116">
        <f t="shared" si="3"/>
        <v>153</v>
      </c>
      <c r="N116" s="7">
        <v>41927</v>
      </c>
      <c r="O116" t="s">
        <v>68</v>
      </c>
      <c r="P116" t="s">
        <v>81</v>
      </c>
      <c r="Q116">
        <v>7.75</v>
      </c>
      <c r="R116">
        <v>8.08</v>
      </c>
      <c r="S116">
        <v>7.67</v>
      </c>
      <c r="T116">
        <v>8.08</v>
      </c>
      <c r="U116">
        <v>8.08</v>
      </c>
      <c r="V116">
        <v>8</v>
      </c>
      <c r="W116">
        <v>10</v>
      </c>
      <c r="X116">
        <v>10</v>
      </c>
      <c r="Y116">
        <v>6.67</v>
      </c>
      <c r="Z116">
        <v>8</v>
      </c>
      <c r="AA116">
        <v>82.33</v>
      </c>
      <c r="AB116">
        <v>0.11</v>
      </c>
      <c r="AC116">
        <v>0</v>
      </c>
      <c r="AD116">
        <v>0</v>
      </c>
      <c r="AE116" t="s">
        <v>304</v>
      </c>
      <c r="AF116">
        <v>0</v>
      </c>
      <c r="AG116" s="7">
        <v>42292</v>
      </c>
      <c r="AH116">
        <v>1100</v>
      </c>
      <c r="AI116">
        <v>1100</v>
      </c>
      <c r="AJ116">
        <v>1100</v>
      </c>
    </row>
    <row r="117" spans="1:36" x14ac:dyDescent="0.25">
      <c r="A117" t="s">
        <v>43</v>
      </c>
      <c r="B117" t="s">
        <v>84</v>
      </c>
      <c r="C117">
        <v>-18.512177999999999</v>
      </c>
      <c r="D117">
        <v>-44.555030799999997</v>
      </c>
      <c r="E117" t="s">
        <v>233</v>
      </c>
      <c r="F117">
        <v>180</v>
      </c>
      <c r="G117">
        <v>2</v>
      </c>
      <c r="H117">
        <v>2016</v>
      </c>
      <c r="I117" t="str">
        <f t="shared" si="4"/>
        <v>2016-05-01</v>
      </c>
      <c r="J117" t="str">
        <f t="shared" si="5"/>
        <v>2016-10-01</v>
      </c>
      <c r="K117" t="str">
        <f>IFERROR(INDEX(Harvest[Selected Harvest Begin],MATCH(E117,Harvest[Region],0)),INDEX(Harvest[Selected Harvest Begin],MATCH(B117,Harvest[Country.of.Origin],0)))</f>
        <v>May</v>
      </c>
      <c r="L117" t="str">
        <f>IFERROR(INDEX(Harvest[Selected Harvest End],MATCH(E117,Harvest[Region],0)),INDEX(Harvest[Selected Harvest End],MATCH(B117,Harvest[Country.of.Origin],0)))</f>
        <v>October</v>
      </c>
      <c r="M117">
        <f t="shared" si="3"/>
        <v>153</v>
      </c>
      <c r="N117" s="7">
        <v>42285</v>
      </c>
      <c r="O117" t="s">
        <v>365</v>
      </c>
      <c r="P117" t="s">
        <v>81</v>
      </c>
      <c r="Q117">
        <v>7.42</v>
      </c>
      <c r="R117">
        <v>7.67</v>
      </c>
      <c r="S117">
        <v>7.5</v>
      </c>
      <c r="T117">
        <v>7.08</v>
      </c>
      <c r="U117">
        <v>7.5</v>
      </c>
      <c r="V117">
        <v>7.42</v>
      </c>
      <c r="W117">
        <v>10</v>
      </c>
      <c r="X117">
        <v>10</v>
      </c>
      <c r="Y117">
        <v>10</v>
      </c>
      <c r="Z117">
        <v>7.67</v>
      </c>
      <c r="AA117">
        <v>82.25</v>
      </c>
      <c r="AB117">
        <v>0</v>
      </c>
      <c r="AC117">
        <v>0</v>
      </c>
      <c r="AD117">
        <v>0</v>
      </c>
      <c r="AE117" t="s">
        <v>55</v>
      </c>
      <c r="AF117">
        <v>9</v>
      </c>
      <c r="AG117" s="7">
        <v>42650</v>
      </c>
      <c r="AH117">
        <v>1</v>
      </c>
      <c r="AI117">
        <v>1</v>
      </c>
      <c r="AJ117">
        <v>1</v>
      </c>
    </row>
    <row r="118" spans="1:36" x14ac:dyDescent="0.25">
      <c r="A118" t="s">
        <v>43</v>
      </c>
      <c r="B118" t="s">
        <v>84</v>
      </c>
      <c r="C118">
        <v>-18.512177999999999</v>
      </c>
      <c r="D118">
        <v>-44.555030799999997</v>
      </c>
      <c r="E118" t="s">
        <v>233</v>
      </c>
      <c r="F118">
        <v>320</v>
      </c>
      <c r="G118">
        <v>2</v>
      </c>
      <c r="H118">
        <v>2015</v>
      </c>
      <c r="I118" t="str">
        <f t="shared" si="4"/>
        <v>2015-05-01</v>
      </c>
      <c r="J118" t="str">
        <f t="shared" si="5"/>
        <v>2015-10-01</v>
      </c>
      <c r="K118" t="str">
        <f>IFERROR(INDEX(Harvest[Selected Harvest Begin],MATCH(E118,Harvest[Region],0)),INDEX(Harvest[Selected Harvest Begin],MATCH(B118,Harvest[Country.of.Origin],0)))</f>
        <v>May</v>
      </c>
      <c r="L118" t="str">
        <f>IFERROR(INDEX(Harvest[Selected Harvest End],MATCH(E118,Harvest[Region],0)),INDEX(Harvest[Selected Harvest End],MATCH(B118,Harvest[Country.of.Origin],0)))</f>
        <v>October</v>
      </c>
      <c r="M118">
        <f t="shared" si="3"/>
        <v>153</v>
      </c>
      <c r="N118" s="7">
        <v>41928</v>
      </c>
      <c r="O118" t="s">
        <v>68</v>
      </c>
      <c r="P118" t="s">
        <v>81</v>
      </c>
      <c r="Q118">
        <v>7.75</v>
      </c>
      <c r="R118">
        <v>7.58</v>
      </c>
      <c r="S118">
        <v>7.42</v>
      </c>
      <c r="T118">
        <v>7.42</v>
      </c>
      <c r="U118">
        <v>7.33</v>
      </c>
      <c r="V118">
        <v>7.33</v>
      </c>
      <c r="W118">
        <v>10</v>
      </c>
      <c r="X118">
        <v>10</v>
      </c>
      <c r="Y118">
        <v>10</v>
      </c>
      <c r="Z118">
        <v>7.42</v>
      </c>
      <c r="AA118">
        <v>82.25</v>
      </c>
      <c r="AB118">
        <v>0.11</v>
      </c>
      <c r="AC118">
        <v>0</v>
      </c>
      <c r="AD118">
        <v>0</v>
      </c>
      <c r="AE118" t="s">
        <v>55</v>
      </c>
      <c r="AF118">
        <v>0</v>
      </c>
      <c r="AG118" s="7">
        <v>42293</v>
      </c>
      <c r="AH118">
        <v>1100</v>
      </c>
      <c r="AI118">
        <v>1100</v>
      </c>
      <c r="AJ118">
        <v>1100</v>
      </c>
    </row>
    <row r="119" spans="1:36" x14ac:dyDescent="0.25">
      <c r="A119" t="s">
        <v>43</v>
      </c>
      <c r="B119" t="s">
        <v>84</v>
      </c>
      <c r="C119">
        <v>-18.512177999999999</v>
      </c>
      <c r="D119">
        <v>-44.555030799999997</v>
      </c>
      <c r="E119" t="s">
        <v>233</v>
      </c>
      <c r="F119">
        <v>320</v>
      </c>
      <c r="G119">
        <v>2</v>
      </c>
      <c r="H119">
        <v>2016</v>
      </c>
      <c r="I119" t="str">
        <f t="shared" si="4"/>
        <v>2016-05-01</v>
      </c>
      <c r="J119" t="str">
        <f t="shared" si="5"/>
        <v>2016-10-01</v>
      </c>
      <c r="K119" t="str">
        <f>IFERROR(INDEX(Harvest[Selected Harvest Begin],MATCH(E119,Harvest[Region],0)),INDEX(Harvest[Selected Harvest Begin],MATCH(B119,Harvest[Country.of.Origin],0)))</f>
        <v>May</v>
      </c>
      <c r="L119" t="str">
        <f>IFERROR(INDEX(Harvest[Selected Harvest End],MATCH(E119,Harvest[Region],0)),INDEX(Harvest[Selected Harvest End],MATCH(B119,Harvest[Country.of.Origin],0)))</f>
        <v>October</v>
      </c>
      <c r="M119">
        <f t="shared" si="3"/>
        <v>153</v>
      </c>
      <c r="N119" s="7">
        <v>42285</v>
      </c>
      <c r="O119" t="s">
        <v>365</v>
      </c>
      <c r="P119" t="s">
        <v>81</v>
      </c>
      <c r="Q119">
        <v>6.92</v>
      </c>
      <c r="R119">
        <v>7.58</v>
      </c>
      <c r="S119">
        <v>7.42</v>
      </c>
      <c r="T119">
        <v>7.33</v>
      </c>
      <c r="U119">
        <v>7.83</v>
      </c>
      <c r="V119">
        <v>7.5</v>
      </c>
      <c r="W119">
        <v>10</v>
      </c>
      <c r="X119">
        <v>10</v>
      </c>
      <c r="Y119">
        <v>10</v>
      </c>
      <c r="Z119">
        <v>7.58</v>
      </c>
      <c r="AA119">
        <v>82.17</v>
      </c>
      <c r="AB119">
        <v>0</v>
      </c>
      <c r="AC119">
        <v>0</v>
      </c>
      <c r="AD119">
        <v>0</v>
      </c>
      <c r="AE119" t="s">
        <v>55</v>
      </c>
      <c r="AF119">
        <v>1</v>
      </c>
      <c r="AG119" s="7">
        <v>42650</v>
      </c>
      <c r="AH119">
        <v>1</v>
      </c>
      <c r="AI119">
        <v>1</v>
      </c>
      <c r="AJ119">
        <v>1</v>
      </c>
    </row>
    <row r="120" spans="1:36" x14ac:dyDescent="0.25">
      <c r="A120" t="s">
        <v>43</v>
      </c>
      <c r="B120" t="s">
        <v>84</v>
      </c>
      <c r="C120">
        <v>-18.512177999999999</v>
      </c>
      <c r="D120">
        <v>-44.555030799999997</v>
      </c>
      <c r="E120" t="s">
        <v>233</v>
      </c>
      <c r="F120">
        <v>320</v>
      </c>
      <c r="G120">
        <v>2</v>
      </c>
      <c r="H120">
        <v>2016</v>
      </c>
      <c r="I120" t="str">
        <f t="shared" si="4"/>
        <v>2016-05-01</v>
      </c>
      <c r="J120" t="str">
        <f t="shared" si="5"/>
        <v>2016-10-01</v>
      </c>
      <c r="K120" t="str">
        <f>IFERROR(INDEX(Harvest[Selected Harvest Begin],MATCH(E120,Harvest[Region],0)),INDEX(Harvest[Selected Harvest Begin],MATCH(B120,Harvest[Country.of.Origin],0)))</f>
        <v>May</v>
      </c>
      <c r="L120" t="str">
        <f>IFERROR(INDEX(Harvest[Selected Harvest End],MATCH(E120,Harvest[Region],0)),INDEX(Harvest[Selected Harvest End],MATCH(B120,Harvest[Country.of.Origin],0)))</f>
        <v>October</v>
      </c>
      <c r="M120">
        <f t="shared" si="3"/>
        <v>153</v>
      </c>
      <c r="N120" s="7">
        <v>42285</v>
      </c>
      <c r="O120" t="s">
        <v>365</v>
      </c>
      <c r="P120" t="s">
        <v>81</v>
      </c>
      <c r="Q120">
        <v>7.25</v>
      </c>
      <c r="R120">
        <v>7.25</v>
      </c>
      <c r="S120">
        <v>7.58</v>
      </c>
      <c r="T120">
        <v>7.58</v>
      </c>
      <c r="U120">
        <v>7.25</v>
      </c>
      <c r="V120">
        <v>7.92</v>
      </c>
      <c r="W120">
        <v>10</v>
      </c>
      <c r="X120">
        <v>10</v>
      </c>
      <c r="Y120">
        <v>10</v>
      </c>
      <c r="Z120">
        <v>7.25</v>
      </c>
      <c r="AA120">
        <v>82.08</v>
      </c>
      <c r="AB120">
        <v>0</v>
      </c>
      <c r="AC120">
        <v>0</v>
      </c>
      <c r="AD120">
        <v>0</v>
      </c>
      <c r="AE120" t="s">
        <v>55</v>
      </c>
      <c r="AF120">
        <v>1</v>
      </c>
      <c r="AG120" s="7">
        <v>42650</v>
      </c>
      <c r="AH120">
        <v>1</v>
      </c>
      <c r="AI120">
        <v>1</v>
      </c>
      <c r="AJ120">
        <v>1</v>
      </c>
    </row>
    <row r="121" spans="1:36" x14ac:dyDescent="0.25">
      <c r="A121" t="s">
        <v>43</v>
      </c>
      <c r="B121" t="s">
        <v>84</v>
      </c>
      <c r="C121">
        <v>-18.512177999999999</v>
      </c>
      <c r="D121">
        <v>-44.555030799999997</v>
      </c>
      <c r="E121" t="s">
        <v>1385</v>
      </c>
      <c r="F121">
        <v>1</v>
      </c>
      <c r="G121">
        <v>2</v>
      </c>
      <c r="H121">
        <v>2012</v>
      </c>
      <c r="I121" t="str">
        <f t="shared" si="4"/>
        <v>2012-05-01</v>
      </c>
      <c r="J121" t="str">
        <f t="shared" si="5"/>
        <v>2012-10-01</v>
      </c>
      <c r="K121" t="str">
        <f>IFERROR(INDEX(Harvest[Selected Harvest Begin],MATCH(E121,Harvest[Region],0)),INDEX(Harvest[Selected Harvest Begin],MATCH(B121,Harvest[Country.of.Origin],0)))</f>
        <v>May</v>
      </c>
      <c r="L121" t="str">
        <f>IFERROR(INDEX(Harvest[Selected Harvest End],MATCH(E121,Harvest[Region],0)),INDEX(Harvest[Selected Harvest End],MATCH(B121,Harvest[Country.of.Origin],0)))</f>
        <v>October</v>
      </c>
      <c r="M121">
        <f t="shared" si="3"/>
        <v>153</v>
      </c>
      <c r="N121" s="7">
        <v>41415</v>
      </c>
      <c r="O121" t="s">
        <v>737</v>
      </c>
      <c r="P121" t="s">
        <v>81</v>
      </c>
      <c r="Q121">
        <v>7.33</v>
      </c>
      <c r="R121">
        <v>7.67</v>
      </c>
      <c r="S121">
        <v>7.42</v>
      </c>
      <c r="T121">
        <v>7.17</v>
      </c>
      <c r="U121">
        <v>7.33</v>
      </c>
      <c r="V121">
        <v>7.42</v>
      </c>
      <c r="W121">
        <v>10</v>
      </c>
      <c r="X121">
        <v>10</v>
      </c>
      <c r="Y121">
        <v>10</v>
      </c>
      <c r="Z121">
        <v>7.67</v>
      </c>
      <c r="AA121">
        <v>82</v>
      </c>
      <c r="AB121">
        <v>0.11</v>
      </c>
      <c r="AC121">
        <v>0</v>
      </c>
      <c r="AD121">
        <v>0</v>
      </c>
      <c r="AE121" t="s">
        <v>304</v>
      </c>
      <c r="AF121">
        <v>0</v>
      </c>
      <c r="AG121" s="7">
        <v>41780</v>
      </c>
      <c r="AH121">
        <v>894</v>
      </c>
      <c r="AI121">
        <v>1183</v>
      </c>
      <c r="AJ121">
        <v>1038.5</v>
      </c>
    </row>
    <row r="122" spans="1:36" x14ac:dyDescent="0.25">
      <c r="A122" t="s">
        <v>43</v>
      </c>
      <c r="B122" t="s">
        <v>84</v>
      </c>
      <c r="C122">
        <v>-18.512177999999999</v>
      </c>
      <c r="D122">
        <v>-44.555030799999997</v>
      </c>
      <c r="E122" t="s">
        <v>233</v>
      </c>
      <c r="F122">
        <v>320</v>
      </c>
      <c r="G122">
        <v>2</v>
      </c>
      <c r="H122">
        <v>2016</v>
      </c>
      <c r="I122" t="str">
        <f t="shared" si="4"/>
        <v>2016-05-01</v>
      </c>
      <c r="J122" t="str">
        <f t="shared" si="5"/>
        <v>2016-10-01</v>
      </c>
      <c r="K122" t="str">
        <f>IFERROR(INDEX(Harvest[Selected Harvest Begin],MATCH(E122,Harvest[Region],0)),INDEX(Harvest[Selected Harvest Begin],MATCH(B122,Harvest[Country.of.Origin],0)))</f>
        <v>May</v>
      </c>
      <c r="L122" t="str">
        <f>IFERROR(INDEX(Harvest[Selected Harvest End],MATCH(E122,Harvest[Region],0)),INDEX(Harvest[Selected Harvest End],MATCH(B122,Harvest[Country.of.Origin],0)))</f>
        <v>October</v>
      </c>
      <c r="M122">
        <f t="shared" si="3"/>
        <v>153</v>
      </c>
      <c r="N122" s="7">
        <v>42285</v>
      </c>
      <c r="O122" t="s">
        <v>365</v>
      </c>
      <c r="P122" t="s">
        <v>81</v>
      </c>
      <c r="Q122">
        <v>7.17</v>
      </c>
      <c r="R122">
        <v>7.58</v>
      </c>
      <c r="S122">
        <v>6.83</v>
      </c>
      <c r="T122">
        <v>7.5</v>
      </c>
      <c r="U122">
        <v>7.75</v>
      </c>
      <c r="V122">
        <v>7.25</v>
      </c>
      <c r="W122">
        <v>10</v>
      </c>
      <c r="X122">
        <v>10</v>
      </c>
      <c r="Y122">
        <v>10</v>
      </c>
      <c r="Z122">
        <v>7.75</v>
      </c>
      <c r="AA122">
        <v>81.83</v>
      </c>
      <c r="AB122">
        <v>0</v>
      </c>
      <c r="AC122">
        <v>0</v>
      </c>
      <c r="AD122">
        <v>0</v>
      </c>
      <c r="AE122" t="s">
        <v>55</v>
      </c>
      <c r="AF122">
        <v>1</v>
      </c>
      <c r="AG122" s="7">
        <v>42650</v>
      </c>
      <c r="AH122">
        <v>1</v>
      </c>
      <c r="AI122">
        <v>1</v>
      </c>
      <c r="AJ122">
        <v>1</v>
      </c>
    </row>
    <row r="123" spans="1:36" x14ac:dyDescent="0.25">
      <c r="A123" t="s">
        <v>43</v>
      </c>
      <c r="B123" t="s">
        <v>84</v>
      </c>
      <c r="C123">
        <v>-18.512177999999999</v>
      </c>
      <c r="D123">
        <v>-44.555030799999997</v>
      </c>
      <c r="E123" t="s">
        <v>233</v>
      </c>
      <c r="F123">
        <v>300</v>
      </c>
      <c r="G123">
        <v>2</v>
      </c>
      <c r="H123">
        <v>2016</v>
      </c>
      <c r="I123" t="str">
        <f t="shared" si="4"/>
        <v>2016-05-01</v>
      </c>
      <c r="J123" t="str">
        <f t="shared" si="5"/>
        <v>2016-10-01</v>
      </c>
      <c r="K123" t="str">
        <f>IFERROR(INDEX(Harvest[Selected Harvest Begin],MATCH(E123,Harvest[Region],0)),INDEX(Harvest[Selected Harvest Begin],MATCH(B123,Harvest[Country.of.Origin],0)))</f>
        <v>May</v>
      </c>
      <c r="L123" t="str">
        <f>IFERROR(INDEX(Harvest[Selected Harvest End],MATCH(E123,Harvest[Region],0)),INDEX(Harvest[Selected Harvest End],MATCH(B123,Harvest[Country.of.Origin],0)))</f>
        <v>October</v>
      </c>
      <c r="M123">
        <f t="shared" si="3"/>
        <v>153</v>
      </c>
      <c r="N123" s="7">
        <v>42285</v>
      </c>
      <c r="O123" t="s">
        <v>365</v>
      </c>
      <c r="P123" t="s">
        <v>81</v>
      </c>
      <c r="Q123">
        <v>7.58</v>
      </c>
      <c r="R123">
        <v>7</v>
      </c>
      <c r="S123">
        <v>6.92</v>
      </c>
      <c r="T123">
        <v>6.92</v>
      </c>
      <c r="U123">
        <v>7.67</v>
      </c>
      <c r="V123">
        <v>7.5</v>
      </c>
      <c r="W123">
        <v>10</v>
      </c>
      <c r="X123">
        <v>10</v>
      </c>
      <c r="Y123">
        <v>10</v>
      </c>
      <c r="Z123">
        <v>8.25</v>
      </c>
      <c r="AA123">
        <v>81.83</v>
      </c>
      <c r="AB123">
        <v>0</v>
      </c>
      <c r="AC123">
        <v>0</v>
      </c>
      <c r="AD123">
        <v>0</v>
      </c>
      <c r="AE123" t="s">
        <v>55</v>
      </c>
      <c r="AF123">
        <v>0</v>
      </c>
      <c r="AG123" s="7">
        <v>42650</v>
      </c>
      <c r="AH123">
        <v>1</v>
      </c>
      <c r="AI123">
        <v>1</v>
      </c>
      <c r="AJ123">
        <v>1</v>
      </c>
    </row>
    <row r="124" spans="1:36" x14ac:dyDescent="0.25">
      <c r="A124" t="s">
        <v>43</v>
      </c>
      <c r="B124" t="s">
        <v>84</v>
      </c>
      <c r="C124">
        <v>-18.512177999999999</v>
      </c>
      <c r="D124">
        <v>-44.555030799999997</v>
      </c>
      <c r="E124" t="s">
        <v>233</v>
      </c>
      <c r="F124">
        <v>320</v>
      </c>
      <c r="G124">
        <v>2</v>
      </c>
      <c r="H124">
        <v>2015</v>
      </c>
      <c r="I124" t="str">
        <f t="shared" si="4"/>
        <v>2015-05-01</v>
      </c>
      <c r="J124" t="str">
        <f t="shared" si="5"/>
        <v>2015-10-01</v>
      </c>
      <c r="K124" t="str">
        <f>IFERROR(INDEX(Harvest[Selected Harvest Begin],MATCH(E124,Harvest[Region],0)),INDEX(Harvest[Selected Harvest Begin],MATCH(B124,Harvest[Country.of.Origin],0)))</f>
        <v>May</v>
      </c>
      <c r="L124" t="str">
        <f>IFERROR(INDEX(Harvest[Selected Harvest End],MATCH(E124,Harvest[Region],0)),INDEX(Harvest[Selected Harvest End],MATCH(B124,Harvest[Country.of.Origin],0)))</f>
        <v>October</v>
      </c>
      <c r="M124">
        <f t="shared" si="3"/>
        <v>153</v>
      </c>
      <c r="N124" s="7">
        <v>41927</v>
      </c>
      <c r="O124" t="s">
        <v>68</v>
      </c>
      <c r="P124" t="s">
        <v>81</v>
      </c>
      <c r="Q124">
        <v>7.33</v>
      </c>
      <c r="R124">
        <v>7.58</v>
      </c>
      <c r="S124">
        <v>7.25</v>
      </c>
      <c r="T124">
        <v>7.17</v>
      </c>
      <c r="U124">
        <v>7.83</v>
      </c>
      <c r="V124">
        <v>7.33</v>
      </c>
      <c r="W124">
        <v>10</v>
      </c>
      <c r="X124">
        <v>10</v>
      </c>
      <c r="Y124">
        <v>10</v>
      </c>
      <c r="Z124">
        <v>7.33</v>
      </c>
      <c r="AA124">
        <v>81.83</v>
      </c>
      <c r="AB124">
        <v>0.11</v>
      </c>
      <c r="AC124">
        <v>0</v>
      </c>
      <c r="AD124">
        <v>0</v>
      </c>
      <c r="AE124" t="s">
        <v>55</v>
      </c>
      <c r="AF124">
        <v>0</v>
      </c>
      <c r="AG124" s="7">
        <v>42292</v>
      </c>
      <c r="AH124">
        <v>1100</v>
      </c>
      <c r="AI124">
        <v>1100</v>
      </c>
      <c r="AJ124">
        <v>1100</v>
      </c>
    </row>
    <row r="125" spans="1:36" x14ac:dyDescent="0.25">
      <c r="A125" t="s">
        <v>43</v>
      </c>
      <c r="B125" t="s">
        <v>84</v>
      </c>
      <c r="C125">
        <v>-18.512177999999999</v>
      </c>
      <c r="D125">
        <v>-44.555030799999997</v>
      </c>
      <c r="E125" t="s">
        <v>233</v>
      </c>
      <c r="F125">
        <v>320</v>
      </c>
      <c r="G125">
        <v>2</v>
      </c>
      <c r="H125">
        <v>2016</v>
      </c>
      <c r="I125" t="str">
        <f t="shared" si="4"/>
        <v>2016-05-01</v>
      </c>
      <c r="J125" t="str">
        <f t="shared" si="5"/>
        <v>2016-10-01</v>
      </c>
      <c r="K125" t="str">
        <f>IFERROR(INDEX(Harvest[Selected Harvest Begin],MATCH(E125,Harvest[Region],0)),INDEX(Harvest[Selected Harvest Begin],MATCH(B125,Harvest[Country.of.Origin],0)))</f>
        <v>May</v>
      </c>
      <c r="L125" t="str">
        <f>IFERROR(INDEX(Harvest[Selected Harvest End],MATCH(E125,Harvest[Region],0)),INDEX(Harvest[Selected Harvest End],MATCH(B125,Harvest[Country.of.Origin],0)))</f>
        <v>October</v>
      </c>
      <c r="M125">
        <f t="shared" si="3"/>
        <v>153</v>
      </c>
      <c r="N125" s="7">
        <v>42285</v>
      </c>
      <c r="O125" t="s">
        <v>365</v>
      </c>
      <c r="P125" t="s">
        <v>81</v>
      </c>
      <c r="Q125">
        <v>7.25</v>
      </c>
      <c r="R125">
        <v>7.75</v>
      </c>
      <c r="S125">
        <v>6.92</v>
      </c>
      <c r="T125">
        <v>7.42</v>
      </c>
      <c r="U125">
        <v>7.5</v>
      </c>
      <c r="V125">
        <v>7.58</v>
      </c>
      <c r="W125">
        <v>10</v>
      </c>
      <c r="X125">
        <v>10</v>
      </c>
      <c r="Y125">
        <v>10</v>
      </c>
      <c r="Z125">
        <v>7.25</v>
      </c>
      <c r="AA125">
        <v>81.67</v>
      </c>
      <c r="AB125">
        <v>0</v>
      </c>
      <c r="AC125">
        <v>0</v>
      </c>
      <c r="AD125">
        <v>0</v>
      </c>
      <c r="AE125" t="s">
        <v>55</v>
      </c>
      <c r="AF125">
        <v>0</v>
      </c>
      <c r="AG125" s="7">
        <v>42650</v>
      </c>
      <c r="AH125">
        <v>1</v>
      </c>
      <c r="AI125">
        <v>1</v>
      </c>
      <c r="AJ125">
        <v>1</v>
      </c>
    </row>
    <row r="126" spans="1:36" x14ac:dyDescent="0.25">
      <c r="A126" t="s">
        <v>43</v>
      </c>
      <c r="B126" t="s">
        <v>84</v>
      </c>
      <c r="C126">
        <v>-18.512177999999999</v>
      </c>
      <c r="D126">
        <v>-44.555030799999997</v>
      </c>
      <c r="E126" t="s">
        <v>233</v>
      </c>
      <c r="F126">
        <v>300</v>
      </c>
      <c r="G126">
        <v>2</v>
      </c>
      <c r="H126">
        <v>2015</v>
      </c>
      <c r="I126" t="str">
        <f t="shared" si="4"/>
        <v>2015-05-01</v>
      </c>
      <c r="J126" t="str">
        <f t="shared" si="5"/>
        <v>2015-10-01</v>
      </c>
      <c r="K126" t="str">
        <f>IFERROR(INDEX(Harvest[Selected Harvest Begin],MATCH(E126,Harvest[Region],0)),INDEX(Harvest[Selected Harvest Begin],MATCH(B126,Harvest[Country.of.Origin],0)))</f>
        <v>May</v>
      </c>
      <c r="L126" t="str">
        <f>IFERROR(INDEX(Harvest[Selected Harvest End],MATCH(E126,Harvest[Region],0)),INDEX(Harvest[Selected Harvest End],MATCH(B126,Harvest[Country.of.Origin],0)))</f>
        <v>October</v>
      </c>
      <c r="M126">
        <f t="shared" si="3"/>
        <v>153</v>
      </c>
      <c r="N126" s="7">
        <v>41928</v>
      </c>
      <c r="O126" t="s">
        <v>68</v>
      </c>
      <c r="P126" t="s">
        <v>54</v>
      </c>
      <c r="Q126">
        <v>7.25</v>
      </c>
      <c r="R126">
        <v>7.42</v>
      </c>
      <c r="S126">
        <v>7.25</v>
      </c>
      <c r="T126">
        <v>7.5</v>
      </c>
      <c r="U126">
        <v>7.5</v>
      </c>
      <c r="V126">
        <v>7.42</v>
      </c>
      <c r="W126">
        <v>10</v>
      </c>
      <c r="X126">
        <v>10</v>
      </c>
      <c r="Y126">
        <v>10</v>
      </c>
      <c r="Z126">
        <v>7.33</v>
      </c>
      <c r="AA126">
        <v>81.67</v>
      </c>
      <c r="AB126">
        <v>0.1</v>
      </c>
      <c r="AC126">
        <v>0</v>
      </c>
      <c r="AD126">
        <v>0</v>
      </c>
      <c r="AE126" t="s">
        <v>55</v>
      </c>
      <c r="AF126">
        <v>2</v>
      </c>
      <c r="AG126" s="7">
        <v>42293</v>
      </c>
      <c r="AH126">
        <v>1260</v>
      </c>
      <c r="AI126">
        <v>1260</v>
      </c>
      <c r="AJ126">
        <v>1260</v>
      </c>
    </row>
    <row r="127" spans="1:36" x14ac:dyDescent="0.25">
      <c r="A127" t="s">
        <v>43</v>
      </c>
      <c r="B127" t="s">
        <v>84</v>
      </c>
      <c r="C127">
        <v>-18.512177999999999</v>
      </c>
      <c r="D127">
        <v>-44.555030799999997</v>
      </c>
      <c r="E127" t="s">
        <v>233</v>
      </c>
      <c r="F127">
        <v>320</v>
      </c>
      <c r="G127">
        <v>2</v>
      </c>
      <c r="H127">
        <v>2015</v>
      </c>
      <c r="I127" t="str">
        <f t="shared" si="4"/>
        <v>2015-05-01</v>
      </c>
      <c r="J127" t="str">
        <f t="shared" si="5"/>
        <v>2015-10-01</v>
      </c>
      <c r="K127" t="str">
        <f>IFERROR(INDEX(Harvest[Selected Harvest Begin],MATCH(E127,Harvest[Region],0)),INDEX(Harvest[Selected Harvest Begin],MATCH(B127,Harvest[Country.of.Origin],0)))</f>
        <v>May</v>
      </c>
      <c r="L127" t="str">
        <f>IFERROR(INDEX(Harvest[Selected Harvest End],MATCH(E127,Harvest[Region],0)),INDEX(Harvest[Selected Harvest End],MATCH(B127,Harvest[Country.of.Origin],0)))</f>
        <v>October</v>
      </c>
      <c r="M127">
        <f t="shared" si="3"/>
        <v>153</v>
      </c>
      <c r="N127" s="7">
        <v>41929</v>
      </c>
      <c r="O127" t="s">
        <v>68</v>
      </c>
      <c r="P127" t="s">
        <v>81</v>
      </c>
      <c r="Q127">
        <v>7.25</v>
      </c>
      <c r="R127">
        <v>7.5</v>
      </c>
      <c r="S127">
        <v>7.42</v>
      </c>
      <c r="T127">
        <v>7.17</v>
      </c>
      <c r="U127">
        <v>7.33</v>
      </c>
      <c r="V127">
        <v>7.33</v>
      </c>
      <c r="W127">
        <v>10</v>
      </c>
      <c r="X127">
        <v>10</v>
      </c>
      <c r="Y127">
        <v>10</v>
      </c>
      <c r="Z127">
        <v>7.42</v>
      </c>
      <c r="AA127">
        <v>81.42</v>
      </c>
      <c r="AB127">
        <v>0</v>
      </c>
      <c r="AC127">
        <v>0</v>
      </c>
      <c r="AD127">
        <v>0</v>
      </c>
      <c r="AE127" t="s">
        <v>55</v>
      </c>
      <c r="AF127">
        <v>0</v>
      </c>
      <c r="AG127" s="7">
        <v>42294</v>
      </c>
      <c r="AH127">
        <v>1100</v>
      </c>
      <c r="AI127">
        <v>1100</v>
      </c>
      <c r="AJ127">
        <v>1100</v>
      </c>
    </row>
    <row r="128" spans="1:36" x14ac:dyDescent="0.25">
      <c r="A128" t="s">
        <v>43</v>
      </c>
      <c r="B128" t="s">
        <v>84</v>
      </c>
      <c r="C128">
        <v>-18.512177999999999</v>
      </c>
      <c r="D128">
        <v>-44.555030799999997</v>
      </c>
      <c r="E128" t="s">
        <v>233</v>
      </c>
      <c r="F128">
        <v>320</v>
      </c>
      <c r="G128">
        <v>2</v>
      </c>
      <c r="H128">
        <v>2016</v>
      </c>
      <c r="I128" t="str">
        <f t="shared" si="4"/>
        <v>2016-05-01</v>
      </c>
      <c r="J128" t="str">
        <f t="shared" si="5"/>
        <v>2016-10-01</v>
      </c>
      <c r="K128" t="str">
        <f>IFERROR(INDEX(Harvest[Selected Harvest Begin],MATCH(E128,Harvest[Region],0)),INDEX(Harvest[Selected Harvest Begin],MATCH(B128,Harvest[Country.of.Origin],0)))</f>
        <v>May</v>
      </c>
      <c r="L128" t="str">
        <f>IFERROR(INDEX(Harvest[Selected Harvest End],MATCH(E128,Harvest[Region],0)),INDEX(Harvest[Selected Harvest End],MATCH(B128,Harvest[Country.of.Origin],0)))</f>
        <v>October</v>
      </c>
      <c r="M128">
        <f t="shared" si="3"/>
        <v>153</v>
      </c>
      <c r="N128" s="7">
        <v>42285</v>
      </c>
      <c r="O128" t="s">
        <v>365</v>
      </c>
      <c r="P128" t="s">
        <v>81</v>
      </c>
      <c r="Q128">
        <v>7.17</v>
      </c>
      <c r="R128">
        <v>7.42</v>
      </c>
      <c r="S128">
        <v>7.17</v>
      </c>
      <c r="T128">
        <v>7.08</v>
      </c>
      <c r="U128">
        <v>6.92</v>
      </c>
      <c r="V128">
        <v>8.17</v>
      </c>
      <c r="W128">
        <v>10</v>
      </c>
      <c r="X128">
        <v>10</v>
      </c>
      <c r="Y128">
        <v>10</v>
      </c>
      <c r="Z128">
        <v>7.33</v>
      </c>
      <c r="AA128">
        <v>81.25</v>
      </c>
      <c r="AB128">
        <v>0</v>
      </c>
      <c r="AC128">
        <v>0</v>
      </c>
      <c r="AD128">
        <v>0</v>
      </c>
      <c r="AE128" t="s">
        <v>55</v>
      </c>
      <c r="AF128">
        <v>1</v>
      </c>
      <c r="AG128" s="7">
        <v>42650</v>
      </c>
      <c r="AH128">
        <v>1</v>
      </c>
      <c r="AI128">
        <v>1</v>
      </c>
      <c r="AJ128">
        <v>1</v>
      </c>
    </row>
    <row r="129" spans="1:36" x14ac:dyDescent="0.25">
      <c r="A129" t="s">
        <v>43</v>
      </c>
      <c r="B129" t="s">
        <v>84</v>
      </c>
      <c r="C129">
        <v>-18.512177999999999</v>
      </c>
      <c r="D129">
        <v>-44.555030799999997</v>
      </c>
      <c r="E129" t="s">
        <v>233</v>
      </c>
      <c r="F129">
        <v>320</v>
      </c>
      <c r="G129">
        <v>2</v>
      </c>
      <c r="H129">
        <v>2015</v>
      </c>
      <c r="I129" t="str">
        <f t="shared" si="4"/>
        <v>2015-05-01</v>
      </c>
      <c r="J129" t="str">
        <f t="shared" si="5"/>
        <v>2015-10-01</v>
      </c>
      <c r="K129" t="str">
        <f>IFERROR(INDEX(Harvest[Selected Harvest Begin],MATCH(E129,Harvest[Region],0)),INDEX(Harvest[Selected Harvest Begin],MATCH(B129,Harvest[Country.of.Origin],0)))</f>
        <v>May</v>
      </c>
      <c r="L129" t="str">
        <f>IFERROR(INDEX(Harvest[Selected Harvest End],MATCH(E129,Harvest[Region],0)),INDEX(Harvest[Selected Harvest End],MATCH(B129,Harvest[Country.of.Origin],0)))</f>
        <v>October</v>
      </c>
      <c r="M129">
        <f t="shared" si="3"/>
        <v>153</v>
      </c>
      <c r="N129" s="7">
        <v>41928</v>
      </c>
      <c r="O129" t="s">
        <v>68</v>
      </c>
      <c r="P129" t="s">
        <v>81</v>
      </c>
      <c r="Q129">
        <v>7.17</v>
      </c>
      <c r="R129">
        <v>7.42</v>
      </c>
      <c r="S129">
        <v>7.17</v>
      </c>
      <c r="T129">
        <v>7.25</v>
      </c>
      <c r="U129">
        <v>7.25</v>
      </c>
      <c r="V129">
        <v>7.33</v>
      </c>
      <c r="W129">
        <v>10</v>
      </c>
      <c r="X129">
        <v>10</v>
      </c>
      <c r="Y129">
        <v>10</v>
      </c>
      <c r="Z129">
        <v>7.33</v>
      </c>
      <c r="AA129">
        <v>80.92</v>
      </c>
      <c r="AB129">
        <v>0.1</v>
      </c>
      <c r="AC129">
        <v>0</v>
      </c>
      <c r="AD129">
        <v>0</v>
      </c>
      <c r="AE129" t="s">
        <v>201</v>
      </c>
      <c r="AF129">
        <v>0</v>
      </c>
      <c r="AG129" s="7">
        <v>42293</v>
      </c>
      <c r="AH129">
        <v>1100</v>
      </c>
      <c r="AI129">
        <v>1100</v>
      </c>
      <c r="AJ129">
        <v>1100</v>
      </c>
    </row>
    <row r="130" spans="1:36" x14ac:dyDescent="0.25">
      <c r="A130" t="s">
        <v>43</v>
      </c>
      <c r="B130" t="s">
        <v>84</v>
      </c>
      <c r="C130">
        <v>-18.512177999999999</v>
      </c>
      <c r="D130">
        <v>-44.555030799999997</v>
      </c>
      <c r="E130" t="s">
        <v>233</v>
      </c>
      <c r="F130">
        <v>300</v>
      </c>
      <c r="G130">
        <v>2</v>
      </c>
      <c r="H130">
        <v>2015</v>
      </c>
      <c r="I130" t="str">
        <f t="shared" si="4"/>
        <v>2015-05-01</v>
      </c>
      <c r="J130" t="str">
        <f t="shared" si="5"/>
        <v>2015-10-01</v>
      </c>
      <c r="K130" t="str">
        <f>IFERROR(INDEX(Harvest[Selected Harvest Begin],MATCH(E130,Harvest[Region],0)),INDEX(Harvest[Selected Harvest Begin],MATCH(B130,Harvest[Country.of.Origin],0)))</f>
        <v>May</v>
      </c>
      <c r="L130" t="str">
        <f>IFERROR(INDEX(Harvest[Selected Harvest End],MATCH(E130,Harvest[Region],0)),INDEX(Harvest[Selected Harvest End],MATCH(B130,Harvest[Country.of.Origin],0)))</f>
        <v>October</v>
      </c>
      <c r="M130">
        <f t="shared" ref="M130:M193" si="6">J130-I130</f>
        <v>153</v>
      </c>
      <c r="N130" s="7">
        <v>41929</v>
      </c>
      <c r="O130" t="s">
        <v>68</v>
      </c>
      <c r="P130" t="s">
        <v>373</v>
      </c>
      <c r="Q130">
        <v>7.42</v>
      </c>
      <c r="R130">
        <v>7.25</v>
      </c>
      <c r="S130">
        <v>7.33</v>
      </c>
      <c r="T130">
        <v>7</v>
      </c>
      <c r="U130">
        <v>7.08</v>
      </c>
      <c r="V130">
        <v>7.25</v>
      </c>
      <c r="W130">
        <v>10</v>
      </c>
      <c r="X130">
        <v>10</v>
      </c>
      <c r="Y130">
        <v>10</v>
      </c>
      <c r="Z130">
        <v>7.25</v>
      </c>
      <c r="AA130">
        <v>80.58</v>
      </c>
      <c r="AB130">
        <v>0</v>
      </c>
      <c r="AC130">
        <v>0</v>
      </c>
      <c r="AD130">
        <v>0</v>
      </c>
      <c r="AE130" t="s">
        <v>55</v>
      </c>
      <c r="AF130">
        <v>3</v>
      </c>
      <c r="AG130" s="7">
        <v>42294</v>
      </c>
      <c r="AH130">
        <v>1200</v>
      </c>
      <c r="AI130">
        <v>1200</v>
      </c>
      <c r="AJ130">
        <v>1200</v>
      </c>
    </row>
    <row r="131" spans="1:36" x14ac:dyDescent="0.25">
      <c r="A131" t="s">
        <v>43</v>
      </c>
      <c r="B131" t="s">
        <v>84</v>
      </c>
      <c r="C131">
        <v>-22.121262300000001</v>
      </c>
      <c r="D131">
        <v>-45.132417099999998</v>
      </c>
      <c r="E131" t="s">
        <v>1629</v>
      </c>
      <c r="F131">
        <v>300</v>
      </c>
      <c r="G131">
        <v>1</v>
      </c>
      <c r="H131">
        <v>2012</v>
      </c>
      <c r="I131" t="str">
        <f t="shared" ref="I131:I194" si="7">IF(ISBLANK(H131)&lt;&gt;TRUE,IF(MONTH(1&amp;K131)&gt;MONTH(1&amp;L131),TEXT(DATE(H131-1,MONTH(1&amp;K131),1),"yyyy-mm-dd"),TEXT(DATE(H131,MONTH(1&amp;K131),1),"yyyy-mm-dd")),IF(MONTH(1&amp;K131)&gt;MONTH(1&amp;L131),TEXT(DATE(YEAR(N131)-1,MONTH(1&amp;K131),1),"yyyy-mm-dd"),TEXT(DATE(YEAR(N131),MONTH(1&amp;K131),1),"yyyy-mm-dd")))</f>
        <v>2012-05-01</v>
      </c>
      <c r="J131" t="str">
        <f t="shared" ref="J131:J194" si="8">IF(ISBLANK(H131)&lt;&gt;TRUE,TEXT(DATE(H131,MONTH(1&amp;L131),1),"yyyy-mm-dd"),TEXT(DATE(YEAR(N131),MONTH(1&amp;L131),1),"yyyy-mm-dd"))</f>
        <v>2012-10-01</v>
      </c>
      <c r="K131" t="str">
        <f>IFERROR(INDEX(Harvest[Selected Harvest Begin],MATCH(E131,Harvest[Region],0)),INDEX(Harvest[Selected Harvest Begin],MATCH(B131,Harvest[Country.of.Origin],0)))</f>
        <v>May</v>
      </c>
      <c r="L131" t="str">
        <f>IFERROR(INDEX(Harvest[Selected Harvest End],MATCH(E131,Harvest[Region],0)),INDEX(Harvest[Selected Harvest End],MATCH(B131,Harvest[Country.of.Origin],0)))</f>
        <v>October</v>
      </c>
      <c r="M131">
        <f t="shared" si="6"/>
        <v>153</v>
      </c>
      <c r="N131" s="7">
        <v>40898</v>
      </c>
      <c r="O131" t="s">
        <v>365</v>
      </c>
      <c r="P131" t="s">
        <v>373</v>
      </c>
      <c r="Q131">
        <v>7.83</v>
      </c>
      <c r="R131">
        <v>7.83</v>
      </c>
      <c r="S131">
        <v>7.58</v>
      </c>
      <c r="T131">
        <v>7.67</v>
      </c>
      <c r="U131">
        <v>7.5</v>
      </c>
      <c r="V131">
        <v>7.58</v>
      </c>
      <c r="W131">
        <v>10</v>
      </c>
      <c r="X131">
        <v>10</v>
      </c>
      <c r="Y131">
        <v>10</v>
      </c>
      <c r="Z131">
        <v>7.83</v>
      </c>
      <c r="AA131">
        <v>83.83</v>
      </c>
      <c r="AB131">
        <v>0.12</v>
      </c>
      <c r="AC131">
        <v>0</v>
      </c>
      <c r="AD131">
        <v>0</v>
      </c>
      <c r="AE131" t="s">
        <v>55</v>
      </c>
      <c r="AF131">
        <v>3</v>
      </c>
      <c r="AG131" s="7">
        <v>41263</v>
      </c>
      <c r="AH131">
        <v>1250</v>
      </c>
      <c r="AI131">
        <v>1250</v>
      </c>
      <c r="AJ131">
        <v>1250</v>
      </c>
    </row>
    <row r="132" spans="1:36" x14ac:dyDescent="0.25">
      <c r="A132" t="s">
        <v>43</v>
      </c>
      <c r="B132" t="s">
        <v>84</v>
      </c>
      <c r="C132">
        <v>-18.512177999999999</v>
      </c>
      <c r="D132">
        <v>-44.555030799999997</v>
      </c>
      <c r="E132" t="s">
        <v>2456</v>
      </c>
      <c r="F132">
        <v>300</v>
      </c>
      <c r="G132">
        <v>1</v>
      </c>
      <c r="H132">
        <v>2012</v>
      </c>
      <c r="I132" t="str">
        <f t="shared" si="7"/>
        <v>2012-05-01</v>
      </c>
      <c r="J132" t="str">
        <f t="shared" si="8"/>
        <v>2012-10-01</v>
      </c>
      <c r="K132" t="str">
        <f>IFERROR(INDEX(Harvest[Selected Harvest Begin],MATCH(E132,Harvest[Region],0)),INDEX(Harvest[Selected Harvest Begin],MATCH(B132,Harvest[Country.of.Origin],0)))</f>
        <v>May</v>
      </c>
      <c r="L132" t="str">
        <f>IFERROR(INDEX(Harvest[Selected Harvest End],MATCH(E132,Harvest[Region],0)),INDEX(Harvest[Selected Harvest End],MATCH(B132,Harvest[Country.of.Origin],0)))</f>
        <v>October</v>
      </c>
      <c r="M132">
        <f t="shared" si="6"/>
        <v>153</v>
      </c>
      <c r="N132" s="7">
        <v>41011</v>
      </c>
      <c r="O132" t="s">
        <v>68</v>
      </c>
      <c r="P132" t="s">
        <v>373</v>
      </c>
      <c r="Q132">
        <v>7.5</v>
      </c>
      <c r="R132">
        <v>7.42</v>
      </c>
      <c r="S132">
        <v>7.17</v>
      </c>
      <c r="T132">
        <v>7.42</v>
      </c>
      <c r="U132">
        <v>7.5</v>
      </c>
      <c r="V132">
        <v>7.33</v>
      </c>
      <c r="W132">
        <v>10</v>
      </c>
      <c r="X132">
        <v>10</v>
      </c>
      <c r="Y132">
        <v>10</v>
      </c>
      <c r="Z132">
        <v>7.17</v>
      </c>
      <c r="AA132">
        <v>81.5</v>
      </c>
      <c r="AB132">
        <v>0.12</v>
      </c>
      <c r="AC132">
        <v>0</v>
      </c>
      <c r="AD132">
        <v>0</v>
      </c>
      <c r="AE132" t="s">
        <v>304</v>
      </c>
      <c r="AF132">
        <v>2</v>
      </c>
      <c r="AG132" s="7">
        <v>41376</v>
      </c>
      <c r="AH132">
        <v>125</v>
      </c>
      <c r="AI132">
        <v>125</v>
      </c>
      <c r="AJ132">
        <v>125</v>
      </c>
    </row>
    <row r="133" spans="1:36" x14ac:dyDescent="0.25">
      <c r="A133" t="s">
        <v>43</v>
      </c>
      <c r="B133" t="s">
        <v>84</v>
      </c>
      <c r="C133">
        <v>-18.7247843</v>
      </c>
      <c r="D133">
        <v>-47.504740099999999</v>
      </c>
      <c r="E133" t="s">
        <v>2824</v>
      </c>
      <c r="F133">
        <v>300</v>
      </c>
      <c r="G133">
        <v>1</v>
      </c>
      <c r="H133">
        <v>2013</v>
      </c>
      <c r="I133" t="str">
        <f t="shared" si="7"/>
        <v>2013-05-01</v>
      </c>
      <c r="J133" t="str">
        <f t="shared" si="8"/>
        <v>2013-10-01</v>
      </c>
      <c r="K133" t="str">
        <f>IFERROR(INDEX(Harvest[Selected Harvest Begin],MATCH(E133,Harvest[Region],0)),INDEX(Harvest[Selected Harvest Begin],MATCH(B133,Harvest[Country.of.Origin],0)))</f>
        <v>May</v>
      </c>
      <c r="L133" t="str">
        <f>IFERROR(INDEX(Harvest[Selected Harvest End],MATCH(E133,Harvest[Region],0)),INDEX(Harvest[Selected Harvest End],MATCH(B133,Harvest[Country.of.Origin],0)))</f>
        <v>October</v>
      </c>
      <c r="M133">
        <f t="shared" si="6"/>
        <v>153</v>
      </c>
      <c r="N133" s="7">
        <v>41674</v>
      </c>
      <c r="O133" t="s">
        <v>493</v>
      </c>
      <c r="P133" t="s">
        <v>81</v>
      </c>
      <c r="Q133">
        <v>7.42</v>
      </c>
      <c r="R133">
        <v>7.42</v>
      </c>
      <c r="S133">
        <v>7.17</v>
      </c>
      <c r="T133">
        <v>7.42</v>
      </c>
      <c r="U133">
        <v>7.33</v>
      </c>
      <c r="V133">
        <v>7.25</v>
      </c>
      <c r="W133">
        <v>10</v>
      </c>
      <c r="X133">
        <v>10</v>
      </c>
      <c r="Y133">
        <v>10</v>
      </c>
      <c r="Z133">
        <v>7.17</v>
      </c>
      <c r="AA133">
        <v>81.17</v>
      </c>
      <c r="AB133">
        <v>0.11</v>
      </c>
      <c r="AC133">
        <v>0</v>
      </c>
      <c r="AD133">
        <v>0</v>
      </c>
      <c r="AE133" t="s">
        <v>55</v>
      </c>
      <c r="AF133">
        <v>3</v>
      </c>
      <c r="AG133" s="7">
        <v>42039</v>
      </c>
    </row>
    <row r="134" spans="1:36" x14ac:dyDescent="0.25">
      <c r="A134" t="s">
        <v>43</v>
      </c>
      <c r="B134" t="s">
        <v>2081</v>
      </c>
      <c r="C134">
        <v>-2.9218530999999999</v>
      </c>
      <c r="D134">
        <v>29.6252858</v>
      </c>
      <c r="E134" t="s">
        <v>2084</v>
      </c>
      <c r="F134">
        <v>220</v>
      </c>
      <c r="G134">
        <v>60</v>
      </c>
      <c r="H134">
        <v>2012</v>
      </c>
      <c r="I134" t="str">
        <f t="shared" si="7"/>
        <v>2012-04-01</v>
      </c>
      <c r="J134" t="str">
        <f t="shared" si="8"/>
        <v>2012-07-01</v>
      </c>
      <c r="K134" t="str">
        <f>IFERROR(INDEX(Harvest[Selected Harvest Begin],MATCH(E134,Harvest[Region],0)),INDEX(Harvest[Selected Harvest Begin],MATCH(B134,Harvest[Country.of.Origin],0)))</f>
        <v>April</v>
      </c>
      <c r="L134" t="str">
        <f>IFERROR(INDEX(Harvest[Selected Harvest End],MATCH(E134,Harvest[Region],0)),INDEX(Harvest[Selected Harvest End],MATCH(B134,Harvest[Country.of.Origin],0)))</f>
        <v>July</v>
      </c>
      <c r="M134">
        <f t="shared" si="6"/>
        <v>91</v>
      </c>
      <c r="N134" s="7">
        <v>41150</v>
      </c>
      <c r="O134" t="s">
        <v>68</v>
      </c>
      <c r="P134" t="s">
        <v>54</v>
      </c>
      <c r="Q134">
        <v>7.75</v>
      </c>
      <c r="R134">
        <v>7.67</v>
      </c>
      <c r="S134">
        <v>7.33</v>
      </c>
      <c r="T134">
        <v>7.5</v>
      </c>
      <c r="U134">
        <v>7.5</v>
      </c>
      <c r="V134">
        <v>7.75</v>
      </c>
      <c r="W134">
        <v>10</v>
      </c>
      <c r="X134">
        <v>10</v>
      </c>
      <c r="Y134">
        <v>10</v>
      </c>
      <c r="Z134">
        <v>7.83</v>
      </c>
      <c r="AA134">
        <v>83.33</v>
      </c>
      <c r="AB134">
        <v>0</v>
      </c>
      <c r="AC134">
        <v>0</v>
      </c>
      <c r="AD134">
        <v>0</v>
      </c>
      <c r="AF134">
        <v>5</v>
      </c>
      <c r="AG134" s="7">
        <v>41515</v>
      </c>
      <c r="AH134">
        <v>1880</v>
      </c>
      <c r="AI134">
        <v>1880</v>
      </c>
      <c r="AJ134">
        <v>1880</v>
      </c>
    </row>
    <row r="135" spans="1:36" x14ac:dyDescent="0.25">
      <c r="A135" t="s">
        <v>43</v>
      </c>
      <c r="B135" t="s">
        <v>2081</v>
      </c>
      <c r="C135">
        <v>-3.3730560000000001</v>
      </c>
      <c r="D135">
        <v>29.918886000000001</v>
      </c>
      <c r="E135" t="s">
        <v>4236</v>
      </c>
      <c r="F135">
        <v>300</v>
      </c>
      <c r="G135">
        <v>60</v>
      </c>
      <c r="H135">
        <v>2016</v>
      </c>
      <c r="I135" t="str">
        <f t="shared" si="7"/>
        <v>2016-04-01</v>
      </c>
      <c r="J135" t="str">
        <f t="shared" si="8"/>
        <v>2016-07-01</v>
      </c>
      <c r="K135" t="str">
        <f>IFERROR(INDEX(Harvest[Selected Harvest Begin],MATCH(E135,Harvest[Region],0)),INDEX(Harvest[Selected Harvest Begin],MATCH(B135,Harvest[Country.of.Origin],0)))</f>
        <v>April</v>
      </c>
      <c r="L135" t="str">
        <f>IFERROR(INDEX(Harvest[Selected Harvest End],MATCH(E135,Harvest[Region],0)),INDEX(Harvest[Selected Harvest End],MATCH(B135,Harvest[Country.of.Origin],0)))</f>
        <v>July</v>
      </c>
      <c r="M135">
        <f t="shared" si="6"/>
        <v>91</v>
      </c>
      <c r="N135" s="7">
        <v>42391</v>
      </c>
      <c r="Q135">
        <v>7.08</v>
      </c>
      <c r="R135">
        <v>7.25</v>
      </c>
      <c r="S135">
        <v>7.17</v>
      </c>
      <c r="T135">
        <v>7.33</v>
      </c>
      <c r="U135">
        <v>7.08</v>
      </c>
      <c r="V135">
        <v>7.08</v>
      </c>
      <c r="W135">
        <v>10</v>
      </c>
      <c r="X135">
        <v>10</v>
      </c>
      <c r="Y135">
        <v>10</v>
      </c>
      <c r="Z135">
        <v>7.33</v>
      </c>
      <c r="AA135">
        <v>80.33</v>
      </c>
      <c r="AB135">
        <v>0.12</v>
      </c>
      <c r="AC135">
        <v>0</v>
      </c>
      <c r="AD135">
        <v>0</v>
      </c>
      <c r="AE135" t="s">
        <v>55</v>
      </c>
      <c r="AF135">
        <v>0</v>
      </c>
      <c r="AG135" s="7">
        <v>42756</v>
      </c>
      <c r="AH135">
        <v>1700</v>
      </c>
      <c r="AI135">
        <v>1700</v>
      </c>
      <c r="AJ135">
        <v>1700</v>
      </c>
    </row>
    <row r="136" spans="1:36" x14ac:dyDescent="0.25">
      <c r="A136" t="s">
        <v>43</v>
      </c>
      <c r="B136" t="s">
        <v>173</v>
      </c>
      <c r="C136">
        <v>24.4752847</v>
      </c>
      <c r="D136">
        <v>101.3431058</v>
      </c>
      <c r="E136" t="s">
        <v>177</v>
      </c>
      <c r="F136">
        <v>3</v>
      </c>
      <c r="G136">
        <v>60</v>
      </c>
      <c r="H136">
        <v>2015</v>
      </c>
      <c r="I136" t="str">
        <f t="shared" si="7"/>
        <v>2015-10-01</v>
      </c>
      <c r="J136" t="str">
        <f t="shared" si="8"/>
        <v>2015-12-01</v>
      </c>
      <c r="K136" t="str">
        <f>IFERROR(INDEX(Harvest[Selected Harvest Begin],MATCH(E136,Harvest[Region],0)),INDEX(Harvest[Selected Harvest Begin],MATCH(B136,Harvest[Country.of.Origin],0)))</f>
        <v>October</v>
      </c>
      <c r="L136" t="str">
        <f>IFERROR(INDEX(Harvest[Selected Harvest End],MATCH(E136,Harvest[Region],0)),INDEX(Harvest[Selected Harvest End],MATCH(B136,Harvest[Country.of.Origin],0)))</f>
        <v>December</v>
      </c>
      <c r="M136">
        <f t="shared" si="6"/>
        <v>61</v>
      </c>
      <c r="N136" s="7">
        <v>42467</v>
      </c>
      <c r="O136" t="s">
        <v>181</v>
      </c>
      <c r="P136" t="s">
        <v>54</v>
      </c>
      <c r="Q136">
        <v>8.42</v>
      </c>
      <c r="R136">
        <v>8.25</v>
      </c>
      <c r="S136">
        <v>8.08</v>
      </c>
      <c r="T136">
        <v>8.17</v>
      </c>
      <c r="U136">
        <v>7.92</v>
      </c>
      <c r="V136">
        <v>8</v>
      </c>
      <c r="W136">
        <v>10</v>
      </c>
      <c r="X136">
        <v>10</v>
      </c>
      <c r="Y136">
        <v>10</v>
      </c>
      <c r="Z136">
        <v>8.42</v>
      </c>
      <c r="AA136">
        <v>87.25</v>
      </c>
      <c r="AB136">
        <v>0.1</v>
      </c>
      <c r="AC136">
        <v>0</v>
      </c>
      <c r="AD136">
        <v>0</v>
      </c>
      <c r="AE136" t="s">
        <v>55</v>
      </c>
      <c r="AF136">
        <v>0</v>
      </c>
      <c r="AG136" s="7">
        <v>42832</v>
      </c>
      <c r="AH136">
        <v>1450</v>
      </c>
      <c r="AI136">
        <v>1450</v>
      </c>
      <c r="AJ136">
        <v>1450</v>
      </c>
    </row>
    <row r="137" spans="1:36" x14ac:dyDescent="0.25">
      <c r="A137" t="s">
        <v>43</v>
      </c>
      <c r="B137" t="s">
        <v>173</v>
      </c>
      <c r="C137">
        <v>24.4752847</v>
      </c>
      <c r="D137">
        <v>101.3431058</v>
      </c>
      <c r="E137" t="s">
        <v>177</v>
      </c>
      <c r="F137">
        <v>3</v>
      </c>
      <c r="G137">
        <v>60</v>
      </c>
      <c r="H137">
        <v>2015</v>
      </c>
      <c r="I137" t="str">
        <f t="shared" si="7"/>
        <v>2015-10-01</v>
      </c>
      <c r="J137" t="str">
        <f t="shared" si="8"/>
        <v>2015-12-01</v>
      </c>
      <c r="K137" t="str">
        <f>IFERROR(INDEX(Harvest[Selected Harvest Begin],MATCH(E137,Harvest[Region],0)),INDEX(Harvest[Selected Harvest Begin],MATCH(B137,Harvest[Country.of.Origin],0)))</f>
        <v>October</v>
      </c>
      <c r="L137" t="str">
        <f>IFERROR(INDEX(Harvest[Selected Harvest End],MATCH(E137,Harvest[Region],0)),INDEX(Harvest[Selected Harvest End],MATCH(B137,Harvest[Country.of.Origin],0)))</f>
        <v>December</v>
      </c>
      <c r="M137">
        <f t="shared" si="6"/>
        <v>61</v>
      </c>
      <c r="N137" s="7">
        <v>42466</v>
      </c>
      <c r="O137" t="s">
        <v>181</v>
      </c>
      <c r="P137" t="s">
        <v>81</v>
      </c>
      <c r="Q137">
        <v>8</v>
      </c>
      <c r="R137">
        <v>8</v>
      </c>
      <c r="S137">
        <v>8</v>
      </c>
      <c r="T137">
        <v>7.83</v>
      </c>
      <c r="U137">
        <v>7.83</v>
      </c>
      <c r="V137">
        <v>7.75</v>
      </c>
      <c r="W137">
        <v>10</v>
      </c>
      <c r="X137">
        <v>10</v>
      </c>
      <c r="Y137">
        <v>10</v>
      </c>
      <c r="Z137">
        <v>7.92</v>
      </c>
      <c r="AA137">
        <v>85.33</v>
      </c>
      <c r="AB137">
        <v>0.1</v>
      </c>
      <c r="AC137">
        <v>0</v>
      </c>
      <c r="AD137">
        <v>0</v>
      </c>
      <c r="AE137" t="s">
        <v>55</v>
      </c>
      <c r="AF137">
        <v>0</v>
      </c>
      <c r="AG137" s="7">
        <v>42831</v>
      </c>
      <c r="AH137">
        <v>1700</v>
      </c>
      <c r="AI137">
        <v>1700</v>
      </c>
      <c r="AJ137">
        <v>1700</v>
      </c>
    </row>
    <row r="138" spans="1:36" x14ac:dyDescent="0.25">
      <c r="A138" t="s">
        <v>43</v>
      </c>
      <c r="B138" t="s">
        <v>173</v>
      </c>
      <c r="C138">
        <v>24.4752847</v>
      </c>
      <c r="D138">
        <v>101.3431058</v>
      </c>
      <c r="E138" t="s">
        <v>177</v>
      </c>
      <c r="F138">
        <v>3</v>
      </c>
      <c r="G138">
        <v>60</v>
      </c>
      <c r="H138">
        <v>2015</v>
      </c>
      <c r="I138" t="str">
        <f t="shared" si="7"/>
        <v>2015-10-01</v>
      </c>
      <c r="J138" t="str">
        <f t="shared" si="8"/>
        <v>2015-12-01</v>
      </c>
      <c r="K138" t="str">
        <f>IFERROR(INDEX(Harvest[Selected Harvest Begin],MATCH(E138,Harvest[Region],0)),INDEX(Harvest[Selected Harvest Begin],MATCH(B138,Harvest[Country.of.Origin],0)))</f>
        <v>October</v>
      </c>
      <c r="L138" t="str">
        <f>IFERROR(INDEX(Harvest[Selected Harvest End],MATCH(E138,Harvest[Region],0)),INDEX(Harvest[Selected Harvest End],MATCH(B138,Harvest[Country.of.Origin],0)))</f>
        <v>December</v>
      </c>
      <c r="M138">
        <f t="shared" si="6"/>
        <v>61</v>
      </c>
      <c r="N138" s="7">
        <v>42466</v>
      </c>
      <c r="O138" t="s">
        <v>181</v>
      </c>
      <c r="P138" t="s">
        <v>54</v>
      </c>
      <c r="Q138">
        <v>7.75</v>
      </c>
      <c r="R138">
        <v>7.92</v>
      </c>
      <c r="S138">
        <v>7.67</v>
      </c>
      <c r="T138">
        <v>7.83</v>
      </c>
      <c r="U138">
        <v>7.75</v>
      </c>
      <c r="V138">
        <v>7.67</v>
      </c>
      <c r="W138">
        <v>10</v>
      </c>
      <c r="X138">
        <v>10</v>
      </c>
      <c r="Y138">
        <v>10</v>
      </c>
      <c r="Z138">
        <v>7.92</v>
      </c>
      <c r="AA138">
        <v>84.5</v>
      </c>
      <c r="AB138">
        <v>0.1</v>
      </c>
      <c r="AC138">
        <v>0</v>
      </c>
      <c r="AD138">
        <v>0</v>
      </c>
      <c r="AE138" t="s">
        <v>55</v>
      </c>
      <c r="AF138">
        <v>1</v>
      </c>
      <c r="AG138" s="7">
        <v>42831</v>
      </c>
      <c r="AH138">
        <v>1680</v>
      </c>
      <c r="AI138">
        <v>1680</v>
      </c>
      <c r="AJ138">
        <v>1680</v>
      </c>
    </row>
    <row r="139" spans="1:36" x14ac:dyDescent="0.25">
      <c r="A139" t="s">
        <v>43</v>
      </c>
      <c r="B139" t="s">
        <v>173</v>
      </c>
      <c r="C139">
        <v>24.4752847</v>
      </c>
      <c r="D139">
        <v>101.3431058</v>
      </c>
      <c r="E139" t="s">
        <v>177</v>
      </c>
      <c r="F139">
        <v>3</v>
      </c>
      <c r="G139">
        <v>60</v>
      </c>
      <c r="H139">
        <v>2015</v>
      </c>
      <c r="I139" t="str">
        <f t="shared" si="7"/>
        <v>2015-10-01</v>
      </c>
      <c r="J139" t="str">
        <f t="shared" si="8"/>
        <v>2015-12-01</v>
      </c>
      <c r="K139" t="str">
        <f>IFERROR(INDEX(Harvest[Selected Harvest Begin],MATCH(E139,Harvest[Region],0)),INDEX(Harvest[Selected Harvest Begin],MATCH(B139,Harvest[Country.of.Origin],0)))</f>
        <v>October</v>
      </c>
      <c r="L139" t="str">
        <f>IFERROR(INDEX(Harvest[Selected Harvest End],MATCH(E139,Harvest[Region],0)),INDEX(Harvest[Selected Harvest End],MATCH(B139,Harvest[Country.of.Origin],0)))</f>
        <v>December</v>
      </c>
      <c r="M139">
        <f t="shared" si="6"/>
        <v>61</v>
      </c>
      <c r="N139" s="7">
        <v>42466</v>
      </c>
      <c r="O139" t="s">
        <v>181</v>
      </c>
      <c r="P139" t="s">
        <v>81</v>
      </c>
      <c r="Q139">
        <v>7.83</v>
      </c>
      <c r="R139">
        <v>7.83</v>
      </c>
      <c r="S139">
        <v>7.58</v>
      </c>
      <c r="T139">
        <v>7.75</v>
      </c>
      <c r="U139">
        <v>7.75</v>
      </c>
      <c r="V139">
        <v>7.75</v>
      </c>
      <c r="W139">
        <v>10</v>
      </c>
      <c r="X139">
        <v>10</v>
      </c>
      <c r="Y139">
        <v>10</v>
      </c>
      <c r="Z139">
        <v>7.75</v>
      </c>
      <c r="AA139">
        <v>84.25</v>
      </c>
      <c r="AB139">
        <v>0.1</v>
      </c>
      <c r="AC139">
        <v>0</v>
      </c>
      <c r="AD139">
        <v>0</v>
      </c>
      <c r="AE139" t="s">
        <v>55</v>
      </c>
      <c r="AF139">
        <v>1</v>
      </c>
      <c r="AG139" s="7">
        <v>42831</v>
      </c>
      <c r="AH139">
        <v>1400</v>
      </c>
      <c r="AI139">
        <v>1400</v>
      </c>
      <c r="AJ139">
        <v>1400</v>
      </c>
    </row>
    <row r="140" spans="1:36" x14ac:dyDescent="0.25">
      <c r="A140" t="s">
        <v>43</v>
      </c>
      <c r="B140" t="s">
        <v>173</v>
      </c>
      <c r="C140">
        <v>24.4752847</v>
      </c>
      <c r="D140">
        <v>101.3431058</v>
      </c>
      <c r="E140" t="s">
        <v>177</v>
      </c>
      <c r="F140">
        <v>3</v>
      </c>
      <c r="G140">
        <v>60</v>
      </c>
      <c r="H140">
        <v>2015</v>
      </c>
      <c r="I140" t="str">
        <f t="shared" si="7"/>
        <v>2015-10-01</v>
      </c>
      <c r="J140" t="str">
        <f t="shared" si="8"/>
        <v>2015-12-01</v>
      </c>
      <c r="K140" t="str">
        <f>IFERROR(INDEX(Harvest[Selected Harvest Begin],MATCH(E140,Harvest[Region],0)),INDEX(Harvest[Selected Harvest Begin],MATCH(B140,Harvest[Country.of.Origin],0)))</f>
        <v>October</v>
      </c>
      <c r="L140" t="str">
        <f>IFERROR(INDEX(Harvest[Selected Harvest End],MATCH(E140,Harvest[Region],0)),INDEX(Harvest[Selected Harvest End],MATCH(B140,Harvest[Country.of.Origin],0)))</f>
        <v>December</v>
      </c>
      <c r="M140">
        <f t="shared" si="6"/>
        <v>61</v>
      </c>
      <c r="N140" s="7">
        <v>42466</v>
      </c>
      <c r="O140" t="s">
        <v>181</v>
      </c>
      <c r="P140" t="s">
        <v>54</v>
      </c>
      <c r="Q140">
        <v>7.83</v>
      </c>
      <c r="R140">
        <v>7.75</v>
      </c>
      <c r="S140">
        <v>7.67</v>
      </c>
      <c r="T140">
        <v>7.5</v>
      </c>
      <c r="U140">
        <v>7.58</v>
      </c>
      <c r="V140">
        <v>7.67</v>
      </c>
      <c r="W140">
        <v>10</v>
      </c>
      <c r="X140">
        <v>10</v>
      </c>
      <c r="Y140">
        <v>10</v>
      </c>
      <c r="Z140">
        <v>7.75</v>
      </c>
      <c r="AA140">
        <v>83.75</v>
      </c>
      <c r="AB140">
        <v>0.1</v>
      </c>
      <c r="AC140">
        <v>0</v>
      </c>
      <c r="AD140">
        <v>1</v>
      </c>
      <c r="AE140" t="s">
        <v>55</v>
      </c>
      <c r="AF140">
        <v>2</v>
      </c>
      <c r="AG140" s="7">
        <v>42831</v>
      </c>
      <c r="AH140">
        <v>1650</v>
      </c>
      <c r="AI140">
        <v>1650</v>
      </c>
      <c r="AJ140">
        <v>1650</v>
      </c>
    </row>
    <row r="141" spans="1:36" x14ac:dyDescent="0.25">
      <c r="A141" t="s">
        <v>43</v>
      </c>
      <c r="B141" t="s">
        <v>173</v>
      </c>
      <c r="C141">
        <v>24.4752847</v>
      </c>
      <c r="D141">
        <v>101.3431058</v>
      </c>
      <c r="E141" t="s">
        <v>177</v>
      </c>
      <c r="F141">
        <v>3</v>
      </c>
      <c r="G141">
        <v>60</v>
      </c>
      <c r="H141">
        <v>2015</v>
      </c>
      <c r="I141" t="str">
        <f t="shared" si="7"/>
        <v>2015-10-01</v>
      </c>
      <c r="J141" t="str">
        <f t="shared" si="8"/>
        <v>2015-12-01</v>
      </c>
      <c r="K141" t="str">
        <f>IFERROR(INDEX(Harvest[Selected Harvest Begin],MATCH(E141,Harvest[Region],0)),INDEX(Harvest[Selected Harvest Begin],MATCH(B141,Harvest[Country.of.Origin],0)))</f>
        <v>October</v>
      </c>
      <c r="L141" t="str">
        <f>IFERROR(INDEX(Harvest[Selected Harvest End],MATCH(E141,Harvest[Region],0)),INDEX(Harvest[Selected Harvest End],MATCH(B141,Harvest[Country.of.Origin],0)))</f>
        <v>December</v>
      </c>
      <c r="M141">
        <f t="shared" si="6"/>
        <v>61</v>
      </c>
      <c r="N141" s="7">
        <v>42466</v>
      </c>
      <c r="O141" t="s">
        <v>181</v>
      </c>
      <c r="P141" t="s">
        <v>54</v>
      </c>
      <c r="Q141">
        <v>7.67</v>
      </c>
      <c r="R141">
        <v>7.58</v>
      </c>
      <c r="S141">
        <v>7.58</v>
      </c>
      <c r="T141">
        <v>7.58</v>
      </c>
      <c r="U141">
        <v>7.67</v>
      </c>
      <c r="V141">
        <v>7.75</v>
      </c>
      <c r="W141">
        <v>10</v>
      </c>
      <c r="X141">
        <v>10</v>
      </c>
      <c r="Y141">
        <v>10</v>
      </c>
      <c r="Z141">
        <v>7.75</v>
      </c>
      <c r="AA141">
        <v>83.58</v>
      </c>
      <c r="AB141">
        <v>0.1</v>
      </c>
      <c r="AC141">
        <v>0</v>
      </c>
      <c r="AD141">
        <v>1</v>
      </c>
      <c r="AE141" t="s">
        <v>55</v>
      </c>
      <c r="AF141">
        <v>4</v>
      </c>
      <c r="AG141" s="7">
        <v>42831</v>
      </c>
      <c r="AH141">
        <v>1100</v>
      </c>
      <c r="AI141">
        <v>1100</v>
      </c>
      <c r="AJ141">
        <v>1100</v>
      </c>
    </row>
    <row r="142" spans="1:36" x14ac:dyDescent="0.25">
      <c r="A142" t="s">
        <v>43</v>
      </c>
      <c r="B142" t="s">
        <v>173</v>
      </c>
      <c r="C142">
        <v>24.4752847</v>
      </c>
      <c r="D142">
        <v>101.3431058</v>
      </c>
      <c r="E142" t="s">
        <v>177</v>
      </c>
      <c r="F142">
        <v>3</v>
      </c>
      <c r="G142">
        <v>60</v>
      </c>
      <c r="H142">
        <v>2015</v>
      </c>
      <c r="I142" t="str">
        <f t="shared" si="7"/>
        <v>2015-10-01</v>
      </c>
      <c r="J142" t="str">
        <f t="shared" si="8"/>
        <v>2015-12-01</v>
      </c>
      <c r="K142" t="str">
        <f>IFERROR(INDEX(Harvest[Selected Harvest Begin],MATCH(E142,Harvest[Region],0)),INDEX(Harvest[Selected Harvest Begin],MATCH(B142,Harvest[Country.of.Origin],0)))</f>
        <v>October</v>
      </c>
      <c r="L142" t="str">
        <f>IFERROR(INDEX(Harvest[Selected Harvest End],MATCH(E142,Harvest[Region],0)),INDEX(Harvest[Selected Harvest End],MATCH(B142,Harvest[Country.of.Origin],0)))</f>
        <v>December</v>
      </c>
      <c r="M142">
        <f t="shared" si="6"/>
        <v>61</v>
      </c>
      <c r="N142" s="7">
        <v>42466</v>
      </c>
      <c r="O142" t="s">
        <v>181</v>
      </c>
      <c r="P142" t="s">
        <v>54</v>
      </c>
      <c r="Q142">
        <v>7.5</v>
      </c>
      <c r="R142">
        <v>7.67</v>
      </c>
      <c r="S142">
        <v>7.33</v>
      </c>
      <c r="T142">
        <v>7.67</v>
      </c>
      <c r="U142">
        <v>7.67</v>
      </c>
      <c r="V142">
        <v>7.67</v>
      </c>
      <c r="W142">
        <v>10</v>
      </c>
      <c r="X142">
        <v>10</v>
      </c>
      <c r="Y142">
        <v>10</v>
      </c>
      <c r="Z142">
        <v>7.67</v>
      </c>
      <c r="AA142">
        <v>83.17</v>
      </c>
      <c r="AB142">
        <v>0.11</v>
      </c>
      <c r="AC142">
        <v>0</v>
      </c>
      <c r="AD142">
        <v>0</v>
      </c>
      <c r="AE142" t="s">
        <v>55</v>
      </c>
      <c r="AF142">
        <v>0</v>
      </c>
      <c r="AG142" s="7">
        <v>42831</v>
      </c>
      <c r="AH142">
        <v>1200</v>
      </c>
      <c r="AI142">
        <v>1200</v>
      </c>
      <c r="AJ142">
        <v>1200</v>
      </c>
    </row>
    <row r="143" spans="1:36" x14ac:dyDescent="0.25">
      <c r="A143" t="s">
        <v>43</v>
      </c>
      <c r="B143" t="s">
        <v>173</v>
      </c>
      <c r="C143">
        <v>24.433353</v>
      </c>
      <c r="D143">
        <v>98.584895000000003</v>
      </c>
      <c r="E143" t="s">
        <v>2242</v>
      </c>
      <c r="F143">
        <v>3</v>
      </c>
      <c r="G143">
        <v>60</v>
      </c>
      <c r="H143">
        <v>2015</v>
      </c>
      <c r="I143" t="str">
        <f t="shared" si="7"/>
        <v>2015-10-01</v>
      </c>
      <c r="J143" t="str">
        <f t="shared" si="8"/>
        <v>2015-12-01</v>
      </c>
      <c r="K143" t="str">
        <f>IFERROR(INDEX(Harvest[Selected Harvest Begin],MATCH(E143,Harvest[Region],0)),INDEX(Harvest[Selected Harvest Begin],MATCH(B143,Harvest[Country.of.Origin],0)))</f>
        <v>October</v>
      </c>
      <c r="L143" t="str">
        <f>IFERROR(INDEX(Harvest[Selected Harvest End],MATCH(E143,Harvest[Region],0)),INDEX(Harvest[Selected Harvest End],MATCH(B143,Harvest[Country.of.Origin],0)))</f>
        <v>December</v>
      </c>
      <c r="M143">
        <f t="shared" si="6"/>
        <v>61</v>
      </c>
      <c r="N143" s="7">
        <v>42465</v>
      </c>
      <c r="O143" t="s">
        <v>181</v>
      </c>
      <c r="P143" t="s">
        <v>54</v>
      </c>
      <c r="Q143">
        <v>7.67</v>
      </c>
      <c r="R143">
        <v>7.67</v>
      </c>
      <c r="S143">
        <v>7.5</v>
      </c>
      <c r="T143">
        <v>7.67</v>
      </c>
      <c r="U143">
        <v>7.42</v>
      </c>
      <c r="V143">
        <v>7.58</v>
      </c>
      <c r="W143">
        <v>10</v>
      </c>
      <c r="X143">
        <v>10</v>
      </c>
      <c r="Y143">
        <v>10</v>
      </c>
      <c r="Z143">
        <v>7.67</v>
      </c>
      <c r="AA143">
        <v>83.17</v>
      </c>
      <c r="AB143">
        <v>0.1</v>
      </c>
      <c r="AC143">
        <v>0</v>
      </c>
      <c r="AD143">
        <v>0</v>
      </c>
      <c r="AE143" t="s">
        <v>55</v>
      </c>
      <c r="AF143">
        <v>3</v>
      </c>
      <c r="AG143" s="7">
        <v>42830</v>
      </c>
      <c r="AH143">
        <v>1600</v>
      </c>
      <c r="AI143">
        <v>1600</v>
      </c>
      <c r="AJ143">
        <v>1600</v>
      </c>
    </row>
    <row r="144" spans="1:36" x14ac:dyDescent="0.25">
      <c r="A144" t="s">
        <v>43</v>
      </c>
      <c r="B144" t="s">
        <v>173</v>
      </c>
      <c r="C144">
        <v>24.4752847</v>
      </c>
      <c r="D144">
        <v>101.3431058</v>
      </c>
      <c r="E144" t="s">
        <v>177</v>
      </c>
      <c r="F144">
        <v>3</v>
      </c>
      <c r="G144">
        <v>60</v>
      </c>
      <c r="H144">
        <v>2015</v>
      </c>
      <c r="I144" t="str">
        <f t="shared" si="7"/>
        <v>2015-10-01</v>
      </c>
      <c r="J144" t="str">
        <f t="shared" si="8"/>
        <v>2015-12-01</v>
      </c>
      <c r="K144" t="str">
        <f>IFERROR(INDEX(Harvest[Selected Harvest Begin],MATCH(E144,Harvest[Region],0)),INDEX(Harvest[Selected Harvest Begin],MATCH(B144,Harvest[Country.of.Origin],0)))</f>
        <v>October</v>
      </c>
      <c r="L144" t="str">
        <f>IFERROR(INDEX(Harvest[Selected Harvest End],MATCH(E144,Harvest[Region],0)),INDEX(Harvest[Selected Harvest End],MATCH(B144,Harvest[Country.of.Origin],0)))</f>
        <v>December</v>
      </c>
      <c r="M144">
        <f t="shared" si="6"/>
        <v>61</v>
      </c>
      <c r="N144" s="7">
        <v>42466</v>
      </c>
      <c r="O144" t="s">
        <v>181</v>
      </c>
      <c r="P144" t="s">
        <v>81</v>
      </c>
      <c r="Q144">
        <v>7.67</v>
      </c>
      <c r="R144">
        <v>7.5</v>
      </c>
      <c r="S144">
        <v>7.33</v>
      </c>
      <c r="T144">
        <v>7.33</v>
      </c>
      <c r="U144">
        <v>7.67</v>
      </c>
      <c r="V144">
        <v>7.67</v>
      </c>
      <c r="W144">
        <v>10</v>
      </c>
      <c r="X144">
        <v>10</v>
      </c>
      <c r="Y144">
        <v>10</v>
      </c>
      <c r="Z144">
        <v>7.58</v>
      </c>
      <c r="AA144">
        <v>82.75</v>
      </c>
      <c r="AB144">
        <v>0.1</v>
      </c>
      <c r="AC144">
        <v>0</v>
      </c>
      <c r="AD144">
        <v>0</v>
      </c>
      <c r="AE144" t="s">
        <v>55</v>
      </c>
      <c r="AF144">
        <v>0</v>
      </c>
      <c r="AG144" s="7">
        <v>42831</v>
      </c>
      <c r="AH144">
        <v>1100</v>
      </c>
      <c r="AI144">
        <v>1100</v>
      </c>
      <c r="AJ144">
        <v>1100</v>
      </c>
    </row>
    <row r="145" spans="1:36" x14ac:dyDescent="0.25">
      <c r="A145" t="s">
        <v>43</v>
      </c>
      <c r="B145" t="s">
        <v>173</v>
      </c>
      <c r="C145">
        <v>22.329098999999999</v>
      </c>
      <c r="D145">
        <v>99.584157000000005</v>
      </c>
      <c r="E145" t="s">
        <v>2756</v>
      </c>
      <c r="F145">
        <v>3</v>
      </c>
      <c r="G145">
        <v>60</v>
      </c>
      <c r="H145">
        <v>2015</v>
      </c>
      <c r="I145" t="str">
        <f t="shared" si="7"/>
        <v>2015-10-01</v>
      </c>
      <c r="J145" t="str">
        <f t="shared" si="8"/>
        <v>2015-12-01</v>
      </c>
      <c r="K145" t="str">
        <f>IFERROR(INDEX(Harvest[Selected Harvest Begin],MATCH(E145,Harvest[Region],0)),INDEX(Harvest[Selected Harvest Begin],MATCH(B145,Harvest[Country.of.Origin],0)))</f>
        <v>October</v>
      </c>
      <c r="L145" t="str">
        <f>IFERROR(INDEX(Harvest[Selected Harvest End],MATCH(E145,Harvest[Region],0)),INDEX(Harvest[Selected Harvest End],MATCH(B145,Harvest[Country.of.Origin],0)))</f>
        <v>December</v>
      </c>
      <c r="M145">
        <f t="shared" si="6"/>
        <v>61</v>
      </c>
      <c r="N145" s="7">
        <v>42465</v>
      </c>
      <c r="O145" t="s">
        <v>181</v>
      </c>
      <c r="P145" t="s">
        <v>54</v>
      </c>
      <c r="Q145">
        <v>7.5</v>
      </c>
      <c r="R145">
        <v>7.67</v>
      </c>
      <c r="S145">
        <v>7.42</v>
      </c>
      <c r="T145">
        <v>7.67</v>
      </c>
      <c r="U145">
        <v>7.5</v>
      </c>
      <c r="V145">
        <v>7.5</v>
      </c>
      <c r="W145">
        <v>10</v>
      </c>
      <c r="X145">
        <v>10</v>
      </c>
      <c r="Y145">
        <v>10</v>
      </c>
      <c r="Z145">
        <v>7.5</v>
      </c>
      <c r="AA145">
        <v>82.75</v>
      </c>
      <c r="AB145">
        <v>0.11</v>
      </c>
      <c r="AC145">
        <v>0</v>
      </c>
      <c r="AD145">
        <v>0</v>
      </c>
      <c r="AE145" t="s">
        <v>55</v>
      </c>
      <c r="AF145">
        <v>2</v>
      </c>
      <c r="AG145" s="7">
        <v>42830</v>
      </c>
      <c r="AH145">
        <v>1500</v>
      </c>
      <c r="AI145">
        <v>1500</v>
      </c>
      <c r="AJ145">
        <v>1500</v>
      </c>
    </row>
    <row r="146" spans="1:36" x14ac:dyDescent="0.25">
      <c r="A146" t="s">
        <v>43</v>
      </c>
      <c r="B146" t="s">
        <v>173</v>
      </c>
      <c r="C146">
        <v>24.4752847</v>
      </c>
      <c r="D146">
        <v>101.3431058</v>
      </c>
      <c r="E146" t="s">
        <v>177</v>
      </c>
      <c r="F146">
        <v>3</v>
      </c>
      <c r="G146">
        <v>60</v>
      </c>
      <c r="H146">
        <v>2015</v>
      </c>
      <c r="I146" t="str">
        <f t="shared" si="7"/>
        <v>2015-10-01</v>
      </c>
      <c r="J146" t="str">
        <f t="shared" si="8"/>
        <v>2015-12-01</v>
      </c>
      <c r="K146" t="str">
        <f>IFERROR(INDEX(Harvest[Selected Harvest Begin],MATCH(E146,Harvest[Region],0)),INDEX(Harvest[Selected Harvest Begin],MATCH(B146,Harvest[Country.of.Origin],0)))</f>
        <v>October</v>
      </c>
      <c r="L146" t="str">
        <f>IFERROR(INDEX(Harvest[Selected Harvest End],MATCH(E146,Harvest[Region],0)),INDEX(Harvest[Selected Harvest End],MATCH(B146,Harvest[Country.of.Origin],0)))</f>
        <v>December</v>
      </c>
      <c r="M146">
        <f t="shared" si="6"/>
        <v>61</v>
      </c>
      <c r="N146" s="7">
        <v>42466</v>
      </c>
      <c r="O146" t="s">
        <v>181</v>
      </c>
      <c r="P146" t="s">
        <v>54</v>
      </c>
      <c r="Q146">
        <v>7.67</v>
      </c>
      <c r="R146">
        <v>7.42</v>
      </c>
      <c r="S146">
        <v>7.42</v>
      </c>
      <c r="T146">
        <v>7.5</v>
      </c>
      <c r="U146">
        <v>7.42</v>
      </c>
      <c r="V146">
        <v>7.42</v>
      </c>
      <c r="W146">
        <v>10</v>
      </c>
      <c r="X146">
        <v>10</v>
      </c>
      <c r="Y146">
        <v>10</v>
      </c>
      <c r="Z146">
        <v>7.58</v>
      </c>
      <c r="AA146">
        <v>82.42</v>
      </c>
      <c r="AB146">
        <v>0.1</v>
      </c>
      <c r="AC146">
        <v>0</v>
      </c>
      <c r="AD146">
        <v>0</v>
      </c>
      <c r="AE146" t="s">
        <v>55</v>
      </c>
      <c r="AF146">
        <v>0</v>
      </c>
      <c r="AG146" s="7">
        <v>42831</v>
      </c>
      <c r="AH146">
        <v>1600</v>
      </c>
      <c r="AI146">
        <v>1600</v>
      </c>
      <c r="AJ146">
        <v>1600</v>
      </c>
    </row>
    <row r="147" spans="1:36" x14ac:dyDescent="0.25">
      <c r="A147" t="s">
        <v>43</v>
      </c>
      <c r="B147" t="s">
        <v>173</v>
      </c>
      <c r="C147">
        <v>22.00881</v>
      </c>
      <c r="D147">
        <v>100.79715</v>
      </c>
      <c r="E147" t="s">
        <v>3118</v>
      </c>
      <c r="F147">
        <v>3</v>
      </c>
      <c r="G147">
        <v>60</v>
      </c>
      <c r="H147">
        <v>2015</v>
      </c>
      <c r="I147" t="str">
        <f t="shared" si="7"/>
        <v>2015-10-01</v>
      </c>
      <c r="J147" t="str">
        <f t="shared" si="8"/>
        <v>2015-12-01</v>
      </c>
      <c r="K147" t="str">
        <f>IFERROR(INDEX(Harvest[Selected Harvest Begin],MATCH(E147,Harvest[Region],0)),INDEX(Harvest[Selected Harvest Begin],MATCH(B147,Harvest[Country.of.Origin],0)))</f>
        <v>October</v>
      </c>
      <c r="L147" t="str">
        <f>IFERROR(INDEX(Harvest[Selected Harvest End],MATCH(E147,Harvest[Region],0)),INDEX(Harvest[Selected Harvest End],MATCH(B147,Harvest[Country.of.Origin],0)))</f>
        <v>December</v>
      </c>
      <c r="M147">
        <f t="shared" si="6"/>
        <v>61</v>
      </c>
      <c r="N147" s="7">
        <v>42465</v>
      </c>
      <c r="O147" t="s">
        <v>181</v>
      </c>
      <c r="P147" t="s">
        <v>278</v>
      </c>
      <c r="Q147">
        <v>7.5</v>
      </c>
      <c r="R147">
        <v>7.58</v>
      </c>
      <c r="S147">
        <v>7.42</v>
      </c>
      <c r="T147">
        <v>7.5</v>
      </c>
      <c r="U147">
        <v>7.42</v>
      </c>
      <c r="V147">
        <v>7.42</v>
      </c>
      <c r="W147">
        <v>10</v>
      </c>
      <c r="X147">
        <v>10</v>
      </c>
      <c r="Y147">
        <v>10</v>
      </c>
      <c r="Z147">
        <v>7.5</v>
      </c>
      <c r="AA147">
        <v>82.33</v>
      </c>
      <c r="AB147">
        <v>0.12</v>
      </c>
      <c r="AC147">
        <v>0</v>
      </c>
      <c r="AD147">
        <v>6</v>
      </c>
      <c r="AE147" t="s">
        <v>55</v>
      </c>
      <c r="AF147">
        <v>2</v>
      </c>
      <c r="AG147" s="7">
        <v>42830</v>
      </c>
      <c r="AH147">
        <v>1580</v>
      </c>
      <c r="AI147">
        <v>1580</v>
      </c>
      <c r="AJ147">
        <v>1580</v>
      </c>
    </row>
    <row r="148" spans="1:36" x14ac:dyDescent="0.25">
      <c r="A148" t="s">
        <v>43</v>
      </c>
      <c r="B148" t="s">
        <v>173</v>
      </c>
      <c r="C148">
        <v>24.4752847</v>
      </c>
      <c r="D148">
        <v>101.3431058</v>
      </c>
      <c r="E148" t="s">
        <v>177</v>
      </c>
      <c r="F148">
        <v>1</v>
      </c>
      <c r="G148">
        <v>2</v>
      </c>
      <c r="H148">
        <v>2013</v>
      </c>
      <c r="I148" t="str">
        <f t="shared" si="7"/>
        <v>2013-10-01</v>
      </c>
      <c r="J148" t="str">
        <f t="shared" si="8"/>
        <v>2013-12-01</v>
      </c>
      <c r="K148" t="str">
        <f>IFERROR(INDEX(Harvest[Selected Harvest Begin],MATCH(E148,Harvest[Region],0)),INDEX(Harvest[Selected Harvest Begin],MATCH(B148,Harvest[Country.of.Origin],0)))</f>
        <v>October</v>
      </c>
      <c r="L148" t="str">
        <f>IFERROR(INDEX(Harvest[Selected Harvest End],MATCH(E148,Harvest[Region],0)),INDEX(Harvest[Selected Harvest End],MATCH(B148,Harvest[Country.of.Origin],0)))</f>
        <v>December</v>
      </c>
      <c r="M148">
        <f t="shared" si="6"/>
        <v>61</v>
      </c>
      <c r="N148" s="7">
        <v>41806</v>
      </c>
      <c r="O148" t="s">
        <v>60</v>
      </c>
      <c r="P148" t="s">
        <v>54</v>
      </c>
      <c r="Q148">
        <v>7.67</v>
      </c>
      <c r="R148">
        <v>8</v>
      </c>
      <c r="S148">
        <v>7.75</v>
      </c>
      <c r="T148">
        <v>7.83</v>
      </c>
      <c r="U148">
        <v>7.75</v>
      </c>
      <c r="V148">
        <v>7.58</v>
      </c>
      <c r="W148">
        <v>10</v>
      </c>
      <c r="X148">
        <v>10</v>
      </c>
      <c r="Y148">
        <v>10</v>
      </c>
      <c r="Z148">
        <v>7.92</v>
      </c>
      <c r="AA148">
        <v>84.5</v>
      </c>
      <c r="AB148">
        <v>0</v>
      </c>
      <c r="AC148">
        <v>0</v>
      </c>
      <c r="AD148">
        <v>0</v>
      </c>
      <c r="AE148" t="s">
        <v>55</v>
      </c>
      <c r="AF148">
        <v>2</v>
      </c>
      <c r="AG148" s="7">
        <v>42171</v>
      </c>
      <c r="AH148">
        <v>1100</v>
      </c>
      <c r="AI148">
        <v>1100</v>
      </c>
      <c r="AJ148">
        <v>1100</v>
      </c>
    </row>
    <row r="149" spans="1:36" x14ac:dyDescent="0.25">
      <c r="A149" t="s">
        <v>43</v>
      </c>
      <c r="B149" t="s">
        <v>173</v>
      </c>
      <c r="C149">
        <v>24.4752847</v>
      </c>
      <c r="D149">
        <v>101.3431058</v>
      </c>
      <c r="E149" t="s">
        <v>177</v>
      </c>
      <c r="F149">
        <v>1</v>
      </c>
      <c r="G149">
        <v>2</v>
      </c>
      <c r="H149">
        <v>2013</v>
      </c>
      <c r="I149" t="str">
        <f t="shared" si="7"/>
        <v>2013-10-01</v>
      </c>
      <c r="J149" t="str">
        <f t="shared" si="8"/>
        <v>2013-12-01</v>
      </c>
      <c r="K149" t="str">
        <f>IFERROR(INDEX(Harvest[Selected Harvest Begin],MATCH(E149,Harvest[Region],0)),INDEX(Harvest[Selected Harvest Begin],MATCH(B149,Harvest[Country.of.Origin],0)))</f>
        <v>October</v>
      </c>
      <c r="L149" t="str">
        <f>IFERROR(INDEX(Harvest[Selected Harvest End],MATCH(E149,Harvest[Region],0)),INDEX(Harvest[Selected Harvest End],MATCH(B149,Harvest[Country.of.Origin],0)))</f>
        <v>December</v>
      </c>
      <c r="M149">
        <f t="shared" si="6"/>
        <v>61</v>
      </c>
      <c r="N149" s="7">
        <v>41656</v>
      </c>
      <c r="O149" t="s">
        <v>60</v>
      </c>
      <c r="P149" t="s">
        <v>54</v>
      </c>
      <c r="Q149">
        <v>7.25</v>
      </c>
      <c r="R149">
        <v>7.08</v>
      </c>
      <c r="S149">
        <v>7.25</v>
      </c>
      <c r="T149">
        <v>7.17</v>
      </c>
      <c r="U149">
        <v>7.33</v>
      </c>
      <c r="V149">
        <v>7.17</v>
      </c>
      <c r="W149">
        <v>10</v>
      </c>
      <c r="X149">
        <v>10</v>
      </c>
      <c r="Y149">
        <v>10</v>
      </c>
      <c r="Z149">
        <v>7.17</v>
      </c>
      <c r="AA149">
        <v>80.42</v>
      </c>
      <c r="AB149">
        <v>0.17</v>
      </c>
      <c r="AC149">
        <v>0</v>
      </c>
      <c r="AD149">
        <v>0</v>
      </c>
      <c r="AE149" t="s">
        <v>55</v>
      </c>
      <c r="AF149">
        <v>14</v>
      </c>
      <c r="AG149" s="7">
        <v>42021</v>
      </c>
      <c r="AH149">
        <v>1700</v>
      </c>
      <c r="AI149">
        <v>1700</v>
      </c>
      <c r="AJ149">
        <v>1700</v>
      </c>
    </row>
    <row r="150" spans="1:36" x14ac:dyDescent="0.25">
      <c r="A150" t="s">
        <v>43</v>
      </c>
      <c r="B150" t="s">
        <v>173</v>
      </c>
      <c r="C150">
        <v>24.4752847</v>
      </c>
      <c r="D150">
        <v>101.3431058</v>
      </c>
      <c r="E150" t="s">
        <v>177</v>
      </c>
      <c r="F150">
        <v>1</v>
      </c>
      <c r="G150">
        <v>2</v>
      </c>
      <c r="H150">
        <v>2013</v>
      </c>
      <c r="I150" t="str">
        <f t="shared" si="7"/>
        <v>2013-10-01</v>
      </c>
      <c r="J150" t="str">
        <f t="shared" si="8"/>
        <v>2013-12-01</v>
      </c>
      <c r="K150" t="str">
        <f>IFERROR(INDEX(Harvest[Selected Harvest Begin],MATCH(E150,Harvest[Region],0)),INDEX(Harvest[Selected Harvest Begin],MATCH(B150,Harvest[Country.of.Origin],0)))</f>
        <v>October</v>
      </c>
      <c r="L150" t="str">
        <f>IFERROR(INDEX(Harvest[Selected Harvest End],MATCH(E150,Harvest[Region],0)),INDEX(Harvest[Selected Harvest End],MATCH(B150,Harvest[Country.of.Origin],0)))</f>
        <v>December</v>
      </c>
      <c r="M150">
        <f t="shared" si="6"/>
        <v>61</v>
      </c>
      <c r="N150" s="7">
        <v>41755</v>
      </c>
      <c r="O150" t="s">
        <v>616</v>
      </c>
      <c r="P150" t="s">
        <v>54</v>
      </c>
      <c r="Q150">
        <v>7</v>
      </c>
      <c r="R150">
        <v>6.92</v>
      </c>
      <c r="S150">
        <v>6.83</v>
      </c>
      <c r="T150">
        <v>7.17</v>
      </c>
      <c r="U150">
        <v>7.17</v>
      </c>
      <c r="V150">
        <v>7.17</v>
      </c>
      <c r="W150">
        <v>10</v>
      </c>
      <c r="X150">
        <v>10</v>
      </c>
      <c r="Y150">
        <v>9.33</v>
      </c>
      <c r="Z150">
        <v>7.08</v>
      </c>
      <c r="AA150">
        <v>78.67</v>
      </c>
      <c r="AB150">
        <v>0</v>
      </c>
      <c r="AC150">
        <v>0</v>
      </c>
      <c r="AD150">
        <v>0</v>
      </c>
      <c r="AE150" t="s">
        <v>55</v>
      </c>
      <c r="AF150">
        <v>5</v>
      </c>
      <c r="AG150" s="7">
        <v>42120</v>
      </c>
      <c r="AH150">
        <v>1850</v>
      </c>
      <c r="AI150">
        <v>1850</v>
      </c>
      <c r="AJ150">
        <v>1850</v>
      </c>
    </row>
    <row r="151" spans="1:36" x14ac:dyDescent="0.25">
      <c r="A151" t="s">
        <v>43</v>
      </c>
      <c r="B151" t="s">
        <v>173</v>
      </c>
      <c r="C151">
        <v>24.4752847</v>
      </c>
      <c r="D151">
        <v>101.3431058</v>
      </c>
      <c r="E151" t="s">
        <v>177</v>
      </c>
      <c r="F151">
        <v>16</v>
      </c>
      <c r="G151">
        <v>2</v>
      </c>
      <c r="H151">
        <v>2013</v>
      </c>
      <c r="I151" t="str">
        <f t="shared" si="7"/>
        <v>2013-10-01</v>
      </c>
      <c r="J151" t="str">
        <f t="shared" si="8"/>
        <v>2013-12-01</v>
      </c>
      <c r="K151" t="str">
        <f>IFERROR(INDEX(Harvest[Selected Harvest Begin],MATCH(E151,Harvest[Region],0)),INDEX(Harvest[Selected Harvest Begin],MATCH(B151,Harvest[Country.of.Origin],0)))</f>
        <v>October</v>
      </c>
      <c r="L151" t="str">
        <f>IFERROR(INDEX(Harvest[Selected Harvest End],MATCH(E151,Harvest[Region],0)),INDEX(Harvest[Selected Harvest End],MATCH(B151,Harvest[Country.of.Origin],0)))</f>
        <v>December</v>
      </c>
      <c r="M151">
        <f t="shared" si="6"/>
        <v>61</v>
      </c>
      <c r="N151" s="7">
        <v>41522</v>
      </c>
      <c r="O151" t="s">
        <v>616</v>
      </c>
      <c r="P151" t="s">
        <v>54</v>
      </c>
      <c r="Q151">
        <v>7.33</v>
      </c>
      <c r="R151">
        <v>7.17</v>
      </c>
      <c r="S151">
        <v>6.92</v>
      </c>
      <c r="T151">
        <v>7.08</v>
      </c>
      <c r="U151">
        <v>7.33</v>
      </c>
      <c r="V151">
        <v>7</v>
      </c>
      <c r="W151">
        <v>9.33</v>
      </c>
      <c r="X151">
        <v>9.33</v>
      </c>
      <c r="Y151">
        <v>9.33</v>
      </c>
      <c r="Z151">
        <v>7.17</v>
      </c>
      <c r="AA151">
        <v>78</v>
      </c>
      <c r="AB151">
        <v>0.1</v>
      </c>
      <c r="AC151">
        <v>0</v>
      </c>
      <c r="AD151">
        <v>0</v>
      </c>
      <c r="AE151" t="s">
        <v>55</v>
      </c>
      <c r="AF151">
        <v>28</v>
      </c>
      <c r="AG151" s="7">
        <v>41887</v>
      </c>
      <c r="AH151">
        <v>1200</v>
      </c>
      <c r="AI151">
        <v>1200</v>
      </c>
      <c r="AJ151">
        <v>1200</v>
      </c>
    </row>
    <row r="152" spans="1:36" x14ac:dyDescent="0.25">
      <c r="A152" t="s">
        <v>43</v>
      </c>
      <c r="B152" t="s">
        <v>396</v>
      </c>
      <c r="C152">
        <v>2.5359349</v>
      </c>
      <c r="D152">
        <v>-75.527669900000006</v>
      </c>
      <c r="E152" t="s">
        <v>457</v>
      </c>
      <c r="F152">
        <v>275</v>
      </c>
      <c r="G152">
        <v>70</v>
      </c>
      <c r="H152">
        <v>2013</v>
      </c>
      <c r="I152" t="str">
        <f t="shared" si="7"/>
        <v>2013-09-01</v>
      </c>
      <c r="J152" t="str">
        <f t="shared" si="8"/>
        <v>2013-12-01</v>
      </c>
      <c r="K152" t="str">
        <f>IFERROR(INDEX(Harvest[Selected Harvest Begin],MATCH(E152,Harvest[Region],0)),INDEX(Harvest[Selected Harvest Begin],MATCH(B152,Harvest[Country.of.Origin],0)))</f>
        <v>September</v>
      </c>
      <c r="L152" t="str">
        <f>IFERROR(INDEX(Harvest[Selected Harvest End],MATCH(E152,Harvest[Region],0)),INDEX(Harvest[Selected Harvest End],MATCH(B152,Harvest[Country.of.Origin],0)))</f>
        <v>December</v>
      </c>
      <c r="M152">
        <f t="shared" si="6"/>
        <v>91</v>
      </c>
      <c r="N152" s="7">
        <v>41481</v>
      </c>
      <c r="O152" t="s">
        <v>213</v>
      </c>
      <c r="P152" t="s">
        <v>54</v>
      </c>
      <c r="Q152">
        <v>8</v>
      </c>
      <c r="R152">
        <v>8</v>
      </c>
      <c r="S152">
        <v>8</v>
      </c>
      <c r="T152">
        <v>8.17</v>
      </c>
      <c r="U152">
        <v>7.83</v>
      </c>
      <c r="V152">
        <v>8</v>
      </c>
      <c r="W152">
        <v>10</v>
      </c>
      <c r="X152">
        <v>10</v>
      </c>
      <c r="Y152">
        <v>10</v>
      </c>
      <c r="Z152">
        <v>7.92</v>
      </c>
      <c r="AA152">
        <v>85.92</v>
      </c>
      <c r="AB152">
        <v>0</v>
      </c>
      <c r="AC152">
        <v>1</v>
      </c>
      <c r="AD152">
        <v>0</v>
      </c>
      <c r="AE152" t="s">
        <v>304</v>
      </c>
      <c r="AF152">
        <v>0</v>
      </c>
      <c r="AG152" s="7">
        <v>41846</v>
      </c>
      <c r="AH152">
        <v>1800</v>
      </c>
      <c r="AI152">
        <v>1800</v>
      </c>
      <c r="AJ152">
        <v>1800</v>
      </c>
    </row>
    <row r="153" spans="1:36" x14ac:dyDescent="0.25">
      <c r="A153" t="s">
        <v>43</v>
      </c>
      <c r="B153" t="s">
        <v>396</v>
      </c>
      <c r="C153">
        <v>6.6437075999999999</v>
      </c>
      <c r="D153">
        <v>-73.653620900000007</v>
      </c>
      <c r="E153" t="s">
        <v>625</v>
      </c>
      <c r="F153">
        <v>275</v>
      </c>
      <c r="G153">
        <v>70</v>
      </c>
      <c r="H153">
        <v>2015</v>
      </c>
      <c r="I153" t="str">
        <f t="shared" si="7"/>
        <v>2015-09-01</v>
      </c>
      <c r="J153" t="str">
        <f t="shared" si="8"/>
        <v>2015-12-01</v>
      </c>
      <c r="K153" t="str">
        <f>IFERROR(INDEX(Harvest[Selected Harvest Begin],MATCH(E153,Harvest[Region],0)),INDEX(Harvest[Selected Harvest Begin],MATCH(B153,Harvest[Country.of.Origin],0)))</f>
        <v>September</v>
      </c>
      <c r="L153" t="str">
        <f>IFERROR(INDEX(Harvest[Selected Harvest End],MATCH(E153,Harvest[Region],0)),INDEX(Harvest[Selected Harvest End],MATCH(B153,Harvest[Country.of.Origin],0)))</f>
        <v>December</v>
      </c>
      <c r="M153">
        <f t="shared" si="6"/>
        <v>91</v>
      </c>
      <c r="N153" s="7">
        <v>42102</v>
      </c>
      <c r="O153" t="s">
        <v>213</v>
      </c>
      <c r="P153" t="s">
        <v>54</v>
      </c>
      <c r="Q153">
        <v>8.17</v>
      </c>
      <c r="R153">
        <v>7.92</v>
      </c>
      <c r="S153">
        <v>7.83</v>
      </c>
      <c r="T153">
        <v>8</v>
      </c>
      <c r="U153">
        <v>7.58</v>
      </c>
      <c r="V153">
        <v>7.83</v>
      </c>
      <c r="W153">
        <v>10</v>
      </c>
      <c r="X153">
        <v>10</v>
      </c>
      <c r="Y153">
        <v>10</v>
      </c>
      <c r="Z153">
        <v>7.92</v>
      </c>
      <c r="AA153">
        <v>85.25</v>
      </c>
      <c r="AB153">
        <v>0.11</v>
      </c>
      <c r="AC153">
        <v>0</v>
      </c>
      <c r="AD153">
        <v>0</v>
      </c>
      <c r="AE153" t="s">
        <v>55</v>
      </c>
      <c r="AF153">
        <v>0</v>
      </c>
      <c r="AG153" s="7">
        <v>42467</v>
      </c>
      <c r="AH153">
        <v>1550</v>
      </c>
      <c r="AI153">
        <v>1550</v>
      </c>
      <c r="AJ153">
        <v>1550</v>
      </c>
    </row>
    <row r="154" spans="1:36" x14ac:dyDescent="0.25">
      <c r="A154" t="s">
        <v>43</v>
      </c>
      <c r="B154" t="s">
        <v>396</v>
      </c>
      <c r="C154">
        <v>6.6437075999999999</v>
      </c>
      <c r="D154">
        <v>-73.653620900000007</v>
      </c>
      <c r="E154" t="s">
        <v>625</v>
      </c>
      <c r="F154">
        <v>250</v>
      </c>
      <c r="G154">
        <v>70</v>
      </c>
      <c r="H154">
        <v>2014</v>
      </c>
      <c r="I154" t="str">
        <f t="shared" si="7"/>
        <v>2014-09-01</v>
      </c>
      <c r="J154" t="str">
        <f t="shared" si="8"/>
        <v>2014-12-01</v>
      </c>
      <c r="K154" t="str">
        <f>IFERROR(INDEX(Harvest[Selected Harvest Begin],MATCH(E154,Harvest[Region],0)),INDEX(Harvest[Selected Harvest Begin],MATCH(B154,Harvest[Country.of.Origin],0)))</f>
        <v>September</v>
      </c>
      <c r="L154" t="str">
        <f>IFERROR(INDEX(Harvest[Selected Harvest End],MATCH(E154,Harvest[Region],0)),INDEX(Harvest[Selected Harvest End],MATCH(B154,Harvest[Country.of.Origin],0)))</f>
        <v>December</v>
      </c>
      <c r="M154">
        <f t="shared" si="6"/>
        <v>91</v>
      </c>
      <c r="N154" s="7">
        <v>41656</v>
      </c>
      <c r="O154" t="s">
        <v>213</v>
      </c>
      <c r="P154" t="s">
        <v>81</v>
      </c>
      <c r="Q154">
        <v>7.58</v>
      </c>
      <c r="R154">
        <v>8.08</v>
      </c>
      <c r="S154">
        <v>7.92</v>
      </c>
      <c r="T154">
        <v>7.83</v>
      </c>
      <c r="U154">
        <v>8</v>
      </c>
      <c r="V154">
        <v>7.92</v>
      </c>
      <c r="W154">
        <v>10</v>
      </c>
      <c r="X154">
        <v>10</v>
      </c>
      <c r="Y154">
        <v>10</v>
      </c>
      <c r="Z154">
        <v>7.92</v>
      </c>
      <c r="AA154">
        <v>85.25</v>
      </c>
      <c r="AB154">
        <v>0.12</v>
      </c>
      <c r="AC154">
        <v>0</v>
      </c>
      <c r="AD154">
        <v>0</v>
      </c>
      <c r="AE154" t="s">
        <v>55</v>
      </c>
      <c r="AF154">
        <v>2</v>
      </c>
      <c r="AG154" s="7">
        <v>42021</v>
      </c>
      <c r="AH154">
        <v>1550</v>
      </c>
      <c r="AI154">
        <v>1550</v>
      </c>
      <c r="AJ154">
        <v>1550</v>
      </c>
    </row>
    <row r="155" spans="1:36" x14ac:dyDescent="0.25">
      <c r="A155" t="s">
        <v>43</v>
      </c>
      <c r="B155" t="s">
        <v>396</v>
      </c>
      <c r="C155">
        <v>1.2058837</v>
      </c>
      <c r="D155">
        <v>-77.285786999999999</v>
      </c>
      <c r="E155" t="s">
        <v>653</v>
      </c>
      <c r="F155">
        <v>250</v>
      </c>
      <c r="G155">
        <v>70</v>
      </c>
      <c r="H155">
        <v>2015</v>
      </c>
      <c r="I155" t="str">
        <f t="shared" si="7"/>
        <v>2015-09-01</v>
      </c>
      <c r="J155" t="str">
        <f t="shared" si="8"/>
        <v>2015-12-01</v>
      </c>
      <c r="K155" t="str">
        <f>IFERROR(INDEX(Harvest[Selected Harvest Begin],MATCH(E155,Harvest[Region],0)),INDEX(Harvest[Selected Harvest Begin],MATCH(B155,Harvest[Country.of.Origin],0)))</f>
        <v>September</v>
      </c>
      <c r="L155" t="str">
        <f>IFERROR(INDEX(Harvest[Selected Harvest End],MATCH(E155,Harvest[Region],0)),INDEX(Harvest[Selected Harvest End],MATCH(B155,Harvest[Country.of.Origin],0)))</f>
        <v>December</v>
      </c>
      <c r="M155">
        <f t="shared" si="6"/>
        <v>91</v>
      </c>
      <c r="N155" s="7">
        <v>42234</v>
      </c>
      <c r="O155" t="s">
        <v>213</v>
      </c>
      <c r="P155" t="s">
        <v>81</v>
      </c>
      <c r="Q155">
        <v>8.17</v>
      </c>
      <c r="R155">
        <v>7.83</v>
      </c>
      <c r="S155">
        <v>7.58</v>
      </c>
      <c r="T155">
        <v>8.08</v>
      </c>
      <c r="U155">
        <v>8</v>
      </c>
      <c r="V155">
        <v>7.75</v>
      </c>
      <c r="W155">
        <v>10</v>
      </c>
      <c r="X155">
        <v>10</v>
      </c>
      <c r="Y155">
        <v>10</v>
      </c>
      <c r="Z155">
        <v>7.67</v>
      </c>
      <c r="AA155">
        <v>85.08</v>
      </c>
      <c r="AB155">
        <v>0</v>
      </c>
      <c r="AC155">
        <v>0</v>
      </c>
      <c r="AD155">
        <v>0</v>
      </c>
      <c r="AF155">
        <v>0</v>
      </c>
      <c r="AG155" s="7">
        <v>42599</v>
      </c>
      <c r="AH155">
        <v>2560</v>
      </c>
      <c r="AI155">
        <v>2560</v>
      </c>
      <c r="AJ155">
        <v>2560</v>
      </c>
    </row>
    <row r="156" spans="1:36" x14ac:dyDescent="0.25">
      <c r="A156" t="s">
        <v>43</v>
      </c>
      <c r="B156" t="s">
        <v>396</v>
      </c>
      <c r="C156">
        <v>5.0260030000000002</v>
      </c>
      <c r="D156">
        <v>-74.030012200000002</v>
      </c>
      <c r="E156" t="s">
        <v>676</v>
      </c>
      <c r="F156">
        <v>250</v>
      </c>
      <c r="G156">
        <v>70</v>
      </c>
      <c r="H156">
        <v>2012</v>
      </c>
      <c r="I156" t="str">
        <f t="shared" si="7"/>
        <v>2012-09-01</v>
      </c>
      <c r="J156" t="str">
        <f t="shared" si="8"/>
        <v>2012-12-01</v>
      </c>
      <c r="K156" t="str">
        <f>IFERROR(INDEX(Harvest[Selected Harvest Begin],MATCH(E156,Harvest[Region],0)),INDEX(Harvest[Selected Harvest Begin],MATCH(B156,Harvest[Country.of.Origin],0)))</f>
        <v>September</v>
      </c>
      <c r="L156" t="str">
        <f>IFERROR(INDEX(Harvest[Selected Harvest End],MATCH(E156,Harvest[Region],0)),INDEX(Harvest[Selected Harvest End],MATCH(B156,Harvest[Country.of.Origin],0)))</f>
        <v>December</v>
      </c>
      <c r="M156">
        <f t="shared" si="6"/>
        <v>91</v>
      </c>
      <c r="N156" s="7">
        <v>40984</v>
      </c>
      <c r="O156" t="s">
        <v>213</v>
      </c>
      <c r="P156" t="s">
        <v>81</v>
      </c>
      <c r="Q156">
        <v>7.83</v>
      </c>
      <c r="R156">
        <v>8</v>
      </c>
      <c r="S156">
        <v>7.75</v>
      </c>
      <c r="T156">
        <v>7.75</v>
      </c>
      <c r="U156">
        <v>7.83</v>
      </c>
      <c r="V156">
        <v>7.83</v>
      </c>
      <c r="W156">
        <v>10</v>
      </c>
      <c r="X156">
        <v>10</v>
      </c>
      <c r="Y156">
        <v>10</v>
      </c>
      <c r="Z156">
        <v>8.08</v>
      </c>
      <c r="AA156">
        <v>85.08</v>
      </c>
      <c r="AB156">
        <v>0.11</v>
      </c>
      <c r="AC156">
        <v>0</v>
      </c>
      <c r="AD156">
        <v>0</v>
      </c>
      <c r="AE156" t="s">
        <v>55</v>
      </c>
      <c r="AF156">
        <v>8</v>
      </c>
      <c r="AG156" s="7">
        <v>41349</v>
      </c>
      <c r="AH156">
        <v>2136</v>
      </c>
      <c r="AI156">
        <v>2136</v>
      </c>
      <c r="AJ156">
        <v>2136</v>
      </c>
    </row>
    <row r="157" spans="1:36" x14ac:dyDescent="0.25">
      <c r="A157" t="s">
        <v>43</v>
      </c>
      <c r="B157" t="s">
        <v>396</v>
      </c>
      <c r="C157">
        <v>2.5359349</v>
      </c>
      <c r="D157">
        <v>-75.527669900000006</v>
      </c>
      <c r="E157" t="s">
        <v>457</v>
      </c>
      <c r="F157">
        <v>135</v>
      </c>
      <c r="G157">
        <v>70</v>
      </c>
      <c r="H157">
        <v>2016</v>
      </c>
      <c r="I157" t="str">
        <f t="shared" si="7"/>
        <v>2016-09-01</v>
      </c>
      <c r="J157" t="str">
        <f t="shared" si="8"/>
        <v>2016-12-01</v>
      </c>
      <c r="K157" t="str">
        <f>IFERROR(INDEX(Harvest[Selected Harvest Begin],MATCH(E157,Harvest[Region],0)),INDEX(Harvest[Selected Harvest Begin],MATCH(B157,Harvest[Country.of.Origin],0)))</f>
        <v>September</v>
      </c>
      <c r="L157" t="str">
        <f>IFERROR(INDEX(Harvest[Selected Harvest End],MATCH(E157,Harvest[Region],0)),INDEX(Harvest[Selected Harvest End],MATCH(B157,Harvest[Country.of.Origin],0)))</f>
        <v>December</v>
      </c>
      <c r="M157">
        <f t="shared" si="6"/>
        <v>91</v>
      </c>
      <c r="N157" s="7">
        <v>42781</v>
      </c>
      <c r="O157" t="s">
        <v>213</v>
      </c>
      <c r="P157" t="s">
        <v>54</v>
      </c>
      <c r="Q157">
        <v>8</v>
      </c>
      <c r="R157">
        <v>7.92</v>
      </c>
      <c r="S157">
        <v>7.75</v>
      </c>
      <c r="T157">
        <v>7.92</v>
      </c>
      <c r="U157">
        <v>7.75</v>
      </c>
      <c r="V157">
        <v>7.83</v>
      </c>
      <c r="W157">
        <v>10</v>
      </c>
      <c r="X157">
        <v>10</v>
      </c>
      <c r="Y157">
        <v>10</v>
      </c>
      <c r="Z157">
        <v>7.83</v>
      </c>
      <c r="AA157">
        <v>85</v>
      </c>
      <c r="AB157">
        <v>0</v>
      </c>
      <c r="AC157">
        <v>0</v>
      </c>
      <c r="AD157">
        <v>0</v>
      </c>
      <c r="AE157" t="s">
        <v>55</v>
      </c>
      <c r="AF157">
        <v>3</v>
      </c>
      <c r="AG157" s="7">
        <v>43146</v>
      </c>
    </row>
    <row r="158" spans="1:36" x14ac:dyDescent="0.25">
      <c r="A158" t="s">
        <v>43</v>
      </c>
      <c r="B158" t="s">
        <v>396</v>
      </c>
      <c r="C158">
        <v>2.5359349</v>
      </c>
      <c r="D158">
        <v>-75.527669900000006</v>
      </c>
      <c r="E158" t="s">
        <v>457</v>
      </c>
      <c r="F158">
        <v>243</v>
      </c>
      <c r="G158">
        <v>70</v>
      </c>
      <c r="H158">
        <v>2016</v>
      </c>
      <c r="I158" t="str">
        <f t="shared" si="7"/>
        <v>2016-09-01</v>
      </c>
      <c r="J158" t="str">
        <f t="shared" si="8"/>
        <v>2016-12-01</v>
      </c>
      <c r="K158" t="str">
        <f>IFERROR(INDEX(Harvest[Selected Harvest Begin],MATCH(E158,Harvest[Region],0)),INDEX(Harvest[Selected Harvest Begin],MATCH(B158,Harvest[Country.of.Origin],0)))</f>
        <v>September</v>
      </c>
      <c r="L158" t="str">
        <f>IFERROR(INDEX(Harvest[Selected Harvest End],MATCH(E158,Harvest[Region],0)),INDEX(Harvest[Selected Harvest End],MATCH(B158,Harvest[Country.of.Origin],0)))</f>
        <v>December</v>
      </c>
      <c r="M158">
        <f t="shared" si="6"/>
        <v>91</v>
      </c>
      <c r="N158" s="7">
        <v>42699</v>
      </c>
      <c r="O158" t="s">
        <v>213</v>
      </c>
      <c r="P158" t="s">
        <v>54</v>
      </c>
      <c r="Q158">
        <v>7.92</v>
      </c>
      <c r="R158">
        <v>7.92</v>
      </c>
      <c r="S158">
        <v>7.67</v>
      </c>
      <c r="T158">
        <v>7.83</v>
      </c>
      <c r="U158">
        <v>7.92</v>
      </c>
      <c r="V158">
        <v>7.83</v>
      </c>
      <c r="W158">
        <v>10</v>
      </c>
      <c r="X158">
        <v>10</v>
      </c>
      <c r="Y158">
        <v>10</v>
      </c>
      <c r="Z158">
        <v>7.83</v>
      </c>
      <c r="AA158">
        <v>84.92</v>
      </c>
      <c r="AB158">
        <v>0</v>
      </c>
      <c r="AC158">
        <v>1</v>
      </c>
      <c r="AD158">
        <v>6</v>
      </c>
      <c r="AF158">
        <v>2</v>
      </c>
      <c r="AG158" s="7">
        <v>43064</v>
      </c>
    </row>
    <row r="159" spans="1:36" x14ac:dyDescent="0.25">
      <c r="A159" t="s">
        <v>43</v>
      </c>
      <c r="B159" t="s">
        <v>396</v>
      </c>
      <c r="C159">
        <v>2.5359349</v>
      </c>
      <c r="D159">
        <v>-75.527669900000006</v>
      </c>
      <c r="E159" t="s">
        <v>457</v>
      </c>
      <c r="F159">
        <v>252</v>
      </c>
      <c r="G159">
        <v>70</v>
      </c>
      <c r="H159">
        <v>2015</v>
      </c>
      <c r="I159" t="str">
        <f t="shared" si="7"/>
        <v>2015-09-01</v>
      </c>
      <c r="J159" t="str">
        <f t="shared" si="8"/>
        <v>2015-12-01</v>
      </c>
      <c r="K159" t="str">
        <f>IFERROR(INDEX(Harvest[Selected Harvest Begin],MATCH(E159,Harvest[Region],0)),INDEX(Harvest[Selected Harvest Begin],MATCH(B159,Harvest[Country.of.Origin],0)))</f>
        <v>September</v>
      </c>
      <c r="L159" t="str">
        <f>IFERROR(INDEX(Harvest[Selected Harvest End],MATCH(E159,Harvest[Region],0)),INDEX(Harvest[Selected Harvest End],MATCH(B159,Harvest[Country.of.Origin],0)))</f>
        <v>December</v>
      </c>
      <c r="M159">
        <f t="shared" si="6"/>
        <v>91</v>
      </c>
      <c r="N159" s="7">
        <v>42303</v>
      </c>
      <c r="O159" t="s">
        <v>213</v>
      </c>
      <c r="P159" t="s">
        <v>54</v>
      </c>
      <c r="Q159">
        <v>7.92</v>
      </c>
      <c r="R159">
        <v>7.83</v>
      </c>
      <c r="S159">
        <v>7.75</v>
      </c>
      <c r="T159">
        <v>7.83</v>
      </c>
      <c r="U159">
        <v>7.75</v>
      </c>
      <c r="V159">
        <v>8</v>
      </c>
      <c r="W159">
        <v>10</v>
      </c>
      <c r="X159">
        <v>10</v>
      </c>
      <c r="Y159">
        <v>10</v>
      </c>
      <c r="Z159">
        <v>7.83</v>
      </c>
      <c r="AA159">
        <v>84.92</v>
      </c>
      <c r="AB159">
        <v>0.12</v>
      </c>
      <c r="AC159">
        <v>0</v>
      </c>
      <c r="AD159">
        <v>0</v>
      </c>
      <c r="AE159" t="s">
        <v>55</v>
      </c>
      <c r="AF159">
        <v>1</v>
      </c>
      <c r="AG159" s="7">
        <v>42668</v>
      </c>
      <c r="AH159">
        <v>1600</v>
      </c>
      <c r="AI159">
        <v>1950</v>
      </c>
      <c r="AJ159">
        <v>1775</v>
      </c>
    </row>
    <row r="160" spans="1:36" x14ac:dyDescent="0.25">
      <c r="A160" t="s">
        <v>43</v>
      </c>
      <c r="B160" t="s">
        <v>396</v>
      </c>
      <c r="C160">
        <v>2.5359349</v>
      </c>
      <c r="D160">
        <v>-75.527669900000006</v>
      </c>
      <c r="E160" t="s">
        <v>457</v>
      </c>
      <c r="F160">
        <v>50</v>
      </c>
      <c r="G160">
        <v>70</v>
      </c>
      <c r="H160">
        <v>2012</v>
      </c>
      <c r="I160" t="str">
        <f t="shared" si="7"/>
        <v>2012-09-01</v>
      </c>
      <c r="J160" t="str">
        <f t="shared" si="8"/>
        <v>2012-12-01</v>
      </c>
      <c r="K160" t="str">
        <f>IFERROR(INDEX(Harvest[Selected Harvest Begin],MATCH(E160,Harvest[Region],0)),INDEX(Harvest[Selected Harvest Begin],MATCH(B160,Harvest[Country.of.Origin],0)))</f>
        <v>September</v>
      </c>
      <c r="L160" t="str">
        <f>IFERROR(INDEX(Harvest[Selected Harvest End],MATCH(E160,Harvest[Region],0)),INDEX(Harvest[Selected Harvest End],MATCH(B160,Harvest[Country.of.Origin],0)))</f>
        <v>December</v>
      </c>
      <c r="M160">
        <f t="shared" si="6"/>
        <v>91</v>
      </c>
      <c r="N160" s="7">
        <v>41254</v>
      </c>
      <c r="O160" t="s">
        <v>213</v>
      </c>
      <c r="P160" t="s">
        <v>54</v>
      </c>
      <c r="Q160">
        <v>7.75</v>
      </c>
      <c r="R160">
        <v>7.92</v>
      </c>
      <c r="S160">
        <v>7.83</v>
      </c>
      <c r="T160">
        <v>7.75</v>
      </c>
      <c r="U160">
        <v>7.75</v>
      </c>
      <c r="V160">
        <v>8</v>
      </c>
      <c r="W160">
        <v>10</v>
      </c>
      <c r="X160">
        <v>10</v>
      </c>
      <c r="Y160">
        <v>10</v>
      </c>
      <c r="Z160">
        <v>7.92</v>
      </c>
      <c r="AA160">
        <v>84.92</v>
      </c>
      <c r="AB160">
        <v>0.11</v>
      </c>
      <c r="AC160">
        <v>0</v>
      </c>
      <c r="AD160">
        <v>0</v>
      </c>
      <c r="AE160" t="s">
        <v>55</v>
      </c>
      <c r="AF160">
        <v>3</v>
      </c>
      <c r="AG160" s="7">
        <v>41619</v>
      </c>
      <c r="AH160">
        <v>1600</v>
      </c>
      <c r="AI160">
        <v>1950</v>
      </c>
      <c r="AJ160">
        <v>1775</v>
      </c>
    </row>
    <row r="161" spans="1:36" x14ac:dyDescent="0.25">
      <c r="A161" t="s">
        <v>43</v>
      </c>
      <c r="B161" t="s">
        <v>396</v>
      </c>
      <c r="C161">
        <v>6.6437075999999999</v>
      </c>
      <c r="D161">
        <v>-73.653620900000007</v>
      </c>
      <c r="E161" t="s">
        <v>625</v>
      </c>
      <c r="F161">
        <v>250</v>
      </c>
      <c r="G161">
        <v>70</v>
      </c>
      <c r="H161">
        <v>2013</v>
      </c>
      <c r="I161" t="str">
        <f t="shared" si="7"/>
        <v>2013-09-01</v>
      </c>
      <c r="J161" t="str">
        <f t="shared" si="8"/>
        <v>2013-12-01</v>
      </c>
      <c r="K161" t="str">
        <f>IFERROR(INDEX(Harvest[Selected Harvest Begin],MATCH(E161,Harvest[Region],0)),INDEX(Harvest[Selected Harvest Begin],MATCH(B161,Harvest[Country.of.Origin],0)))</f>
        <v>September</v>
      </c>
      <c r="L161" t="str">
        <f>IFERROR(INDEX(Harvest[Selected Harvest End],MATCH(E161,Harvest[Region],0)),INDEX(Harvest[Selected Harvest End],MATCH(B161,Harvest[Country.of.Origin],0)))</f>
        <v>December</v>
      </c>
      <c r="M161">
        <f t="shared" si="6"/>
        <v>91</v>
      </c>
      <c r="N161" s="7">
        <v>41628</v>
      </c>
      <c r="O161" t="s">
        <v>213</v>
      </c>
      <c r="P161" t="s">
        <v>54</v>
      </c>
      <c r="Q161">
        <v>7.75</v>
      </c>
      <c r="R161">
        <v>7.83</v>
      </c>
      <c r="S161">
        <v>7.75</v>
      </c>
      <c r="T161">
        <v>7.83</v>
      </c>
      <c r="U161">
        <v>7.75</v>
      </c>
      <c r="V161">
        <v>7.83</v>
      </c>
      <c r="W161">
        <v>10</v>
      </c>
      <c r="X161">
        <v>10</v>
      </c>
      <c r="Y161">
        <v>10</v>
      </c>
      <c r="Z161">
        <v>7.92</v>
      </c>
      <c r="AA161">
        <v>84.67</v>
      </c>
      <c r="AB161">
        <v>0</v>
      </c>
      <c r="AC161">
        <v>0</v>
      </c>
      <c r="AD161">
        <v>0</v>
      </c>
      <c r="AE161" t="s">
        <v>55</v>
      </c>
      <c r="AF161">
        <v>0</v>
      </c>
      <c r="AG161" s="7">
        <v>41993</v>
      </c>
      <c r="AH161">
        <v>1550</v>
      </c>
      <c r="AI161">
        <v>1550</v>
      </c>
      <c r="AJ161">
        <v>1550</v>
      </c>
    </row>
    <row r="162" spans="1:36" x14ac:dyDescent="0.25">
      <c r="A162" t="s">
        <v>43</v>
      </c>
      <c r="B162" t="s">
        <v>396</v>
      </c>
      <c r="C162">
        <v>6.6437075999999999</v>
      </c>
      <c r="D162">
        <v>-73.653620900000007</v>
      </c>
      <c r="E162" t="s">
        <v>625</v>
      </c>
      <c r="F162">
        <v>250</v>
      </c>
      <c r="G162">
        <v>70</v>
      </c>
      <c r="H162">
        <v>2016</v>
      </c>
      <c r="I162" t="str">
        <f t="shared" si="7"/>
        <v>2016-09-01</v>
      </c>
      <c r="J162" t="str">
        <f t="shared" si="8"/>
        <v>2016-12-01</v>
      </c>
      <c r="K162" t="str">
        <f>IFERROR(INDEX(Harvest[Selected Harvest Begin],MATCH(E162,Harvest[Region],0)),INDEX(Harvest[Selected Harvest Begin],MATCH(B162,Harvest[Country.of.Origin],0)))</f>
        <v>September</v>
      </c>
      <c r="L162" t="str">
        <f>IFERROR(INDEX(Harvest[Selected Harvest End],MATCH(E162,Harvest[Region],0)),INDEX(Harvest[Selected Harvest End],MATCH(B162,Harvest[Country.of.Origin],0)))</f>
        <v>December</v>
      </c>
      <c r="M162">
        <f t="shared" si="6"/>
        <v>91</v>
      </c>
      <c r="N162" s="7">
        <v>42745</v>
      </c>
      <c r="O162" t="s">
        <v>60</v>
      </c>
      <c r="P162" t="s">
        <v>54</v>
      </c>
      <c r="Q162">
        <v>7.83</v>
      </c>
      <c r="R162">
        <v>7.67</v>
      </c>
      <c r="S162">
        <v>7.58</v>
      </c>
      <c r="T162">
        <v>7.92</v>
      </c>
      <c r="U162">
        <v>7.67</v>
      </c>
      <c r="V162">
        <v>7.83</v>
      </c>
      <c r="W162">
        <v>10</v>
      </c>
      <c r="X162">
        <v>10</v>
      </c>
      <c r="Y162">
        <v>10</v>
      </c>
      <c r="Z162">
        <v>8.08</v>
      </c>
      <c r="AA162">
        <v>84.58</v>
      </c>
      <c r="AB162">
        <v>0</v>
      </c>
      <c r="AC162">
        <v>0</v>
      </c>
      <c r="AD162">
        <v>0</v>
      </c>
      <c r="AE162" t="s">
        <v>304</v>
      </c>
      <c r="AF162">
        <v>4</v>
      </c>
      <c r="AG162" s="7">
        <v>43110</v>
      </c>
      <c r="AH162">
        <v>1500</v>
      </c>
      <c r="AI162">
        <v>1500</v>
      </c>
      <c r="AJ162">
        <v>1500</v>
      </c>
    </row>
    <row r="163" spans="1:36" x14ac:dyDescent="0.25">
      <c r="A163" t="s">
        <v>43</v>
      </c>
      <c r="B163" t="s">
        <v>396</v>
      </c>
      <c r="C163">
        <v>2.5359349</v>
      </c>
      <c r="D163">
        <v>-75.527669900000006</v>
      </c>
      <c r="E163" t="s">
        <v>457</v>
      </c>
      <c r="F163">
        <v>125</v>
      </c>
      <c r="G163">
        <v>70</v>
      </c>
      <c r="H163">
        <v>2016</v>
      </c>
      <c r="I163" t="str">
        <f t="shared" si="7"/>
        <v>2016-09-01</v>
      </c>
      <c r="J163" t="str">
        <f t="shared" si="8"/>
        <v>2016-12-01</v>
      </c>
      <c r="K163" t="str">
        <f>IFERROR(INDEX(Harvest[Selected Harvest Begin],MATCH(E163,Harvest[Region],0)),INDEX(Harvest[Selected Harvest Begin],MATCH(B163,Harvest[Country.of.Origin],0)))</f>
        <v>September</v>
      </c>
      <c r="L163" t="str">
        <f>IFERROR(INDEX(Harvest[Selected Harvest End],MATCH(E163,Harvest[Region],0)),INDEX(Harvest[Selected Harvest End],MATCH(B163,Harvest[Country.of.Origin],0)))</f>
        <v>December</v>
      </c>
      <c r="M163">
        <f t="shared" si="6"/>
        <v>91</v>
      </c>
      <c r="N163" s="7">
        <v>42732</v>
      </c>
      <c r="O163" t="s">
        <v>213</v>
      </c>
      <c r="P163" t="s">
        <v>54</v>
      </c>
      <c r="Q163">
        <v>7.92</v>
      </c>
      <c r="R163">
        <v>7.83</v>
      </c>
      <c r="S163">
        <v>7.58</v>
      </c>
      <c r="T163">
        <v>8</v>
      </c>
      <c r="U163">
        <v>7.83</v>
      </c>
      <c r="V163">
        <v>7.67</v>
      </c>
      <c r="W163">
        <v>10</v>
      </c>
      <c r="X163">
        <v>10</v>
      </c>
      <c r="Y163">
        <v>10</v>
      </c>
      <c r="Z163">
        <v>7.75</v>
      </c>
      <c r="AA163">
        <v>84.58</v>
      </c>
      <c r="AB163">
        <v>0</v>
      </c>
      <c r="AC163">
        <v>0</v>
      </c>
      <c r="AD163">
        <v>1</v>
      </c>
      <c r="AE163" t="s">
        <v>55</v>
      </c>
      <c r="AF163">
        <v>5</v>
      </c>
      <c r="AG163" s="7">
        <v>43097</v>
      </c>
    </row>
    <row r="164" spans="1:36" x14ac:dyDescent="0.25">
      <c r="A164" t="s">
        <v>43</v>
      </c>
      <c r="B164" t="s">
        <v>396</v>
      </c>
      <c r="C164">
        <v>6.6437075999999999</v>
      </c>
      <c r="D164">
        <v>-73.653620900000007</v>
      </c>
      <c r="E164" t="s">
        <v>625</v>
      </c>
      <c r="F164">
        <v>250</v>
      </c>
      <c r="G164">
        <v>70</v>
      </c>
      <c r="H164">
        <v>2013</v>
      </c>
      <c r="I164" t="str">
        <f t="shared" si="7"/>
        <v>2013-09-01</v>
      </c>
      <c r="J164" t="str">
        <f t="shared" si="8"/>
        <v>2013-12-01</v>
      </c>
      <c r="K164" t="str">
        <f>IFERROR(INDEX(Harvest[Selected Harvest Begin],MATCH(E164,Harvest[Region],0)),INDEX(Harvest[Selected Harvest Begin],MATCH(B164,Harvest[Country.of.Origin],0)))</f>
        <v>September</v>
      </c>
      <c r="L164" t="str">
        <f>IFERROR(INDEX(Harvest[Selected Harvest End],MATCH(E164,Harvest[Region],0)),INDEX(Harvest[Selected Harvest End],MATCH(B164,Harvest[Country.of.Origin],0)))</f>
        <v>December</v>
      </c>
      <c r="M164">
        <f t="shared" si="6"/>
        <v>91</v>
      </c>
      <c r="N164" s="7">
        <v>41628</v>
      </c>
      <c r="O164" t="s">
        <v>213</v>
      </c>
      <c r="P164" t="s">
        <v>54</v>
      </c>
      <c r="Q164">
        <v>7.67</v>
      </c>
      <c r="R164">
        <v>7.67</v>
      </c>
      <c r="S164">
        <v>7.58</v>
      </c>
      <c r="T164">
        <v>7.75</v>
      </c>
      <c r="U164">
        <v>7.58</v>
      </c>
      <c r="V164">
        <v>8.5</v>
      </c>
      <c r="W164">
        <v>10</v>
      </c>
      <c r="X164">
        <v>10</v>
      </c>
      <c r="Y164">
        <v>10</v>
      </c>
      <c r="Z164">
        <v>7.83</v>
      </c>
      <c r="AA164">
        <v>84.58</v>
      </c>
      <c r="AB164">
        <v>0</v>
      </c>
      <c r="AC164">
        <v>0</v>
      </c>
      <c r="AD164">
        <v>0</v>
      </c>
      <c r="AF164">
        <v>0</v>
      </c>
      <c r="AG164" s="7">
        <v>41993</v>
      </c>
      <c r="AH164">
        <v>1550</v>
      </c>
      <c r="AI164">
        <v>1550</v>
      </c>
      <c r="AJ164">
        <v>1550</v>
      </c>
    </row>
    <row r="165" spans="1:36" x14ac:dyDescent="0.25">
      <c r="A165" t="s">
        <v>43</v>
      </c>
      <c r="B165" t="s">
        <v>396</v>
      </c>
      <c r="C165">
        <v>2.5359349</v>
      </c>
      <c r="D165">
        <v>-75.527669900000006</v>
      </c>
      <c r="E165" t="s">
        <v>457</v>
      </c>
      <c r="F165">
        <v>75</v>
      </c>
      <c r="G165">
        <v>70</v>
      </c>
      <c r="H165">
        <v>2013</v>
      </c>
      <c r="I165" t="str">
        <f t="shared" si="7"/>
        <v>2013-09-01</v>
      </c>
      <c r="J165" t="str">
        <f t="shared" si="8"/>
        <v>2013-12-01</v>
      </c>
      <c r="K165" t="str">
        <f>IFERROR(INDEX(Harvest[Selected Harvest Begin],MATCH(E165,Harvest[Region],0)),INDEX(Harvest[Selected Harvest Begin],MATCH(B165,Harvest[Country.of.Origin],0)))</f>
        <v>September</v>
      </c>
      <c r="L165" t="str">
        <f>IFERROR(INDEX(Harvest[Selected Harvest End],MATCH(E165,Harvest[Region],0)),INDEX(Harvest[Selected Harvest End],MATCH(B165,Harvest[Country.of.Origin],0)))</f>
        <v>December</v>
      </c>
      <c r="M165">
        <f t="shared" si="6"/>
        <v>91</v>
      </c>
      <c r="N165" s="7">
        <v>41614</v>
      </c>
      <c r="O165" t="s">
        <v>213</v>
      </c>
      <c r="P165" t="s">
        <v>54</v>
      </c>
      <c r="Q165">
        <v>7.75</v>
      </c>
      <c r="R165">
        <v>7.75</v>
      </c>
      <c r="S165">
        <v>7.83</v>
      </c>
      <c r="T165">
        <v>7.75</v>
      </c>
      <c r="U165">
        <v>7.58</v>
      </c>
      <c r="V165">
        <v>8</v>
      </c>
      <c r="W165">
        <v>10</v>
      </c>
      <c r="X165">
        <v>10</v>
      </c>
      <c r="Y165">
        <v>10</v>
      </c>
      <c r="Z165">
        <v>7.92</v>
      </c>
      <c r="AA165">
        <v>84.58</v>
      </c>
      <c r="AB165">
        <v>0</v>
      </c>
      <c r="AC165">
        <v>0</v>
      </c>
      <c r="AD165">
        <v>0</v>
      </c>
      <c r="AF165">
        <v>5</v>
      </c>
      <c r="AG165" s="7">
        <v>41979</v>
      </c>
      <c r="AH165">
        <v>1600</v>
      </c>
      <c r="AI165">
        <v>1900</v>
      </c>
      <c r="AJ165">
        <v>1750</v>
      </c>
    </row>
    <row r="166" spans="1:36" x14ac:dyDescent="0.25">
      <c r="A166" t="s">
        <v>43</v>
      </c>
      <c r="B166" t="s">
        <v>396</v>
      </c>
      <c r="C166">
        <v>2.5359349</v>
      </c>
      <c r="D166">
        <v>-75.527669900000006</v>
      </c>
      <c r="E166" t="s">
        <v>457</v>
      </c>
      <c r="F166">
        <v>250</v>
      </c>
      <c r="G166">
        <v>70</v>
      </c>
      <c r="H166">
        <v>2012</v>
      </c>
      <c r="I166" t="str">
        <f t="shared" si="7"/>
        <v>2012-09-01</v>
      </c>
      <c r="J166" t="str">
        <f t="shared" si="8"/>
        <v>2012-12-01</v>
      </c>
      <c r="K166" t="str">
        <f>IFERROR(INDEX(Harvest[Selected Harvest Begin],MATCH(E166,Harvest[Region],0)),INDEX(Harvest[Selected Harvest Begin],MATCH(B166,Harvest[Country.of.Origin],0)))</f>
        <v>September</v>
      </c>
      <c r="L166" t="str">
        <f>IFERROR(INDEX(Harvest[Selected Harvest End],MATCH(E166,Harvest[Region],0)),INDEX(Harvest[Selected Harvest End],MATCH(B166,Harvest[Country.of.Origin],0)))</f>
        <v>December</v>
      </c>
      <c r="M166">
        <f t="shared" si="6"/>
        <v>91</v>
      </c>
      <c r="N166" s="7">
        <v>41472</v>
      </c>
      <c r="O166" t="s">
        <v>213</v>
      </c>
      <c r="P166" t="s">
        <v>54</v>
      </c>
      <c r="Q166">
        <v>7.67</v>
      </c>
      <c r="R166">
        <v>7.83</v>
      </c>
      <c r="S166">
        <v>7.83</v>
      </c>
      <c r="T166">
        <v>8</v>
      </c>
      <c r="U166">
        <v>7.58</v>
      </c>
      <c r="V166">
        <v>7.92</v>
      </c>
      <c r="W166">
        <v>10</v>
      </c>
      <c r="X166">
        <v>10</v>
      </c>
      <c r="Y166">
        <v>10</v>
      </c>
      <c r="Z166">
        <v>7.75</v>
      </c>
      <c r="AA166">
        <v>84.58</v>
      </c>
      <c r="AB166">
        <v>0</v>
      </c>
      <c r="AC166">
        <v>0</v>
      </c>
      <c r="AD166">
        <v>0</v>
      </c>
      <c r="AE166" t="s">
        <v>55</v>
      </c>
      <c r="AF166">
        <v>2</v>
      </c>
      <c r="AG166" s="7">
        <v>41837</v>
      </c>
      <c r="AH166">
        <v>1750</v>
      </c>
      <c r="AI166">
        <v>1750</v>
      </c>
      <c r="AJ166">
        <v>1750</v>
      </c>
    </row>
    <row r="167" spans="1:36" x14ac:dyDescent="0.25">
      <c r="A167" t="s">
        <v>43</v>
      </c>
      <c r="B167" t="s">
        <v>396</v>
      </c>
      <c r="C167">
        <v>2.5359349</v>
      </c>
      <c r="D167">
        <v>-75.527669900000006</v>
      </c>
      <c r="E167" t="s">
        <v>457</v>
      </c>
      <c r="F167">
        <v>250</v>
      </c>
      <c r="G167">
        <v>70</v>
      </c>
      <c r="H167">
        <v>2012</v>
      </c>
      <c r="I167" t="str">
        <f t="shared" si="7"/>
        <v>2012-09-01</v>
      </c>
      <c r="J167" t="str">
        <f t="shared" si="8"/>
        <v>2012-12-01</v>
      </c>
      <c r="K167" t="str">
        <f>IFERROR(INDEX(Harvest[Selected Harvest Begin],MATCH(E167,Harvest[Region],0)),INDEX(Harvest[Selected Harvest Begin],MATCH(B167,Harvest[Country.of.Origin],0)))</f>
        <v>September</v>
      </c>
      <c r="L167" t="str">
        <f>IFERROR(INDEX(Harvest[Selected Harvest End],MATCH(E167,Harvest[Region],0)),INDEX(Harvest[Selected Harvest End],MATCH(B167,Harvest[Country.of.Origin],0)))</f>
        <v>December</v>
      </c>
      <c r="M167">
        <f t="shared" si="6"/>
        <v>91</v>
      </c>
      <c r="N167" s="7">
        <v>41191</v>
      </c>
      <c r="O167" t="s">
        <v>213</v>
      </c>
      <c r="P167" t="s">
        <v>54</v>
      </c>
      <c r="Q167">
        <v>7.42</v>
      </c>
      <c r="R167">
        <v>7.67</v>
      </c>
      <c r="S167">
        <v>7.75</v>
      </c>
      <c r="T167">
        <v>7.75</v>
      </c>
      <c r="U167">
        <v>8.08</v>
      </c>
      <c r="V167">
        <v>7.83</v>
      </c>
      <c r="W167">
        <v>10</v>
      </c>
      <c r="X167">
        <v>10</v>
      </c>
      <c r="Y167">
        <v>10</v>
      </c>
      <c r="Z167">
        <v>8.08</v>
      </c>
      <c r="AA167">
        <v>84.58</v>
      </c>
      <c r="AB167">
        <v>0.11</v>
      </c>
      <c r="AC167">
        <v>0</v>
      </c>
      <c r="AD167">
        <v>0</v>
      </c>
      <c r="AE167" t="s">
        <v>55</v>
      </c>
      <c r="AF167">
        <v>6</v>
      </c>
      <c r="AG167" s="7">
        <v>41556</v>
      </c>
      <c r="AH167">
        <v>1800</v>
      </c>
      <c r="AI167">
        <v>1800</v>
      </c>
      <c r="AJ167">
        <v>1800</v>
      </c>
    </row>
    <row r="168" spans="1:36" x14ac:dyDescent="0.25">
      <c r="A168" t="s">
        <v>43</v>
      </c>
      <c r="B168" t="s">
        <v>396</v>
      </c>
      <c r="C168">
        <v>2.5359349</v>
      </c>
      <c r="D168">
        <v>-75.527669900000006</v>
      </c>
      <c r="E168" t="s">
        <v>457</v>
      </c>
      <c r="F168">
        <v>275</v>
      </c>
      <c r="G168">
        <v>70</v>
      </c>
      <c r="H168">
        <v>2014</v>
      </c>
      <c r="I168" t="str">
        <f t="shared" si="7"/>
        <v>2014-09-01</v>
      </c>
      <c r="J168" t="str">
        <f t="shared" si="8"/>
        <v>2014-12-01</v>
      </c>
      <c r="K168" t="str">
        <f>IFERROR(INDEX(Harvest[Selected Harvest Begin],MATCH(E168,Harvest[Region],0)),INDEX(Harvest[Selected Harvest Begin],MATCH(B168,Harvest[Country.of.Origin],0)))</f>
        <v>September</v>
      </c>
      <c r="L168" t="str">
        <f>IFERROR(INDEX(Harvest[Selected Harvest End],MATCH(E168,Harvest[Region],0)),INDEX(Harvest[Selected Harvest End],MATCH(B168,Harvest[Country.of.Origin],0)))</f>
        <v>December</v>
      </c>
      <c r="M168">
        <f t="shared" si="6"/>
        <v>91</v>
      </c>
      <c r="N168" s="7">
        <v>41829</v>
      </c>
      <c r="O168" t="s">
        <v>213</v>
      </c>
      <c r="P168" t="s">
        <v>54</v>
      </c>
      <c r="Q168">
        <v>7.92</v>
      </c>
      <c r="R168">
        <v>7.75</v>
      </c>
      <c r="S168">
        <v>7.67</v>
      </c>
      <c r="T168">
        <v>7.92</v>
      </c>
      <c r="U168">
        <v>7.67</v>
      </c>
      <c r="V168">
        <v>7.75</v>
      </c>
      <c r="W168">
        <v>10</v>
      </c>
      <c r="X168">
        <v>10</v>
      </c>
      <c r="Y168">
        <v>10</v>
      </c>
      <c r="Z168">
        <v>7.75</v>
      </c>
      <c r="AA168">
        <v>84.42</v>
      </c>
      <c r="AB168">
        <v>0</v>
      </c>
      <c r="AC168">
        <v>0</v>
      </c>
      <c r="AD168">
        <v>0</v>
      </c>
      <c r="AE168" t="s">
        <v>55</v>
      </c>
      <c r="AF168">
        <v>3</v>
      </c>
      <c r="AG168" s="7">
        <v>42194</v>
      </c>
      <c r="AH168">
        <v>1600</v>
      </c>
      <c r="AI168">
        <v>1950</v>
      </c>
      <c r="AJ168">
        <v>1775</v>
      </c>
    </row>
    <row r="169" spans="1:36" x14ac:dyDescent="0.25">
      <c r="A169" t="s">
        <v>43</v>
      </c>
      <c r="B169" t="s">
        <v>396</v>
      </c>
      <c r="C169">
        <v>2.5359349</v>
      </c>
      <c r="D169">
        <v>-75.527669900000006</v>
      </c>
      <c r="E169" t="s">
        <v>457</v>
      </c>
      <c r="F169">
        <v>275</v>
      </c>
      <c r="G169">
        <v>70</v>
      </c>
      <c r="H169">
        <v>2016</v>
      </c>
      <c r="I169" t="str">
        <f t="shared" si="7"/>
        <v>2016-09-01</v>
      </c>
      <c r="J169" t="str">
        <f t="shared" si="8"/>
        <v>2016-12-01</v>
      </c>
      <c r="K169" t="str">
        <f>IFERROR(INDEX(Harvest[Selected Harvest Begin],MATCH(E169,Harvest[Region],0)),INDEX(Harvest[Selected Harvest Begin],MATCH(B169,Harvest[Country.of.Origin],0)))</f>
        <v>September</v>
      </c>
      <c r="L169" t="str">
        <f>IFERROR(INDEX(Harvest[Selected Harvest End],MATCH(E169,Harvest[Region],0)),INDEX(Harvest[Selected Harvest End],MATCH(B169,Harvest[Country.of.Origin],0)))</f>
        <v>December</v>
      </c>
      <c r="M169">
        <f t="shared" si="6"/>
        <v>91</v>
      </c>
      <c r="N169" s="7">
        <v>42786</v>
      </c>
      <c r="O169" t="s">
        <v>213</v>
      </c>
      <c r="P169" t="s">
        <v>54</v>
      </c>
      <c r="Q169">
        <v>7.58</v>
      </c>
      <c r="R169">
        <v>7.75</v>
      </c>
      <c r="S169">
        <v>7.5</v>
      </c>
      <c r="T169">
        <v>7.83</v>
      </c>
      <c r="U169">
        <v>7.67</v>
      </c>
      <c r="V169">
        <v>8.5</v>
      </c>
      <c r="W169">
        <v>10</v>
      </c>
      <c r="X169">
        <v>10</v>
      </c>
      <c r="Y169">
        <v>10</v>
      </c>
      <c r="Z169">
        <v>7.5</v>
      </c>
      <c r="AA169">
        <v>84.33</v>
      </c>
      <c r="AB169">
        <v>0</v>
      </c>
      <c r="AC169">
        <v>0</v>
      </c>
      <c r="AD169">
        <v>3</v>
      </c>
      <c r="AE169" t="s">
        <v>55</v>
      </c>
      <c r="AF169">
        <v>5</v>
      </c>
      <c r="AG169" s="7">
        <v>43151</v>
      </c>
    </row>
    <row r="170" spans="1:36" x14ac:dyDescent="0.25">
      <c r="A170" t="s">
        <v>43</v>
      </c>
      <c r="B170" t="s">
        <v>396</v>
      </c>
      <c r="C170">
        <v>2.389011</v>
      </c>
      <c r="D170">
        <v>-75.894246899999999</v>
      </c>
      <c r="E170" t="s">
        <v>1177</v>
      </c>
      <c r="F170">
        <v>275</v>
      </c>
      <c r="G170">
        <v>70</v>
      </c>
      <c r="H170">
        <v>2016</v>
      </c>
      <c r="I170" t="str">
        <f t="shared" si="7"/>
        <v>2016-09-01</v>
      </c>
      <c r="J170" t="str">
        <f t="shared" si="8"/>
        <v>2016-12-01</v>
      </c>
      <c r="K170" t="str">
        <f>IFERROR(INDEX(Harvest[Selected Harvest Begin],MATCH(E170,Harvest[Region],0)),INDEX(Harvest[Selected Harvest Begin],MATCH(B170,Harvest[Country.of.Origin],0)))</f>
        <v>September</v>
      </c>
      <c r="L170" t="str">
        <f>IFERROR(INDEX(Harvest[Selected Harvest End],MATCH(E170,Harvest[Region],0)),INDEX(Harvest[Selected Harvest End],MATCH(B170,Harvest[Country.of.Origin],0)))</f>
        <v>December</v>
      </c>
      <c r="M170">
        <f t="shared" si="6"/>
        <v>91</v>
      </c>
      <c r="N170" s="7">
        <v>42416</v>
      </c>
      <c r="Q170">
        <v>7.67</v>
      </c>
      <c r="R170">
        <v>7.67</v>
      </c>
      <c r="S170">
        <v>7.75</v>
      </c>
      <c r="T170">
        <v>7.83</v>
      </c>
      <c r="U170">
        <v>7.75</v>
      </c>
      <c r="V170">
        <v>7.83</v>
      </c>
      <c r="W170">
        <v>10</v>
      </c>
      <c r="X170">
        <v>10</v>
      </c>
      <c r="Y170">
        <v>10</v>
      </c>
      <c r="Z170">
        <v>7.83</v>
      </c>
      <c r="AA170">
        <v>84.33</v>
      </c>
      <c r="AB170">
        <v>0</v>
      </c>
      <c r="AC170">
        <v>0</v>
      </c>
      <c r="AD170">
        <v>2</v>
      </c>
      <c r="AF170">
        <v>4</v>
      </c>
      <c r="AG170" s="7">
        <v>42781</v>
      </c>
    </row>
    <row r="171" spans="1:36" x14ac:dyDescent="0.25">
      <c r="A171" t="s">
        <v>43</v>
      </c>
      <c r="B171" t="s">
        <v>396</v>
      </c>
      <c r="C171">
        <v>2.5359349</v>
      </c>
      <c r="D171">
        <v>-75.527669900000006</v>
      </c>
      <c r="E171" t="s">
        <v>457</v>
      </c>
      <c r="F171">
        <v>250</v>
      </c>
      <c r="G171">
        <v>70</v>
      </c>
      <c r="H171">
        <v>2015</v>
      </c>
      <c r="I171" t="str">
        <f t="shared" si="7"/>
        <v>2015-09-01</v>
      </c>
      <c r="J171" t="str">
        <f t="shared" si="8"/>
        <v>2015-12-01</v>
      </c>
      <c r="K171" t="str">
        <f>IFERROR(INDEX(Harvest[Selected Harvest Begin],MATCH(E171,Harvest[Region],0)),INDEX(Harvest[Selected Harvest Begin],MATCH(B171,Harvest[Country.of.Origin],0)))</f>
        <v>September</v>
      </c>
      <c r="L171" t="str">
        <f>IFERROR(INDEX(Harvest[Selected Harvest End],MATCH(E171,Harvest[Region],0)),INDEX(Harvest[Selected Harvest End],MATCH(B171,Harvest[Country.of.Origin],0)))</f>
        <v>December</v>
      </c>
      <c r="M171">
        <f t="shared" si="6"/>
        <v>91</v>
      </c>
      <c r="N171" s="7">
        <v>42123</v>
      </c>
      <c r="O171" t="s">
        <v>213</v>
      </c>
      <c r="P171" t="s">
        <v>81</v>
      </c>
      <c r="Q171">
        <v>7.75</v>
      </c>
      <c r="R171">
        <v>7.67</v>
      </c>
      <c r="S171">
        <v>8</v>
      </c>
      <c r="T171">
        <v>7.67</v>
      </c>
      <c r="U171">
        <v>8.08</v>
      </c>
      <c r="V171">
        <v>7.83</v>
      </c>
      <c r="W171">
        <v>10</v>
      </c>
      <c r="X171">
        <v>10</v>
      </c>
      <c r="Y171">
        <v>10</v>
      </c>
      <c r="Z171">
        <v>7.33</v>
      </c>
      <c r="AA171">
        <v>84.33</v>
      </c>
      <c r="AB171">
        <v>0.11</v>
      </c>
      <c r="AC171">
        <v>6</v>
      </c>
      <c r="AD171">
        <v>0</v>
      </c>
      <c r="AE171" t="s">
        <v>55</v>
      </c>
      <c r="AF171">
        <v>0</v>
      </c>
      <c r="AG171" s="7">
        <v>42488</v>
      </c>
      <c r="AH171">
        <v>442</v>
      </c>
      <c r="AI171">
        <v>442</v>
      </c>
      <c r="AJ171">
        <v>442</v>
      </c>
    </row>
    <row r="172" spans="1:36" x14ac:dyDescent="0.25">
      <c r="A172" t="s">
        <v>43</v>
      </c>
      <c r="B172" t="s">
        <v>396</v>
      </c>
      <c r="C172">
        <v>2.5359349</v>
      </c>
      <c r="D172">
        <v>-75.527669900000006</v>
      </c>
      <c r="E172" t="s">
        <v>457</v>
      </c>
      <c r="F172">
        <v>275</v>
      </c>
      <c r="G172">
        <v>70</v>
      </c>
      <c r="H172">
        <v>2013</v>
      </c>
      <c r="I172" t="str">
        <f t="shared" si="7"/>
        <v>2013-09-01</v>
      </c>
      <c r="J172" t="str">
        <f t="shared" si="8"/>
        <v>2013-12-01</v>
      </c>
      <c r="K172" t="str">
        <f>IFERROR(INDEX(Harvest[Selected Harvest Begin],MATCH(E172,Harvest[Region],0)),INDEX(Harvest[Selected Harvest Begin],MATCH(B172,Harvest[Country.of.Origin],0)))</f>
        <v>September</v>
      </c>
      <c r="L172" t="str">
        <f>IFERROR(INDEX(Harvest[Selected Harvest End],MATCH(E172,Harvest[Region],0)),INDEX(Harvest[Selected Harvest End],MATCH(B172,Harvest[Country.of.Origin],0)))</f>
        <v>December</v>
      </c>
      <c r="M172">
        <f t="shared" si="6"/>
        <v>91</v>
      </c>
      <c r="N172" s="7">
        <v>41474</v>
      </c>
      <c r="O172" t="s">
        <v>213</v>
      </c>
      <c r="P172" t="s">
        <v>54</v>
      </c>
      <c r="Q172">
        <v>7.75</v>
      </c>
      <c r="R172">
        <v>7.58</v>
      </c>
      <c r="S172">
        <v>7.33</v>
      </c>
      <c r="T172">
        <v>7.83</v>
      </c>
      <c r="U172">
        <v>7.58</v>
      </c>
      <c r="V172">
        <v>8.08</v>
      </c>
      <c r="W172">
        <v>10</v>
      </c>
      <c r="X172">
        <v>10</v>
      </c>
      <c r="Y172">
        <v>10</v>
      </c>
      <c r="Z172">
        <v>8.17</v>
      </c>
      <c r="AA172">
        <v>84.33</v>
      </c>
      <c r="AB172">
        <v>0</v>
      </c>
      <c r="AC172">
        <v>0</v>
      </c>
      <c r="AD172">
        <v>0</v>
      </c>
      <c r="AE172" t="s">
        <v>55</v>
      </c>
      <c r="AF172">
        <v>0</v>
      </c>
      <c r="AG172" s="7">
        <v>41839</v>
      </c>
      <c r="AH172">
        <v>1800</v>
      </c>
      <c r="AI172">
        <v>1800</v>
      </c>
      <c r="AJ172">
        <v>1800</v>
      </c>
    </row>
    <row r="173" spans="1:36" x14ac:dyDescent="0.25">
      <c r="A173" t="s">
        <v>43</v>
      </c>
      <c r="B173" t="s">
        <v>396</v>
      </c>
      <c r="C173">
        <v>11.240354699999999</v>
      </c>
      <c r="D173">
        <v>-74.211022700000001</v>
      </c>
      <c r="E173" t="s">
        <v>1224</v>
      </c>
      <c r="F173">
        <v>275</v>
      </c>
      <c r="G173">
        <v>70</v>
      </c>
      <c r="H173">
        <v>2016</v>
      </c>
      <c r="I173" t="str">
        <f t="shared" si="7"/>
        <v>2016-09-01</v>
      </c>
      <c r="J173" t="str">
        <f t="shared" si="8"/>
        <v>2016-12-01</v>
      </c>
      <c r="K173" t="str">
        <f>IFERROR(INDEX(Harvest[Selected Harvest Begin],MATCH(E173,Harvest[Region],0)),INDEX(Harvest[Selected Harvest Begin],MATCH(B173,Harvest[Country.of.Origin],0)))</f>
        <v>September</v>
      </c>
      <c r="L173" t="str">
        <f>IFERROR(INDEX(Harvest[Selected Harvest End],MATCH(E173,Harvest[Region],0)),INDEX(Harvest[Selected Harvest End],MATCH(B173,Harvest[Country.of.Origin],0)))</f>
        <v>December</v>
      </c>
      <c r="M173">
        <f t="shared" si="6"/>
        <v>91</v>
      </c>
      <c r="N173" s="7">
        <v>42587</v>
      </c>
      <c r="O173" t="s">
        <v>213</v>
      </c>
      <c r="P173" t="s">
        <v>81</v>
      </c>
      <c r="Q173">
        <v>7.83</v>
      </c>
      <c r="R173">
        <v>7.58</v>
      </c>
      <c r="S173">
        <v>7.75</v>
      </c>
      <c r="T173">
        <v>7.58</v>
      </c>
      <c r="U173">
        <v>7.67</v>
      </c>
      <c r="V173">
        <v>8</v>
      </c>
      <c r="W173">
        <v>10</v>
      </c>
      <c r="X173">
        <v>10</v>
      </c>
      <c r="Y173">
        <v>10</v>
      </c>
      <c r="Z173">
        <v>7.83</v>
      </c>
      <c r="AA173">
        <v>84.25</v>
      </c>
      <c r="AB173">
        <v>0.11</v>
      </c>
      <c r="AC173">
        <v>0</v>
      </c>
      <c r="AD173">
        <v>0</v>
      </c>
      <c r="AE173" t="s">
        <v>55</v>
      </c>
      <c r="AF173">
        <v>2</v>
      </c>
      <c r="AG173" s="7">
        <v>42952</v>
      </c>
      <c r="AH173">
        <v>2560</v>
      </c>
      <c r="AI173">
        <v>2560</v>
      </c>
      <c r="AJ173">
        <v>2560</v>
      </c>
    </row>
    <row r="174" spans="1:36" x14ac:dyDescent="0.25">
      <c r="A174" t="s">
        <v>43</v>
      </c>
      <c r="B174" t="s">
        <v>396</v>
      </c>
      <c r="C174">
        <v>2.5359349</v>
      </c>
      <c r="D174">
        <v>-75.527669900000006</v>
      </c>
      <c r="E174" t="s">
        <v>457</v>
      </c>
      <c r="F174">
        <v>275</v>
      </c>
      <c r="G174">
        <v>70</v>
      </c>
      <c r="H174">
        <v>2015</v>
      </c>
      <c r="I174" t="str">
        <f t="shared" si="7"/>
        <v>2015-09-01</v>
      </c>
      <c r="J174" t="str">
        <f t="shared" si="8"/>
        <v>2015-12-01</v>
      </c>
      <c r="K174" t="str">
        <f>IFERROR(INDEX(Harvest[Selected Harvest Begin],MATCH(E174,Harvest[Region],0)),INDEX(Harvest[Selected Harvest Begin],MATCH(B174,Harvest[Country.of.Origin],0)))</f>
        <v>September</v>
      </c>
      <c r="L174" t="str">
        <f>IFERROR(INDEX(Harvest[Selected Harvest End],MATCH(E174,Harvest[Region],0)),INDEX(Harvest[Selected Harvest End],MATCH(B174,Harvest[Country.of.Origin],0)))</f>
        <v>December</v>
      </c>
      <c r="M174">
        <f t="shared" si="6"/>
        <v>91</v>
      </c>
      <c r="N174" s="7">
        <v>42327</v>
      </c>
      <c r="O174" t="s">
        <v>213</v>
      </c>
      <c r="P174" t="s">
        <v>54</v>
      </c>
      <c r="Q174">
        <v>7.67</v>
      </c>
      <c r="R174">
        <v>7.67</v>
      </c>
      <c r="S174">
        <v>7.75</v>
      </c>
      <c r="T174">
        <v>7.75</v>
      </c>
      <c r="U174">
        <v>7.67</v>
      </c>
      <c r="V174">
        <v>7.92</v>
      </c>
      <c r="W174">
        <v>10</v>
      </c>
      <c r="X174">
        <v>10</v>
      </c>
      <c r="Y174">
        <v>10</v>
      </c>
      <c r="Z174">
        <v>7.83</v>
      </c>
      <c r="AA174">
        <v>84.25</v>
      </c>
      <c r="AB174">
        <v>0.11</v>
      </c>
      <c r="AC174">
        <v>0</v>
      </c>
      <c r="AD174">
        <v>0</v>
      </c>
      <c r="AE174" t="s">
        <v>55</v>
      </c>
      <c r="AF174">
        <v>3</v>
      </c>
      <c r="AG174" s="7">
        <v>42692</v>
      </c>
      <c r="AH174">
        <v>1600</v>
      </c>
      <c r="AI174">
        <v>1950</v>
      </c>
      <c r="AJ174">
        <v>1775</v>
      </c>
    </row>
    <row r="175" spans="1:36" x14ac:dyDescent="0.25">
      <c r="A175" t="s">
        <v>43</v>
      </c>
      <c r="B175" t="s">
        <v>396</v>
      </c>
      <c r="C175">
        <v>2.5359349</v>
      </c>
      <c r="D175">
        <v>-75.527669900000006</v>
      </c>
      <c r="E175" t="s">
        <v>457</v>
      </c>
      <c r="F175">
        <v>248</v>
      </c>
      <c r="G175">
        <v>70</v>
      </c>
      <c r="H175">
        <v>2015</v>
      </c>
      <c r="I175" t="str">
        <f t="shared" si="7"/>
        <v>2015-09-01</v>
      </c>
      <c r="J175" t="str">
        <f t="shared" si="8"/>
        <v>2015-12-01</v>
      </c>
      <c r="K175" t="str">
        <f>IFERROR(INDEX(Harvest[Selected Harvest Begin],MATCH(E175,Harvest[Region],0)),INDEX(Harvest[Selected Harvest Begin],MATCH(B175,Harvest[Country.of.Origin],0)))</f>
        <v>September</v>
      </c>
      <c r="L175" t="str">
        <f>IFERROR(INDEX(Harvest[Selected Harvest End],MATCH(E175,Harvest[Region],0)),INDEX(Harvest[Selected Harvest End],MATCH(B175,Harvest[Country.of.Origin],0)))</f>
        <v>December</v>
      </c>
      <c r="M175">
        <f t="shared" si="6"/>
        <v>91</v>
      </c>
      <c r="N175" s="7">
        <v>42303</v>
      </c>
      <c r="O175" t="s">
        <v>213</v>
      </c>
      <c r="P175" t="s">
        <v>54</v>
      </c>
      <c r="Q175">
        <v>7.83</v>
      </c>
      <c r="R175">
        <v>7.67</v>
      </c>
      <c r="S175">
        <v>7.75</v>
      </c>
      <c r="T175">
        <v>7.58</v>
      </c>
      <c r="U175">
        <v>7.92</v>
      </c>
      <c r="V175">
        <v>7.75</v>
      </c>
      <c r="W175">
        <v>10</v>
      </c>
      <c r="X175">
        <v>10</v>
      </c>
      <c r="Y175">
        <v>10</v>
      </c>
      <c r="Z175">
        <v>7.75</v>
      </c>
      <c r="AA175">
        <v>84.25</v>
      </c>
      <c r="AB175">
        <v>0.12</v>
      </c>
      <c r="AC175">
        <v>4</v>
      </c>
      <c r="AD175">
        <v>0</v>
      </c>
      <c r="AE175" t="s">
        <v>55</v>
      </c>
      <c r="AF175">
        <v>2</v>
      </c>
      <c r="AG175" s="7">
        <v>42668</v>
      </c>
      <c r="AH175">
        <v>1600</v>
      </c>
      <c r="AI175">
        <v>1950</v>
      </c>
      <c r="AJ175">
        <v>1775</v>
      </c>
    </row>
    <row r="176" spans="1:36" x14ac:dyDescent="0.25">
      <c r="A176" t="s">
        <v>43</v>
      </c>
      <c r="B176" t="s">
        <v>396</v>
      </c>
      <c r="C176">
        <v>2.5359349</v>
      </c>
      <c r="D176">
        <v>-75.527669900000006</v>
      </c>
      <c r="E176" t="s">
        <v>457</v>
      </c>
      <c r="F176">
        <v>250</v>
      </c>
      <c r="G176">
        <v>70</v>
      </c>
      <c r="H176">
        <v>2015</v>
      </c>
      <c r="I176" t="str">
        <f t="shared" si="7"/>
        <v>2015-09-01</v>
      </c>
      <c r="J176" t="str">
        <f t="shared" si="8"/>
        <v>2015-12-01</v>
      </c>
      <c r="K176" t="str">
        <f>IFERROR(INDEX(Harvest[Selected Harvest Begin],MATCH(E176,Harvest[Region],0)),INDEX(Harvest[Selected Harvest Begin],MATCH(B176,Harvest[Country.of.Origin],0)))</f>
        <v>September</v>
      </c>
      <c r="L176" t="str">
        <f>IFERROR(INDEX(Harvest[Selected Harvest End],MATCH(E176,Harvest[Region],0)),INDEX(Harvest[Selected Harvest End],MATCH(B176,Harvest[Country.of.Origin],0)))</f>
        <v>December</v>
      </c>
      <c r="M176">
        <f t="shared" si="6"/>
        <v>91</v>
      </c>
      <c r="N176" s="7">
        <v>42123</v>
      </c>
      <c r="O176" t="s">
        <v>213</v>
      </c>
      <c r="P176" t="s">
        <v>81</v>
      </c>
      <c r="Q176">
        <v>7.42</v>
      </c>
      <c r="R176">
        <v>7.67</v>
      </c>
      <c r="S176">
        <v>7.83</v>
      </c>
      <c r="T176">
        <v>7.75</v>
      </c>
      <c r="U176">
        <v>7.92</v>
      </c>
      <c r="V176">
        <v>7.83</v>
      </c>
      <c r="W176">
        <v>10</v>
      </c>
      <c r="X176">
        <v>10</v>
      </c>
      <c r="Y176">
        <v>10</v>
      </c>
      <c r="Z176">
        <v>7.83</v>
      </c>
      <c r="AA176">
        <v>84.25</v>
      </c>
      <c r="AB176">
        <v>0.12</v>
      </c>
      <c r="AC176">
        <v>3</v>
      </c>
      <c r="AD176">
        <v>0</v>
      </c>
      <c r="AE176" t="s">
        <v>55</v>
      </c>
      <c r="AF176">
        <v>0</v>
      </c>
      <c r="AG176" s="7">
        <v>42488</v>
      </c>
      <c r="AH176">
        <v>442</v>
      </c>
      <c r="AI176">
        <v>442</v>
      </c>
      <c r="AJ176">
        <v>442</v>
      </c>
    </row>
    <row r="177" spans="1:36" x14ac:dyDescent="0.25">
      <c r="A177" t="s">
        <v>43</v>
      </c>
      <c r="B177" t="s">
        <v>396</v>
      </c>
      <c r="C177">
        <v>2.7049813</v>
      </c>
      <c r="D177">
        <v>-76.825965199999999</v>
      </c>
      <c r="E177" t="s">
        <v>1062</v>
      </c>
      <c r="F177">
        <v>250</v>
      </c>
      <c r="G177">
        <v>70</v>
      </c>
      <c r="H177">
        <v>2013</v>
      </c>
      <c r="I177" t="str">
        <f t="shared" si="7"/>
        <v>2013-09-01</v>
      </c>
      <c r="J177" t="str">
        <f t="shared" si="8"/>
        <v>2013-12-01</v>
      </c>
      <c r="K177" t="str">
        <f>IFERROR(INDEX(Harvest[Selected Harvest Begin],MATCH(E177,Harvest[Region],0)),INDEX(Harvest[Selected Harvest Begin],MATCH(B177,Harvest[Country.of.Origin],0)))</f>
        <v>September</v>
      </c>
      <c r="L177" t="str">
        <f>IFERROR(INDEX(Harvest[Selected Harvest End],MATCH(E177,Harvest[Region],0)),INDEX(Harvest[Selected Harvest End],MATCH(B177,Harvest[Country.of.Origin],0)))</f>
        <v>December</v>
      </c>
      <c r="M177">
        <f t="shared" si="6"/>
        <v>91</v>
      </c>
      <c r="N177" s="7">
        <v>41548</v>
      </c>
      <c r="O177" t="s">
        <v>213</v>
      </c>
      <c r="P177" t="s">
        <v>54</v>
      </c>
      <c r="Q177">
        <v>7.58</v>
      </c>
      <c r="R177">
        <v>7.5</v>
      </c>
      <c r="S177">
        <v>7.75</v>
      </c>
      <c r="T177">
        <v>7.83</v>
      </c>
      <c r="U177">
        <v>7.92</v>
      </c>
      <c r="V177">
        <v>7.83</v>
      </c>
      <c r="W177">
        <v>10</v>
      </c>
      <c r="X177">
        <v>10</v>
      </c>
      <c r="Y177">
        <v>10</v>
      </c>
      <c r="Z177">
        <v>7.83</v>
      </c>
      <c r="AA177">
        <v>84.25</v>
      </c>
      <c r="AB177">
        <v>0.11</v>
      </c>
      <c r="AC177">
        <v>0</v>
      </c>
      <c r="AD177">
        <v>0</v>
      </c>
      <c r="AE177" t="s">
        <v>55</v>
      </c>
      <c r="AF177">
        <v>2</v>
      </c>
      <c r="AG177" s="7">
        <v>41913</v>
      </c>
      <c r="AH177">
        <v>1700</v>
      </c>
      <c r="AI177">
        <v>1700</v>
      </c>
      <c r="AJ177">
        <v>1700</v>
      </c>
    </row>
    <row r="178" spans="1:36" x14ac:dyDescent="0.25">
      <c r="A178" t="s">
        <v>43</v>
      </c>
      <c r="B178" t="s">
        <v>396</v>
      </c>
      <c r="C178">
        <v>2.5359349</v>
      </c>
      <c r="D178">
        <v>-75.527669900000006</v>
      </c>
      <c r="E178" t="s">
        <v>457</v>
      </c>
      <c r="F178">
        <v>250</v>
      </c>
      <c r="G178">
        <v>70</v>
      </c>
      <c r="H178">
        <v>2016</v>
      </c>
      <c r="I178" t="str">
        <f t="shared" si="7"/>
        <v>2016-09-01</v>
      </c>
      <c r="J178" t="str">
        <f t="shared" si="8"/>
        <v>2016-12-01</v>
      </c>
      <c r="K178" t="str">
        <f>IFERROR(INDEX(Harvest[Selected Harvest Begin],MATCH(E178,Harvest[Region],0)),INDEX(Harvest[Selected Harvest Begin],MATCH(B178,Harvest[Country.of.Origin],0)))</f>
        <v>September</v>
      </c>
      <c r="L178" t="str">
        <f>IFERROR(INDEX(Harvest[Selected Harvest End],MATCH(E178,Harvest[Region],0)),INDEX(Harvest[Selected Harvest End],MATCH(B178,Harvest[Country.of.Origin],0)))</f>
        <v>December</v>
      </c>
      <c r="M178">
        <f t="shared" si="6"/>
        <v>91</v>
      </c>
      <c r="N178" s="7">
        <v>42601</v>
      </c>
      <c r="O178" t="s">
        <v>213</v>
      </c>
      <c r="P178" t="s">
        <v>54</v>
      </c>
      <c r="Q178">
        <v>7.83</v>
      </c>
      <c r="R178">
        <v>7.75</v>
      </c>
      <c r="S178">
        <v>7.58</v>
      </c>
      <c r="T178">
        <v>7.67</v>
      </c>
      <c r="U178">
        <v>7.75</v>
      </c>
      <c r="V178">
        <v>7.83</v>
      </c>
      <c r="W178">
        <v>10</v>
      </c>
      <c r="X178">
        <v>10</v>
      </c>
      <c r="Y178">
        <v>10</v>
      </c>
      <c r="Z178">
        <v>7.75</v>
      </c>
      <c r="AA178">
        <v>84.17</v>
      </c>
      <c r="AB178">
        <v>0</v>
      </c>
      <c r="AC178">
        <v>0</v>
      </c>
      <c r="AD178">
        <v>0</v>
      </c>
      <c r="AE178" t="s">
        <v>55</v>
      </c>
      <c r="AF178">
        <v>2</v>
      </c>
      <c r="AG178" s="7">
        <v>42966</v>
      </c>
    </row>
    <row r="179" spans="1:36" x14ac:dyDescent="0.25">
      <c r="A179" t="s">
        <v>43</v>
      </c>
      <c r="B179" t="s">
        <v>396</v>
      </c>
      <c r="C179">
        <v>2.5359349</v>
      </c>
      <c r="D179">
        <v>-75.527669900000006</v>
      </c>
      <c r="E179" t="s">
        <v>457</v>
      </c>
      <c r="F179">
        <v>275</v>
      </c>
      <c r="G179">
        <v>70</v>
      </c>
      <c r="H179">
        <v>2015</v>
      </c>
      <c r="I179" t="str">
        <f t="shared" si="7"/>
        <v>2015-09-01</v>
      </c>
      <c r="J179" t="str">
        <f t="shared" si="8"/>
        <v>2015-12-01</v>
      </c>
      <c r="K179" t="str">
        <f>IFERROR(INDEX(Harvest[Selected Harvest Begin],MATCH(E179,Harvest[Region],0)),INDEX(Harvest[Selected Harvest Begin],MATCH(B179,Harvest[Country.of.Origin],0)))</f>
        <v>September</v>
      </c>
      <c r="L179" t="str">
        <f>IFERROR(INDEX(Harvest[Selected Harvest End],MATCH(E179,Harvest[Region],0)),INDEX(Harvest[Selected Harvest End],MATCH(B179,Harvest[Country.of.Origin],0)))</f>
        <v>December</v>
      </c>
      <c r="M179">
        <f t="shared" si="6"/>
        <v>91</v>
      </c>
      <c r="N179" s="7">
        <v>42234</v>
      </c>
      <c r="O179" t="s">
        <v>213</v>
      </c>
      <c r="P179" t="s">
        <v>54</v>
      </c>
      <c r="Q179">
        <v>8</v>
      </c>
      <c r="R179">
        <v>7.5</v>
      </c>
      <c r="S179">
        <v>7.5</v>
      </c>
      <c r="T179">
        <v>7.67</v>
      </c>
      <c r="U179">
        <v>8</v>
      </c>
      <c r="V179">
        <v>7.83</v>
      </c>
      <c r="W179">
        <v>10</v>
      </c>
      <c r="X179">
        <v>10</v>
      </c>
      <c r="Y179">
        <v>10</v>
      </c>
      <c r="Z179">
        <v>7.67</v>
      </c>
      <c r="AA179">
        <v>84.17</v>
      </c>
      <c r="AB179">
        <v>0</v>
      </c>
      <c r="AC179">
        <v>0</v>
      </c>
      <c r="AD179">
        <v>0</v>
      </c>
      <c r="AE179" t="s">
        <v>89</v>
      </c>
      <c r="AF179">
        <v>0</v>
      </c>
      <c r="AG179" s="7">
        <v>42599</v>
      </c>
      <c r="AH179">
        <v>1600</v>
      </c>
      <c r="AI179">
        <v>1950</v>
      </c>
      <c r="AJ179">
        <v>1775</v>
      </c>
    </row>
    <row r="180" spans="1:36" x14ac:dyDescent="0.25">
      <c r="A180" t="s">
        <v>43</v>
      </c>
      <c r="B180" t="s">
        <v>396</v>
      </c>
      <c r="C180">
        <v>2.5359349</v>
      </c>
      <c r="D180">
        <v>-75.527669900000006</v>
      </c>
      <c r="E180" t="s">
        <v>457</v>
      </c>
      <c r="F180">
        <v>250</v>
      </c>
      <c r="G180">
        <v>70</v>
      </c>
      <c r="H180">
        <v>2012</v>
      </c>
      <c r="I180" t="str">
        <f t="shared" si="7"/>
        <v>2012-09-01</v>
      </c>
      <c r="J180" t="str">
        <f t="shared" si="8"/>
        <v>2012-12-01</v>
      </c>
      <c r="K180" t="str">
        <f>IFERROR(INDEX(Harvest[Selected Harvest Begin],MATCH(E180,Harvest[Region],0)),INDEX(Harvest[Selected Harvest Begin],MATCH(B180,Harvest[Country.of.Origin],0)))</f>
        <v>September</v>
      </c>
      <c r="L180" t="str">
        <f>IFERROR(INDEX(Harvest[Selected Harvest End],MATCH(E180,Harvest[Region],0)),INDEX(Harvest[Selected Harvest End],MATCH(B180,Harvest[Country.of.Origin],0)))</f>
        <v>December</v>
      </c>
      <c r="M180">
        <f t="shared" si="6"/>
        <v>91</v>
      </c>
      <c r="N180" s="7">
        <v>41201</v>
      </c>
      <c r="O180" t="s">
        <v>213</v>
      </c>
      <c r="P180" t="s">
        <v>54</v>
      </c>
      <c r="Q180">
        <v>7.75</v>
      </c>
      <c r="R180">
        <v>7.75</v>
      </c>
      <c r="S180">
        <v>7.75</v>
      </c>
      <c r="T180">
        <v>7.75</v>
      </c>
      <c r="U180">
        <v>7.83</v>
      </c>
      <c r="V180">
        <v>7.75</v>
      </c>
      <c r="W180">
        <v>10</v>
      </c>
      <c r="X180">
        <v>10</v>
      </c>
      <c r="Y180">
        <v>10</v>
      </c>
      <c r="Z180">
        <v>7.58</v>
      </c>
      <c r="AA180">
        <v>84.17</v>
      </c>
      <c r="AB180">
        <v>0</v>
      </c>
      <c r="AC180">
        <v>0</v>
      </c>
      <c r="AD180">
        <v>0</v>
      </c>
      <c r="AE180" t="s">
        <v>55</v>
      </c>
      <c r="AF180">
        <v>2</v>
      </c>
      <c r="AG180" s="7">
        <v>41566</v>
      </c>
      <c r="AH180">
        <v>1750</v>
      </c>
      <c r="AI180">
        <v>1750</v>
      </c>
      <c r="AJ180">
        <v>1750</v>
      </c>
    </row>
    <row r="181" spans="1:36" x14ac:dyDescent="0.25">
      <c r="A181" t="s">
        <v>43</v>
      </c>
      <c r="B181" t="s">
        <v>396</v>
      </c>
      <c r="C181">
        <v>2.5359349</v>
      </c>
      <c r="D181">
        <v>-75.527669900000006</v>
      </c>
      <c r="E181" t="s">
        <v>457</v>
      </c>
      <c r="F181">
        <v>275</v>
      </c>
      <c r="G181">
        <v>70</v>
      </c>
      <c r="H181">
        <v>2018</v>
      </c>
      <c r="I181" t="str">
        <f t="shared" si="7"/>
        <v>2018-09-01</v>
      </c>
      <c r="J181" t="str">
        <f t="shared" si="8"/>
        <v>2018-12-01</v>
      </c>
      <c r="K181" t="str">
        <f>IFERROR(INDEX(Harvest[Selected Harvest Begin],MATCH(E181,Harvest[Region],0)),INDEX(Harvest[Selected Harvest Begin],MATCH(B181,Harvest[Country.of.Origin],0)))</f>
        <v>September</v>
      </c>
      <c r="L181" t="str">
        <f>IFERROR(INDEX(Harvest[Selected Harvest End],MATCH(E181,Harvest[Region],0)),INDEX(Harvest[Selected Harvest End],MATCH(B181,Harvest[Country.of.Origin],0)))</f>
        <v>December</v>
      </c>
      <c r="M181">
        <f t="shared" si="6"/>
        <v>91</v>
      </c>
      <c r="N181" s="7">
        <v>43048</v>
      </c>
      <c r="O181" t="s">
        <v>213</v>
      </c>
      <c r="P181" t="s">
        <v>54</v>
      </c>
      <c r="Q181">
        <v>7.83</v>
      </c>
      <c r="R181">
        <v>7.5</v>
      </c>
      <c r="S181">
        <v>7.42</v>
      </c>
      <c r="T181">
        <v>7.5</v>
      </c>
      <c r="U181">
        <v>7.83</v>
      </c>
      <c r="V181">
        <v>8.5</v>
      </c>
      <c r="W181">
        <v>10</v>
      </c>
      <c r="X181">
        <v>10</v>
      </c>
      <c r="Y181">
        <v>10</v>
      </c>
      <c r="Z181">
        <v>7.5</v>
      </c>
      <c r="AA181">
        <v>84.08</v>
      </c>
      <c r="AB181">
        <v>0</v>
      </c>
      <c r="AC181">
        <v>1</v>
      </c>
      <c r="AD181">
        <v>3</v>
      </c>
      <c r="AE181" t="s">
        <v>55</v>
      </c>
      <c r="AF181">
        <v>3</v>
      </c>
      <c r="AG181" s="7">
        <v>43413</v>
      </c>
      <c r="AH181">
        <v>442</v>
      </c>
      <c r="AI181">
        <v>442</v>
      </c>
      <c r="AJ181">
        <v>442</v>
      </c>
    </row>
    <row r="182" spans="1:36" x14ac:dyDescent="0.25">
      <c r="A182" t="s">
        <v>43</v>
      </c>
      <c r="B182" t="s">
        <v>396</v>
      </c>
      <c r="C182">
        <v>2.5359349</v>
      </c>
      <c r="D182">
        <v>-75.527669900000006</v>
      </c>
      <c r="E182" t="s">
        <v>457</v>
      </c>
      <c r="F182">
        <v>200</v>
      </c>
      <c r="G182">
        <v>70</v>
      </c>
      <c r="H182">
        <v>2014</v>
      </c>
      <c r="I182" t="str">
        <f t="shared" si="7"/>
        <v>2014-09-01</v>
      </c>
      <c r="J182" t="str">
        <f t="shared" si="8"/>
        <v>2014-12-01</v>
      </c>
      <c r="K182" t="str">
        <f>IFERROR(INDEX(Harvest[Selected Harvest Begin],MATCH(E182,Harvest[Region],0)),INDEX(Harvest[Selected Harvest Begin],MATCH(B182,Harvest[Country.of.Origin],0)))</f>
        <v>September</v>
      </c>
      <c r="L182" t="str">
        <f>IFERROR(INDEX(Harvest[Selected Harvest End],MATCH(E182,Harvest[Region],0)),INDEX(Harvest[Selected Harvest End],MATCH(B182,Harvest[Country.of.Origin],0)))</f>
        <v>December</v>
      </c>
      <c r="M182">
        <f t="shared" si="6"/>
        <v>91</v>
      </c>
      <c r="N182" s="7">
        <v>41948</v>
      </c>
      <c r="O182" t="s">
        <v>213</v>
      </c>
      <c r="P182" t="s">
        <v>54</v>
      </c>
      <c r="Q182">
        <v>7.92</v>
      </c>
      <c r="R182">
        <v>7.75</v>
      </c>
      <c r="S182">
        <v>7.67</v>
      </c>
      <c r="T182">
        <v>7.75</v>
      </c>
      <c r="U182">
        <v>7.67</v>
      </c>
      <c r="V182">
        <v>7.67</v>
      </c>
      <c r="W182">
        <v>10</v>
      </c>
      <c r="X182">
        <v>10</v>
      </c>
      <c r="Y182">
        <v>10</v>
      </c>
      <c r="Z182">
        <v>7.67</v>
      </c>
      <c r="AA182">
        <v>84.08</v>
      </c>
      <c r="AB182">
        <v>0</v>
      </c>
      <c r="AC182">
        <v>0</v>
      </c>
      <c r="AD182">
        <v>0</v>
      </c>
      <c r="AF182">
        <v>2</v>
      </c>
      <c r="AG182" s="7">
        <v>42313</v>
      </c>
      <c r="AH182">
        <v>1600</v>
      </c>
      <c r="AI182">
        <v>1950</v>
      </c>
      <c r="AJ182">
        <v>1775</v>
      </c>
    </row>
    <row r="183" spans="1:36" x14ac:dyDescent="0.25">
      <c r="A183" t="s">
        <v>43</v>
      </c>
      <c r="B183" t="s">
        <v>396</v>
      </c>
      <c r="C183">
        <v>6.6437075999999999</v>
      </c>
      <c r="D183">
        <v>-73.653620900000007</v>
      </c>
      <c r="E183" t="s">
        <v>625</v>
      </c>
      <c r="F183">
        <v>250</v>
      </c>
      <c r="G183">
        <v>70</v>
      </c>
      <c r="H183">
        <v>2014</v>
      </c>
      <c r="I183" t="str">
        <f t="shared" si="7"/>
        <v>2014-09-01</v>
      </c>
      <c r="J183" t="str">
        <f t="shared" si="8"/>
        <v>2014-12-01</v>
      </c>
      <c r="K183" t="str">
        <f>IFERROR(INDEX(Harvest[Selected Harvest Begin],MATCH(E183,Harvest[Region],0)),INDEX(Harvest[Selected Harvest Begin],MATCH(B183,Harvest[Country.of.Origin],0)))</f>
        <v>September</v>
      </c>
      <c r="L183" t="str">
        <f>IFERROR(INDEX(Harvest[Selected Harvest End],MATCH(E183,Harvest[Region],0)),INDEX(Harvest[Selected Harvest End],MATCH(B183,Harvest[Country.of.Origin],0)))</f>
        <v>December</v>
      </c>
      <c r="M183">
        <f t="shared" si="6"/>
        <v>91</v>
      </c>
      <c r="N183" s="7">
        <v>41786</v>
      </c>
      <c r="O183" t="s">
        <v>213</v>
      </c>
      <c r="P183" t="s">
        <v>81</v>
      </c>
      <c r="Q183">
        <v>7.58</v>
      </c>
      <c r="R183">
        <v>7.42</v>
      </c>
      <c r="S183">
        <v>7.75</v>
      </c>
      <c r="T183">
        <v>7.92</v>
      </c>
      <c r="U183">
        <v>7.75</v>
      </c>
      <c r="V183">
        <v>7.92</v>
      </c>
      <c r="W183">
        <v>10</v>
      </c>
      <c r="X183">
        <v>10</v>
      </c>
      <c r="Y183">
        <v>10</v>
      </c>
      <c r="Z183">
        <v>7.67</v>
      </c>
      <c r="AA183">
        <v>84</v>
      </c>
      <c r="AB183">
        <v>0.12</v>
      </c>
      <c r="AC183">
        <v>0</v>
      </c>
      <c r="AD183">
        <v>0</v>
      </c>
      <c r="AE183" t="s">
        <v>55</v>
      </c>
      <c r="AF183">
        <v>0</v>
      </c>
      <c r="AG183" s="7">
        <v>42151</v>
      </c>
      <c r="AH183">
        <v>1450</v>
      </c>
      <c r="AI183">
        <v>1450</v>
      </c>
      <c r="AJ183">
        <v>1450</v>
      </c>
    </row>
    <row r="184" spans="1:36" x14ac:dyDescent="0.25">
      <c r="A184" t="s">
        <v>43</v>
      </c>
      <c r="B184" t="s">
        <v>396</v>
      </c>
      <c r="C184">
        <v>2.5359349</v>
      </c>
      <c r="D184">
        <v>-75.527669900000006</v>
      </c>
      <c r="E184" t="s">
        <v>457</v>
      </c>
      <c r="F184">
        <v>138</v>
      </c>
      <c r="G184">
        <v>70</v>
      </c>
      <c r="H184">
        <v>2014</v>
      </c>
      <c r="I184" t="str">
        <f t="shared" si="7"/>
        <v>2014-09-01</v>
      </c>
      <c r="J184" t="str">
        <f t="shared" si="8"/>
        <v>2014-12-01</v>
      </c>
      <c r="K184" t="str">
        <f>IFERROR(INDEX(Harvest[Selected Harvest Begin],MATCH(E184,Harvest[Region],0)),INDEX(Harvest[Selected Harvest Begin],MATCH(B184,Harvest[Country.of.Origin],0)))</f>
        <v>September</v>
      </c>
      <c r="L184" t="str">
        <f>IFERROR(INDEX(Harvest[Selected Harvest End],MATCH(E184,Harvest[Region],0)),INDEX(Harvest[Selected Harvest End],MATCH(B184,Harvest[Country.of.Origin],0)))</f>
        <v>December</v>
      </c>
      <c r="M184">
        <f t="shared" si="6"/>
        <v>91</v>
      </c>
      <c r="N184" s="7">
        <v>41737</v>
      </c>
      <c r="O184" t="s">
        <v>213</v>
      </c>
      <c r="P184" t="s">
        <v>54</v>
      </c>
      <c r="Q184">
        <v>7.67</v>
      </c>
      <c r="R184">
        <v>7.67</v>
      </c>
      <c r="S184">
        <v>7.5</v>
      </c>
      <c r="T184">
        <v>7.5</v>
      </c>
      <c r="U184">
        <v>7.67</v>
      </c>
      <c r="V184">
        <v>7.67</v>
      </c>
      <c r="W184">
        <v>10</v>
      </c>
      <c r="X184">
        <v>10</v>
      </c>
      <c r="Y184">
        <v>10</v>
      </c>
      <c r="Z184">
        <v>8.33</v>
      </c>
      <c r="AA184">
        <v>84</v>
      </c>
      <c r="AB184">
        <v>0.12</v>
      </c>
      <c r="AC184">
        <v>0</v>
      </c>
      <c r="AD184">
        <v>0</v>
      </c>
      <c r="AE184" t="s">
        <v>55</v>
      </c>
      <c r="AF184">
        <v>3</v>
      </c>
      <c r="AG184" s="7">
        <v>42102</v>
      </c>
      <c r="AH184">
        <v>1600</v>
      </c>
      <c r="AI184">
        <v>1950</v>
      </c>
      <c r="AJ184">
        <v>1775</v>
      </c>
    </row>
    <row r="185" spans="1:36" x14ac:dyDescent="0.25">
      <c r="A185" t="s">
        <v>43</v>
      </c>
      <c r="B185" t="s">
        <v>396</v>
      </c>
      <c r="C185">
        <v>2.7049813</v>
      </c>
      <c r="D185">
        <v>-76.825965199999999</v>
      </c>
      <c r="E185" t="s">
        <v>1062</v>
      </c>
      <c r="F185">
        <v>270</v>
      </c>
      <c r="G185">
        <v>70</v>
      </c>
      <c r="H185">
        <v>2013</v>
      </c>
      <c r="I185" t="str">
        <f t="shared" si="7"/>
        <v>2013-09-01</v>
      </c>
      <c r="J185" t="str">
        <f t="shared" si="8"/>
        <v>2013-12-01</v>
      </c>
      <c r="K185" t="str">
        <f>IFERROR(INDEX(Harvest[Selected Harvest Begin],MATCH(E185,Harvest[Region],0)),INDEX(Harvest[Selected Harvest Begin],MATCH(B185,Harvest[Country.of.Origin],0)))</f>
        <v>September</v>
      </c>
      <c r="L185" t="str">
        <f>IFERROR(INDEX(Harvest[Selected Harvest End],MATCH(E185,Harvest[Region],0)),INDEX(Harvest[Selected Harvest End],MATCH(B185,Harvest[Country.of.Origin],0)))</f>
        <v>December</v>
      </c>
      <c r="M185">
        <f t="shared" si="6"/>
        <v>91</v>
      </c>
      <c r="N185" s="7">
        <v>41446</v>
      </c>
      <c r="O185" t="s">
        <v>213</v>
      </c>
      <c r="P185" t="s">
        <v>54</v>
      </c>
      <c r="Q185">
        <v>7.67</v>
      </c>
      <c r="R185">
        <v>7.83</v>
      </c>
      <c r="S185">
        <v>7.67</v>
      </c>
      <c r="T185">
        <v>7.75</v>
      </c>
      <c r="U185">
        <v>7.67</v>
      </c>
      <c r="V185">
        <v>7.75</v>
      </c>
      <c r="W185">
        <v>10</v>
      </c>
      <c r="X185">
        <v>10</v>
      </c>
      <c r="Y185">
        <v>10</v>
      </c>
      <c r="Z185">
        <v>7.67</v>
      </c>
      <c r="AA185">
        <v>84</v>
      </c>
      <c r="AB185">
        <v>0.11</v>
      </c>
      <c r="AC185">
        <v>0</v>
      </c>
      <c r="AD185">
        <v>0</v>
      </c>
      <c r="AE185" t="s">
        <v>55</v>
      </c>
      <c r="AF185">
        <v>1</v>
      </c>
      <c r="AG185" s="7">
        <v>41811</v>
      </c>
      <c r="AH185">
        <v>1700</v>
      </c>
      <c r="AI185">
        <v>1700</v>
      </c>
      <c r="AJ185">
        <v>1700</v>
      </c>
    </row>
    <row r="186" spans="1:36" x14ac:dyDescent="0.25">
      <c r="A186" t="s">
        <v>43</v>
      </c>
      <c r="B186" t="s">
        <v>396</v>
      </c>
      <c r="C186">
        <v>2.5359349</v>
      </c>
      <c r="D186">
        <v>-75.527669900000006</v>
      </c>
      <c r="E186" t="s">
        <v>457</v>
      </c>
      <c r="F186">
        <v>250</v>
      </c>
      <c r="G186">
        <v>70</v>
      </c>
      <c r="H186">
        <v>2016</v>
      </c>
      <c r="I186" t="str">
        <f t="shared" si="7"/>
        <v>2016-09-01</v>
      </c>
      <c r="J186" t="str">
        <f t="shared" si="8"/>
        <v>2016-12-01</v>
      </c>
      <c r="K186" t="str">
        <f>IFERROR(INDEX(Harvest[Selected Harvest Begin],MATCH(E186,Harvest[Region],0)),INDEX(Harvest[Selected Harvest Begin],MATCH(B186,Harvest[Country.of.Origin],0)))</f>
        <v>September</v>
      </c>
      <c r="L186" t="str">
        <f>IFERROR(INDEX(Harvest[Selected Harvest End],MATCH(E186,Harvest[Region],0)),INDEX(Harvest[Selected Harvest End],MATCH(B186,Harvest[Country.of.Origin],0)))</f>
        <v>December</v>
      </c>
      <c r="M186">
        <f t="shared" si="6"/>
        <v>91</v>
      </c>
      <c r="N186" s="7">
        <v>42411</v>
      </c>
      <c r="Q186">
        <v>7.75</v>
      </c>
      <c r="R186">
        <v>7.67</v>
      </c>
      <c r="S186">
        <v>7.5</v>
      </c>
      <c r="T186">
        <v>7.75</v>
      </c>
      <c r="U186">
        <v>7.83</v>
      </c>
      <c r="V186">
        <v>7.75</v>
      </c>
      <c r="W186">
        <v>10</v>
      </c>
      <c r="X186">
        <v>10</v>
      </c>
      <c r="Y186">
        <v>10</v>
      </c>
      <c r="Z186">
        <v>7.67</v>
      </c>
      <c r="AA186">
        <v>83.92</v>
      </c>
      <c r="AB186">
        <v>0.11</v>
      </c>
      <c r="AC186">
        <v>1</v>
      </c>
      <c r="AD186">
        <v>0</v>
      </c>
      <c r="AE186" t="s">
        <v>55</v>
      </c>
      <c r="AF186">
        <v>2</v>
      </c>
      <c r="AG186" s="7">
        <v>42776</v>
      </c>
      <c r="AH186">
        <v>442</v>
      </c>
      <c r="AI186">
        <v>442</v>
      </c>
      <c r="AJ186">
        <v>442</v>
      </c>
    </row>
    <row r="187" spans="1:36" x14ac:dyDescent="0.25">
      <c r="A187" t="s">
        <v>43</v>
      </c>
      <c r="B187" t="s">
        <v>396</v>
      </c>
      <c r="C187">
        <v>2.389011</v>
      </c>
      <c r="D187">
        <v>-75.894246899999999</v>
      </c>
      <c r="E187" t="s">
        <v>1177</v>
      </c>
      <c r="F187">
        <v>226</v>
      </c>
      <c r="G187">
        <v>70</v>
      </c>
      <c r="H187">
        <v>2016</v>
      </c>
      <c r="I187" t="str">
        <f t="shared" si="7"/>
        <v>2016-09-01</v>
      </c>
      <c r="J187" t="str">
        <f t="shared" si="8"/>
        <v>2016-12-01</v>
      </c>
      <c r="K187" t="str">
        <f>IFERROR(INDEX(Harvest[Selected Harvest Begin],MATCH(E187,Harvest[Region],0)),INDEX(Harvest[Selected Harvest Begin],MATCH(B187,Harvest[Country.of.Origin],0)))</f>
        <v>September</v>
      </c>
      <c r="L187" t="str">
        <f>IFERROR(INDEX(Harvest[Selected Harvest End],MATCH(E187,Harvest[Region],0)),INDEX(Harvest[Selected Harvest End],MATCH(B187,Harvest[Country.of.Origin],0)))</f>
        <v>December</v>
      </c>
      <c r="M187">
        <f t="shared" si="6"/>
        <v>91</v>
      </c>
      <c r="N187" s="7">
        <v>42390</v>
      </c>
      <c r="Q187">
        <v>7.75</v>
      </c>
      <c r="R187">
        <v>7.58</v>
      </c>
      <c r="S187">
        <v>7.5</v>
      </c>
      <c r="T187">
        <v>7.83</v>
      </c>
      <c r="U187">
        <v>7.75</v>
      </c>
      <c r="V187">
        <v>7.92</v>
      </c>
      <c r="W187">
        <v>10</v>
      </c>
      <c r="X187">
        <v>10</v>
      </c>
      <c r="Y187">
        <v>10</v>
      </c>
      <c r="Z187">
        <v>7.58</v>
      </c>
      <c r="AA187">
        <v>83.92</v>
      </c>
      <c r="AB187">
        <v>0</v>
      </c>
      <c r="AC187">
        <v>1</v>
      </c>
      <c r="AD187">
        <v>3</v>
      </c>
      <c r="AF187">
        <v>5</v>
      </c>
      <c r="AG187" s="7">
        <v>42755</v>
      </c>
    </row>
    <row r="188" spans="1:36" x14ac:dyDescent="0.25">
      <c r="A188" t="s">
        <v>43</v>
      </c>
      <c r="B188" t="s">
        <v>396</v>
      </c>
      <c r="C188">
        <v>2.5359349</v>
      </c>
      <c r="D188">
        <v>-75.527669900000006</v>
      </c>
      <c r="E188" t="s">
        <v>457</v>
      </c>
      <c r="F188">
        <v>275</v>
      </c>
      <c r="G188">
        <v>70</v>
      </c>
      <c r="H188">
        <v>2014</v>
      </c>
      <c r="I188" t="str">
        <f t="shared" si="7"/>
        <v>2014-09-01</v>
      </c>
      <c r="J188" t="str">
        <f t="shared" si="8"/>
        <v>2014-12-01</v>
      </c>
      <c r="K188" t="str">
        <f>IFERROR(INDEX(Harvest[Selected Harvest Begin],MATCH(E188,Harvest[Region],0)),INDEX(Harvest[Selected Harvest Begin],MATCH(B188,Harvest[Country.of.Origin],0)))</f>
        <v>September</v>
      </c>
      <c r="L188" t="str">
        <f>IFERROR(INDEX(Harvest[Selected Harvest End],MATCH(E188,Harvest[Region],0)),INDEX(Harvest[Selected Harvest End],MATCH(B188,Harvest[Country.of.Origin],0)))</f>
        <v>December</v>
      </c>
      <c r="M188">
        <f t="shared" si="6"/>
        <v>91</v>
      </c>
      <c r="N188" s="7">
        <v>41985</v>
      </c>
      <c r="O188" t="s">
        <v>213</v>
      </c>
      <c r="P188" t="s">
        <v>54</v>
      </c>
      <c r="Q188">
        <v>7.75</v>
      </c>
      <c r="R188">
        <v>7.58</v>
      </c>
      <c r="S188">
        <v>7.67</v>
      </c>
      <c r="T188">
        <v>7.83</v>
      </c>
      <c r="U188">
        <v>7.83</v>
      </c>
      <c r="V188">
        <v>7.67</v>
      </c>
      <c r="W188">
        <v>10</v>
      </c>
      <c r="X188">
        <v>10</v>
      </c>
      <c r="Y188">
        <v>10</v>
      </c>
      <c r="Z188">
        <v>7.58</v>
      </c>
      <c r="AA188">
        <v>83.92</v>
      </c>
      <c r="AB188">
        <v>0</v>
      </c>
      <c r="AC188">
        <v>0</v>
      </c>
      <c r="AD188">
        <v>0</v>
      </c>
      <c r="AE188" t="s">
        <v>55</v>
      </c>
      <c r="AF188">
        <v>1</v>
      </c>
      <c r="AG188" s="7">
        <v>42350</v>
      </c>
      <c r="AH188">
        <v>1600</v>
      </c>
      <c r="AI188">
        <v>1950</v>
      </c>
      <c r="AJ188">
        <v>1775</v>
      </c>
    </row>
    <row r="189" spans="1:36" x14ac:dyDescent="0.25">
      <c r="A189" t="s">
        <v>43</v>
      </c>
      <c r="B189" t="s">
        <v>396</v>
      </c>
      <c r="C189">
        <v>6.6437075999999999</v>
      </c>
      <c r="D189">
        <v>-73.653620900000007</v>
      </c>
      <c r="E189" t="s">
        <v>625</v>
      </c>
      <c r="F189">
        <v>250</v>
      </c>
      <c r="G189">
        <v>70</v>
      </c>
      <c r="H189">
        <v>2014</v>
      </c>
      <c r="I189" t="str">
        <f t="shared" si="7"/>
        <v>2014-09-01</v>
      </c>
      <c r="J189" t="str">
        <f t="shared" si="8"/>
        <v>2014-12-01</v>
      </c>
      <c r="K189" t="str">
        <f>IFERROR(INDEX(Harvest[Selected Harvest Begin],MATCH(E189,Harvest[Region],0)),INDEX(Harvest[Selected Harvest Begin],MATCH(B189,Harvest[Country.of.Origin],0)))</f>
        <v>September</v>
      </c>
      <c r="L189" t="str">
        <f>IFERROR(INDEX(Harvest[Selected Harvest End],MATCH(E189,Harvest[Region],0)),INDEX(Harvest[Selected Harvest End],MATCH(B189,Harvest[Country.of.Origin],0)))</f>
        <v>December</v>
      </c>
      <c r="M189">
        <f t="shared" si="6"/>
        <v>91</v>
      </c>
      <c r="N189" s="7">
        <v>41656</v>
      </c>
      <c r="O189" t="s">
        <v>213</v>
      </c>
      <c r="P189" t="s">
        <v>81</v>
      </c>
      <c r="Q189">
        <v>7.67</v>
      </c>
      <c r="R189">
        <v>7.83</v>
      </c>
      <c r="S189">
        <v>7.67</v>
      </c>
      <c r="T189">
        <v>7.75</v>
      </c>
      <c r="U189">
        <v>7.67</v>
      </c>
      <c r="V189">
        <v>7.83</v>
      </c>
      <c r="W189">
        <v>10</v>
      </c>
      <c r="X189">
        <v>10</v>
      </c>
      <c r="Y189">
        <v>10</v>
      </c>
      <c r="Z189">
        <v>7.5</v>
      </c>
      <c r="AA189">
        <v>83.92</v>
      </c>
      <c r="AB189">
        <v>0.12</v>
      </c>
      <c r="AC189">
        <v>0</v>
      </c>
      <c r="AD189">
        <v>0</v>
      </c>
      <c r="AE189" t="s">
        <v>55</v>
      </c>
      <c r="AF189">
        <v>3</v>
      </c>
      <c r="AG189" s="7">
        <v>42021</v>
      </c>
      <c r="AH189">
        <v>1550</v>
      </c>
      <c r="AI189">
        <v>1550</v>
      </c>
      <c r="AJ189">
        <v>1550</v>
      </c>
    </row>
    <row r="190" spans="1:36" x14ac:dyDescent="0.25">
      <c r="A190" t="s">
        <v>43</v>
      </c>
      <c r="B190" t="s">
        <v>396</v>
      </c>
      <c r="C190">
        <v>11.240354699999999</v>
      </c>
      <c r="D190">
        <v>-74.211022700000001</v>
      </c>
      <c r="E190" t="s">
        <v>1224</v>
      </c>
      <c r="F190">
        <v>275</v>
      </c>
      <c r="G190">
        <v>70</v>
      </c>
      <c r="H190">
        <v>2017</v>
      </c>
      <c r="I190" t="str">
        <f t="shared" si="7"/>
        <v>2017-09-01</v>
      </c>
      <c r="J190" t="str">
        <f t="shared" si="8"/>
        <v>2017-12-01</v>
      </c>
      <c r="K190" t="str">
        <f>IFERROR(INDEX(Harvest[Selected Harvest Begin],MATCH(E190,Harvest[Region],0)),INDEX(Harvest[Selected Harvest Begin],MATCH(B190,Harvest[Country.of.Origin],0)))</f>
        <v>September</v>
      </c>
      <c r="L190" t="str">
        <f>IFERROR(INDEX(Harvest[Selected Harvest End],MATCH(E190,Harvest[Region],0)),INDEX(Harvest[Selected Harvest End],MATCH(B190,Harvest[Country.of.Origin],0)))</f>
        <v>December</v>
      </c>
      <c r="M190">
        <f t="shared" si="6"/>
        <v>91</v>
      </c>
      <c r="N190" s="7">
        <v>42916</v>
      </c>
      <c r="O190" t="s">
        <v>213</v>
      </c>
      <c r="P190" t="s">
        <v>54</v>
      </c>
      <c r="Q190">
        <v>7.92</v>
      </c>
      <c r="R190">
        <v>7.58</v>
      </c>
      <c r="S190">
        <v>7.5</v>
      </c>
      <c r="T190">
        <v>7.83</v>
      </c>
      <c r="U190">
        <v>7.58</v>
      </c>
      <c r="V190">
        <v>7.67</v>
      </c>
      <c r="W190">
        <v>10</v>
      </c>
      <c r="X190">
        <v>10</v>
      </c>
      <c r="Y190">
        <v>10</v>
      </c>
      <c r="Z190">
        <v>7.75</v>
      </c>
      <c r="AA190">
        <v>83.83</v>
      </c>
      <c r="AB190">
        <v>0</v>
      </c>
      <c r="AC190">
        <v>1</v>
      </c>
      <c r="AD190">
        <v>0</v>
      </c>
      <c r="AE190" t="s">
        <v>55</v>
      </c>
      <c r="AF190">
        <v>6</v>
      </c>
      <c r="AG190" s="7">
        <v>43281</v>
      </c>
      <c r="AH190">
        <v>2527</v>
      </c>
      <c r="AI190">
        <v>2527</v>
      </c>
      <c r="AJ190">
        <v>2527</v>
      </c>
    </row>
    <row r="191" spans="1:36" x14ac:dyDescent="0.25">
      <c r="A191" t="s">
        <v>43</v>
      </c>
      <c r="B191" t="s">
        <v>396</v>
      </c>
      <c r="C191">
        <v>2.5359349</v>
      </c>
      <c r="D191">
        <v>-75.527669900000006</v>
      </c>
      <c r="E191" t="s">
        <v>457</v>
      </c>
      <c r="F191">
        <v>275</v>
      </c>
      <c r="G191">
        <v>70</v>
      </c>
      <c r="H191">
        <v>2016</v>
      </c>
      <c r="I191" t="str">
        <f t="shared" si="7"/>
        <v>2016-09-01</v>
      </c>
      <c r="J191" t="str">
        <f t="shared" si="8"/>
        <v>2016-12-01</v>
      </c>
      <c r="K191" t="str">
        <f>IFERROR(INDEX(Harvest[Selected Harvest Begin],MATCH(E191,Harvest[Region],0)),INDEX(Harvest[Selected Harvest Begin],MATCH(B191,Harvest[Country.of.Origin],0)))</f>
        <v>September</v>
      </c>
      <c r="L191" t="str">
        <f>IFERROR(INDEX(Harvest[Selected Harvest End],MATCH(E191,Harvest[Region],0)),INDEX(Harvest[Selected Harvest End],MATCH(B191,Harvest[Country.of.Origin],0)))</f>
        <v>December</v>
      </c>
      <c r="M191">
        <f t="shared" si="6"/>
        <v>91</v>
      </c>
      <c r="N191" s="7">
        <v>42808</v>
      </c>
      <c r="O191" t="s">
        <v>213</v>
      </c>
      <c r="Q191">
        <v>7.83</v>
      </c>
      <c r="R191">
        <v>7.67</v>
      </c>
      <c r="S191">
        <v>7.5</v>
      </c>
      <c r="T191">
        <v>7.75</v>
      </c>
      <c r="U191">
        <v>7.75</v>
      </c>
      <c r="V191">
        <v>7.75</v>
      </c>
      <c r="W191">
        <v>10</v>
      </c>
      <c r="X191">
        <v>10</v>
      </c>
      <c r="Y191">
        <v>10</v>
      </c>
      <c r="Z191">
        <v>7.58</v>
      </c>
      <c r="AA191">
        <v>83.83</v>
      </c>
      <c r="AB191">
        <v>0</v>
      </c>
      <c r="AC191">
        <v>1</v>
      </c>
      <c r="AD191">
        <v>2</v>
      </c>
      <c r="AE191" t="s">
        <v>55</v>
      </c>
      <c r="AF191">
        <v>0</v>
      </c>
      <c r="AG191" s="7">
        <v>43173</v>
      </c>
    </row>
    <row r="192" spans="1:36" x14ac:dyDescent="0.25">
      <c r="A192" t="s">
        <v>43</v>
      </c>
      <c r="B192" t="s">
        <v>396</v>
      </c>
      <c r="C192">
        <v>2.5359349</v>
      </c>
      <c r="D192">
        <v>-75.527669900000006</v>
      </c>
      <c r="E192" t="s">
        <v>457</v>
      </c>
      <c r="F192">
        <v>250</v>
      </c>
      <c r="G192">
        <v>70</v>
      </c>
      <c r="H192">
        <v>2013</v>
      </c>
      <c r="I192" t="str">
        <f t="shared" si="7"/>
        <v>2013-09-01</v>
      </c>
      <c r="J192" t="str">
        <f t="shared" si="8"/>
        <v>2013-12-01</v>
      </c>
      <c r="K192" t="str">
        <f>IFERROR(INDEX(Harvest[Selected Harvest Begin],MATCH(E192,Harvest[Region],0)),INDEX(Harvest[Selected Harvest Begin],MATCH(B192,Harvest[Country.of.Origin],0)))</f>
        <v>September</v>
      </c>
      <c r="L192" t="str">
        <f>IFERROR(INDEX(Harvest[Selected Harvest End],MATCH(E192,Harvest[Region],0)),INDEX(Harvest[Selected Harvest End],MATCH(B192,Harvest[Country.of.Origin],0)))</f>
        <v>December</v>
      </c>
      <c r="M192">
        <f t="shared" si="6"/>
        <v>91</v>
      </c>
      <c r="N192" s="7">
        <v>41520</v>
      </c>
      <c r="O192" t="s">
        <v>213</v>
      </c>
      <c r="P192" t="s">
        <v>54</v>
      </c>
      <c r="Q192">
        <v>7.67</v>
      </c>
      <c r="R192">
        <v>7.58</v>
      </c>
      <c r="S192">
        <v>7.58</v>
      </c>
      <c r="T192">
        <v>7.83</v>
      </c>
      <c r="U192">
        <v>7.58</v>
      </c>
      <c r="V192">
        <v>7.67</v>
      </c>
      <c r="W192">
        <v>10</v>
      </c>
      <c r="X192">
        <v>10</v>
      </c>
      <c r="Y192">
        <v>10</v>
      </c>
      <c r="Z192">
        <v>7.92</v>
      </c>
      <c r="AA192">
        <v>83.83</v>
      </c>
      <c r="AB192">
        <v>0.11</v>
      </c>
      <c r="AC192">
        <v>0</v>
      </c>
      <c r="AD192">
        <v>0</v>
      </c>
      <c r="AE192" t="s">
        <v>55</v>
      </c>
      <c r="AF192">
        <v>1</v>
      </c>
      <c r="AG192" s="7">
        <v>41885</v>
      </c>
      <c r="AH192">
        <v>1750</v>
      </c>
      <c r="AI192">
        <v>1750</v>
      </c>
      <c r="AJ192">
        <v>1750</v>
      </c>
    </row>
    <row r="193" spans="1:36" x14ac:dyDescent="0.25">
      <c r="A193" t="s">
        <v>43</v>
      </c>
      <c r="B193" t="s">
        <v>396</v>
      </c>
      <c r="C193">
        <v>2.5359349</v>
      </c>
      <c r="D193">
        <v>-75.527669900000006</v>
      </c>
      <c r="E193" t="s">
        <v>457</v>
      </c>
      <c r="F193">
        <v>275</v>
      </c>
      <c r="G193">
        <v>70</v>
      </c>
      <c r="H193">
        <v>2017</v>
      </c>
      <c r="I193" t="str">
        <f t="shared" si="7"/>
        <v>2017-09-01</v>
      </c>
      <c r="J193" t="str">
        <f t="shared" si="8"/>
        <v>2017-12-01</v>
      </c>
      <c r="K193" t="str">
        <f>IFERROR(INDEX(Harvest[Selected Harvest Begin],MATCH(E193,Harvest[Region],0)),INDEX(Harvest[Selected Harvest Begin],MATCH(B193,Harvest[Country.of.Origin],0)))</f>
        <v>September</v>
      </c>
      <c r="L193" t="str">
        <f>IFERROR(INDEX(Harvest[Selected Harvest End],MATCH(E193,Harvest[Region],0)),INDEX(Harvest[Selected Harvest End],MATCH(B193,Harvest[Country.of.Origin],0)))</f>
        <v>December</v>
      </c>
      <c r="M193">
        <f t="shared" si="6"/>
        <v>91</v>
      </c>
      <c r="N193" s="7">
        <v>43006</v>
      </c>
      <c r="O193" t="s">
        <v>213</v>
      </c>
      <c r="P193" t="s">
        <v>54</v>
      </c>
      <c r="Q193">
        <v>7.83</v>
      </c>
      <c r="R193">
        <v>7.83</v>
      </c>
      <c r="S193">
        <v>7.58</v>
      </c>
      <c r="T193">
        <v>7.58</v>
      </c>
      <c r="U193">
        <v>7.58</v>
      </c>
      <c r="V193">
        <v>7.58</v>
      </c>
      <c r="W193">
        <v>10</v>
      </c>
      <c r="X193">
        <v>10</v>
      </c>
      <c r="Y193">
        <v>10</v>
      </c>
      <c r="Z193">
        <v>7.75</v>
      </c>
      <c r="AA193">
        <v>83.75</v>
      </c>
      <c r="AB193">
        <v>0.11</v>
      </c>
      <c r="AC193">
        <v>0</v>
      </c>
      <c r="AD193">
        <v>0</v>
      </c>
      <c r="AE193" t="s">
        <v>55</v>
      </c>
      <c r="AF193">
        <v>1</v>
      </c>
      <c r="AG193" s="7">
        <v>43371</v>
      </c>
      <c r="AH193">
        <v>442</v>
      </c>
      <c r="AI193">
        <v>442</v>
      </c>
      <c r="AJ193">
        <v>442</v>
      </c>
    </row>
    <row r="194" spans="1:36" x14ac:dyDescent="0.25">
      <c r="A194" t="s">
        <v>43</v>
      </c>
      <c r="B194" t="s">
        <v>396</v>
      </c>
      <c r="C194">
        <v>2.5359349</v>
      </c>
      <c r="D194">
        <v>-75.527669900000006</v>
      </c>
      <c r="E194" t="s">
        <v>457</v>
      </c>
      <c r="F194">
        <v>275</v>
      </c>
      <c r="G194">
        <v>70</v>
      </c>
      <c r="H194">
        <v>2016</v>
      </c>
      <c r="I194" t="str">
        <f t="shared" si="7"/>
        <v>2016-09-01</v>
      </c>
      <c r="J194" t="str">
        <f t="shared" si="8"/>
        <v>2016-12-01</v>
      </c>
      <c r="K194" t="str">
        <f>IFERROR(INDEX(Harvest[Selected Harvest Begin],MATCH(E194,Harvest[Region],0)),INDEX(Harvest[Selected Harvest Begin],MATCH(B194,Harvest[Country.of.Origin],0)))</f>
        <v>September</v>
      </c>
      <c r="L194" t="str">
        <f>IFERROR(INDEX(Harvest[Selected Harvest End],MATCH(E194,Harvest[Region],0)),INDEX(Harvest[Selected Harvest End],MATCH(B194,Harvest[Country.of.Origin],0)))</f>
        <v>December</v>
      </c>
      <c r="M194">
        <f t="shared" ref="M194:M257" si="9">J194-I194</f>
        <v>91</v>
      </c>
      <c r="N194" s="7">
        <v>42781</v>
      </c>
      <c r="P194" t="s">
        <v>54</v>
      </c>
      <c r="Q194">
        <v>7.92</v>
      </c>
      <c r="R194">
        <v>7.75</v>
      </c>
      <c r="S194">
        <v>7.5</v>
      </c>
      <c r="T194">
        <v>7.67</v>
      </c>
      <c r="U194">
        <v>7.75</v>
      </c>
      <c r="V194">
        <v>7.5</v>
      </c>
      <c r="W194">
        <v>10</v>
      </c>
      <c r="X194">
        <v>10</v>
      </c>
      <c r="Y194">
        <v>10</v>
      </c>
      <c r="Z194">
        <v>7.67</v>
      </c>
      <c r="AA194">
        <v>83.75</v>
      </c>
      <c r="AB194">
        <v>0</v>
      </c>
      <c r="AC194">
        <v>1</v>
      </c>
      <c r="AD194">
        <v>0</v>
      </c>
      <c r="AE194" t="s">
        <v>55</v>
      </c>
      <c r="AF194">
        <v>4</v>
      </c>
      <c r="AG194" s="7">
        <v>43146</v>
      </c>
    </row>
    <row r="195" spans="1:36" x14ac:dyDescent="0.25">
      <c r="A195" t="s">
        <v>43</v>
      </c>
      <c r="B195" t="s">
        <v>396</v>
      </c>
      <c r="C195">
        <v>2.5359349</v>
      </c>
      <c r="D195">
        <v>-75.527669900000006</v>
      </c>
      <c r="E195" t="s">
        <v>457</v>
      </c>
      <c r="F195">
        <v>250</v>
      </c>
      <c r="G195">
        <v>70</v>
      </c>
      <c r="H195">
        <v>2016</v>
      </c>
      <c r="I195" t="str">
        <f t="shared" ref="I195:I258" si="10">IF(ISBLANK(H195)&lt;&gt;TRUE,IF(MONTH(1&amp;K195)&gt;MONTH(1&amp;L195),TEXT(DATE(H195-1,MONTH(1&amp;K195),1),"yyyy-mm-dd"),TEXT(DATE(H195,MONTH(1&amp;K195),1),"yyyy-mm-dd")),IF(MONTH(1&amp;K195)&gt;MONTH(1&amp;L195),TEXT(DATE(YEAR(N195)-1,MONTH(1&amp;K195),1),"yyyy-mm-dd"),TEXT(DATE(YEAR(N195),MONTH(1&amp;K195),1),"yyyy-mm-dd")))</f>
        <v>2016-09-01</v>
      </c>
      <c r="J195" t="str">
        <f t="shared" ref="J195:J258" si="11">IF(ISBLANK(H195)&lt;&gt;TRUE,TEXT(DATE(H195,MONTH(1&amp;L195),1),"yyyy-mm-dd"),TEXT(DATE(YEAR(N195),MONTH(1&amp;L195),1),"yyyy-mm-dd"))</f>
        <v>2016-12-01</v>
      </c>
      <c r="K195" t="str">
        <f>IFERROR(INDEX(Harvest[Selected Harvest Begin],MATCH(E195,Harvest[Region],0)),INDEX(Harvest[Selected Harvest Begin],MATCH(B195,Harvest[Country.of.Origin],0)))</f>
        <v>September</v>
      </c>
      <c r="L195" t="str">
        <f>IFERROR(INDEX(Harvest[Selected Harvest End],MATCH(E195,Harvest[Region],0)),INDEX(Harvest[Selected Harvest End],MATCH(B195,Harvest[Country.of.Origin],0)))</f>
        <v>December</v>
      </c>
      <c r="M195">
        <f t="shared" si="9"/>
        <v>91</v>
      </c>
      <c r="N195" s="7">
        <v>42335</v>
      </c>
      <c r="O195" t="s">
        <v>213</v>
      </c>
      <c r="P195" t="s">
        <v>81</v>
      </c>
      <c r="Q195">
        <v>7.75</v>
      </c>
      <c r="R195">
        <v>7.67</v>
      </c>
      <c r="S195">
        <v>7.5</v>
      </c>
      <c r="T195">
        <v>7.67</v>
      </c>
      <c r="U195">
        <v>7.58</v>
      </c>
      <c r="V195">
        <v>7.83</v>
      </c>
      <c r="W195">
        <v>10</v>
      </c>
      <c r="X195">
        <v>10</v>
      </c>
      <c r="Y195">
        <v>10</v>
      </c>
      <c r="Z195">
        <v>7.75</v>
      </c>
      <c r="AA195">
        <v>83.75</v>
      </c>
      <c r="AB195">
        <v>0</v>
      </c>
      <c r="AC195">
        <v>0</v>
      </c>
      <c r="AD195">
        <v>0</v>
      </c>
      <c r="AE195" t="s">
        <v>55</v>
      </c>
      <c r="AF195">
        <v>0</v>
      </c>
      <c r="AG195" s="7">
        <v>42700</v>
      </c>
      <c r="AH195">
        <v>442</v>
      </c>
      <c r="AI195">
        <v>442</v>
      </c>
      <c r="AJ195">
        <v>442</v>
      </c>
    </row>
    <row r="196" spans="1:36" x14ac:dyDescent="0.25">
      <c r="A196" t="s">
        <v>43</v>
      </c>
      <c r="B196" t="s">
        <v>396</v>
      </c>
      <c r="C196">
        <v>2.5359349</v>
      </c>
      <c r="D196">
        <v>-75.527669900000006</v>
      </c>
      <c r="E196" t="s">
        <v>457</v>
      </c>
      <c r="F196">
        <v>100</v>
      </c>
      <c r="G196">
        <v>70</v>
      </c>
      <c r="H196">
        <v>2014</v>
      </c>
      <c r="I196" t="str">
        <f t="shared" si="10"/>
        <v>2014-09-01</v>
      </c>
      <c r="J196" t="str">
        <f t="shared" si="11"/>
        <v>2014-12-01</v>
      </c>
      <c r="K196" t="str">
        <f>IFERROR(INDEX(Harvest[Selected Harvest Begin],MATCH(E196,Harvest[Region],0)),INDEX(Harvest[Selected Harvest Begin],MATCH(B196,Harvest[Country.of.Origin],0)))</f>
        <v>September</v>
      </c>
      <c r="L196" t="str">
        <f>IFERROR(INDEX(Harvest[Selected Harvest End],MATCH(E196,Harvest[Region],0)),INDEX(Harvest[Selected Harvest End],MATCH(B196,Harvest[Country.of.Origin],0)))</f>
        <v>December</v>
      </c>
      <c r="M196">
        <f t="shared" si="9"/>
        <v>91</v>
      </c>
      <c r="N196" s="7">
        <v>41675</v>
      </c>
      <c r="O196" t="s">
        <v>213</v>
      </c>
      <c r="P196" t="s">
        <v>54</v>
      </c>
      <c r="Q196">
        <v>7.67</v>
      </c>
      <c r="R196">
        <v>7.67</v>
      </c>
      <c r="S196">
        <v>7.67</v>
      </c>
      <c r="T196">
        <v>7.92</v>
      </c>
      <c r="U196">
        <v>7.5</v>
      </c>
      <c r="V196">
        <v>7.67</v>
      </c>
      <c r="W196">
        <v>10</v>
      </c>
      <c r="X196">
        <v>10</v>
      </c>
      <c r="Y196">
        <v>10</v>
      </c>
      <c r="Z196">
        <v>7.67</v>
      </c>
      <c r="AA196">
        <v>83.75</v>
      </c>
      <c r="AB196">
        <v>0</v>
      </c>
      <c r="AC196">
        <v>0</v>
      </c>
      <c r="AD196">
        <v>0</v>
      </c>
      <c r="AE196" t="s">
        <v>55</v>
      </c>
      <c r="AF196">
        <v>5</v>
      </c>
      <c r="AG196" s="7">
        <v>42040</v>
      </c>
      <c r="AH196">
        <v>1600</v>
      </c>
      <c r="AI196">
        <v>1950</v>
      </c>
      <c r="AJ196">
        <v>1775</v>
      </c>
    </row>
    <row r="197" spans="1:36" x14ac:dyDescent="0.25">
      <c r="A197" t="s">
        <v>43</v>
      </c>
      <c r="B197" t="s">
        <v>396</v>
      </c>
      <c r="C197">
        <v>2.5359349</v>
      </c>
      <c r="D197">
        <v>-75.527669900000006</v>
      </c>
      <c r="E197" t="s">
        <v>457</v>
      </c>
      <c r="F197">
        <v>250</v>
      </c>
      <c r="G197">
        <v>70</v>
      </c>
      <c r="H197">
        <v>2014</v>
      </c>
      <c r="I197" t="str">
        <f t="shared" si="10"/>
        <v>2014-09-01</v>
      </c>
      <c r="J197" t="str">
        <f t="shared" si="11"/>
        <v>2014-12-01</v>
      </c>
      <c r="K197" t="str">
        <f>IFERROR(INDEX(Harvest[Selected Harvest Begin],MATCH(E197,Harvest[Region],0)),INDEX(Harvest[Selected Harvest Begin],MATCH(B197,Harvest[Country.of.Origin],0)))</f>
        <v>September</v>
      </c>
      <c r="L197" t="str">
        <f>IFERROR(INDEX(Harvest[Selected Harvest End],MATCH(E197,Harvest[Region],0)),INDEX(Harvest[Selected Harvest End],MATCH(B197,Harvest[Country.of.Origin],0)))</f>
        <v>December</v>
      </c>
      <c r="M197">
        <f t="shared" si="9"/>
        <v>91</v>
      </c>
      <c r="N197" s="7">
        <v>41663</v>
      </c>
      <c r="O197" t="s">
        <v>60</v>
      </c>
      <c r="P197" t="s">
        <v>54</v>
      </c>
      <c r="Q197">
        <v>7.67</v>
      </c>
      <c r="R197">
        <v>7.42</v>
      </c>
      <c r="S197">
        <v>7.42</v>
      </c>
      <c r="T197">
        <v>7.42</v>
      </c>
      <c r="U197">
        <v>8</v>
      </c>
      <c r="V197">
        <v>8.33</v>
      </c>
      <c r="W197">
        <v>10</v>
      </c>
      <c r="X197">
        <v>10</v>
      </c>
      <c r="Y197">
        <v>10</v>
      </c>
      <c r="Z197">
        <v>7.5</v>
      </c>
      <c r="AA197">
        <v>83.75</v>
      </c>
      <c r="AB197">
        <v>0</v>
      </c>
      <c r="AC197">
        <v>0</v>
      </c>
      <c r="AD197">
        <v>0</v>
      </c>
      <c r="AE197" t="s">
        <v>55</v>
      </c>
      <c r="AF197">
        <v>3</v>
      </c>
      <c r="AG197" s="7">
        <v>42028</v>
      </c>
      <c r="AH197">
        <v>1500</v>
      </c>
      <c r="AI197">
        <v>1600</v>
      </c>
      <c r="AJ197">
        <v>1550</v>
      </c>
    </row>
    <row r="198" spans="1:36" x14ac:dyDescent="0.25">
      <c r="A198" t="s">
        <v>43</v>
      </c>
      <c r="B198" t="s">
        <v>396</v>
      </c>
      <c r="C198">
        <v>2.5359349</v>
      </c>
      <c r="D198">
        <v>-75.527669900000006</v>
      </c>
      <c r="E198" t="s">
        <v>457</v>
      </c>
      <c r="F198">
        <v>250</v>
      </c>
      <c r="G198">
        <v>70</v>
      </c>
      <c r="H198">
        <v>2013</v>
      </c>
      <c r="I198" t="str">
        <f t="shared" si="10"/>
        <v>2013-09-01</v>
      </c>
      <c r="J198" t="str">
        <f t="shared" si="11"/>
        <v>2013-12-01</v>
      </c>
      <c r="K198" t="str">
        <f>IFERROR(INDEX(Harvest[Selected Harvest Begin],MATCH(E198,Harvest[Region],0)),INDEX(Harvest[Selected Harvest Begin],MATCH(B198,Harvest[Country.of.Origin],0)))</f>
        <v>September</v>
      </c>
      <c r="L198" t="str">
        <f>IFERROR(INDEX(Harvest[Selected Harvest End],MATCH(E198,Harvest[Region],0)),INDEX(Harvest[Selected Harvest End],MATCH(B198,Harvest[Country.of.Origin],0)))</f>
        <v>December</v>
      </c>
      <c r="M198">
        <f t="shared" si="9"/>
        <v>91</v>
      </c>
      <c r="N198" s="7">
        <v>41600</v>
      </c>
      <c r="O198" t="s">
        <v>213</v>
      </c>
      <c r="P198" t="s">
        <v>54</v>
      </c>
      <c r="Q198">
        <v>7.58</v>
      </c>
      <c r="R198">
        <v>7.67</v>
      </c>
      <c r="S198">
        <v>7.75</v>
      </c>
      <c r="T198">
        <v>7.67</v>
      </c>
      <c r="U198">
        <v>7.67</v>
      </c>
      <c r="V198">
        <v>7.67</v>
      </c>
      <c r="W198">
        <v>10</v>
      </c>
      <c r="X198">
        <v>10</v>
      </c>
      <c r="Y198">
        <v>10</v>
      </c>
      <c r="Z198">
        <v>7.75</v>
      </c>
      <c r="AA198">
        <v>83.75</v>
      </c>
      <c r="AB198">
        <v>0</v>
      </c>
      <c r="AC198">
        <v>0</v>
      </c>
      <c r="AD198">
        <v>0</v>
      </c>
      <c r="AE198" t="s">
        <v>304</v>
      </c>
      <c r="AF198">
        <v>1</v>
      </c>
      <c r="AG198" s="7">
        <v>41965</v>
      </c>
      <c r="AH198">
        <v>1750</v>
      </c>
      <c r="AI198">
        <v>1750</v>
      </c>
      <c r="AJ198">
        <v>1750</v>
      </c>
    </row>
    <row r="199" spans="1:36" x14ac:dyDescent="0.25">
      <c r="A199" t="s">
        <v>43</v>
      </c>
      <c r="B199" t="s">
        <v>396</v>
      </c>
      <c r="C199">
        <v>2.5359349</v>
      </c>
      <c r="D199">
        <v>-75.527669900000006</v>
      </c>
      <c r="E199" t="s">
        <v>457</v>
      </c>
      <c r="F199">
        <v>275</v>
      </c>
      <c r="G199">
        <v>70</v>
      </c>
      <c r="H199">
        <v>2013</v>
      </c>
      <c r="I199" t="str">
        <f t="shared" si="10"/>
        <v>2013-09-01</v>
      </c>
      <c r="J199" t="str">
        <f t="shared" si="11"/>
        <v>2013-12-01</v>
      </c>
      <c r="K199" t="str">
        <f>IFERROR(INDEX(Harvest[Selected Harvest Begin],MATCH(E199,Harvest[Region],0)),INDEX(Harvest[Selected Harvest Begin],MATCH(B199,Harvest[Country.of.Origin],0)))</f>
        <v>September</v>
      </c>
      <c r="L199" t="str">
        <f>IFERROR(INDEX(Harvest[Selected Harvest End],MATCH(E199,Harvest[Region],0)),INDEX(Harvest[Selected Harvest End],MATCH(B199,Harvest[Country.of.Origin],0)))</f>
        <v>December</v>
      </c>
      <c r="M199">
        <f t="shared" si="9"/>
        <v>91</v>
      </c>
      <c r="N199" s="7">
        <v>41513</v>
      </c>
      <c r="O199" t="s">
        <v>213</v>
      </c>
      <c r="P199" t="s">
        <v>54</v>
      </c>
      <c r="Q199">
        <v>7.75</v>
      </c>
      <c r="R199">
        <v>7.67</v>
      </c>
      <c r="S199">
        <v>7.75</v>
      </c>
      <c r="T199">
        <v>7.58</v>
      </c>
      <c r="U199">
        <v>7.42</v>
      </c>
      <c r="V199">
        <v>8</v>
      </c>
      <c r="W199">
        <v>10</v>
      </c>
      <c r="X199">
        <v>10</v>
      </c>
      <c r="Y199">
        <v>10</v>
      </c>
      <c r="Z199">
        <v>7.58</v>
      </c>
      <c r="AA199">
        <v>83.75</v>
      </c>
      <c r="AB199">
        <v>0.11</v>
      </c>
      <c r="AC199">
        <v>0</v>
      </c>
      <c r="AD199">
        <v>0</v>
      </c>
      <c r="AE199" t="s">
        <v>55</v>
      </c>
      <c r="AF199">
        <v>3</v>
      </c>
      <c r="AG199" s="7">
        <v>41878</v>
      </c>
      <c r="AH199">
        <v>1750</v>
      </c>
      <c r="AI199">
        <v>1750</v>
      </c>
      <c r="AJ199">
        <v>1750</v>
      </c>
    </row>
    <row r="200" spans="1:36" x14ac:dyDescent="0.25">
      <c r="A200" t="s">
        <v>43</v>
      </c>
      <c r="B200" t="s">
        <v>396</v>
      </c>
      <c r="C200">
        <v>2.7049813</v>
      </c>
      <c r="D200">
        <v>-76.825965199999999</v>
      </c>
      <c r="E200" t="s">
        <v>1062</v>
      </c>
      <c r="F200">
        <v>275</v>
      </c>
      <c r="G200">
        <v>70</v>
      </c>
      <c r="H200">
        <v>2020</v>
      </c>
      <c r="I200" t="str">
        <f t="shared" si="10"/>
        <v>2020-09-01</v>
      </c>
      <c r="J200" t="str">
        <f t="shared" si="11"/>
        <v>2020-12-01</v>
      </c>
      <c r="K200" t="str">
        <f>IFERROR(INDEX(Harvest[Selected Harvest Begin],MATCH(E200,Harvest[Region],0)),INDEX(Harvest[Selected Harvest Begin],MATCH(B200,Harvest[Country.of.Origin],0)))</f>
        <v>September</v>
      </c>
      <c r="L200" t="str">
        <f>IFERROR(INDEX(Harvest[Selected Harvest End],MATCH(E200,Harvest[Region],0)),INDEX(Harvest[Selected Harvest End],MATCH(B200,Harvest[Country.of.Origin],0)))</f>
        <v>December</v>
      </c>
      <c r="M200">
        <f t="shared" si="9"/>
        <v>91</v>
      </c>
      <c r="N200" s="7">
        <v>40653</v>
      </c>
      <c r="Q200">
        <v>7.83</v>
      </c>
      <c r="R200">
        <v>7.83</v>
      </c>
      <c r="S200">
        <v>7.58</v>
      </c>
      <c r="T200">
        <v>7.33</v>
      </c>
      <c r="U200">
        <v>7.42</v>
      </c>
      <c r="V200">
        <v>7.67</v>
      </c>
      <c r="W200">
        <v>10</v>
      </c>
      <c r="X200">
        <v>10</v>
      </c>
      <c r="Y200">
        <v>10</v>
      </c>
      <c r="Z200">
        <v>8.08</v>
      </c>
      <c r="AA200">
        <v>83.75</v>
      </c>
      <c r="AB200">
        <v>0.1</v>
      </c>
      <c r="AC200">
        <v>0</v>
      </c>
      <c r="AD200">
        <v>0</v>
      </c>
      <c r="AF200">
        <v>1</v>
      </c>
      <c r="AG200" s="7">
        <v>41018</v>
      </c>
      <c r="AH200">
        <v>1600</v>
      </c>
      <c r="AI200">
        <v>1600</v>
      </c>
      <c r="AJ200">
        <v>1600</v>
      </c>
    </row>
    <row r="201" spans="1:36" x14ac:dyDescent="0.25">
      <c r="A201" t="s">
        <v>43</v>
      </c>
      <c r="B201" t="s">
        <v>396</v>
      </c>
      <c r="C201">
        <v>5.0260030000000002</v>
      </c>
      <c r="D201">
        <v>-74.030012200000002</v>
      </c>
      <c r="E201" t="s">
        <v>676</v>
      </c>
      <c r="F201">
        <v>250</v>
      </c>
      <c r="G201">
        <v>70</v>
      </c>
      <c r="I201" t="str">
        <f t="shared" si="10"/>
        <v>2011-09-01</v>
      </c>
      <c r="J201" t="str">
        <f t="shared" si="11"/>
        <v>2011-12-01</v>
      </c>
      <c r="K201" t="str">
        <f>IFERROR(INDEX(Harvest[Selected Harvest Begin],MATCH(E201,Harvest[Region],0)),INDEX(Harvest[Selected Harvest Begin],MATCH(B201,Harvest[Country.of.Origin],0)))</f>
        <v>September</v>
      </c>
      <c r="L201" t="str">
        <f>IFERROR(INDEX(Harvest[Selected Harvest End],MATCH(E201,Harvest[Region],0)),INDEX(Harvest[Selected Harvest End],MATCH(B201,Harvest[Country.of.Origin],0)))</f>
        <v>December</v>
      </c>
      <c r="M201">
        <f t="shared" si="9"/>
        <v>91</v>
      </c>
      <c r="N201" s="7">
        <v>40583</v>
      </c>
      <c r="Q201">
        <v>7.75</v>
      </c>
      <c r="R201">
        <v>7.67</v>
      </c>
      <c r="S201">
        <v>7.25</v>
      </c>
      <c r="T201">
        <v>7.25</v>
      </c>
      <c r="U201">
        <v>7.58</v>
      </c>
      <c r="V201">
        <v>8.5</v>
      </c>
      <c r="W201">
        <v>10</v>
      </c>
      <c r="X201">
        <v>10</v>
      </c>
      <c r="Y201">
        <v>10</v>
      </c>
      <c r="Z201">
        <v>7.75</v>
      </c>
      <c r="AA201">
        <v>83.75</v>
      </c>
      <c r="AB201">
        <v>0.06</v>
      </c>
      <c r="AC201">
        <v>0</v>
      </c>
      <c r="AD201">
        <v>0</v>
      </c>
      <c r="AF201">
        <v>1</v>
      </c>
      <c r="AG201" s="7">
        <v>40948</v>
      </c>
      <c r="AH201">
        <v>1600</v>
      </c>
      <c r="AI201">
        <v>1600</v>
      </c>
      <c r="AJ201">
        <v>1600</v>
      </c>
    </row>
    <row r="202" spans="1:36" x14ac:dyDescent="0.25">
      <c r="A202" t="s">
        <v>43</v>
      </c>
      <c r="B202" t="s">
        <v>396</v>
      </c>
      <c r="C202">
        <v>3.376614</v>
      </c>
      <c r="D202">
        <v>-74.802471999999995</v>
      </c>
      <c r="E202" t="s">
        <v>1764</v>
      </c>
      <c r="F202">
        <v>250</v>
      </c>
      <c r="G202">
        <v>70</v>
      </c>
      <c r="H202">
        <v>2013</v>
      </c>
      <c r="I202" t="str">
        <f t="shared" si="10"/>
        <v>2013-09-01</v>
      </c>
      <c r="J202" t="str">
        <f t="shared" si="11"/>
        <v>2013-12-01</v>
      </c>
      <c r="K202" t="str">
        <f>IFERROR(INDEX(Harvest[Selected Harvest Begin],MATCH(E202,Harvest[Region],0)),INDEX(Harvest[Selected Harvest Begin],MATCH(B202,Harvest[Country.of.Origin],0)))</f>
        <v>September</v>
      </c>
      <c r="L202" t="str">
        <f>IFERROR(INDEX(Harvest[Selected Harvest End],MATCH(E202,Harvest[Region],0)),INDEX(Harvest[Selected Harvest End],MATCH(B202,Harvest[Country.of.Origin],0)))</f>
        <v>December</v>
      </c>
      <c r="M202">
        <f t="shared" si="9"/>
        <v>91</v>
      </c>
      <c r="N202" s="7">
        <v>41576</v>
      </c>
      <c r="O202" t="s">
        <v>213</v>
      </c>
      <c r="P202" t="s">
        <v>54</v>
      </c>
      <c r="Q202">
        <v>7.83</v>
      </c>
      <c r="R202">
        <v>7.75</v>
      </c>
      <c r="S202">
        <v>7.67</v>
      </c>
      <c r="T202">
        <v>7.58</v>
      </c>
      <c r="U202">
        <v>7.58</v>
      </c>
      <c r="V202">
        <v>7.67</v>
      </c>
      <c r="W202">
        <v>10</v>
      </c>
      <c r="X202">
        <v>10</v>
      </c>
      <c r="Y202">
        <v>10</v>
      </c>
      <c r="Z202">
        <v>7.58</v>
      </c>
      <c r="AA202">
        <v>83.67</v>
      </c>
      <c r="AB202">
        <v>0</v>
      </c>
      <c r="AC202">
        <v>0</v>
      </c>
      <c r="AD202">
        <v>0</v>
      </c>
      <c r="AE202" t="s">
        <v>55</v>
      </c>
      <c r="AF202">
        <v>3</v>
      </c>
      <c r="AG202" s="7">
        <v>41941</v>
      </c>
      <c r="AH202">
        <v>1750</v>
      </c>
      <c r="AI202">
        <v>1750</v>
      </c>
      <c r="AJ202">
        <v>1750</v>
      </c>
    </row>
    <row r="203" spans="1:36" x14ac:dyDescent="0.25">
      <c r="A203" t="s">
        <v>43</v>
      </c>
      <c r="B203" t="s">
        <v>396</v>
      </c>
      <c r="C203">
        <v>2.5359349</v>
      </c>
      <c r="D203">
        <v>-75.527669900000006</v>
      </c>
      <c r="E203" t="s">
        <v>457</v>
      </c>
      <c r="F203">
        <v>250</v>
      </c>
      <c r="G203">
        <v>70</v>
      </c>
      <c r="H203">
        <v>2013</v>
      </c>
      <c r="I203" t="str">
        <f t="shared" si="10"/>
        <v>2013-09-01</v>
      </c>
      <c r="J203" t="str">
        <f t="shared" si="11"/>
        <v>2013-12-01</v>
      </c>
      <c r="K203" t="str">
        <f>IFERROR(INDEX(Harvest[Selected Harvest Begin],MATCH(E203,Harvest[Region],0)),INDEX(Harvest[Selected Harvest Begin],MATCH(B203,Harvest[Country.of.Origin],0)))</f>
        <v>September</v>
      </c>
      <c r="L203" t="str">
        <f>IFERROR(INDEX(Harvest[Selected Harvest End],MATCH(E203,Harvest[Region],0)),INDEX(Harvest[Selected Harvest End],MATCH(B203,Harvest[Country.of.Origin],0)))</f>
        <v>December</v>
      </c>
      <c r="M203">
        <f t="shared" si="9"/>
        <v>91</v>
      </c>
      <c r="N203" s="7">
        <v>41502</v>
      </c>
      <c r="O203" t="s">
        <v>213</v>
      </c>
      <c r="P203" t="s">
        <v>54</v>
      </c>
      <c r="Q203">
        <v>7.67</v>
      </c>
      <c r="R203">
        <v>7.67</v>
      </c>
      <c r="S203">
        <v>7.67</v>
      </c>
      <c r="T203">
        <v>7.67</v>
      </c>
      <c r="U203">
        <v>7.33</v>
      </c>
      <c r="V203">
        <v>7.75</v>
      </c>
      <c r="W203">
        <v>10</v>
      </c>
      <c r="X203">
        <v>10</v>
      </c>
      <c r="Y203">
        <v>10</v>
      </c>
      <c r="Z203">
        <v>7.92</v>
      </c>
      <c r="AA203">
        <v>83.67</v>
      </c>
      <c r="AB203">
        <v>0</v>
      </c>
      <c r="AC203">
        <v>0</v>
      </c>
      <c r="AD203">
        <v>0</v>
      </c>
      <c r="AE203" t="s">
        <v>55</v>
      </c>
      <c r="AF203">
        <v>1</v>
      </c>
      <c r="AG203" s="7">
        <v>41867</v>
      </c>
      <c r="AH203">
        <v>1800</v>
      </c>
      <c r="AI203">
        <v>2000</v>
      </c>
      <c r="AJ203">
        <v>1900</v>
      </c>
    </row>
    <row r="204" spans="1:36" x14ac:dyDescent="0.25">
      <c r="A204" t="s">
        <v>43</v>
      </c>
      <c r="B204" t="s">
        <v>396</v>
      </c>
      <c r="C204">
        <v>2.5359349</v>
      </c>
      <c r="D204">
        <v>-75.527669900000006</v>
      </c>
      <c r="E204" t="s">
        <v>457</v>
      </c>
      <c r="F204">
        <v>250</v>
      </c>
      <c r="G204">
        <v>70</v>
      </c>
      <c r="H204">
        <v>2012</v>
      </c>
      <c r="I204" t="str">
        <f t="shared" si="10"/>
        <v>2012-09-01</v>
      </c>
      <c r="J204" t="str">
        <f t="shared" si="11"/>
        <v>2012-12-01</v>
      </c>
      <c r="K204" t="str">
        <f>IFERROR(INDEX(Harvest[Selected Harvest Begin],MATCH(E204,Harvest[Region],0)),INDEX(Harvest[Selected Harvest Begin],MATCH(B204,Harvest[Country.of.Origin],0)))</f>
        <v>September</v>
      </c>
      <c r="L204" t="str">
        <f>IFERROR(INDEX(Harvest[Selected Harvest End],MATCH(E204,Harvest[Region],0)),INDEX(Harvest[Selected Harvest End],MATCH(B204,Harvest[Country.of.Origin],0)))</f>
        <v>December</v>
      </c>
      <c r="M204">
        <f t="shared" si="9"/>
        <v>91</v>
      </c>
      <c r="N204" s="7">
        <v>41235</v>
      </c>
      <c r="O204" t="s">
        <v>213</v>
      </c>
      <c r="P204" t="s">
        <v>54</v>
      </c>
      <c r="Q204">
        <v>7.75</v>
      </c>
      <c r="R204">
        <v>7.75</v>
      </c>
      <c r="S204">
        <v>7.58</v>
      </c>
      <c r="T204">
        <v>7.83</v>
      </c>
      <c r="U204">
        <v>7.17</v>
      </c>
      <c r="V204">
        <v>7.75</v>
      </c>
      <c r="W204">
        <v>10</v>
      </c>
      <c r="X204">
        <v>10</v>
      </c>
      <c r="Y204">
        <v>10</v>
      </c>
      <c r="Z204">
        <v>7.83</v>
      </c>
      <c r="AA204">
        <v>83.67</v>
      </c>
      <c r="AB204">
        <v>0.11</v>
      </c>
      <c r="AC204">
        <v>0</v>
      </c>
      <c r="AD204">
        <v>0</v>
      </c>
      <c r="AE204" t="s">
        <v>55</v>
      </c>
      <c r="AF204">
        <v>1</v>
      </c>
      <c r="AG204" s="7">
        <v>41600</v>
      </c>
      <c r="AH204">
        <v>1750</v>
      </c>
      <c r="AI204">
        <v>1750</v>
      </c>
      <c r="AJ204">
        <v>1750</v>
      </c>
    </row>
    <row r="205" spans="1:36" x14ac:dyDescent="0.25">
      <c r="A205" t="s">
        <v>43</v>
      </c>
      <c r="B205" t="s">
        <v>396</v>
      </c>
      <c r="C205">
        <v>2.5359349</v>
      </c>
      <c r="D205">
        <v>-75.527669900000006</v>
      </c>
      <c r="E205" t="s">
        <v>457</v>
      </c>
      <c r="F205">
        <v>275</v>
      </c>
      <c r="G205">
        <v>70</v>
      </c>
      <c r="H205">
        <v>2016</v>
      </c>
      <c r="I205" t="str">
        <f t="shared" si="10"/>
        <v>2016-09-01</v>
      </c>
      <c r="J205" t="str">
        <f t="shared" si="11"/>
        <v>2016-12-01</v>
      </c>
      <c r="K205" t="str">
        <f>IFERROR(INDEX(Harvest[Selected Harvest Begin],MATCH(E205,Harvest[Region],0)),INDEX(Harvest[Selected Harvest Begin],MATCH(B205,Harvest[Country.of.Origin],0)))</f>
        <v>September</v>
      </c>
      <c r="L205" t="str">
        <f>IFERROR(INDEX(Harvest[Selected Harvest End],MATCH(E205,Harvest[Region],0)),INDEX(Harvest[Selected Harvest End],MATCH(B205,Harvest[Country.of.Origin],0)))</f>
        <v>December</v>
      </c>
      <c r="M205">
        <f t="shared" si="9"/>
        <v>91</v>
      </c>
      <c r="N205" s="7">
        <v>42475</v>
      </c>
      <c r="O205" t="s">
        <v>213</v>
      </c>
      <c r="P205" t="s">
        <v>54</v>
      </c>
      <c r="Q205">
        <v>7.75</v>
      </c>
      <c r="R205">
        <v>7.75</v>
      </c>
      <c r="S205">
        <v>7.58</v>
      </c>
      <c r="T205">
        <v>7.58</v>
      </c>
      <c r="U205">
        <v>7.67</v>
      </c>
      <c r="V205">
        <v>7.58</v>
      </c>
      <c r="W205">
        <v>10</v>
      </c>
      <c r="X205">
        <v>10</v>
      </c>
      <c r="Y205">
        <v>10</v>
      </c>
      <c r="Z205">
        <v>7.67</v>
      </c>
      <c r="AA205">
        <v>83.58</v>
      </c>
      <c r="AB205">
        <v>0.11</v>
      </c>
      <c r="AC205">
        <v>0</v>
      </c>
      <c r="AD205">
        <v>0</v>
      </c>
      <c r="AE205" t="s">
        <v>55</v>
      </c>
      <c r="AF205">
        <v>4</v>
      </c>
      <c r="AG205" s="7">
        <v>42840</v>
      </c>
    </row>
    <row r="206" spans="1:36" x14ac:dyDescent="0.25">
      <c r="A206" t="s">
        <v>43</v>
      </c>
      <c r="B206" t="s">
        <v>396</v>
      </c>
      <c r="C206">
        <v>2.5359349</v>
      </c>
      <c r="D206">
        <v>-75.527669900000006</v>
      </c>
      <c r="E206" t="s">
        <v>457</v>
      </c>
      <c r="F206">
        <v>275</v>
      </c>
      <c r="G206">
        <v>70</v>
      </c>
      <c r="H206">
        <v>2015</v>
      </c>
      <c r="I206" t="str">
        <f t="shared" si="10"/>
        <v>2015-09-01</v>
      </c>
      <c r="J206" t="str">
        <f t="shared" si="11"/>
        <v>2015-12-01</v>
      </c>
      <c r="K206" t="str">
        <f>IFERROR(INDEX(Harvest[Selected Harvest Begin],MATCH(E206,Harvest[Region],0)),INDEX(Harvest[Selected Harvest Begin],MATCH(B206,Harvest[Country.of.Origin],0)))</f>
        <v>September</v>
      </c>
      <c r="L206" t="str">
        <f>IFERROR(INDEX(Harvest[Selected Harvest End],MATCH(E206,Harvest[Region],0)),INDEX(Harvest[Selected Harvest End],MATCH(B206,Harvest[Country.of.Origin],0)))</f>
        <v>December</v>
      </c>
      <c r="M206">
        <f t="shared" si="9"/>
        <v>91</v>
      </c>
      <c r="N206" s="7">
        <v>42327</v>
      </c>
      <c r="O206" t="s">
        <v>213</v>
      </c>
      <c r="P206" t="s">
        <v>54</v>
      </c>
      <c r="Q206">
        <v>7.67</v>
      </c>
      <c r="R206">
        <v>7.75</v>
      </c>
      <c r="S206">
        <v>7.58</v>
      </c>
      <c r="T206">
        <v>7.67</v>
      </c>
      <c r="U206">
        <v>7.75</v>
      </c>
      <c r="V206">
        <v>7.58</v>
      </c>
      <c r="W206">
        <v>10</v>
      </c>
      <c r="X206">
        <v>10</v>
      </c>
      <c r="Y206">
        <v>10</v>
      </c>
      <c r="Z206">
        <v>7.58</v>
      </c>
      <c r="AA206">
        <v>83.58</v>
      </c>
      <c r="AB206">
        <v>0.12</v>
      </c>
      <c r="AC206">
        <v>0</v>
      </c>
      <c r="AD206">
        <v>0</v>
      </c>
      <c r="AE206" t="s">
        <v>55</v>
      </c>
      <c r="AF206">
        <v>3</v>
      </c>
      <c r="AG206" s="7">
        <v>42692</v>
      </c>
      <c r="AH206">
        <v>1600</v>
      </c>
      <c r="AI206">
        <v>1950</v>
      </c>
      <c r="AJ206">
        <v>1775</v>
      </c>
    </row>
    <row r="207" spans="1:36" x14ac:dyDescent="0.25">
      <c r="A207" t="s">
        <v>43</v>
      </c>
      <c r="B207" t="s">
        <v>396</v>
      </c>
      <c r="C207">
        <v>5.0260030000000002</v>
      </c>
      <c r="D207">
        <v>-74.030012200000002</v>
      </c>
      <c r="E207" t="s">
        <v>676</v>
      </c>
      <c r="F207">
        <v>250</v>
      </c>
      <c r="G207">
        <v>70</v>
      </c>
      <c r="H207">
        <v>2014</v>
      </c>
      <c r="I207" t="str">
        <f t="shared" si="10"/>
        <v>2014-09-01</v>
      </c>
      <c r="J207" t="str">
        <f t="shared" si="11"/>
        <v>2014-12-01</v>
      </c>
      <c r="K207" t="str">
        <f>IFERROR(INDEX(Harvest[Selected Harvest Begin],MATCH(E207,Harvest[Region],0)),INDEX(Harvest[Selected Harvest Begin],MATCH(B207,Harvest[Country.of.Origin],0)))</f>
        <v>September</v>
      </c>
      <c r="L207" t="str">
        <f>IFERROR(INDEX(Harvest[Selected Harvest End],MATCH(E207,Harvest[Region],0)),INDEX(Harvest[Selected Harvest End],MATCH(B207,Harvest[Country.of.Origin],0)))</f>
        <v>December</v>
      </c>
      <c r="M207">
        <f t="shared" si="9"/>
        <v>91</v>
      </c>
      <c r="N207" s="7">
        <v>41814</v>
      </c>
      <c r="O207" t="s">
        <v>213</v>
      </c>
      <c r="P207" t="s">
        <v>81</v>
      </c>
      <c r="Q207">
        <v>7.67</v>
      </c>
      <c r="R207">
        <v>7.58</v>
      </c>
      <c r="S207">
        <v>7.67</v>
      </c>
      <c r="T207">
        <v>7.67</v>
      </c>
      <c r="U207">
        <v>7.67</v>
      </c>
      <c r="V207">
        <v>7.67</v>
      </c>
      <c r="W207">
        <v>10</v>
      </c>
      <c r="X207">
        <v>10</v>
      </c>
      <c r="Y207">
        <v>10</v>
      </c>
      <c r="Z207">
        <v>7.67</v>
      </c>
      <c r="AA207">
        <v>83.58</v>
      </c>
      <c r="AB207">
        <v>0</v>
      </c>
      <c r="AC207">
        <v>0</v>
      </c>
      <c r="AD207">
        <v>0</v>
      </c>
      <c r="AE207" t="s">
        <v>55</v>
      </c>
      <c r="AF207">
        <v>0</v>
      </c>
      <c r="AG207" s="7">
        <v>42179</v>
      </c>
      <c r="AH207">
        <v>1600</v>
      </c>
      <c r="AI207">
        <v>1600</v>
      </c>
      <c r="AJ207">
        <v>1600</v>
      </c>
    </row>
    <row r="208" spans="1:36" x14ac:dyDescent="0.25">
      <c r="A208" t="s">
        <v>43</v>
      </c>
      <c r="B208" t="s">
        <v>396</v>
      </c>
      <c r="C208">
        <v>6.6437075999999999</v>
      </c>
      <c r="D208">
        <v>-73.653620900000007</v>
      </c>
      <c r="E208" t="s">
        <v>625</v>
      </c>
      <c r="F208">
        <v>250</v>
      </c>
      <c r="G208">
        <v>70</v>
      </c>
      <c r="H208">
        <v>2014</v>
      </c>
      <c r="I208" t="str">
        <f t="shared" si="10"/>
        <v>2014-09-01</v>
      </c>
      <c r="J208" t="str">
        <f t="shared" si="11"/>
        <v>2014-12-01</v>
      </c>
      <c r="K208" t="str">
        <f>IFERROR(INDEX(Harvest[Selected Harvest Begin],MATCH(E208,Harvest[Region],0)),INDEX(Harvest[Selected Harvest Begin],MATCH(B208,Harvest[Country.of.Origin],0)))</f>
        <v>September</v>
      </c>
      <c r="L208" t="str">
        <f>IFERROR(INDEX(Harvest[Selected Harvest End],MATCH(E208,Harvest[Region],0)),INDEX(Harvest[Selected Harvest End],MATCH(B208,Harvest[Country.of.Origin],0)))</f>
        <v>December</v>
      </c>
      <c r="M208">
        <f t="shared" si="9"/>
        <v>91</v>
      </c>
      <c r="N208" s="7">
        <v>41711</v>
      </c>
      <c r="O208" t="s">
        <v>213</v>
      </c>
      <c r="P208" t="s">
        <v>54</v>
      </c>
      <c r="Q208">
        <v>7.67</v>
      </c>
      <c r="R208">
        <v>7.58</v>
      </c>
      <c r="S208">
        <v>7.67</v>
      </c>
      <c r="T208">
        <v>7.58</v>
      </c>
      <c r="U208">
        <v>7.67</v>
      </c>
      <c r="V208">
        <v>7.75</v>
      </c>
      <c r="W208">
        <v>10</v>
      </c>
      <c r="X208">
        <v>10</v>
      </c>
      <c r="Y208">
        <v>10</v>
      </c>
      <c r="Z208">
        <v>7.67</v>
      </c>
      <c r="AA208">
        <v>83.58</v>
      </c>
      <c r="AB208">
        <v>0.12</v>
      </c>
      <c r="AC208">
        <v>0</v>
      </c>
      <c r="AD208">
        <v>0</v>
      </c>
      <c r="AE208" t="s">
        <v>55</v>
      </c>
      <c r="AF208">
        <v>1</v>
      </c>
      <c r="AG208" s="7">
        <v>42076</v>
      </c>
      <c r="AH208">
        <v>1550</v>
      </c>
      <c r="AI208">
        <v>1550</v>
      </c>
      <c r="AJ208">
        <v>1550</v>
      </c>
    </row>
    <row r="209" spans="1:36" x14ac:dyDescent="0.25">
      <c r="A209" t="s">
        <v>43</v>
      </c>
      <c r="B209" t="s">
        <v>396</v>
      </c>
      <c r="C209">
        <v>6.6437075999999999</v>
      </c>
      <c r="D209">
        <v>-73.653620900000007</v>
      </c>
      <c r="E209" t="s">
        <v>625</v>
      </c>
      <c r="F209">
        <v>250</v>
      </c>
      <c r="G209">
        <v>70</v>
      </c>
      <c r="H209">
        <v>2014</v>
      </c>
      <c r="I209" t="str">
        <f t="shared" si="10"/>
        <v>2014-09-01</v>
      </c>
      <c r="J209" t="str">
        <f t="shared" si="11"/>
        <v>2014-12-01</v>
      </c>
      <c r="K209" t="str">
        <f>IFERROR(INDEX(Harvest[Selected Harvest Begin],MATCH(E209,Harvest[Region],0)),INDEX(Harvest[Selected Harvest Begin],MATCH(B209,Harvest[Country.of.Origin],0)))</f>
        <v>September</v>
      </c>
      <c r="L209" t="str">
        <f>IFERROR(INDEX(Harvest[Selected Harvest End],MATCH(E209,Harvest[Region],0)),INDEX(Harvest[Selected Harvest End],MATCH(B209,Harvest[Country.of.Origin],0)))</f>
        <v>December</v>
      </c>
      <c r="M209">
        <f t="shared" si="9"/>
        <v>91</v>
      </c>
      <c r="N209" s="7">
        <v>41719</v>
      </c>
      <c r="O209" t="s">
        <v>213</v>
      </c>
      <c r="P209" t="s">
        <v>54</v>
      </c>
      <c r="Q209">
        <v>7.75</v>
      </c>
      <c r="R209">
        <v>7.58</v>
      </c>
      <c r="S209">
        <v>7.5</v>
      </c>
      <c r="T209">
        <v>7.58</v>
      </c>
      <c r="U209">
        <v>7.75</v>
      </c>
      <c r="V209">
        <v>7.83</v>
      </c>
      <c r="W209">
        <v>10</v>
      </c>
      <c r="X209">
        <v>10</v>
      </c>
      <c r="Y209">
        <v>10</v>
      </c>
      <c r="Z209">
        <v>7.58</v>
      </c>
      <c r="AA209">
        <v>83.58</v>
      </c>
      <c r="AB209">
        <v>0</v>
      </c>
      <c r="AC209">
        <v>0</v>
      </c>
      <c r="AD209">
        <v>0</v>
      </c>
      <c r="AF209">
        <v>0</v>
      </c>
      <c r="AG209" s="7">
        <v>42084</v>
      </c>
      <c r="AH209">
        <v>1550</v>
      </c>
      <c r="AI209">
        <v>1550</v>
      </c>
      <c r="AJ209">
        <v>1550</v>
      </c>
    </row>
    <row r="210" spans="1:36" x14ac:dyDescent="0.25">
      <c r="A210" t="s">
        <v>43</v>
      </c>
      <c r="B210" t="s">
        <v>396</v>
      </c>
      <c r="C210">
        <v>2.5359349</v>
      </c>
      <c r="D210">
        <v>-75.527669900000006</v>
      </c>
      <c r="E210" t="s">
        <v>457</v>
      </c>
      <c r="F210">
        <v>275</v>
      </c>
      <c r="G210">
        <v>70</v>
      </c>
      <c r="H210">
        <v>2012</v>
      </c>
      <c r="I210" t="str">
        <f t="shared" si="10"/>
        <v>2012-09-01</v>
      </c>
      <c r="J210" t="str">
        <f t="shared" si="11"/>
        <v>2012-12-01</v>
      </c>
      <c r="K210" t="str">
        <f>IFERROR(INDEX(Harvest[Selected Harvest Begin],MATCH(E210,Harvest[Region],0)),INDEX(Harvest[Selected Harvest Begin],MATCH(B210,Harvest[Country.of.Origin],0)))</f>
        <v>September</v>
      </c>
      <c r="L210" t="str">
        <f>IFERROR(INDEX(Harvest[Selected Harvest End],MATCH(E210,Harvest[Region],0)),INDEX(Harvest[Selected Harvest End],MATCH(B210,Harvest[Country.of.Origin],0)))</f>
        <v>December</v>
      </c>
      <c r="M210">
        <f t="shared" si="9"/>
        <v>91</v>
      </c>
      <c r="N210" s="7">
        <v>41152</v>
      </c>
      <c r="O210" t="s">
        <v>213</v>
      </c>
      <c r="P210" t="s">
        <v>54</v>
      </c>
      <c r="Q210">
        <v>7.67</v>
      </c>
      <c r="R210">
        <v>7.67</v>
      </c>
      <c r="S210">
        <v>7.58</v>
      </c>
      <c r="T210">
        <v>7.67</v>
      </c>
      <c r="U210">
        <v>7.75</v>
      </c>
      <c r="V210">
        <v>7.58</v>
      </c>
      <c r="W210">
        <v>10</v>
      </c>
      <c r="X210">
        <v>10</v>
      </c>
      <c r="Y210">
        <v>10</v>
      </c>
      <c r="Z210">
        <v>7.67</v>
      </c>
      <c r="AA210">
        <v>83.58</v>
      </c>
      <c r="AB210">
        <v>0.11</v>
      </c>
      <c r="AC210">
        <v>0</v>
      </c>
      <c r="AD210">
        <v>0</v>
      </c>
      <c r="AE210" t="s">
        <v>55</v>
      </c>
      <c r="AF210">
        <v>3</v>
      </c>
      <c r="AG210" s="7">
        <v>41517</v>
      </c>
      <c r="AH210">
        <v>1600</v>
      </c>
      <c r="AI210">
        <v>1950</v>
      </c>
      <c r="AJ210">
        <v>1775</v>
      </c>
    </row>
    <row r="211" spans="1:36" x14ac:dyDescent="0.25">
      <c r="A211" t="s">
        <v>43</v>
      </c>
      <c r="B211" t="s">
        <v>396</v>
      </c>
      <c r="C211">
        <v>5.0260030000000002</v>
      </c>
      <c r="D211">
        <v>-74.030012200000002</v>
      </c>
      <c r="E211" t="s">
        <v>676</v>
      </c>
      <c r="F211">
        <v>250</v>
      </c>
      <c r="G211">
        <v>70</v>
      </c>
      <c r="H211">
        <v>2012</v>
      </c>
      <c r="I211" t="str">
        <f t="shared" si="10"/>
        <v>2012-09-01</v>
      </c>
      <c r="J211" t="str">
        <f t="shared" si="11"/>
        <v>2012-12-01</v>
      </c>
      <c r="K211" t="str">
        <f>IFERROR(INDEX(Harvest[Selected Harvest Begin],MATCH(E211,Harvest[Region],0)),INDEX(Harvest[Selected Harvest Begin],MATCH(B211,Harvest[Country.of.Origin],0)))</f>
        <v>September</v>
      </c>
      <c r="L211" t="str">
        <f>IFERROR(INDEX(Harvest[Selected Harvest End],MATCH(E211,Harvest[Region],0)),INDEX(Harvest[Selected Harvest End],MATCH(B211,Harvest[Country.of.Origin],0)))</f>
        <v>December</v>
      </c>
      <c r="M211">
        <f t="shared" si="9"/>
        <v>91</v>
      </c>
      <c r="N211" s="7">
        <v>41001</v>
      </c>
      <c r="O211" t="s">
        <v>213</v>
      </c>
      <c r="P211" t="s">
        <v>81</v>
      </c>
      <c r="Q211">
        <v>7.67</v>
      </c>
      <c r="R211">
        <v>7.58</v>
      </c>
      <c r="S211">
        <v>7.58</v>
      </c>
      <c r="T211">
        <v>7.58</v>
      </c>
      <c r="U211">
        <v>7.67</v>
      </c>
      <c r="V211">
        <v>7.75</v>
      </c>
      <c r="W211">
        <v>10</v>
      </c>
      <c r="X211">
        <v>10</v>
      </c>
      <c r="Y211">
        <v>10</v>
      </c>
      <c r="Z211">
        <v>7.75</v>
      </c>
      <c r="AA211">
        <v>83.58</v>
      </c>
      <c r="AB211">
        <v>0.11</v>
      </c>
      <c r="AC211">
        <v>0</v>
      </c>
      <c r="AD211">
        <v>0</v>
      </c>
      <c r="AE211" t="s">
        <v>55</v>
      </c>
      <c r="AF211">
        <v>4</v>
      </c>
      <c r="AG211" s="7">
        <v>41366</v>
      </c>
      <c r="AH211">
        <v>2136</v>
      </c>
      <c r="AI211">
        <v>2136</v>
      </c>
      <c r="AJ211">
        <v>2136</v>
      </c>
    </row>
    <row r="212" spans="1:36" x14ac:dyDescent="0.25">
      <c r="A212" t="s">
        <v>43</v>
      </c>
      <c r="B212" t="s">
        <v>396</v>
      </c>
      <c r="C212">
        <v>5.0260030000000002</v>
      </c>
      <c r="D212">
        <v>-74.030012200000002</v>
      </c>
      <c r="E212" t="s">
        <v>676</v>
      </c>
      <c r="F212">
        <v>50</v>
      </c>
      <c r="G212">
        <v>70</v>
      </c>
      <c r="H212">
        <v>2016</v>
      </c>
      <c r="I212" t="str">
        <f t="shared" si="10"/>
        <v>2016-09-01</v>
      </c>
      <c r="J212" t="str">
        <f t="shared" si="11"/>
        <v>2016-12-01</v>
      </c>
      <c r="K212" t="str">
        <f>IFERROR(INDEX(Harvest[Selected Harvest Begin],MATCH(E212,Harvest[Region],0)),INDEX(Harvest[Selected Harvest Begin],MATCH(B212,Harvest[Country.of.Origin],0)))</f>
        <v>September</v>
      </c>
      <c r="L212" t="str">
        <f>IFERROR(INDEX(Harvest[Selected Harvest End],MATCH(E212,Harvest[Region],0)),INDEX(Harvest[Selected Harvest End],MATCH(B212,Harvest[Country.of.Origin],0)))</f>
        <v>December</v>
      </c>
      <c r="M212">
        <f t="shared" si="9"/>
        <v>91</v>
      </c>
      <c r="N212" s="7">
        <v>42786</v>
      </c>
      <c r="O212" t="s">
        <v>213</v>
      </c>
      <c r="P212" t="s">
        <v>54</v>
      </c>
      <c r="Q212">
        <v>7.75</v>
      </c>
      <c r="R212">
        <v>7.58</v>
      </c>
      <c r="S212">
        <v>7.58</v>
      </c>
      <c r="T212">
        <v>7.75</v>
      </c>
      <c r="U212">
        <v>7.75</v>
      </c>
      <c r="V212">
        <v>7.5</v>
      </c>
      <c r="W212">
        <v>10</v>
      </c>
      <c r="X212">
        <v>10</v>
      </c>
      <c r="Y212">
        <v>10</v>
      </c>
      <c r="Z212">
        <v>7.58</v>
      </c>
      <c r="AA212">
        <v>83.5</v>
      </c>
      <c r="AB212">
        <v>0</v>
      </c>
      <c r="AC212">
        <v>0</v>
      </c>
      <c r="AD212">
        <v>0</v>
      </c>
      <c r="AE212" t="s">
        <v>89</v>
      </c>
      <c r="AF212">
        <v>5</v>
      </c>
      <c r="AG212" s="7">
        <v>43151</v>
      </c>
      <c r="AH212">
        <v>1799</v>
      </c>
      <c r="AI212">
        <v>1799</v>
      </c>
      <c r="AJ212">
        <v>1799</v>
      </c>
    </row>
    <row r="213" spans="1:36" x14ac:dyDescent="0.25">
      <c r="A213" t="s">
        <v>43</v>
      </c>
      <c r="B213" t="s">
        <v>396</v>
      </c>
      <c r="C213">
        <v>1.8529800000000001</v>
      </c>
      <c r="D213">
        <v>-76.048868999999996</v>
      </c>
      <c r="E213" t="s">
        <v>1130</v>
      </c>
      <c r="F213">
        <v>250</v>
      </c>
      <c r="G213">
        <v>70</v>
      </c>
      <c r="H213">
        <v>2016</v>
      </c>
      <c r="I213" t="str">
        <f t="shared" si="10"/>
        <v>2016-09-01</v>
      </c>
      <c r="J213" t="str">
        <f t="shared" si="11"/>
        <v>2016-12-01</v>
      </c>
      <c r="K213" t="str">
        <f>IFERROR(INDEX(Harvest[Selected Harvest Begin],MATCH(E213,Harvest[Region],0)),INDEX(Harvest[Selected Harvest Begin],MATCH(B213,Harvest[Country.of.Origin],0)))</f>
        <v>September</v>
      </c>
      <c r="L213" t="str">
        <f>IFERROR(INDEX(Harvest[Selected Harvest End],MATCH(E213,Harvest[Region],0)),INDEX(Harvest[Selected Harvest End],MATCH(B213,Harvest[Country.of.Origin],0)))</f>
        <v>December</v>
      </c>
      <c r="M213">
        <f t="shared" si="9"/>
        <v>91</v>
      </c>
      <c r="N213" s="7">
        <v>42467</v>
      </c>
      <c r="O213" t="s">
        <v>213</v>
      </c>
      <c r="P213" t="s">
        <v>81</v>
      </c>
      <c r="Q213">
        <v>7.75</v>
      </c>
      <c r="R213">
        <v>7.58</v>
      </c>
      <c r="S213">
        <v>7.58</v>
      </c>
      <c r="T213">
        <v>7.5</v>
      </c>
      <c r="U213">
        <v>7.75</v>
      </c>
      <c r="V213">
        <v>7.75</v>
      </c>
      <c r="W213">
        <v>10</v>
      </c>
      <c r="X213">
        <v>10</v>
      </c>
      <c r="Y213">
        <v>10</v>
      </c>
      <c r="Z213">
        <v>7.58</v>
      </c>
      <c r="AA213">
        <v>83.5</v>
      </c>
      <c r="AB213">
        <v>0</v>
      </c>
      <c r="AC213">
        <v>0</v>
      </c>
      <c r="AD213">
        <v>0</v>
      </c>
      <c r="AE213" t="s">
        <v>55</v>
      </c>
      <c r="AF213">
        <v>0</v>
      </c>
      <c r="AG213" s="7">
        <v>42832</v>
      </c>
      <c r="AH213">
        <v>1000</v>
      </c>
      <c r="AI213">
        <v>1000</v>
      </c>
      <c r="AJ213">
        <v>1000</v>
      </c>
    </row>
    <row r="214" spans="1:36" x14ac:dyDescent="0.25">
      <c r="A214" t="s">
        <v>43</v>
      </c>
      <c r="B214" t="s">
        <v>396</v>
      </c>
      <c r="C214">
        <v>2.5359349</v>
      </c>
      <c r="D214">
        <v>-75.527669900000006</v>
      </c>
      <c r="E214" t="s">
        <v>457</v>
      </c>
      <c r="F214">
        <v>180</v>
      </c>
      <c r="G214">
        <v>70</v>
      </c>
      <c r="H214">
        <v>2015</v>
      </c>
      <c r="I214" t="str">
        <f t="shared" si="10"/>
        <v>2015-09-01</v>
      </c>
      <c r="J214" t="str">
        <f t="shared" si="11"/>
        <v>2015-12-01</v>
      </c>
      <c r="K214" t="str">
        <f>IFERROR(INDEX(Harvest[Selected Harvest Begin],MATCH(E214,Harvest[Region],0)),INDEX(Harvest[Selected Harvest Begin],MATCH(B214,Harvest[Country.of.Origin],0)))</f>
        <v>September</v>
      </c>
      <c r="L214" t="str">
        <f>IFERROR(INDEX(Harvest[Selected Harvest End],MATCH(E214,Harvest[Region],0)),INDEX(Harvest[Selected Harvest End],MATCH(B214,Harvest[Country.of.Origin],0)))</f>
        <v>December</v>
      </c>
      <c r="M214">
        <f t="shared" si="9"/>
        <v>91</v>
      </c>
      <c r="N214" s="7">
        <v>42327</v>
      </c>
      <c r="O214" t="s">
        <v>213</v>
      </c>
      <c r="P214" t="s">
        <v>54</v>
      </c>
      <c r="Q214">
        <v>7.58</v>
      </c>
      <c r="R214">
        <v>7.58</v>
      </c>
      <c r="S214">
        <v>7.58</v>
      </c>
      <c r="T214">
        <v>7.58</v>
      </c>
      <c r="U214">
        <v>7.75</v>
      </c>
      <c r="V214">
        <v>7.67</v>
      </c>
      <c r="W214">
        <v>10</v>
      </c>
      <c r="X214">
        <v>10</v>
      </c>
      <c r="Y214">
        <v>10</v>
      </c>
      <c r="Z214">
        <v>7.75</v>
      </c>
      <c r="AA214">
        <v>83.5</v>
      </c>
      <c r="AB214">
        <v>0.12</v>
      </c>
      <c r="AC214">
        <v>0</v>
      </c>
      <c r="AD214">
        <v>0</v>
      </c>
      <c r="AE214" t="s">
        <v>55</v>
      </c>
      <c r="AF214">
        <v>4</v>
      </c>
      <c r="AG214" s="7">
        <v>42692</v>
      </c>
      <c r="AH214">
        <v>1600</v>
      </c>
      <c r="AI214">
        <v>1950</v>
      </c>
      <c r="AJ214">
        <v>1775</v>
      </c>
    </row>
    <row r="215" spans="1:36" x14ac:dyDescent="0.25">
      <c r="A215" t="s">
        <v>43</v>
      </c>
      <c r="B215" t="s">
        <v>396</v>
      </c>
      <c r="C215">
        <v>2.5359349</v>
      </c>
      <c r="D215">
        <v>-75.527669900000006</v>
      </c>
      <c r="E215" t="s">
        <v>457</v>
      </c>
      <c r="F215">
        <v>275</v>
      </c>
      <c r="G215">
        <v>70</v>
      </c>
      <c r="H215">
        <v>2014</v>
      </c>
      <c r="I215" t="str">
        <f t="shared" si="10"/>
        <v>2014-09-01</v>
      </c>
      <c r="J215" t="str">
        <f t="shared" si="11"/>
        <v>2014-12-01</v>
      </c>
      <c r="K215" t="str">
        <f>IFERROR(INDEX(Harvest[Selected Harvest Begin],MATCH(E215,Harvest[Region],0)),INDEX(Harvest[Selected Harvest Begin],MATCH(B215,Harvest[Country.of.Origin],0)))</f>
        <v>September</v>
      </c>
      <c r="L215" t="str">
        <f>IFERROR(INDEX(Harvest[Selected Harvest End],MATCH(E215,Harvest[Region],0)),INDEX(Harvest[Selected Harvest End],MATCH(B215,Harvest[Country.of.Origin],0)))</f>
        <v>December</v>
      </c>
      <c r="M215">
        <f t="shared" si="9"/>
        <v>91</v>
      </c>
      <c r="N215" s="7">
        <v>42026</v>
      </c>
      <c r="O215" t="s">
        <v>213</v>
      </c>
      <c r="P215" t="s">
        <v>54</v>
      </c>
      <c r="Q215">
        <v>8</v>
      </c>
      <c r="R215">
        <v>7.58</v>
      </c>
      <c r="S215">
        <v>7.25</v>
      </c>
      <c r="T215">
        <v>7.58</v>
      </c>
      <c r="U215">
        <v>7.92</v>
      </c>
      <c r="V215">
        <v>7.58</v>
      </c>
      <c r="W215">
        <v>10</v>
      </c>
      <c r="X215">
        <v>10</v>
      </c>
      <c r="Y215">
        <v>10</v>
      </c>
      <c r="Z215">
        <v>7.58</v>
      </c>
      <c r="AA215">
        <v>83.5</v>
      </c>
      <c r="AB215">
        <v>0.11</v>
      </c>
      <c r="AC215">
        <v>0</v>
      </c>
      <c r="AD215">
        <v>0</v>
      </c>
      <c r="AE215" t="s">
        <v>55</v>
      </c>
      <c r="AF215">
        <v>0</v>
      </c>
      <c r="AG215" s="7">
        <v>42391</v>
      </c>
      <c r="AH215">
        <v>1850</v>
      </c>
      <c r="AI215">
        <v>1850</v>
      </c>
      <c r="AJ215">
        <v>1850</v>
      </c>
    </row>
    <row r="216" spans="1:36" x14ac:dyDescent="0.25">
      <c r="A216" t="s">
        <v>43</v>
      </c>
      <c r="B216" t="s">
        <v>396</v>
      </c>
      <c r="C216">
        <v>5.0260030000000002</v>
      </c>
      <c r="D216">
        <v>-74.030012200000002</v>
      </c>
      <c r="E216" t="s">
        <v>676</v>
      </c>
      <c r="F216">
        <v>250</v>
      </c>
      <c r="G216">
        <v>70</v>
      </c>
      <c r="H216">
        <v>2014</v>
      </c>
      <c r="I216" t="str">
        <f t="shared" si="10"/>
        <v>2014-09-01</v>
      </c>
      <c r="J216" t="str">
        <f t="shared" si="11"/>
        <v>2014-12-01</v>
      </c>
      <c r="K216" t="str">
        <f>IFERROR(INDEX(Harvest[Selected Harvest Begin],MATCH(E216,Harvest[Region],0)),INDEX(Harvest[Selected Harvest Begin],MATCH(B216,Harvest[Country.of.Origin],0)))</f>
        <v>September</v>
      </c>
      <c r="L216" t="str">
        <f>IFERROR(INDEX(Harvest[Selected Harvest End],MATCH(E216,Harvest[Region],0)),INDEX(Harvest[Selected Harvest End],MATCH(B216,Harvest[Country.of.Origin],0)))</f>
        <v>December</v>
      </c>
      <c r="M216">
        <f t="shared" si="9"/>
        <v>91</v>
      </c>
      <c r="N216" s="7">
        <v>41862</v>
      </c>
      <c r="O216" t="s">
        <v>213</v>
      </c>
      <c r="P216" t="s">
        <v>54</v>
      </c>
      <c r="Q216">
        <v>7.75</v>
      </c>
      <c r="R216">
        <v>7.58</v>
      </c>
      <c r="S216">
        <v>7.33</v>
      </c>
      <c r="T216">
        <v>7.5</v>
      </c>
      <c r="U216">
        <v>7.83</v>
      </c>
      <c r="V216">
        <v>7.83</v>
      </c>
      <c r="W216">
        <v>10</v>
      </c>
      <c r="X216">
        <v>10</v>
      </c>
      <c r="Y216">
        <v>10</v>
      </c>
      <c r="Z216">
        <v>7.67</v>
      </c>
      <c r="AA216">
        <v>83.5</v>
      </c>
      <c r="AB216">
        <v>0</v>
      </c>
      <c r="AC216">
        <v>2</v>
      </c>
      <c r="AD216">
        <v>0</v>
      </c>
      <c r="AF216">
        <v>0</v>
      </c>
      <c r="AG216" s="7">
        <v>42227</v>
      </c>
      <c r="AH216">
        <v>1650</v>
      </c>
      <c r="AI216">
        <v>1650</v>
      </c>
      <c r="AJ216">
        <v>1650</v>
      </c>
    </row>
    <row r="217" spans="1:36" x14ac:dyDescent="0.25">
      <c r="A217" t="s">
        <v>43</v>
      </c>
      <c r="B217" t="s">
        <v>396</v>
      </c>
      <c r="C217">
        <v>2.5359349</v>
      </c>
      <c r="D217">
        <v>-75.527669900000006</v>
      </c>
      <c r="E217" t="s">
        <v>457</v>
      </c>
      <c r="F217">
        <v>250</v>
      </c>
      <c r="G217">
        <v>70</v>
      </c>
      <c r="H217">
        <v>2013</v>
      </c>
      <c r="I217" t="str">
        <f t="shared" si="10"/>
        <v>2013-09-01</v>
      </c>
      <c r="J217" t="str">
        <f t="shared" si="11"/>
        <v>2013-12-01</v>
      </c>
      <c r="K217" t="str">
        <f>IFERROR(INDEX(Harvest[Selected Harvest Begin],MATCH(E217,Harvest[Region],0)),INDEX(Harvest[Selected Harvest Begin],MATCH(B217,Harvest[Country.of.Origin],0)))</f>
        <v>September</v>
      </c>
      <c r="L217" t="str">
        <f>IFERROR(INDEX(Harvest[Selected Harvest End],MATCH(E217,Harvest[Region],0)),INDEX(Harvest[Selected Harvest End],MATCH(B217,Harvest[Country.of.Origin],0)))</f>
        <v>December</v>
      </c>
      <c r="M217">
        <f t="shared" si="9"/>
        <v>91</v>
      </c>
      <c r="N217" s="7">
        <v>41390</v>
      </c>
      <c r="O217" t="s">
        <v>213</v>
      </c>
      <c r="P217" t="s">
        <v>54</v>
      </c>
      <c r="Q217">
        <v>7.58</v>
      </c>
      <c r="R217">
        <v>7.75</v>
      </c>
      <c r="S217">
        <v>7.42</v>
      </c>
      <c r="T217">
        <v>7.67</v>
      </c>
      <c r="U217">
        <v>7.75</v>
      </c>
      <c r="V217">
        <v>7.67</v>
      </c>
      <c r="W217">
        <v>10</v>
      </c>
      <c r="X217">
        <v>10</v>
      </c>
      <c r="Y217">
        <v>10</v>
      </c>
      <c r="Z217">
        <v>7.67</v>
      </c>
      <c r="AA217">
        <v>83.5</v>
      </c>
      <c r="AB217">
        <v>0</v>
      </c>
      <c r="AC217">
        <v>1</v>
      </c>
      <c r="AD217">
        <v>0</v>
      </c>
      <c r="AE217" t="s">
        <v>55</v>
      </c>
      <c r="AF217">
        <v>1</v>
      </c>
      <c r="AG217" s="7">
        <v>41755</v>
      </c>
      <c r="AH217">
        <v>1750</v>
      </c>
      <c r="AI217">
        <v>1750</v>
      </c>
      <c r="AJ217">
        <v>1750</v>
      </c>
    </row>
    <row r="218" spans="1:36" x14ac:dyDescent="0.25">
      <c r="A218" t="s">
        <v>43</v>
      </c>
      <c r="B218" t="s">
        <v>396</v>
      </c>
      <c r="C218">
        <v>2.5359349</v>
      </c>
      <c r="D218">
        <v>-75.527669900000006</v>
      </c>
      <c r="E218" t="s">
        <v>457</v>
      </c>
      <c r="F218">
        <v>250</v>
      </c>
      <c r="G218">
        <v>70</v>
      </c>
      <c r="H218">
        <v>2013</v>
      </c>
      <c r="I218" t="str">
        <f t="shared" si="10"/>
        <v>2013-09-01</v>
      </c>
      <c r="J218" t="str">
        <f t="shared" si="11"/>
        <v>2013-12-01</v>
      </c>
      <c r="K218" t="str">
        <f>IFERROR(INDEX(Harvest[Selected Harvest Begin],MATCH(E218,Harvest[Region],0)),INDEX(Harvest[Selected Harvest Begin],MATCH(B218,Harvest[Country.of.Origin],0)))</f>
        <v>September</v>
      </c>
      <c r="L218" t="str">
        <f>IFERROR(INDEX(Harvest[Selected Harvest End],MATCH(E218,Harvest[Region],0)),INDEX(Harvest[Selected Harvest End],MATCH(B218,Harvest[Country.of.Origin],0)))</f>
        <v>December</v>
      </c>
      <c r="M218">
        <f t="shared" si="9"/>
        <v>91</v>
      </c>
      <c r="N218" s="7">
        <v>41418</v>
      </c>
      <c r="O218" t="s">
        <v>213</v>
      </c>
      <c r="P218" t="s">
        <v>54</v>
      </c>
      <c r="Q218">
        <v>7.58</v>
      </c>
      <c r="R218">
        <v>7.67</v>
      </c>
      <c r="S218">
        <v>7.58</v>
      </c>
      <c r="T218">
        <v>7.75</v>
      </c>
      <c r="U218">
        <v>7.58</v>
      </c>
      <c r="V218">
        <v>7.75</v>
      </c>
      <c r="W218">
        <v>10</v>
      </c>
      <c r="X218">
        <v>10</v>
      </c>
      <c r="Y218">
        <v>10</v>
      </c>
      <c r="Z218">
        <v>7.58</v>
      </c>
      <c r="AA218">
        <v>83.5</v>
      </c>
      <c r="AB218">
        <v>0.11</v>
      </c>
      <c r="AC218">
        <v>0</v>
      </c>
      <c r="AE218" t="s">
        <v>55</v>
      </c>
      <c r="AF218">
        <v>2</v>
      </c>
      <c r="AG218" s="7">
        <v>41783</v>
      </c>
      <c r="AH218">
        <v>1750</v>
      </c>
      <c r="AI218">
        <v>1750</v>
      </c>
      <c r="AJ218">
        <v>1750</v>
      </c>
    </row>
    <row r="219" spans="1:36" x14ac:dyDescent="0.25">
      <c r="A219" t="s">
        <v>43</v>
      </c>
      <c r="B219" t="s">
        <v>396</v>
      </c>
      <c r="C219">
        <v>2.5359349</v>
      </c>
      <c r="D219">
        <v>-75.527669900000006</v>
      </c>
      <c r="E219" t="s">
        <v>457</v>
      </c>
      <c r="F219">
        <v>175</v>
      </c>
      <c r="G219">
        <v>70</v>
      </c>
      <c r="H219">
        <v>2012</v>
      </c>
      <c r="I219" t="str">
        <f t="shared" si="10"/>
        <v>2012-09-01</v>
      </c>
      <c r="J219" t="str">
        <f t="shared" si="11"/>
        <v>2012-12-01</v>
      </c>
      <c r="K219" t="str">
        <f>IFERROR(INDEX(Harvest[Selected Harvest Begin],MATCH(E219,Harvest[Region],0)),INDEX(Harvest[Selected Harvest Begin],MATCH(B219,Harvest[Country.of.Origin],0)))</f>
        <v>September</v>
      </c>
      <c r="L219" t="str">
        <f>IFERROR(INDEX(Harvest[Selected Harvest End],MATCH(E219,Harvest[Region],0)),INDEX(Harvest[Selected Harvest End],MATCH(B219,Harvest[Country.of.Origin],0)))</f>
        <v>December</v>
      </c>
      <c r="M219">
        <f t="shared" si="9"/>
        <v>91</v>
      </c>
      <c r="N219" s="7">
        <v>40948</v>
      </c>
      <c r="O219" t="s">
        <v>213</v>
      </c>
      <c r="P219" t="s">
        <v>54</v>
      </c>
      <c r="Q219">
        <v>7.67</v>
      </c>
      <c r="R219">
        <v>7.58</v>
      </c>
      <c r="S219">
        <v>7.58</v>
      </c>
      <c r="T219">
        <v>7.67</v>
      </c>
      <c r="U219">
        <v>7.67</v>
      </c>
      <c r="V219">
        <v>7.67</v>
      </c>
      <c r="W219">
        <v>10</v>
      </c>
      <c r="X219">
        <v>10</v>
      </c>
      <c r="Y219">
        <v>10</v>
      </c>
      <c r="Z219">
        <v>7.67</v>
      </c>
      <c r="AA219">
        <v>83.5</v>
      </c>
      <c r="AB219">
        <v>0.11</v>
      </c>
      <c r="AC219">
        <v>0</v>
      </c>
      <c r="AD219">
        <v>0</v>
      </c>
      <c r="AE219" t="s">
        <v>55</v>
      </c>
      <c r="AF219">
        <v>0</v>
      </c>
      <c r="AG219" s="7">
        <v>41313</v>
      </c>
      <c r="AH219">
        <v>1600</v>
      </c>
      <c r="AI219">
        <v>1950</v>
      </c>
      <c r="AJ219">
        <v>1775</v>
      </c>
    </row>
    <row r="220" spans="1:36" x14ac:dyDescent="0.25">
      <c r="A220" t="s">
        <v>43</v>
      </c>
      <c r="B220" t="s">
        <v>396</v>
      </c>
      <c r="C220">
        <v>2.5359349</v>
      </c>
      <c r="D220">
        <v>-75.527669900000006</v>
      </c>
      <c r="E220" t="s">
        <v>457</v>
      </c>
      <c r="F220">
        <v>275</v>
      </c>
      <c r="G220">
        <v>70</v>
      </c>
      <c r="H220">
        <v>2015</v>
      </c>
      <c r="I220" t="str">
        <f t="shared" si="10"/>
        <v>2015-09-01</v>
      </c>
      <c r="J220" t="str">
        <f t="shared" si="11"/>
        <v>2015-12-01</v>
      </c>
      <c r="K220" t="str">
        <f>IFERROR(INDEX(Harvest[Selected Harvest Begin],MATCH(E220,Harvest[Region],0)),INDEX(Harvest[Selected Harvest Begin],MATCH(B220,Harvest[Country.of.Origin],0)))</f>
        <v>September</v>
      </c>
      <c r="L220" t="str">
        <f>IFERROR(INDEX(Harvest[Selected Harvest End],MATCH(E220,Harvest[Region],0)),INDEX(Harvest[Selected Harvest End],MATCH(B220,Harvest[Country.of.Origin],0)))</f>
        <v>December</v>
      </c>
      <c r="M220">
        <f t="shared" si="9"/>
        <v>91</v>
      </c>
      <c r="N220" s="7">
        <v>42123</v>
      </c>
      <c r="O220" t="s">
        <v>213</v>
      </c>
      <c r="P220" t="s">
        <v>81</v>
      </c>
      <c r="Q220">
        <v>7.58</v>
      </c>
      <c r="R220">
        <v>7.67</v>
      </c>
      <c r="S220">
        <v>7.58</v>
      </c>
      <c r="T220">
        <v>7.67</v>
      </c>
      <c r="U220">
        <v>7.58</v>
      </c>
      <c r="V220">
        <v>7.67</v>
      </c>
      <c r="W220">
        <v>10</v>
      </c>
      <c r="X220">
        <v>10</v>
      </c>
      <c r="Y220">
        <v>10</v>
      </c>
      <c r="Z220">
        <v>7.67</v>
      </c>
      <c r="AA220">
        <v>83.42</v>
      </c>
      <c r="AB220">
        <v>0.12</v>
      </c>
      <c r="AC220">
        <v>4</v>
      </c>
      <c r="AD220">
        <v>0</v>
      </c>
      <c r="AE220" t="s">
        <v>55</v>
      </c>
      <c r="AF220">
        <v>0</v>
      </c>
      <c r="AG220" s="7">
        <v>42488</v>
      </c>
      <c r="AH220">
        <v>442</v>
      </c>
      <c r="AI220">
        <v>442</v>
      </c>
      <c r="AJ220">
        <v>442</v>
      </c>
    </row>
    <row r="221" spans="1:36" x14ac:dyDescent="0.25">
      <c r="A221" t="s">
        <v>43</v>
      </c>
      <c r="B221" t="s">
        <v>396</v>
      </c>
      <c r="C221">
        <v>2.5359349</v>
      </c>
      <c r="D221">
        <v>-75.527669900000006</v>
      </c>
      <c r="E221" t="s">
        <v>457</v>
      </c>
      <c r="F221">
        <v>250</v>
      </c>
      <c r="G221">
        <v>70</v>
      </c>
      <c r="H221">
        <v>2015</v>
      </c>
      <c r="I221" t="str">
        <f t="shared" si="10"/>
        <v>2015-09-01</v>
      </c>
      <c r="J221" t="str">
        <f t="shared" si="11"/>
        <v>2015-12-01</v>
      </c>
      <c r="K221" t="str">
        <f>IFERROR(INDEX(Harvest[Selected Harvest Begin],MATCH(E221,Harvest[Region],0)),INDEX(Harvest[Selected Harvest Begin],MATCH(B221,Harvest[Country.of.Origin],0)))</f>
        <v>September</v>
      </c>
      <c r="L221" t="str">
        <f>IFERROR(INDEX(Harvest[Selected Harvest End],MATCH(E221,Harvest[Region],0)),INDEX(Harvest[Selected Harvest End],MATCH(B221,Harvest[Country.of.Origin],0)))</f>
        <v>December</v>
      </c>
      <c r="M221">
        <f t="shared" si="9"/>
        <v>91</v>
      </c>
      <c r="N221" s="7">
        <v>41927</v>
      </c>
      <c r="O221" t="s">
        <v>213</v>
      </c>
      <c r="P221" t="s">
        <v>54</v>
      </c>
      <c r="Q221">
        <v>7.58</v>
      </c>
      <c r="R221">
        <v>7.58</v>
      </c>
      <c r="S221">
        <v>7.25</v>
      </c>
      <c r="T221">
        <v>7.75</v>
      </c>
      <c r="U221">
        <v>7.75</v>
      </c>
      <c r="V221">
        <v>8.58</v>
      </c>
      <c r="W221">
        <v>9.33</v>
      </c>
      <c r="X221">
        <v>10</v>
      </c>
      <c r="Y221">
        <v>10</v>
      </c>
      <c r="Z221">
        <v>7.58</v>
      </c>
      <c r="AA221">
        <v>83.42</v>
      </c>
      <c r="AB221">
        <v>0.12</v>
      </c>
      <c r="AC221">
        <v>0</v>
      </c>
      <c r="AD221">
        <v>0</v>
      </c>
      <c r="AE221" t="s">
        <v>55</v>
      </c>
      <c r="AF221">
        <v>1</v>
      </c>
      <c r="AG221" s="7">
        <v>42292</v>
      </c>
      <c r="AH221">
        <v>1813</v>
      </c>
      <c r="AI221">
        <v>1813</v>
      </c>
      <c r="AJ221">
        <v>1813</v>
      </c>
    </row>
    <row r="222" spans="1:36" x14ac:dyDescent="0.25">
      <c r="A222" t="s">
        <v>43</v>
      </c>
      <c r="B222" t="s">
        <v>396</v>
      </c>
      <c r="C222">
        <v>5.0260030000000002</v>
      </c>
      <c r="D222">
        <v>-74.030012200000002</v>
      </c>
      <c r="E222" t="s">
        <v>676</v>
      </c>
      <c r="F222">
        <v>250</v>
      </c>
      <c r="G222">
        <v>70</v>
      </c>
      <c r="H222">
        <v>2012</v>
      </c>
      <c r="I222" t="str">
        <f t="shared" si="10"/>
        <v>2012-09-01</v>
      </c>
      <c r="J222" t="str">
        <f t="shared" si="11"/>
        <v>2012-12-01</v>
      </c>
      <c r="K222" t="str">
        <f>IFERROR(INDEX(Harvest[Selected Harvest Begin],MATCH(E222,Harvest[Region],0)),INDEX(Harvest[Selected Harvest Begin],MATCH(B222,Harvest[Country.of.Origin],0)))</f>
        <v>September</v>
      </c>
      <c r="L222" t="str">
        <f>IFERROR(INDEX(Harvest[Selected Harvest End],MATCH(E222,Harvest[Region],0)),INDEX(Harvest[Selected Harvest End],MATCH(B222,Harvest[Country.of.Origin],0)))</f>
        <v>December</v>
      </c>
      <c r="M222">
        <f t="shared" si="9"/>
        <v>91</v>
      </c>
      <c r="N222" s="7">
        <v>41086</v>
      </c>
      <c r="O222" t="s">
        <v>213</v>
      </c>
      <c r="P222" t="s">
        <v>54</v>
      </c>
      <c r="Q222">
        <v>7.5</v>
      </c>
      <c r="R222">
        <v>7.75</v>
      </c>
      <c r="S222">
        <v>7.58</v>
      </c>
      <c r="T222">
        <v>7.5</v>
      </c>
      <c r="U222">
        <v>7.67</v>
      </c>
      <c r="V222">
        <v>7.75</v>
      </c>
      <c r="W222">
        <v>10</v>
      </c>
      <c r="X222">
        <v>10</v>
      </c>
      <c r="Y222">
        <v>10</v>
      </c>
      <c r="Z222">
        <v>7.67</v>
      </c>
      <c r="AA222">
        <v>83.42</v>
      </c>
      <c r="AB222">
        <v>0.11</v>
      </c>
      <c r="AC222">
        <v>0</v>
      </c>
      <c r="AD222">
        <v>0</v>
      </c>
      <c r="AE222" t="s">
        <v>55</v>
      </c>
      <c r="AF222">
        <v>2</v>
      </c>
      <c r="AG222" s="7">
        <v>41451</v>
      </c>
      <c r="AH222">
        <v>1450</v>
      </c>
      <c r="AI222">
        <v>1450</v>
      </c>
      <c r="AJ222">
        <v>1450</v>
      </c>
    </row>
    <row r="223" spans="1:36" x14ac:dyDescent="0.25">
      <c r="A223" t="s">
        <v>43</v>
      </c>
      <c r="B223" t="s">
        <v>396</v>
      </c>
      <c r="C223">
        <v>2.5359349</v>
      </c>
      <c r="D223">
        <v>-75.527669900000006</v>
      </c>
      <c r="E223" t="s">
        <v>457</v>
      </c>
      <c r="F223">
        <v>250</v>
      </c>
      <c r="G223">
        <v>70</v>
      </c>
      <c r="I223" t="str">
        <f t="shared" si="10"/>
        <v>2011-09-01</v>
      </c>
      <c r="J223" t="str">
        <f t="shared" si="11"/>
        <v>2011-12-01</v>
      </c>
      <c r="K223" t="str">
        <f>IFERROR(INDEX(Harvest[Selected Harvest Begin],MATCH(E223,Harvest[Region],0)),INDEX(Harvest[Selected Harvest Begin],MATCH(B223,Harvest[Country.of.Origin],0)))</f>
        <v>September</v>
      </c>
      <c r="L223" t="str">
        <f>IFERROR(INDEX(Harvest[Selected Harvest End],MATCH(E223,Harvest[Region],0)),INDEX(Harvest[Selected Harvest End],MATCH(B223,Harvest[Country.of.Origin],0)))</f>
        <v>December</v>
      </c>
      <c r="M223">
        <f t="shared" si="9"/>
        <v>91</v>
      </c>
      <c r="N223" s="7">
        <v>40575</v>
      </c>
      <c r="Q223">
        <v>7.58</v>
      </c>
      <c r="R223">
        <v>7.58</v>
      </c>
      <c r="S223">
        <v>7.58</v>
      </c>
      <c r="T223">
        <v>7.67</v>
      </c>
      <c r="U223">
        <v>7.75</v>
      </c>
      <c r="V223">
        <v>7.67</v>
      </c>
      <c r="W223">
        <v>10</v>
      </c>
      <c r="X223">
        <v>10</v>
      </c>
      <c r="Y223">
        <v>10</v>
      </c>
      <c r="Z223">
        <v>7.58</v>
      </c>
      <c r="AA223">
        <v>83.42</v>
      </c>
      <c r="AB223">
        <v>0.1</v>
      </c>
      <c r="AC223">
        <v>1</v>
      </c>
      <c r="AD223">
        <v>0</v>
      </c>
      <c r="AF223">
        <v>3</v>
      </c>
      <c r="AG223" s="7">
        <v>40940</v>
      </c>
    </row>
    <row r="224" spans="1:36" x14ac:dyDescent="0.25">
      <c r="A224" t="s">
        <v>43</v>
      </c>
      <c r="B224" t="s">
        <v>396</v>
      </c>
      <c r="C224">
        <v>2.5359349</v>
      </c>
      <c r="D224">
        <v>-75.527669900000006</v>
      </c>
      <c r="E224" t="s">
        <v>457</v>
      </c>
      <c r="F224">
        <v>275</v>
      </c>
      <c r="G224">
        <v>70</v>
      </c>
      <c r="H224">
        <v>2016</v>
      </c>
      <c r="I224" t="str">
        <f t="shared" si="10"/>
        <v>2016-09-01</v>
      </c>
      <c r="J224" t="str">
        <f t="shared" si="11"/>
        <v>2016-12-01</v>
      </c>
      <c r="K224" t="str">
        <f>IFERROR(INDEX(Harvest[Selected Harvest Begin],MATCH(E224,Harvest[Region],0)),INDEX(Harvest[Selected Harvest Begin],MATCH(B224,Harvest[Country.of.Origin],0)))</f>
        <v>September</v>
      </c>
      <c r="L224" t="str">
        <f>IFERROR(INDEX(Harvest[Selected Harvest End],MATCH(E224,Harvest[Region],0)),INDEX(Harvest[Selected Harvest End],MATCH(B224,Harvest[Country.of.Origin],0)))</f>
        <v>December</v>
      </c>
      <c r="M224">
        <f t="shared" si="9"/>
        <v>91</v>
      </c>
      <c r="N224" s="7">
        <v>42682</v>
      </c>
      <c r="O224" t="s">
        <v>213</v>
      </c>
      <c r="P224" t="s">
        <v>54</v>
      </c>
      <c r="Q224">
        <v>7.75</v>
      </c>
      <c r="R224">
        <v>7.5</v>
      </c>
      <c r="S224">
        <v>7.75</v>
      </c>
      <c r="T224">
        <v>7.58</v>
      </c>
      <c r="U224">
        <v>7.58</v>
      </c>
      <c r="V224">
        <v>7.58</v>
      </c>
      <c r="W224">
        <v>10</v>
      </c>
      <c r="X224">
        <v>10</v>
      </c>
      <c r="Y224">
        <v>10</v>
      </c>
      <c r="Z224">
        <v>7.58</v>
      </c>
      <c r="AA224">
        <v>83.33</v>
      </c>
      <c r="AB224">
        <v>0</v>
      </c>
      <c r="AC224">
        <v>0</v>
      </c>
      <c r="AD224">
        <v>1</v>
      </c>
      <c r="AF224">
        <v>0</v>
      </c>
      <c r="AG224" s="7">
        <v>43047</v>
      </c>
      <c r="AH224">
        <v>1650</v>
      </c>
      <c r="AI224">
        <v>1650</v>
      </c>
      <c r="AJ224">
        <v>1650</v>
      </c>
    </row>
    <row r="225" spans="1:36" x14ac:dyDescent="0.25">
      <c r="A225" t="s">
        <v>43</v>
      </c>
      <c r="B225" t="s">
        <v>396</v>
      </c>
      <c r="C225">
        <v>4.9681569999999997</v>
      </c>
      <c r="D225">
        <v>-73.490098000000003</v>
      </c>
      <c r="E225" t="s">
        <v>2026</v>
      </c>
      <c r="F225">
        <v>130</v>
      </c>
      <c r="G225">
        <v>70</v>
      </c>
      <c r="H225">
        <v>2016</v>
      </c>
      <c r="I225" t="str">
        <f t="shared" si="10"/>
        <v>2016-09-01</v>
      </c>
      <c r="J225" t="str">
        <f t="shared" si="11"/>
        <v>2016-12-01</v>
      </c>
      <c r="K225" t="str">
        <f>IFERROR(INDEX(Harvest[Selected Harvest Begin],MATCH(E225,Harvest[Region],0)),INDEX(Harvest[Selected Harvest Begin],MATCH(B225,Harvest[Country.of.Origin],0)))</f>
        <v>September</v>
      </c>
      <c r="L225" t="str">
        <f>IFERROR(INDEX(Harvest[Selected Harvest End],MATCH(E225,Harvest[Region],0)),INDEX(Harvest[Selected Harvest End],MATCH(B225,Harvest[Country.of.Origin],0)))</f>
        <v>December</v>
      </c>
      <c r="M225">
        <f t="shared" si="9"/>
        <v>91</v>
      </c>
      <c r="N225" s="7">
        <v>42536</v>
      </c>
      <c r="O225" t="s">
        <v>213</v>
      </c>
      <c r="P225" t="s">
        <v>54</v>
      </c>
      <c r="Q225">
        <v>7.67</v>
      </c>
      <c r="R225">
        <v>7.58</v>
      </c>
      <c r="S225">
        <v>7.58</v>
      </c>
      <c r="T225">
        <v>7.42</v>
      </c>
      <c r="U225">
        <v>7.67</v>
      </c>
      <c r="V225">
        <v>7.75</v>
      </c>
      <c r="W225">
        <v>10</v>
      </c>
      <c r="X225">
        <v>10</v>
      </c>
      <c r="Y225">
        <v>10</v>
      </c>
      <c r="Z225">
        <v>7.67</v>
      </c>
      <c r="AA225">
        <v>83.33</v>
      </c>
      <c r="AB225">
        <v>0</v>
      </c>
      <c r="AC225">
        <v>0</v>
      </c>
      <c r="AD225">
        <v>0</v>
      </c>
      <c r="AE225" t="s">
        <v>304</v>
      </c>
      <c r="AF225">
        <v>0</v>
      </c>
      <c r="AG225" s="7">
        <v>42901</v>
      </c>
    </row>
    <row r="226" spans="1:36" x14ac:dyDescent="0.25">
      <c r="A226" t="s">
        <v>43</v>
      </c>
      <c r="B226" t="s">
        <v>396</v>
      </c>
      <c r="C226">
        <v>2.5359349</v>
      </c>
      <c r="D226">
        <v>-75.527669900000006</v>
      </c>
      <c r="E226" t="s">
        <v>457</v>
      </c>
      <c r="F226">
        <v>275</v>
      </c>
      <c r="G226">
        <v>70</v>
      </c>
      <c r="H226">
        <v>2016</v>
      </c>
      <c r="I226" t="str">
        <f t="shared" si="10"/>
        <v>2016-09-01</v>
      </c>
      <c r="J226" t="str">
        <f t="shared" si="11"/>
        <v>2016-12-01</v>
      </c>
      <c r="K226" t="str">
        <f>IFERROR(INDEX(Harvest[Selected Harvest Begin],MATCH(E226,Harvest[Region],0)),INDEX(Harvest[Selected Harvest Begin],MATCH(B226,Harvest[Country.of.Origin],0)))</f>
        <v>September</v>
      </c>
      <c r="L226" t="str">
        <f>IFERROR(INDEX(Harvest[Selected Harvest End],MATCH(E226,Harvest[Region],0)),INDEX(Harvest[Selected Harvest End],MATCH(B226,Harvest[Country.of.Origin],0)))</f>
        <v>December</v>
      </c>
      <c r="M226">
        <f t="shared" si="9"/>
        <v>91</v>
      </c>
      <c r="N226" s="7">
        <v>42495</v>
      </c>
      <c r="O226" t="s">
        <v>213</v>
      </c>
      <c r="P226" t="s">
        <v>54</v>
      </c>
      <c r="Q226">
        <v>7.83</v>
      </c>
      <c r="R226">
        <v>7.58</v>
      </c>
      <c r="S226">
        <v>7.58</v>
      </c>
      <c r="T226">
        <v>7.58</v>
      </c>
      <c r="U226">
        <v>7.5</v>
      </c>
      <c r="V226">
        <v>7.58</v>
      </c>
      <c r="W226">
        <v>10</v>
      </c>
      <c r="X226">
        <v>10</v>
      </c>
      <c r="Y226">
        <v>10</v>
      </c>
      <c r="Z226">
        <v>7.67</v>
      </c>
      <c r="AA226">
        <v>83.33</v>
      </c>
      <c r="AB226">
        <v>0</v>
      </c>
      <c r="AC226">
        <v>1</v>
      </c>
      <c r="AD226">
        <v>0</v>
      </c>
      <c r="AE226" t="s">
        <v>55</v>
      </c>
      <c r="AF226">
        <v>2</v>
      </c>
      <c r="AG226" s="7">
        <v>42860</v>
      </c>
    </row>
    <row r="227" spans="1:36" x14ac:dyDescent="0.25">
      <c r="A227" t="s">
        <v>43</v>
      </c>
      <c r="B227" t="s">
        <v>396</v>
      </c>
      <c r="C227">
        <v>6.6437075999999999</v>
      </c>
      <c r="D227">
        <v>-73.653620900000007</v>
      </c>
      <c r="E227" t="s">
        <v>625</v>
      </c>
      <c r="F227">
        <v>275</v>
      </c>
      <c r="G227">
        <v>70</v>
      </c>
      <c r="H227">
        <v>2015</v>
      </c>
      <c r="I227" t="str">
        <f t="shared" si="10"/>
        <v>2015-09-01</v>
      </c>
      <c r="J227" t="str">
        <f t="shared" si="11"/>
        <v>2015-12-01</v>
      </c>
      <c r="K227" t="str">
        <f>IFERROR(INDEX(Harvest[Selected Harvest Begin],MATCH(E227,Harvest[Region],0)),INDEX(Harvest[Selected Harvest Begin],MATCH(B227,Harvest[Country.of.Origin],0)))</f>
        <v>September</v>
      </c>
      <c r="L227" t="str">
        <f>IFERROR(INDEX(Harvest[Selected Harvest End],MATCH(E227,Harvest[Region],0)),INDEX(Harvest[Selected Harvest End],MATCH(B227,Harvest[Country.of.Origin],0)))</f>
        <v>December</v>
      </c>
      <c r="M227">
        <f t="shared" si="9"/>
        <v>91</v>
      </c>
      <c r="N227" s="7">
        <v>42102</v>
      </c>
      <c r="O227" t="s">
        <v>213</v>
      </c>
      <c r="P227" t="s">
        <v>54</v>
      </c>
      <c r="Q227">
        <v>7.67</v>
      </c>
      <c r="R227">
        <v>7.75</v>
      </c>
      <c r="S227">
        <v>7.42</v>
      </c>
      <c r="T227">
        <v>7.83</v>
      </c>
      <c r="U227">
        <v>7.83</v>
      </c>
      <c r="V227">
        <v>7.42</v>
      </c>
      <c r="W227">
        <v>10</v>
      </c>
      <c r="X227">
        <v>10</v>
      </c>
      <c r="Y227">
        <v>10</v>
      </c>
      <c r="Z227">
        <v>7.42</v>
      </c>
      <c r="AA227">
        <v>83.33</v>
      </c>
      <c r="AB227">
        <v>0.11</v>
      </c>
      <c r="AC227">
        <v>0</v>
      </c>
      <c r="AD227">
        <v>0</v>
      </c>
      <c r="AE227" t="s">
        <v>55</v>
      </c>
      <c r="AF227">
        <v>1</v>
      </c>
      <c r="AG227" s="7">
        <v>42467</v>
      </c>
      <c r="AH227">
        <v>1650</v>
      </c>
      <c r="AI227">
        <v>1650</v>
      </c>
      <c r="AJ227">
        <v>1650</v>
      </c>
    </row>
    <row r="228" spans="1:36" x14ac:dyDescent="0.25">
      <c r="A228" t="s">
        <v>43</v>
      </c>
      <c r="B228" t="s">
        <v>396</v>
      </c>
      <c r="C228">
        <v>1.8529800000000001</v>
      </c>
      <c r="D228">
        <v>-76.048868999999996</v>
      </c>
      <c r="E228" t="s">
        <v>1130</v>
      </c>
      <c r="F228">
        <v>250</v>
      </c>
      <c r="G228">
        <v>70</v>
      </c>
      <c r="H228">
        <v>2013</v>
      </c>
      <c r="I228" t="str">
        <f t="shared" si="10"/>
        <v>2013-09-01</v>
      </c>
      <c r="J228" t="str">
        <f t="shared" si="11"/>
        <v>2013-12-01</v>
      </c>
      <c r="K228" t="str">
        <f>IFERROR(INDEX(Harvest[Selected Harvest Begin],MATCH(E228,Harvest[Region],0)),INDEX(Harvest[Selected Harvest Begin],MATCH(B228,Harvest[Country.of.Origin],0)))</f>
        <v>September</v>
      </c>
      <c r="L228" t="str">
        <f>IFERROR(INDEX(Harvest[Selected Harvest End],MATCH(E228,Harvest[Region],0)),INDEX(Harvest[Selected Harvest End],MATCH(B228,Harvest[Country.of.Origin],0)))</f>
        <v>December</v>
      </c>
      <c r="M228">
        <f t="shared" si="9"/>
        <v>91</v>
      </c>
      <c r="N228" s="7">
        <v>41390</v>
      </c>
      <c r="O228" t="s">
        <v>213</v>
      </c>
      <c r="P228" t="s">
        <v>81</v>
      </c>
      <c r="Q228">
        <v>7.67</v>
      </c>
      <c r="R228">
        <v>7.67</v>
      </c>
      <c r="S228">
        <v>7.5</v>
      </c>
      <c r="T228">
        <v>7.67</v>
      </c>
      <c r="U228">
        <v>7.92</v>
      </c>
      <c r="V228">
        <v>7.42</v>
      </c>
      <c r="W228">
        <v>10</v>
      </c>
      <c r="X228">
        <v>10</v>
      </c>
      <c r="Y228">
        <v>10</v>
      </c>
      <c r="Z228">
        <v>7.5</v>
      </c>
      <c r="AA228">
        <v>83.33</v>
      </c>
      <c r="AB228">
        <v>0.11</v>
      </c>
      <c r="AC228">
        <v>0</v>
      </c>
      <c r="AD228">
        <v>0</v>
      </c>
      <c r="AE228" t="s">
        <v>55</v>
      </c>
      <c r="AF228">
        <v>1</v>
      </c>
      <c r="AG228" s="7">
        <v>41755</v>
      </c>
      <c r="AH228">
        <v>1000</v>
      </c>
      <c r="AI228">
        <v>1000</v>
      </c>
      <c r="AJ228">
        <v>1000</v>
      </c>
    </row>
    <row r="229" spans="1:36" x14ac:dyDescent="0.25">
      <c r="A229" t="s">
        <v>43</v>
      </c>
      <c r="B229" t="s">
        <v>396</v>
      </c>
      <c r="C229">
        <v>2.5359349</v>
      </c>
      <c r="D229">
        <v>-75.527669900000006</v>
      </c>
      <c r="E229" t="s">
        <v>457</v>
      </c>
      <c r="F229">
        <v>250</v>
      </c>
      <c r="G229">
        <v>70</v>
      </c>
      <c r="H229">
        <v>2012</v>
      </c>
      <c r="I229" t="str">
        <f t="shared" si="10"/>
        <v>2012-09-01</v>
      </c>
      <c r="J229" t="str">
        <f t="shared" si="11"/>
        <v>2012-12-01</v>
      </c>
      <c r="K229" t="str">
        <f>IFERROR(INDEX(Harvest[Selected Harvest Begin],MATCH(E229,Harvest[Region],0)),INDEX(Harvest[Selected Harvest Begin],MATCH(B229,Harvest[Country.of.Origin],0)))</f>
        <v>September</v>
      </c>
      <c r="L229" t="str">
        <f>IFERROR(INDEX(Harvest[Selected Harvest End],MATCH(E229,Harvest[Region],0)),INDEX(Harvest[Selected Harvest End],MATCH(B229,Harvest[Country.of.Origin],0)))</f>
        <v>December</v>
      </c>
      <c r="M229">
        <f t="shared" si="9"/>
        <v>91</v>
      </c>
      <c r="N229" s="7">
        <v>41059</v>
      </c>
      <c r="O229" t="s">
        <v>213</v>
      </c>
      <c r="P229" t="s">
        <v>54</v>
      </c>
      <c r="Q229">
        <v>7.5</v>
      </c>
      <c r="R229">
        <v>7.67</v>
      </c>
      <c r="S229">
        <v>7.67</v>
      </c>
      <c r="T229">
        <v>7.58</v>
      </c>
      <c r="U229">
        <v>7.67</v>
      </c>
      <c r="V229">
        <v>7.58</v>
      </c>
      <c r="W229">
        <v>10</v>
      </c>
      <c r="X229">
        <v>10</v>
      </c>
      <c r="Y229">
        <v>10</v>
      </c>
      <c r="Z229">
        <v>7.67</v>
      </c>
      <c r="AA229">
        <v>83.33</v>
      </c>
      <c r="AB229">
        <v>0</v>
      </c>
      <c r="AC229">
        <v>0</v>
      </c>
      <c r="AD229">
        <v>0</v>
      </c>
      <c r="AE229" t="s">
        <v>55</v>
      </c>
      <c r="AF229">
        <v>1</v>
      </c>
      <c r="AG229" s="7">
        <v>41424</v>
      </c>
      <c r="AH229">
        <v>1750</v>
      </c>
      <c r="AI229">
        <v>1750</v>
      </c>
      <c r="AJ229">
        <v>1750</v>
      </c>
    </row>
    <row r="230" spans="1:36" x14ac:dyDescent="0.25">
      <c r="A230" t="s">
        <v>43</v>
      </c>
      <c r="B230" t="s">
        <v>396</v>
      </c>
      <c r="C230">
        <v>4.8121195999999999</v>
      </c>
      <c r="D230">
        <v>-75.686731600000002</v>
      </c>
      <c r="E230" t="s">
        <v>2140</v>
      </c>
      <c r="F230">
        <v>250</v>
      </c>
      <c r="G230">
        <v>70</v>
      </c>
      <c r="H230">
        <v>2014</v>
      </c>
      <c r="I230" t="str">
        <f t="shared" si="10"/>
        <v>2014-09-01</v>
      </c>
      <c r="J230" t="str">
        <f t="shared" si="11"/>
        <v>2014-12-01</v>
      </c>
      <c r="K230" t="str">
        <f>IFERROR(INDEX(Harvest[Selected Harvest Begin],MATCH(E230,Harvest[Region],0)),INDEX(Harvest[Selected Harvest Begin],MATCH(B230,Harvest[Country.of.Origin],0)))</f>
        <v>September</v>
      </c>
      <c r="L230" t="str">
        <f>IFERROR(INDEX(Harvest[Selected Harvest End],MATCH(E230,Harvest[Region],0)),INDEX(Harvest[Selected Harvest End],MATCH(B230,Harvest[Country.of.Origin],0)))</f>
        <v>December</v>
      </c>
      <c r="M230">
        <f t="shared" si="9"/>
        <v>91</v>
      </c>
      <c r="N230" s="7">
        <v>41814</v>
      </c>
      <c r="O230" t="s">
        <v>213</v>
      </c>
      <c r="P230" t="s">
        <v>81</v>
      </c>
      <c r="Q230">
        <v>7.58</v>
      </c>
      <c r="R230">
        <v>7.58</v>
      </c>
      <c r="S230">
        <v>7.5</v>
      </c>
      <c r="T230">
        <v>7.58</v>
      </c>
      <c r="U230">
        <v>7.58</v>
      </c>
      <c r="V230">
        <v>7.75</v>
      </c>
      <c r="W230">
        <v>10</v>
      </c>
      <c r="X230">
        <v>10</v>
      </c>
      <c r="Y230">
        <v>10</v>
      </c>
      <c r="Z230">
        <v>7.67</v>
      </c>
      <c r="AA230">
        <v>83.25</v>
      </c>
      <c r="AB230">
        <v>0</v>
      </c>
      <c r="AC230">
        <v>0</v>
      </c>
      <c r="AD230">
        <v>0</v>
      </c>
      <c r="AE230" t="s">
        <v>55</v>
      </c>
      <c r="AF230">
        <v>0</v>
      </c>
      <c r="AG230" s="7">
        <v>42179</v>
      </c>
      <c r="AH230">
        <v>1483</v>
      </c>
      <c r="AI230">
        <v>1483</v>
      </c>
      <c r="AJ230">
        <v>1483</v>
      </c>
    </row>
    <row r="231" spans="1:36" x14ac:dyDescent="0.25">
      <c r="A231" t="s">
        <v>43</v>
      </c>
      <c r="B231" t="s">
        <v>396</v>
      </c>
      <c r="C231">
        <v>2.5359349</v>
      </c>
      <c r="D231">
        <v>-75.527669900000006</v>
      </c>
      <c r="E231" t="s">
        <v>457</v>
      </c>
      <c r="F231">
        <v>275</v>
      </c>
      <c r="G231">
        <v>70</v>
      </c>
      <c r="H231">
        <v>2013</v>
      </c>
      <c r="I231" t="str">
        <f t="shared" si="10"/>
        <v>2013-09-01</v>
      </c>
      <c r="J231" t="str">
        <f t="shared" si="11"/>
        <v>2013-12-01</v>
      </c>
      <c r="K231" t="str">
        <f>IFERROR(INDEX(Harvest[Selected Harvest Begin],MATCH(E231,Harvest[Region],0)),INDEX(Harvest[Selected Harvest Begin],MATCH(B231,Harvest[Country.of.Origin],0)))</f>
        <v>September</v>
      </c>
      <c r="L231" t="str">
        <f>IFERROR(INDEX(Harvest[Selected Harvest End],MATCH(E231,Harvest[Region],0)),INDEX(Harvest[Selected Harvest End],MATCH(B231,Harvest[Country.of.Origin],0)))</f>
        <v>December</v>
      </c>
      <c r="M231">
        <f t="shared" si="9"/>
        <v>91</v>
      </c>
      <c r="N231" s="7">
        <v>41488</v>
      </c>
      <c r="O231" t="s">
        <v>213</v>
      </c>
      <c r="P231" t="s">
        <v>54</v>
      </c>
      <c r="Q231">
        <v>7.83</v>
      </c>
      <c r="R231">
        <v>7.5</v>
      </c>
      <c r="S231">
        <v>7.67</v>
      </c>
      <c r="T231">
        <v>7.33</v>
      </c>
      <c r="U231">
        <v>7.67</v>
      </c>
      <c r="V231">
        <v>7.67</v>
      </c>
      <c r="W231">
        <v>10</v>
      </c>
      <c r="X231">
        <v>10</v>
      </c>
      <c r="Y231">
        <v>10</v>
      </c>
      <c r="Z231">
        <v>7.58</v>
      </c>
      <c r="AA231">
        <v>83.25</v>
      </c>
      <c r="AB231">
        <v>0.11</v>
      </c>
      <c r="AC231">
        <v>0</v>
      </c>
      <c r="AD231">
        <v>0</v>
      </c>
      <c r="AE231" t="s">
        <v>55</v>
      </c>
      <c r="AF231">
        <v>1</v>
      </c>
      <c r="AG231" s="7">
        <v>41853</v>
      </c>
      <c r="AH231">
        <v>1750</v>
      </c>
      <c r="AI231">
        <v>1750</v>
      </c>
      <c r="AJ231">
        <v>1750</v>
      </c>
    </row>
    <row r="232" spans="1:36" x14ac:dyDescent="0.25">
      <c r="A232" t="s">
        <v>43</v>
      </c>
      <c r="B232" t="s">
        <v>396</v>
      </c>
      <c r="C232">
        <v>2.5359349</v>
      </c>
      <c r="D232">
        <v>-75.527669900000006</v>
      </c>
      <c r="E232" t="s">
        <v>457</v>
      </c>
      <c r="F232">
        <v>250</v>
      </c>
      <c r="G232">
        <v>70</v>
      </c>
      <c r="H232">
        <v>2012</v>
      </c>
      <c r="I232" t="str">
        <f t="shared" si="10"/>
        <v>2012-09-01</v>
      </c>
      <c r="J232" t="str">
        <f t="shared" si="11"/>
        <v>2012-12-01</v>
      </c>
      <c r="K232" t="str">
        <f>IFERROR(INDEX(Harvest[Selected Harvest Begin],MATCH(E232,Harvest[Region],0)),INDEX(Harvest[Selected Harvest Begin],MATCH(B232,Harvest[Country.of.Origin],0)))</f>
        <v>September</v>
      </c>
      <c r="L232" t="str">
        <f>IFERROR(INDEX(Harvest[Selected Harvest End],MATCH(E232,Harvest[Region],0)),INDEX(Harvest[Selected Harvest End],MATCH(B232,Harvest[Country.of.Origin],0)))</f>
        <v>December</v>
      </c>
      <c r="M232">
        <f t="shared" si="9"/>
        <v>91</v>
      </c>
      <c r="N232" s="7">
        <v>40961</v>
      </c>
      <c r="O232" t="s">
        <v>213</v>
      </c>
      <c r="P232" t="s">
        <v>54</v>
      </c>
      <c r="Q232">
        <v>7.67</v>
      </c>
      <c r="R232">
        <v>7.58</v>
      </c>
      <c r="S232">
        <v>7.58</v>
      </c>
      <c r="T232">
        <v>7.42</v>
      </c>
      <c r="U232">
        <v>7.83</v>
      </c>
      <c r="V232">
        <v>7.58</v>
      </c>
      <c r="W232">
        <v>10</v>
      </c>
      <c r="X232">
        <v>10</v>
      </c>
      <c r="Y232">
        <v>10</v>
      </c>
      <c r="Z232">
        <v>7.58</v>
      </c>
      <c r="AA232">
        <v>83.25</v>
      </c>
      <c r="AB232">
        <v>0.12</v>
      </c>
      <c r="AC232">
        <v>0</v>
      </c>
      <c r="AD232">
        <v>0</v>
      </c>
      <c r="AE232" t="s">
        <v>55</v>
      </c>
      <c r="AF232">
        <v>1</v>
      </c>
      <c r="AG232" s="7">
        <v>41326</v>
      </c>
      <c r="AH232">
        <v>175</v>
      </c>
      <c r="AI232">
        <v>175</v>
      </c>
      <c r="AJ232">
        <v>175</v>
      </c>
    </row>
    <row r="233" spans="1:36" x14ac:dyDescent="0.25">
      <c r="A233" t="s">
        <v>43</v>
      </c>
      <c r="B233" t="s">
        <v>396</v>
      </c>
      <c r="C233">
        <v>2.389011</v>
      </c>
      <c r="D233">
        <v>-75.894246899999999</v>
      </c>
      <c r="E233" t="s">
        <v>1177</v>
      </c>
      <c r="F233">
        <v>175</v>
      </c>
      <c r="G233">
        <v>70</v>
      </c>
      <c r="H233">
        <v>2012</v>
      </c>
      <c r="I233" t="str">
        <f t="shared" si="10"/>
        <v>2012-09-01</v>
      </c>
      <c r="J233" t="str">
        <f t="shared" si="11"/>
        <v>2012-12-01</v>
      </c>
      <c r="K233" t="str">
        <f>IFERROR(INDEX(Harvest[Selected Harvest Begin],MATCH(E233,Harvest[Region],0)),INDEX(Harvest[Selected Harvest Begin],MATCH(B233,Harvest[Country.of.Origin],0)))</f>
        <v>September</v>
      </c>
      <c r="L233" t="str">
        <f>IFERROR(INDEX(Harvest[Selected Harvest End],MATCH(E233,Harvest[Region],0)),INDEX(Harvest[Selected Harvest End],MATCH(B233,Harvest[Country.of.Origin],0)))</f>
        <v>December</v>
      </c>
      <c r="M233">
        <f t="shared" si="9"/>
        <v>91</v>
      </c>
      <c r="N233" s="7">
        <v>40948</v>
      </c>
      <c r="O233" t="s">
        <v>213</v>
      </c>
      <c r="P233" t="s">
        <v>54</v>
      </c>
      <c r="Q233">
        <v>7.67</v>
      </c>
      <c r="R233">
        <v>7.67</v>
      </c>
      <c r="S233">
        <v>7.5</v>
      </c>
      <c r="T233">
        <v>7.5</v>
      </c>
      <c r="U233">
        <v>7.58</v>
      </c>
      <c r="V233">
        <v>7.67</v>
      </c>
      <c r="W233">
        <v>10</v>
      </c>
      <c r="X233">
        <v>10</v>
      </c>
      <c r="Y233">
        <v>10</v>
      </c>
      <c r="Z233">
        <v>7.67</v>
      </c>
      <c r="AA233">
        <v>83.25</v>
      </c>
      <c r="AB233">
        <v>0.11</v>
      </c>
      <c r="AC233">
        <v>0</v>
      </c>
      <c r="AD233">
        <v>0</v>
      </c>
      <c r="AE233" t="s">
        <v>55</v>
      </c>
      <c r="AF233">
        <v>0</v>
      </c>
      <c r="AG233" s="7">
        <v>41313</v>
      </c>
      <c r="AH233">
        <v>1600</v>
      </c>
      <c r="AI233">
        <v>1950</v>
      </c>
      <c r="AJ233">
        <v>1775</v>
      </c>
    </row>
    <row r="234" spans="1:36" x14ac:dyDescent="0.25">
      <c r="A234" t="s">
        <v>43</v>
      </c>
      <c r="B234" t="s">
        <v>396</v>
      </c>
      <c r="C234">
        <v>2.5359349</v>
      </c>
      <c r="D234">
        <v>-75.527669900000006</v>
      </c>
      <c r="E234" t="s">
        <v>457</v>
      </c>
      <c r="F234">
        <v>250</v>
      </c>
      <c r="G234">
        <v>70</v>
      </c>
      <c r="H234">
        <v>2011</v>
      </c>
      <c r="I234" t="str">
        <f t="shared" si="10"/>
        <v>2011-09-01</v>
      </c>
      <c r="J234" t="str">
        <f t="shared" si="11"/>
        <v>2011-12-01</v>
      </c>
      <c r="K234" t="str">
        <f>IFERROR(INDEX(Harvest[Selected Harvest Begin],MATCH(E234,Harvest[Region],0)),INDEX(Harvest[Selected Harvest Begin],MATCH(B234,Harvest[Country.of.Origin],0)))</f>
        <v>September</v>
      </c>
      <c r="L234" t="str">
        <f>IFERROR(INDEX(Harvest[Selected Harvest End],MATCH(E234,Harvest[Region],0)),INDEX(Harvest[Selected Harvest End],MATCH(B234,Harvest[Country.of.Origin],0)))</f>
        <v>December</v>
      </c>
      <c r="M234">
        <f t="shared" si="9"/>
        <v>91</v>
      </c>
      <c r="N234" s="7">
        <v>40708</v>
      </c>
      <c r="Q234">
        <v>7.92</v>
      </c>
      <c r="R234">
        <v>7.75</v>
      </c>
      <c r="S234">
        <v>7.25</v>
      </c>
      <c r="T234">
        <v>7.42</v>
      </c>
      <c r="U234">
        <v>7.83</v>
      </c>
      <c r="V234">
        <v>7.58</v>
      </c>
      <c r="W234">
        <v>10</v>
      </c>
      <c r="X234">
        <v>10</v>
      </c>
      <c r="Y234">
        <v>10</v>
      </c>
      <c r="Z234">
        <v>7.5</v>
      </c>
      <c r="AA234">
        <v>83.25</v>
      </c>
      <c r="AB234">
        <v>0.08</v>
      </c>
      <c r="AC234">
        <v>0</v>
      </c>
      <c r="AD234">
        <v>0</v>
      </c>
      <c r="AF234">
        <v>0</v>
      </c>
      <c r="AG234" s="7">
        <v>41073</v>
      </c>
      <c r="AH234">
        <v>1600</v>
      </c>
      <c r="AI234">
        <v>1800</v>
      </c>
      <c r="AJ234">
        <v>1700</v>
      </c>
    </row>
    <row r="235" spans="1:36" x14ac:dyDescent="0.25">
      <c r="A235" t="s">
        <v>43</v>
      </c>
      <c r="B235" t="s">
        <v>396</v>
      </c>
      <c r="C235">
        <v>2.7049813</v>
      </c>
      <c r="D235">
        <v>-76.825965199999999</v>
      </c>
      <c r="E235" t="s">
        <v>1062</v>
      </c>
      <c r="F235">
        <v>250</v>
      </c>
      <c r="G235">
        <v>70</v>
      </c>
      <c r="H235">
        <v>2010</v>
      </c>
      <c r="I235" t="str">
        <f t="shared" si="10"/>
        <v>2010-09-01</v>
      </c>
      <c r="J235" t="str">
        <f t="shared" si="11"/>
        <v>2010-12-01</v>
      </c>
      <c r="K235" t="str">
        <f>IFERROR(INDEX(Harvest[Selected Harvest Begin],MATCH(E235,Harvest[Region],0)),INDEX(Harvest[Selected Harvest Begin],MATCH(B235,Harvest[Country.of.Origin],0)))</f>
        <v>September</v>
      </c>
      <c r="L235" t="str">
        <f>IFERROR(INDEX(Harvest[Selected Harvest End],MATCH(E235,Harvest[Region],0)),INDEX(Harvest[Selected Harvest End],MATCH(B235,Harvest[Country.of.Origin],0)))</f>
        <v>December</v>
      </c>
      <c r="M235">
        <f t="shared" si="9"/>
        <v>91</v>
      </c>
      <c r="N235" s="7">
        <v>40596</v>
      </c>
      <c r="Q235">
        <v>8</v>
      </c>
      <c r="R235">
        <v>7.67</v>
      </c>
      <c r="S235">
        <v>7.67</v>
      </c>
      <c r="T235">
        <v>7.25</v>
      </c>
      <c r="U235">
        <v>7.67</v>
      </c>
      <c r="V235">
        <v>7.5</v>
      </c>
      <c r="W235">
        <v>10</v>
      </c>
      <c r="X235">
        <v>10</v>
      </c>
      <c r="Y235">
        <v>10</v>
      </c>
      <c r="Z235">
        <v>7.5</v>
      </c>
      <c r="AA235">
        <v>83.25</v>
      </c>
      <c r="AB235">
        <v>0.13</v>
      </c>
      <c r="AC235">
        <v>0</v>
      </c>
      <c r="AD235">
        <v>0</v>
      </c>
      <c r="AF235">
        <v>1</v>
      </c>
      <c r="AG235" s="7">
        <v>40961</v>
      </c>
      <c r="AH235">
        <v>1880</v>
      </c>
      <c r="AI235">
        <v>1880</v>
      </c>
      <c r="AJ235">
        <v>1880</v>
      </c>
    </row>
    <row r="236" spans="1:36" x14ac:dyDescent="0.25">
      <c r="A236" t="s">
        <v>43</v>
      </c>
      <c r="B236" t="s">
        <v>396</v>
      </c>
      <c r="C236">
        <v>5.0260030000000002</v>
      </c>
      <c r="D236">
        <v>-74.030012200000002</v>
      </c>
      <c r="E236" t="s">
        <v>676</v>
      </c>
      <c r="F236">
        <v>250</v>
      </c>
      <c r="G236">
        <v>70</v>
      </c>
      <c r="H236">
        <v>2010</v>
      </c>
      <c r="I236" t="str">
        <f t="shared" si="10"/>
        <v>2010-09-01</v>
      </c>
      <c r="J236" t="str">
        <f t="shared" si="11"/>
        <v>2010-12-01</v>
      </c>
      <c r="K236" t="str">
        <f>IFERROR(INDEX(Harvest[Selected Harvest Begin],MATCH(E236,Harvest[Region],0)),INDEX(Harvest[Selected Harvest Begin],MATCH(B236,Harvest[Country.of.Origin],0)))</f>
        <v>September</v>
      </c>
      <c r="L236" t="str">
        <f>IFERROR(INDEX(Harvest[Selected Harvest End],MATCH(E236,Harvest[Region],0)),INDEX(Harvest[Selected Harvest End],MATCH(B236,Harvest[Country.of.Origin],0)))</f>
        <v>December</v>
      </c>
      <c r="M236">
        <f t="shared" si="9"/>
        <v>91</v>
      </c>
      <c r="N236" s="7">
        <v>40560</v>
      </c>
      <c r="Q236">
        <v>7.92</v>
      </c>
      <c r="R236">
        <v>7.75</v>
      </c>
      <c r="S236">
        <v>7.5</v>
      </c>
      <c r="T236">
        <v>7.42</v>
      </c>
      <c r="U236">
        <v>7.42</v>
      </c>
      <c r="V236">
        <v>7.67</v>
      </c>
      <c r="W236">
        <v>10</v>
      </c>
      <c r="X236">
        <v>10</v>
      </c>
      <c r="Y236">
        <v>10</v>
      </c>
      <c r="Z236">
        <v>7.58</v>
      </c>
      <c r="AA236">
        <v>83.25</v>
      </c>
      <c r="AB236">
        <v>0.04</v>
      </c>
      <c r="AC236">
        <v>0</v>
      </c>
      <c r="AD236">
        <v>0</v>
      </c>
      <c r="AF236">
        <v>1</v>
      </c>
      <c r="AG236" s="7">
        <v>40925</v>
      </c>
      <c r="AH236">
        <v>1800</v>
      </c>
      <c r="AI236">
        <v>1800</v>
      </c>
      <c r="AJ236">
        <v>1800</v>
      </c>
    </row>
    <row r="237" spans="1:36" x14ac:dyDescent="0.25">
      <c r="A237" t="s">
        <v>43</v>
      </c>
      <c r="B237" t="s">
        <v>396</v>
      </c>
      <c r="C237">
        <v>2.5359349</v>
      </c>
      <c r="D237">
        <v>-75.527669900000006</v>
      </c>
      <c r="E237" t="s">
        <v>457</v>
      </c>
      <c r="F237">
        <v>232</v>
      </c>
      <c r="G237">
        <v>70</v>
      </c>
      <c r="H237">
        <v>2014</v>
      </c>
      <c r="I237" t="str">
        <f t="shared" si="10"/>
        <v>2014-09-01</v>
      </c>
      <c r="J237" t="str">
        <f t="shared" si="11"/>
        <v>2014-12-01</v>
      </c>
      <c r="K237" t="str">
        <f>IFERROR(INDEX(Harvest[Selected Harvest Begin],MATCH(E237,Harvest[Region],0)),INDEX(Harvest[Selected Harvest Begin],MATCH(B237,Harvest[Country.of.Origin],0)))</f>
        <v>September</v>
      </c>
      <c r="L237" t="str">
        <f>IFERROR(INDEX(Harvest[Selected Harvest End],MATCH(E237,Harvest[Region],0)),INDEX(Harvest[Selected Harvest End],MATCH(B237,Harvest[Country.of.Origin],0)))</f>
        <v>December</v>
      </c>
      <c r="M237">
        <f t="shared" si="9"/>
        <v>91</v>
      </c>
      <c r="N237" s="7">
        <v>41948</v>
      </c>
      <c r="O237" t="s">
        <v>213</v>
      </c>
      <c r="P237" t="s">
        <v>54</v>
      </c>
      <c r="Q237">
        <v>7.58</v>
      </c>
      <c r="R237">
        <v>7.5</v>
      </c>
      <c r="S237">
        <v>7.5</v>
      </c>
      <c r="T237">
        <v>7.67</v>
      </c>
      <c r="U237">
        <v>7.5</v>
      </c>
      <c r="V237">
        <v>7.67</v>
      </c>
      <c r="W237">
        <v>10</v>
      </c>
      <c r="X237">
        <v>10</v>
      </c>
      <c r="Y237">
        <v>10</v>
      </c>
      <c r="Z237">
        <v>7.75</v>
      </c>
      <c r="AA237">
        <v>83.17</v>
      </c>
      <c r="AB237">
        <v>0</v>
      </c>
      <c r="AC237">
        <v>0</v>
      </c>
      <c r="AD237">
        <v>0</v>
      </c>
      <c r="AF237">
        <v>4</v>
      </c>
      <c r="AG237" s="7">
        <v>42313</v>
      </c>
      <c r="AH237">
        <v>1600</v>
      </c>
      <c r="AI237">
        <v>1950</v>
      </c>
      <c r="AJ237">
        <v>1775</v>
      </c>
    </row>
    <row r="238" spans="1:36" x14ac:dyDescent="0.25">
      <c r="A238" t="s">
        <v>43</v>
      </c>
      <c r="B238" t="s">
        <v>396</v>
      </c>
      <c r="C238">
        <v>2.5359349</v>
      </c>
      <c r="D238">
        <v>-75.527669900000006</v>
      </c>
      <c r="E238" t="s">
        <v>457</v>
      </c>
      <c r="F238">
        <v>275</v>
      </c>
      <c r="G238">
        <v>70</v>
      </c>
      <c r="H238">
        <v>2012</v>
      </c>
      <c r="I238" t="str">
        <f t="shared" si="10"/>
        <v>2012-09-01</v>
      </c>
      <c r="J238" t="str">
        <f t="shared" si="11"/>
        <v>2012-12-01</v>
      </c>
      <c r="K238" t="str">
        <f>IFERROR(INDEX(Harvest[Selected Harvest Begin],MATCH(E238,Harvest[Region],0)),INDEX(Harvest[Selected Harvest Begin],MATCH(B238,Harvest[Country.of.Origin],0)))</f>
        <v>September</v>
      </c>
      <c r="L238" t="str">
        <f>IFERROR(INDEX(Harvest[Selected Harvest End],MATCH(E238,Harvest[Region],0)),INDEX(Harvest[Selected Harvest End],MATCH(B238,Harvest[Country.of.Origin],0)))</f>
        <v>December</v>
      </c>
      <c r="M238">
        <f t="shared" si="9"/>
        <v>91</v>
      </c>
      <c r="N238" s="7">
        <v>41152</v>
      </c>
      <c r="O238" t="s">
        <v>213</v>
      </c>
      <c r="P238" t="s">
        <v>54</v>
      </c>
      <c r="Q238">
        <v>7.67</v>
      </c>
      <c r="R238">
        <v>7.5</v>
      </c>
      <c r="S238">
        <v>7.5</v>
      </c>
      <c r="T238">
        <v>7.5</v>
      </c>
      <c r="U238">
        <v>7.58</v>
      </c>
      <c r="V238">
        <v>8.17</v>
      </c>
      <c r="W238">
        <v>10</v>
      </c>
      <c r="X238">
        <v>10</v>
      </c>
      <c r="Y238">
        <v>10</v>
      </c>
      <c r="Z238">
        <v>7.25</v>
      </c>
      <c r="AA238">
        <v>83.17</v>
      </c>
      <c r="AB238">
        <v>0.11</v>
      </c>
      <c r="AC238">
        <v>1</v>
      </c>
      <c r="AD238">
        <v>0</v>
      </c>
      <c r="AE238" t="s">
        <v>55</v>
      </c>
      <c r="AF238">
        <v>2</v>
      </c>
      <c r="AG238" s="7">
        <v>41517</v>
      </c>
      <c r="AH238">
        <v>1600</v>
      </c>
      <c r="AI238">
        <v>1950</v>
      </c>
      <c r="AJ238">
        <v>1775</v>
      </c>
    </row>
    <row r="239" spans="1:36" x14ac:dyDescent="0.25">
      <c r="A239" t="s">
        <v>43</v>
      </c>
      <c r="B239" t="s">
        <v>396</v>
      </c>
      <c r="C239">
        <v>2.5359349</v>
      </c>
      <c r="D239">
        <v>-75.527669900000006</v>
      </c>
      <c r="E239" t="s">
        <v>457</v>
      </c>
      <c r="F239">
        <v>250</v>
      </c>
      <c r="G239">
        <v>70</v>
      </c>
      <c r="H239">
        <v>2012</v>
      </c>
      <c r="I239" t="str">
        <f t="shared" si="10"/>
        <v>2012-09-01</v>
      </c>
      <c r="J239" t="str">
        <f t="shared" si="11"/>
        <v>2012-12-01</v>
      </c>
      <c r="K239" t="str">
        <f>IFERROR(INDEX(Harvest[Selected Harvest Begin],MATCH(E239,Harvest[Region],0)),INDEX(Harvest[Selected Harvest Begin],MATCH(B239,Harvest[Country.of.Origin],0)))</f>
        <v>September</v>
      </c>
      <c r="L239" t="str">
        <f>IFERROR(INDEX(Harvest[Selected Harvest End],MATCH(E239,Harvest[Region],0)),INDEX(Harvest[Selected Harvest End],MATCH(B239,Harvest[Country.of.Origin],0)))</f>
        <v>December</v>
      </c>
      <c r="M239">
        <f t="shared" si="9"/>
        <v>91</v>
      </c>
      <c r="N239" s="7">
        <v>41068</v>
      </c>
      <c r="O239" t="s">
        <v>213</v>
      </c>
      <c r="P239" t="s">
        <v>54</v>
      </c>
      <c r="Q239">
        <v>7.58</v>
      </c>
      <c r="R239">
        <v>7.67</v>
      </c>
      <c r="S239">
        <v>7.5</v>
      </c>
      <c r="T239">
        <v>7.58</v>
      </c>
      <c r="U239">
        <v>7.67</v>
      </c>
      <c r="V239">
        <v>7.67</v>
      </c>
      <c r="W239">
        <v>10</v>
      </c>
      <c r="X239">
        <v>10</v>
      </c>
      <c r="Y239">
        <v>10</v>
      </c>
      <c r="Z239">
        <v>7.5</v>
      </c>
      <c r="AA239">
        <v>83.17</v>
      </c>
      <c r="AB239">
        <v>0.11</v>
      </c>
      <c r="AC239">
        <v>0</v>
      </c>
      <c r="AD239">
        <v>0</v>
      </c>
      <c r="AE239" t="s">
        <v>304</v>
      </c>
      <c r="AF239">
        <v>0</v>
      </c>
      <c r="AG239" s="7">
        <v>41433</v>
      </c>
      <c r="AH239">
        <v>1750</v>
      </c>
      <c r="AI239">
        <v>1750</v>
      </c>
      <c r="AJ239">
        <v>1750</v>
      </c>
    </row>
    <row r="240" spans="1:36" x14ac:dyDescent="0.25">
      <c r="A240" t="s">
        <v>43</v>
      </c>
      <c r="B240" t="s">
        <v>396</v>
      </c>
      <c r="C240">
        <v>5.0260030000000002</v>
      </c>
      <c r="D240">
        <v>-74.030012200000002</v>
      </c>
      <c r="E240" t="s">
        <v>676</v>
      </c>
      <c r="F240">
        <v>275</v>
      </c>
      <c r="G240">
        <v>70</v>
      </c>
      <c r="H240">
        <v>2016</v>
      </c>
      <c r="I240" t="str">
        <f t="shared" si="10"/>
        <v>2016-09-01</v>
      </c>
      <c r="J240" t="str">
        <f t="shared" si="11"/>
        <v>2016-12-01</v>
      </c>
      <c r="K240" t="str">
        <f>IFERROR(INDEX(Harvest[Selected Harvest Begin],MATCH(E240,Harvest[Region],0)),INDEX(Harvest[Selected Harvest Begin],MATCH(B240,Harvest[Country.of.Origin],0)))</f>
        <v>September</v>
      </c>
      <c r="L240" t="str">
        <f>IFERROR(INDEX(Harvest[Selected Harvest End],MATCH(E240,Harvest[Region],0)),INDEX(Harvest[Selected Harvest End],MATCH(B240,Harvest[Country.of.Origin],0)))</f>
        <v>December</v>
      </c>
      <c r="M240">
        <f t="shared" si="9"/>
        <v>91</v>
      </c>
      <c r="N240" s="7">
        <v>42786</v>
      </c>
      <c r="O240" t="s">
        <v>213</v>
      </c>
      <c r="P240" t="s">
        <v>54</v>
      </c>
      <c r="Q240">
        <v>7.58</v>
      </c>
      <c r="R240">
        <v>7.67</v>
      </c>
      <c r="S240">
        <v>7.33</v>
      </c>
      <c r="T240">
        <v>7.67</v>
      </c>
      <c r="U240">
        <v>7.75</v>
      </c>
      <c r="V240">
        <v>7.58</v>
      </c>
      <c r="W240">
        <v>10</v>
      </c>
      <c r="X240">
        <v>10</v>
      </c>
      <c r="Y240">
        <v>10</v>
      </c>
      <c r="Z240">
        <v>7.5</v>
      </c>
      <c r="AA240">
        <v>83.08</v>
      </c>
      <c r="AB240">
        <v>0</v>
      </c>
      <c r="AC240">
        <v>0</v>
      </c>
      <c r="AD240">
        <v>1</v>
      </c>
      <c r="AE240" t="s">
        <v>55</v>
      </c>
      <c r="AF240">
        <v>4</v>
      </c>
      <c r="AG240" s="7">
        <v>43151</v>
      </c>
      <c r="AH240">
        <v>1799</v>
      </c>
      <c r="AI240">
        <v>1799</v>
      </c>
      <c r="AJ240">
        <v>1799</v>
      </c>
    </row>
    <row r="241" spans="1:36" x14ac:dyDescent="0.25">
      <c r="A241" t="s">
        <v>43</v>
      </c>
      <c r="B241" t="s">
        <v>396</v>
      </c>
      <c r="C241">
        <v>2.5359349</v>
      </c>
      <c r="D241">
        <v>-75.527669900000006</v>
      </c>
      <c r="E241" t="s">
        <v>457</v>
      </c>
      <c r="F241">
        <v>275</v>
      </c>
      <c r="G241">
        <v>70</v>
      </c>
      <c r="H241">
        <v>2016</v>
      </c>
      <c r="I241" t="str">
        <f t="shared" si="10"/>
        <v>2016-09-01</v>
      </c>
      <c r="J241" t="str">
        <f t="shared" si="11"/>
        <v>2016-12-01</v>
      </c>
      <c r="K241" t="str">
        <f>IFERROR(INDEX(Harvest[Selected Harvest Begin],MATCH(E241,Harvest[Region],0)),INDEX(Harvest[Selected Harvest Begin],MATCH(B241,Harvest[Country.of.Origin],0)))</f>
        <v>September</v>
      </c>
      <c r="L241" t="str">
        <f>IFERROR(INDEX(Harvest[Selected Harvest End],MATCH(E241,Harvest[Region],0)),INDEX(Harvest[Selected Harvest End],MATCH(B241,Harvest[Country.of.Origin],0)))</f>
        <v>December</v>
      </c>
      <c r="M241">
        <f t="shared" si="9"/>
        <v>91</v>
      </c>
      <c r="N241" s="7">
        <v>42745</v>
      </c>
      <c r="O241" t="s">
        <v>213</v>
      </c>
      <c r="P241" t="s">
        <v>54</v>
      </c>
      <c r="Q241">
        <v>7.75</v>
      </c>
      <c r="R241">
        <v>7.5</v>
      </c>
      <c r="S241">
        <v>7.5</v>
      </c>
      <c r="T241">
        <v>7.42</v>
      </c>
      <c r="U241">
        <v>8</v>
      </c>
      <c r="V241">
        <v>7.75</v>
      </c>
      <c r="W241">
        <v>10</v>
      </c>
      <c r="X241">
        <v>10</v>
      </c>
      <c r="Y241">
        <v>10</v>
      </c>
      <c r="Z241">
        <v>7.17</v>
      </c>
      <c r="AA241">
        <v>83.08</v>
      </c>
      <c r="AB241">
        <v>0</v>
      </c>
      <c r="AC241">
        <v>1</v>
      </c>
      <c r="AD241">
        <v>2</v>
      </c>
      <c r="AE241" t="s">
        <v>55</v>
      </c>
      <c r="AF241">
        <v>5</v>
      </c>
      <c r="AG241" s="7">
        <v>43110</v>
      </c>
    </row>
    <row r="242" spans="1:36" x14ac:dyDescent="0.25">
      <c r="A242" t="s">
        <v>43</v>
      </c>
      <c r="B242" t="s">
        <v>396</v>
      </c>
      <c r="C242">
        <v>2.5359349</v>
      </c>
      <c r="D242">
        <v>-75.527669900000006</v>
      </c>
      <c r="E242" t="s">
        <v>457</v>
      </c>
      <c r="F242">
        <v>275</v>
      </c>
      <c r="G242">
        <v>70</v>
      </c>
      <c r="I242" t="str">
        <f t="shared" si="10"/>
        <v>2011-09-01</v>
      </c>
      <c r="J242" t="str">
        <f t="shared" si="11"/>
        <v>2011-12-01</v>
      </c>
      <c r="K242" t="str">
        <f>IFERROR(INDEX(Harvest[Selected Harvest Begin],MATCH(E242,Harvest[Region],0)),INDEX(Harvest[Selected Harvest Begin],MATCH(B242,Harvest[Country.of.Origin],0)))</f>
        <v>September</v>
      </c>
      <c r="L242" t="str">
        <f>IFERROR(INDEX(Harvest[Selected Harvest End],MATCH(E242,Harvest[Region],0)),INDEX(Harvest[Selected Harvest End],MATCH(B242,Harvest[Country.of.Origin],0)))</f>
        <v>December</v>
      </c>
      <c r="M242">
        <f t="shared" si="9"/>
        <v>91</v>
      </c>
      <c r="N242" s="7">
        <v>40753</v>
      </c>
      <c r="O242" t="s">
        <v>213</v>
      </c>
      <c r="Q242">
        <v>7.33</v>
      </c>
      <c r="R242">
        <v>7.33</v>
      </c>
      <c r="S242">
        <v>7.33</v>
      </c>
      <c r="T242">
        <v>7.58</v>
      </c>
      <c r="U242">
        <v>7.25</v>
      </c>
      <c r="V242">
        <v>8.08</v>
      </c>
      <c r="W242">
        <v>10</v>
      </c>
      <c r="X242">
        <v>10</v>
      </c>
      <c r="Y242">
        <v>10</v>
      </c>
      <c r="Z242">
        <v>8.17</v>
      </c>
      <c r="AA242">
        <v>83.08</v>
      </c>
      <c r="AB242">
        <v>0.01</v>
      </c>
      <c r="AC242">
        <v>0</v>
      </c>
      <c r="AD242">
        <v>0</v>
      </c>
      <c r="AF242">
        <v>0</v>
      </c>
      <c r="AG242" s="7">
        <v>41118</v>
      </c>
      <c r="AH242">
        <v>1600</v>
      </c>
      <c r="AI242">
        <v>1950</v>
      </c>
      <c r="AJ242">
        <v>1775</v>
      </c>
    </row>
    <row r="243" spans="1:36" x14ac:dyDescent="0.25">
      <c r="A243" t="s">
        <v>43</v>
      </c>
      <c r="B243" t="s">
        <v>396</v>
      </c>
      <c r="C243">
        <v>2.7049813</v>
      </c>
      <c r="D243">
        <v>-76.825965199999999</v>
      </c>
      <c r="E243" t="s">
        <v>1062</v>
      </c>
      <c r="F243">
        <v>250</v>
      </c>
      <c r="G243">
        <v>70</v>
      </c>
      <c r="H243">
        <v>2010</v>
      </c>
      <c r="I243" t="str">
        <f t="shared" si="10"/>
        <v>2010-09-01</v>
      </c>
      <c r="J243" t="str">
        <f t="shared" si="11"/>
        <v>2010-12-01</v>
      </c>
      <c r="K243" t="str">
        <f>IFERROR(INDEX(Harvest[Selected Harvest Begin],MATCH(E243,Harvest[Region],0)),INDEX(Harvest[Selected Harvest Begin],MATCH(B243,Harvest[Country.of.Origin],0)))</f>
        <v>September</v>
      </c>
      <c r="L243" t="str">
        <f>IFERROR(INDEX(Harvest[Selected Harvest End],MATCH(E243,Harvest[Region],0)),INDEX(Harvest[Selected Harvest End],MATCH(B243,Harvest[Country.of.Origin],0)))</f>
        <v>December</v>
      </c>
      <c r="M243">
        <f t="shared" si="9"/>
        <v>91</v>
      </c>
      <c r="N243" s="7">
        <v>40596</v>
      </c>
      <c r="Q243">
        <v>7.83</v>
      </c>
      <c r="R243">
        <v>7.75</v>
      </c>
      <c r="S243">
        <v>7.33</v>
      </c>
      <c r="T243">
        <v>7.25</v>
      </c>
      <c r="U243">
        <v>7.42</v>
      </c>
      <c r="V243">
        <v>7.92</v>
      </c>
      <c r="W243">
        <v>10</v>
      </c>
      <c r="X243">
        <v>10</v>
      </c>
      <c r="Y243">
        <v>10</v>
      </c>
      <c r="Z243">
        <v>7.58</v>
      </c>
      <c r="AA243">
        <v>83.08</v>
      </c>
      <c r="AB243">
        <v>0.08</v>
      </c>
      <c r="AC243">
        <v>1</v>
      </c>
      <c r="AD243">
        <v>0</v>
      </c>
      <c r="AF243">
        <v>3</v>
      </c>
      <c r="AG243" s="7">
        <v>40961</v>
      </c>
      <c r="AH243">
        <v>1880</v>
      </c>
      <c r="AI243">
        <v>1880</v>
      </c>
      <c r="AJ243">
        <v>1880</v>
      </c>
    </row>
    <row r="244" spans="1:36" x14ac:dyDescent="0.25">
      <c r="A244" t="s">
        <v>43</v>
      </c>
      <c r="B244" t="s">
        <v>396</v>
      </c>
      <c r="C244">
        <v>2.5359349</v>
      </c>
      <c r="D244">
        <v>-75.527669900000006</v>
      </c>
      <c r="E244" t="s">
        <v>457</v>
      </c>
      <c r="F244">
        <v>25</v>
      </c>
      <c r="G244">
        <v>70</v>
      </c>
      <c r="H244">
        <v>2016</v>
      </c>
      <c r="I244" t="str">
        <f t="shared" si="10"/>
        <v>2016-09-01</v>
      </c>
      <c r="J244" t="str">
        <f t="shared" si="11"/>
        <v>2016-12-01</v>
      </c>
      <c r="K244" t="str">
        <f>IFERROR(INDEX(Harvest[Selected Harvest Begin],MATCH(E244,Harvest[Region],0)),INDEX(Harvest[Selected Harvest Begin],MATCH(B244,Harvest[Country.of.Origin],0)))</f>
        <v>September</v>
      </c>
      <c r="L244" t="str">
        <f>IFERROR(INDEX(Harvest[Selected Harvest End],MATCH(E244,Harvest[Region],0)),INDEX(Harvest[Selected Harvest End],MATCH(B244,Harvest[Country.of.Origin],0)))</f>
        <v>December</v>
      </c>
      <c r="M244">
        <f t="shared" si="9"/>
        <v>91</v>
      </c>
      <c r="N244" s="7">
        <v>42411</v>
      </c>
      <c r="Q244">
        <v>7.67</v>
      </c>
      <c r="R244">
        <v>7.67</v>
      </c>
      <c r="S244">
        <v>7.33</v>
      </c>
      <c r="T244">
        <v>7.67</v>
      </c>
      <c r="U244">
        <v>7.5</v>
      </c>
      <c r="V244">
        <v>7.58</v>
      </c>
      <c r="W244">
        <v>10</v>
      </c>
      <c r="X244">
        <v>10</v>
      </c>
      <c r="Y244">
        <v>10</v>
      </c>
      <c r="Z244">
        <v>7.58</v>
      </c>
      <c r="AA244">
        <v>83</v>
      </c>
      <c r="AB244">
        <v>0.11</v>
      </c>
      <c r="AC244">
        <v>0</v>
      </c>
      <c r="AD244">
        <v>0</v>
      </c>
      <c r="AE244" t="s">
        <v>55</v>
      </c>
      <c r="AF244">
        <v>4</v>
      </c>
      <c r="AG244" s="7">
        <v>42776</v>
      </c>
      <c r="AH244">
        <v>442</v>
      </c>
      <c r="AI244">
        <v>442</v>
      </c>
      <c r="AJ244">
        <v>442</v>
      </c>
    </row>
    <row r="245" spans="1:36" x14ac:dyDescent="0.25">
      <c r="A245" t="s">
        <v>43</v>
      </c>
      <c r="B245" t="s">
        <v>396</v>
      </c>
      <c r="C245">
        <v>2.5359349</v>
      </c>
      <c r="D245">
        <v>-75.527669900000006</v>
      </c>
      <c r="E245" t="s">
        <v>457</v>
      </c>
      <c r="F245">
        <v>120</v>
      </c>
      <c r="G245">
        <v>70</v>
      </c>
      <c r="H245">
        <v>2013</v>
      </c>
      <c r="I245" t="str">
        <f t="shared" si="10"/>
        <v>2013-09-01</v>
      </c>
      <c r="J245" t="str">
        <f t="shared" si="11"/>
        <v>2013-12-01</v>
      </c>
      <c r="K245" t="str">
        <f>IFERROR(INDEX(Harvest[Selected Harvest Begin],MATCH(E245,Harvest[Region],0)),INDEX(Harvest[Selected Harvest Begin],MATCH(B245,Harvest[Country.of.Origin],0)))</f>
        <v>September</v>
      </c>
      <c r="L245" t="str">
        <f>IFERROR(INDEX(Harvest[Selected Harvest End],MATCH(E245,Harvest[Region],0)),INDEX(Harvest[Selected Harvest End],MATCH(B245,Harvest[Country.of.Origin],0)))</f>
        <v>December</v>
      </c>
      <c r="M245">
        <f t="shared" si="9"/>
        <v>91</v>
      </c>
      <c r="N245" s="7">
        <v>41585</v>
      </c>
      <c r="O245" t="s">
        <v>213</v>
      </c>
      <c r="P245" t="s">
        <v>54</v>
      </c>
      <c r="Q245">
        <v>7.75</v>
      </c>
      <c r="R245">
        <v>7.42</v>
      </c>
      <c r="S245">
        <v>7.33</v>
      </c>
      <c r="T245">
        <v>7.5</v>
      </c>
      <c r="U245">
        <v>7.58</v>
      </c>
      <c r="V245">
        <v>7.17</v>
      </c>
      <c r="W245">
        <v>10</v>
      </c>
      <c r="X245">
        <v>10</v>
      </c>
      <c r="Y245">
        <v>10</v>
      </c>
      <c r="Z245">
        <v>8.25</v>
      </c>
      <c r="AA245">
        <v>83</v>
      </c>
      <c r="AB245">
        <v>0.11</v>
      </c>
      <c r="AC245">
        <v>1</v>
      </c>
      <c r="AD245">
        <v>0</v>
      </c>
      <c r="AE245" t="s">
        <v>55</v>
      </c>
      <c r="AF245">
        <v>1</v>
      </c>
      <c r="AG245" s="7">
        <v>41950</v>
      </c>
      <c r="AH245">
        <v>1600</v>
      </c>
      <c r="AI245">
        <v>1950</v>
      </c>
      <c r="AJ245">
        <v>1775</v>
      </c>
    </row>
    <row r="246" spans="1:36" x14ac:dyDescent="0.25">
      <c r="A246" t="s">
        <v>43</v>
      </c>
      <c r="B246" t="s">
        <v>396</v>
      </c>
      <c r="C246">
        <v>2.5359349</v>
      </c>
      <c r="D246">
        <v>-75.527669900000006</v>
      </c>
      <c r="E246" t="s">
        <v>457</v>
      </c>
      <c r="F246">
        <v>250</v>
      </c>
      <c r="G246">
        <v>70</v>
      </c>
      <c r="H246">
        <v>2013</v>
      </c>
      <c r="I246" t="str">
        <f t="shared" si="10"/>
        <v>2013-09-01</v>
      </c>
      <c r="J246" t="str">
        <f t="shared" si="11"/>
        <v>2013-12-01</v>
      </c>
      <c r="K246" t="str">
        <f>IFERROR(INDEX(Harvest[Selected Harvest Begin],MATCH(E246,Harvest[Region],0)),INDEX(Harvest[Selected Harvest Begin],MATCH(B246,Harvest[Country.of.Origin],0)))</f>
        <v>September</v>
      </c>
      <c r="L246" t="str">
        <f>IFERROR(INDEX(Harvest[Selected Harvest End],MATCH(E246,Harvest[Region],0)),INDEX(Harvest[Selected Harvest End],MATCH(B246,Harvest[Country.of.Origin],0)))</f>
        <v>December</v>
      </c>
      <c r="M246">
        <f t="shared" si="9"/>
        <v>91</v>
      </c>
      <c r="N246" s="7">
        <v>41488</v>
      </c>
      <c r="O246" t="s">
        <v>213</v>
      </c>
      <c r="P246" t="s">
        <v>54</v>
      </c>
      <c r="Q246">
        <v>7.83</v>
      </c>
      <c r="R246">
        <v>7.5</v>
      </c>
      <c r="S246">
        <v>7.58</v>
      </c>
      <c r="T246">
        <v>7.33</v>
      </c>
      <c r="U246">
        <v>7.5</v>
      </c>
      <c r="V246">
        <v>7.67</v>
      </c>
      <c r="W246">
        <v>10</v>
      </c>
      <c r="X246">
        <v>10</v>
      </c>
      <c r="Y246">
        <v>10</v>
      </c>
      <c r="Z246">
        <v>7.58</v>
      </c>
      <c r="AA246">
        <v>83</v>
      </c>
      <c r="AB246">
        <v>0</v>
      </c>
      <c r="AC246">
        <v>0</v>
      </c>
      <c r="AD246">
        <v>0</v>
      </c>
      <c r="AE246" t="s">
        <v>55</v>
      </c>
      <c r="AF246">
        <v>0</v>
      </c>
      <c r="AG246" s="7">
        <v>41853</v>
      </c>
      <c r="AH246">
        <v>1750</v>
      </c>
      <c r="AI246">
        <v>1750</v>
      </c>
      <c r="AJ246">
        <v>1750</v>
      </c>
    </row>
    <row r="247" spans="1:36" x14ac:dyDescent="0.25">
      <c r="A247" t="s">
        <v>43</v>
      </c>
      <c r="B247" t="s">
        <v>396</v>
      </c>
      <c r="C247">
        <v>1.8529800000000001</v>
      </c>
      <c r="D247">
        <v>-76.048868999999996</v>
      </c>
      <c r="E247" t="s">
        <v>1130</v>
      </c>
      <c r="F247">
        <v>250</v>
      </c>
      <c r="G247">
        <v>70</v>
      </c>
      <c r="H247">
        <v>2013</v>
      </c>
      <c r="I247" t="str">
        <f t="shared" si="10"/>
        <v>2013-09-01</v>
      </c>
      <c r="J247" t="str">
        <f t="shared" si="11"/>
        <v>2013-12-01</v>
      </c>
      <c r="K247" t="str">
        <f>IFERROR(INDEX(Harvest[Selected Harvest Begin],MATCH(E247,Harvest[Region],0)),INDEX(Harvest[Selected Harvest Begin],MATCH(B247,Harvest[Country.of.Origin],0)))</f>
        <v>September</v>
      </c>
      <c r="L247" t="str">
        <f>IFERROR(INDEX(Harvest[Selected Harvest End],MATCH(E247,Harvest[Region],0)),INDEX(Harvest[Selected Harvest End],MATCH(B247,Harvest[Country.of.Origin],0)))</f>
        <v>December</v>
      </c>
      <c r="M247">
        <f t="shared" si="9"/>
        <v>91</v>
      </c>
      <c r="N247" s="7">
        <v>41348</v>
      </c>
      <c r="O247" t="s">
        <v>213</v>
      </c>
      <c r="P247" t="s">
        <v>81</v>
      </c>
      <c r="Q247">
        <v>7.33</v>
      </c>
      <c r="R247">
        <v>7.67</v>
      </c>
      <c r="S247">
        <v>7.75</v>
      </c>
      <c r="T247">
        <v>7.42</v>
      </c>
      <c r="U247">
        <v>7.75</v>
      </c>
      <c r="V247">
        <v>7.58</v>
      </c>
      <c r="W247">
        <v>10</v>
      </c>
      <c r="X247">
        <v>10</v>
      </c>
      <c r="Y247">
        <v>10</v>
      </c>
      <c r="Z247">
        <v>7.5</v>
      </c>
      <c r="AA247">
        <v>83</v>
      </c>
      <c r="AB247">
        <v>0.11</v>
      </c>
      <c r="AC247">
        <v>0</v>
      </c>
      <c r="AD247">
        <v>0</v>
      </c>
      <c r="AE247" t="s">
        <v>55</v>
      </c>
      <c r="AF247">
        <v>1</v>
      </c>
      <c r="AG247" s="7">
        <v>41713</v>
      </c>
      <c r="AH247">
        <v>1000</v>
      </c>
      <c r="AI247">
        <v>1000</v>
      </c>
      <c r="AJ247">
        <v>1000</v>
      </c>
    </row>
    <row r="248" spans="1:36" x14ac:dyDescent="0.25">
      <c r="A248" t="s">
        <v>43</v>
      </c>
      <c r="B248" t="s">
        <v>396</v>
      </c>
      <c r="C248">
        <v>1.8529800000000001</v>
      </c>
      <c r="D248">
        <v>-76.048868999999996</v>
      </c>
      <c r="E248" t="s">
        <v>1130</v>
      </c>
      <c r="F248">
        <v>250</v>
      </c>
      <c r="G248">
        <v>70</v>
      </c>
      <c r="H248">
        <v>2013</v>
      </c>
      <c r="I248" t="str">
        <f t="shared" si="10"/>
        <v>2013-09-01</v>
      </c>
      <c r="J248" t="str">
        <f t="shared" si="11"/>
        <v>2013-12-01</v>
      </c>
      <c r="K248" t="str">
        <f>IFERROR(INDEX(Harvest[Selected Harvest Begin],MATCH(E248,Harvest[Region],0)),INDEX(Harvest[Selected Harvest Begin],MATCH(B248,Harvest[Country.of.Origin],0)))</f>
        <v>September</v>
      </c>
      <c r="L248" t="str">
        <f>IFERROR(INDEX(Harvest[Selected Harvest End],MATCH(E248,Harvest[Region],0)),INDEX(Harvest[Selected Harvest End],MATCH(B248,Harvest[Country.of.Origin],0)))</f>
        <v>December</v>
      </c>
      <c r="M248">
        <f t="shared" si="9"/>
        <v>91</v>
      </c>
      <c r="N248" s="7">
        <v>41390</v>
      </c>
      <c r="O248" t="s">
        <v>213</v>
      </c>
      <c r="P248" t="s">
        <v>81</v>
      </c>
      <c r="Q248">
        <v>7.58</v>
      </c>
      <c r="R248">
        <v>7.75</v>
      </c>
      <c r="S248">
        <v>7.42</v>
      </c>
      <c r="T248">
        <v>7.67</v>
      </c>
      <c r="U248">
        <v>7.58</v>
      </c>
      <c r="V248">
        <v>7.42</v>
      </c>
      <c r="W248">
        <v>10</v>
      </c>
      <c r="X248">
        <v>10</v>
      </c>
      <c r="Y248">
        <v>10</v>
      </c>
      <c r="Z248">
        <v>7.58</v>
      </c>
      <c r="AA248">
        <v>83</v>
      </c>
      <c r="AB248">
        <v>0</v>
      </c>
      <c r="AC248">
        <v>0</v>
      </c>
      <c r="AD248">
        <v>0</v>
      </c>
      <c r="AE248" t="s">
        <v>55</v>
      </c>
      <c r="AF248">
        <v>2</v>
      </c>
      <c r="AG248" s="7">
        <v>41755</v>
      </c>
      <c r="AH248">
        <v>1000</v>
      </c>
      <c r="AI248">
        <v>1000</v>
      </c>
      <c r="AJ248">
        <v>1000</v>
      </c>
    </row>
    <row r="249" spans="1:36" x14ac:dyDescent="0.25">
      <c r="A249" t="s">
        <v>43</v>
      </c>
      <c r="B249" t="s">
        <v>396</v>
      </c>
      <c r="C249">
        <v>2.5359349</v>
      </c>
      <c r="D249">
        <v>-75.527669900000006</v>
      </c>
      <c r="E249" t="s">
        <v>457</v>
      </c>
      <c r="F249">
        <v>275</v>
      </c>
      <c r="G249">
        <v>70</v>
      </c>
      <c r="H249">
        <v>2012</v>
      </c>
      <c r="I249" t="str">
        <f t="shared" si="10"/>
        <v>2012-09-01</v>
      </c>
      <c r="J249" t="str">
        <f t="shared" si="11"/>
        <v>2012-12-01</v>
      </c>
      <c r="K249" t="str">
        <f>IFERROR(INDEX(Harvest[Selected Harvest Begin],MATCH(E249,Harvest[Region],0)),INDEX(Harvest[Selected Harvest Begin],MATCH(B249,Harvest[Country.of.Origin],0)))</f>
        <v>September</v>
      </c>
      <c r="L249" t="str">
        <f>IFERROR(INDEX(Harvest[Selected Harvest End],MATCH(E249,Harvest[Region],0)),INDEX(Harvest[Selected Harvest End],MATCH(B249,Harvest[Country.of.Origin],0)))</f>
        <v>December</v>
      </c>
      <c r="M249">
        <f t="shared" si="9"/>
        <v>91</v>
      </c>
      <c r="N249" s="7">
        <v>41205</v>
      </c>
      <c r="O249" t="s">
        <v>213</v>
      </c>
      <c r="P249" t="s">
        <v>54</v>
      </c>
      <c r="Q249">
        <v>7.5</v>
      </c>
      <c r="R249">
        <v>7.5</v>
      </c>
      <c r="S249">
        <v>7.42</v>
      </c>
      <c r="T249">
        <v>7.58</v>
      </c>
      <c r="U249">
        <v>7.75</v>
      </c>
      <c r="V249">
        <v>7.58</v>
      </c>
      <c r="W249">
        <v>10</v>
      </c>
      <c r="X249">
        <v>10</v>
      </c>
      <c r="Y249">
        <v>10</v>
      </c>
      <c r="Z249">
        <v>7.67</v>
      </c>
      <c r="AA249">
        <v>83</v>
      </c>
      <c r="AB249">
        <v>0.11</v>
      </c>
      <c r="AC249">
        <v>1</v>
      </c>
      <c r="AD249">
        <v>0</v>
      </c>
      <c r="AE249" t="s">
        <v>55</v>
      </c>
      <c r="AF249">
        <v>2</v>
      </c>
      <c r="AG249" s="7">
        <v>41570</v>
      </c>
      <c r="AH249">
        <v>1600</v>
      </c>
      <c r="AI249">
        <v>1950</v>
      </c>
      <c r="AJ249">
        <v>1775</v>
      </c>
    </row>
    <row r="250" spans="1:36" x14ac:dyDescent="0.25">
      <c r="A250" t="s">
        <v>43</v>
      </c>
      <c r="B250" t="s">
        <v>396</v>
      </c>
      <c r="C250">
        <v>2.5359349</v>
      </c>
      <c r="D250">
        <v>-75.527669900000006</v>
      </c>
      <c r="F250">
        <v>250</v>
      </c>
      <c r="G250">
        <v>70</v>
      </c>
      <c r="H250">
        <v>2012</v>
      </c>
      <c r="I250" t="str">
        <f t="shared" si="10"/>
        <v>2012-09-01</v>
      </c>
      <c r="J250" t="str">
        <f t="shared" si="11"/>
        <v>2012-12-01</v>
      </c>
      <c r="K250" t="str">
        <f>IFERROR(INDEX(Harvest[Selected Harvest Begin],MATCH(E250,Harvest[Region],0)),INDEX(Harvest[Selected Harvest Begin],MATCH(B250,Harvest[Country.of.Origin],0)))</f>
        <v>September</v>
      </c>
      <c r="L250" t="str">
        <f>IFERROR(INDEX(Harvest[Selected Harvest End],MATCH(E250,Harvest[Region],0)),INDEX(Harvest[Selected Harvest End],MATCH(B250,Harvest[Country.of.Origin],0)))</f>
        <v>December</v>
      </c>
      <c r="M250">
        <f t="shared" si="9"/>
        <v>91</v>
      </c>
      <c r="N250" s="7">
        <v>41051</v>
      </c>
      <c r="O250" t="s">
        <v>2484</v>
      </c>
      <c r="P250" t="s">
        <v>81</v>
      </c>
      <c r="Q250">
        <v>7.67</v>
      </c>
      <c r="R250">
        <v>7.58</v>
      </c>
      <c r="S250">
        <v>7.5</v>
      </c>
      <c r="T250">
        <v>7.5</v>
      </c>
      <c r="U250">
        <v>7.75</v>
      </c>
      <c r="V250">
        <v>7.5</v>
      </c>
      <c r="W250">
        <v>10</v>
      </c>
      <c r="X250">
        <v>10</v>
      </c>
      <c r="Y250">
        <v>10</v>
      </c>
      <c r="Z250">
        <v>7.5</v>
      </c>
      <c r="AA250">
        <v>83</v>
      </c>
      <c r="AB250">
        <v>0</v>
      </c>
      <c r="AC250">
        <v>1</v>
      </c>
      <c r="AD250">
        <v>0</v>
      </c>
      <c r="AF250">
        <v>4</v>
      </c>
      <c r="AG250" s="7">
        <v>41416</v>
      </c>
    </row>
    <row r="251" spans="1:36" x14ac:dyDescent="0.25">
      <c r="A251" t="s">
        <v>43</v>
      </c>
      <c r="B251" t="s">
        <v>396</v>
      </c>
      <c r="C251">
        <v>2.5359349</v>
      </c>
      <c r="D251">
        <v>-75.527669900000006</v>
      </c>
      <c r="E251" t="s">
        <v>457</v>
      </c>
      <c r="F251">
        <v>250</v>
      </c>
      <c r="G251">
        <v>70</v>
      </c>
      <c r="H251">
        <v>2012</v>
      </c>
      <c r="I251" t="str">
        <f t="shared" si="10"/>
        <v>2012-09-01</v>
      </c>
      <c r="J251" t="str">
        <f t="shared" si="11"/>
        <v>2012-12-01</v>
      </c>
      <c r="K251" t="str">
        <f>IFERROR(INDEX(Harvest[Selected Harvest Begin],MATCH(E251,Harvest[Region],0)),INDEX(Harvest[Selected Harvest Begin],MATCH(B251,Harvest[Country.of.Origin],0)))</f>
        <v>September</v>
      </c>
      <c r="L251" t="str">
        <f>IFERROR(INDEX(Harvest[Selected Harvest End],MATCH(E251,Harvest[Region],0)),INDEX(Harvest[Selected Harvest End],MATCH(B251,Harvest[Country.of.Origin],0)))</f>
        <v>December</v>
      </c>
      <c r="M251">
        <f t="shared" si="9"/>
        <v>91</v>
      </c>
      <c r="N251" s="7">
        <v>41040</v>
      </c>
      <c r="O251" t="s">
        <v>213</v>
      </c>
      <c r="P251" t="s">
        <v>54</v>
      </c>
      <c r="Q251">
        <v>7.75</v>
      </c>
      <c r="R251">
        <v>7.58</v>
      </c>
      <c r="S251">
        <v>7.5</v>
      </c>
      <c r="T251">
        <v>7.67</v>
      </c>
      <c r="U251">
        <v>7.83</v>
      </c>
      <c r="V251">
        <v>7.75</v>
      </c>
      <c r="W251">
        <v>9.33</v>
      </c>
      <c r="X251">
        <v>10</v>
      </c>
      <c r="Y251">
        <v>10</v>
      </c>
      <c r="Z251">
        <v>7.58</v>
      </c>
      <c r="AA251">
        <v>83</v>
      </c>
      <c r="AB251">
        <v>0</v>
      </c>
      <c r="AC251">
        <v>0</v>
      </c>
      <c r="AD251">
        <v>0</v>
      </c>
      <c r="AE251" t="s">
        <v>55</v>
      </c>
      <c r="AF251">
        <v>4</v>
      </c>
      <c r="AG251" s="7">
        <v>41405</v>
      </c>
      <c r="AH251">
        <v>1500</v>
      </c>
      <c r="AI251">
        <v>1750</v>
      </c>
      <c r="AJ251">
        <v>1625</v>
      </c>
    </row>
    <row r="252" spans="1:36" x14ac:dyDescent="0.25">
      <c r="A252" t="s">
        <v>43</v>
      </c>
      <c r="B252" t="s">
        <v>396</v>
      </c>
      <c r="C252">
        <v>2.5359349</v>
      </c>
      <c r="D252">
        <v>-75.527669900000006</v>
      </c>
      <c r="E252" t="s">
        <v>457</v>
      </c>
      <c r="F252">
        <v>250</v>
      </c>
      <c r="G252">
        <v>70</v>
      </c>
      <c r="H252">
        <v>2012</v>
      </c>
      <c r="I252" t="str">
        <f t="shared" si="10"/>
        <v>2012-09-01</v>
      </c>
      <c r="J252" t="str">
        <f t="shared" si="11"/>
        <v>2012-12-01</v>
      </c>
      <c r="K252" t="str">
        <f>IFERROR(INDEX(Harvest[Selected Harvest Begin],MATCH(E252,Harvest[Region],0)),INDEX(Harvest[Selected Harvest Begin],MATCH(B252,Harvest[Country.of.Origin],0)))</f>
        <v>September</v>
      </c>
      <c r="L252" t="str">
        <f>IFERROR(INDEX(Harvest[Selected Harvest End],MATCH(E252,Harvest[Region],0)),INDEX(Harvest[Selected Harvest End],MATCH(B252,Harvest[Country.of.Origin],0)))</f>
        <v>December</v>
      </c>
      <c r="M252">
        <f t="shared" si="9"/>
        <v>91</v>
      </c>
      <c r="N252" s="7">
        <v>41068</v>
      </c>
      <c r="O252" t="s">
        <v>213</v>
      </c>
      <c r="P252" t="s">
        <v>54</v>
      </c>
      <c r="Q252">
        <v>7.67</v>
      </c>
      <c r="R252">
        <v>7.58</v>
      </c>
      <c r="S252">
        <v>7.58</v>
      </c>
      <c r="T252">
        <v>7.58</v>
      </c>
      <c r="U252">
        <v>7.67</v>
      </c>
      <c r="V252">
        <v>7.42</v>
      </c>
      <c r="W252">
        <v>10</v>
      </c>
      <c r="X252">
        <v>10</v>
      </c>
      <c r="Y252">
        <v>10</v>
      </c>
      <c r="Z252">
        <v>7.5</v>
      </c>
      <c r="AA252">
        <v>83</v>
      </c>
      <c r="AB252">
        <v>0.11</v>
      </c>
      <c r="AC252">
        <v>0</v>
      </c>
      <c r="AD252">
        <v>0</v>
      </c>
      <c r="AE252" t="s">
        <v>55</v>
      </c>
      <c r="AF252">
        <v>0</v>
      </c>
      <c r="AG252" s="7">
        <v>41433</v>
      </c>
      <c r="AH252">
        <v>1750</v>
      </c>
      <c r="AI252">
        <v>1750</v>
      </c>
      <c r="AJ252">
        <v>1750</v>
      </c>
    </row>
    <row r="253" spans="1:36" x14ac:dyDescent="0.25">
      <c r="A253" t="s">
        <v>43</v>
      </c>
      <c r="B253" t="s">
        <v>396</v>
      </c>
      <c r="C253">
        <v>2.7049813</v>
      </c>
      <c r="D253">
        <v>-76.825965199999999</v>
      </c>
      <c r="E253" t="s">
        <v>1062</v>
      </c>
      <c r="F253">
        <v>300</v>
      </c>
      <c r="G253">
        <v>70</v>
      </c>
      <c r="I253" t="str">
        <f t="shared" si="10"/>
        <v>2011-09-01</v>
      </c>
      <c r="J253" t="str">
        <f t="shared" si="11"/>
        <v>2011-12-01</v>
      </c>
      <c r="K253" t="str">
        <f>IFERROR(INDEX(Harvest[Selected Harvest Begin],MATCH(E253,Harvest[Region],0)),INDEX(Harvest[Selected Harvest Begin],MATCH(B253,Harvest[Country.of.Origin],0)))</f>
        <v>September</v>
      </c>
      <c r="L253" t="str">
        <f>IFERROR(INDEX(Harvest[Selected Harvest End],MATCH(E253,Harvest[Region],0)),INDEX(Harvest[Selected Harvest End],MATCH(B253,Harvest[Country.of.Origin],0)))</f>
        <v>December</v>
      </c>
      <c r="M253">
        <f t="shared" si="9"/>
        <v>91</v>
      </c>
      <c r="N253" s="7">
        <v>40675</v>
      </c>
      <c r="Q253">
        <v>7.33</v>
      </c>
      <c r="R253">
        <v>7.67</v>
      </c>
      <c r="S253">
        <v>7.58</v>
      </c>
      <c r="T253">
        <v>7.33</v>
      </c>
      <c r="U253">
        <v>7.58</v>
      </c>
      <c r="V253">
        <v>7.92</v>
      </c>
      <c r="W253">
        <v>10</v>
      </c>
      <c r="X253">
        <v>10</v>
      </c>
      <c r="Y253">
        <v>10</v>
      </c>
      <c r="Z253">
        <v>7.58</v>
      </c>
      <c r="AA253">
        <v>83</v>
      </c>
      <c r="AB253">
        <v>0.08</v>
      </c>
      <c r="AC253">
        <v>0</v>
      </c>
      <c r="AD253">
        <v>0</v>
      </c>
      <c r="AF253">
        <v>1</v>
      </c>
      <c r="AG253" s="7">
        <v>41040</v>
      </c>
      <c r="AH253">
        <v>1050</v>
      </c>
      <c r="AI253">
        <v>1850</v>
      </c>
      <c r="AJ253">
        <v>1450</v>
      </c>
    </row>
    <row r="254" spans="1:36" x14ac:dyDescent="0.25">
      <c r="A254" t="s">
        <v>43</v>
      </c>
      <c r="B254" t="s">
        <v>396</v>
      </c>
      <c r="C254">
        <v>2.5359349</v>
      </c>
      <c r="D254">
        <v>-75.527669900000006</v>
      </c>
      <c r="E254" t="s">
        <v>457</v>
      </c>
      <c r="F254">
        <v>250</v>
      </c>
      <c r="G254">
        <v>70</v>
      </c>
      <c r="H254">
        <v>2011</v>
      </c>
      <c r="I254" t="str">
        <f t="shared" si="10"/>
        <v>2011-09-01</v>
      </c>
      <c r="J254" t="str">
        <f t="shared" si="11"/>
        <v>2011-12-01</v>
      </c>
      <c r="K254" t="str">
        <f>IFERROR(INDEX(Harvest[Selected Harvest Begin],MATCH(E254,Harvest[Region],0)),INDEX(Harvest[Selected Harvest Begin],MATCH(B254,Harvest[Country.of.Origin],0)))</f>
        <v>September</v>
      </c>
      <c r="L254" t="str">
        <f>IFERROR(INDEX(Harvest[Selected Harvest End],MATCH(E254,Harvest[Region],0)),INDEX(Harvest[Selected Harvest End],MATCH(B254,Harvest[Country.of.Origin],0)))</f>
        <v>December</v>
      </c>
      <c r="M254">
        <f t="shared" si="9"/>
        <v>91</v>
      </c>
      <c r="N254" s="7">
        <v>40575</v>
      </c>
      <c r="Q254">
        <v>7.5</v>
      </c>
      <c r="R254">
        <v>7.58</v>
      </c>
      <c r="S254">
        <v>7.67</v>
      </c>
      <c r="T254">
        <v>7.67</v>
      </c>
      <c r="U254">
        <v>7.58</v>
      </c>
      <c r="V254">
        <v>7.58</v>
      </c>
      <c r="W254">
        <v>10</v>
      </c>
      <c r="X254">
        <v>10</v>
      </c>
      <c r="Y254">
        <v>10</v>
      </c>
      <c r="Z254">
        <v>7.42</v>
      </c>
      <c r="AA254">
        <v>83</v>
      </c>
      <c r="AB254">
        <v>0.06</v>
      </c>
      <c r="AC254">
        <v>0</v>
      </c>
      <c r="AD254">
        <v>0</v>
      </c>
      <c r="AF254">
        <v>2</v>
      </c>
      <c r="AG254" s="7">
        <v>40940</v>
      </c>
      <c r="AH254">
        <v>1800</v>
      </c>
      <c r="AI254">
        <v>1800</v>
      </c>
      <c r="AJ254">
        <v>1800</v>
      </c>
    </row>
    <row r="255" spans="1:36" x14ac:dyDescent="0.25">
      <c r="A255" t="s">
        <v>43</v>
      </c>
      <c r="B255" t="s">
        <v>396</v>
      </c>
      <c r="C255">
        <v>4.9681569999999997</v>
      </c>
      <c r="D255">
        <v>-73.490098000000003</v>
      </c>
      <c r="E255" t="s">
        <v>2026</v>
      </c>
      <c r="F255">
        <v>129</v>
      </c>
      <c r="G255">
        <v>70</v>
      </c>
      <c r="H255">
        <v>2017</v>
      </c>
      <c r="I255" t="str">
        <f t="shared" si="10"/>
        <v>2017-09-01</v>
      </c>
      <c r="J255" t="str">
        <f t="shared" si="11"/>
        <v>2017-12-01</v>
      </c>
      <c r="K255" t="str">
        <f>IFERROR(INDEX(Harvest[Selected Harvest Begin],MATCH(E255,Harvest[Region],0)),INDEX(Harvest[Selected Harvest Begin],MATCH(B255,Harvest[Country.of.Origin],0)))</f>
        <v>September</v>
      </c>
      <c r="L255" t="str">
        <f>IFERROR(INDEX(Harvest[Selected Harvest End],MATCH(E255,Harvest[Region],0)),INDEX(Harvest[Selected Harvest End],MATCH(B255,Harvest[Country.of.Origin],0)))</f>
        <v>December</v>
      </c>
      <c r="M255">
        <f t="shared" si="9"/>
        <v>91</v>
      </c>
      <c r="N255" s="7">
        <v>42923</v>
      </c>
      <c r="O255" t="s">
        <v>213</v>
      </c>
      <c r="P255" t="s">
        <v>54</v>
      </c>
      <c r="Q255">
        <v>7.58</v>
      </c>
      <c r="R255">
        <v>7.67</v>
      </c>
      <c r="S255">
        <v>7.5</v>
      </c>
      <c r="T255">
        <v>7.33</v>
      </c>
      <c r="U255">
        <v>7.67</v>
      </c>
      <c r="V255">
        <v>7.58</v>
      </c>
      <c r="W255">
        <v>10</v>
      </c>
      <c r="X255">
        <v>10</v>
      </c>
      <c r="Y255">
        <v>10</v>
      </c>
      <c r="Z255">
        <v>7.58</v>
      </c>
      <c r="AA255">
        <v>82.92</v>
      </c>
      <c r="AB255">
        <v>0.11</v>
      </c>
      <c r="AC255">
        <v>0</v>
      </c>
      <c r="AD255">
        <v>0</v>
      </c>
      <c r="AE255" t="s">
        <v>55</v>
      </c>
      <c r="AF255">
        <v>1</v>
      </c>
      <c r="AG255" s="7">
        <v>43288</v>
      </c>
      <c r="AH255">
        <v>1500</v>
      </c>
      <c r="AI255">
        <v>1500</v>
      </c>
      <c r="AJ255">
        <v>1500</v>
      </c>
    </row>
    <row r="256" spans="1:36" x14ac:dyDescent="0.25">
      <c r="A256" t="s">
        <v>43</v>
      </c>
      <c r="B256" t="s">
        <v>396</v>
      </c>
      <c r="C256">
        <v>2.5359349</v>
      </c>
      <c r="D256">
        <v>-75.527669900000006</v>
      </c>
      <c r="E256" t="s">
        <v>457</v>
      </c>
      <c r="F256">
        <v>250</v>
      </c>
      <c r="G256">
        <v>70</v>
      </c>
      <c r="H256">
        <v>2013</v>
      </c>
      <c r="I256" t="str">
        <f t="shared" si="10"/>
        <v>2013-09-01</v>
      </c>
      <c r="J256" t="str">
        <f t="shared" si="11"/>
        <v>2013-12-01</v>
      </c>
      <c r="K256" t="str">
        <f>IFERROR(INDEX(Harvest[Selected Harvest Begin],MATCH(E256,Harvest[Region],0)),INDEX(Harvest[Selected Harvest Begin],MATCH(B256,Harvest[Country.of.Origin],0)))</f>
        <v>September</v>
      </c>
      <c r="L256" t="str">
        <f>IFERROR(INDEX(Harvest[Selected Harvest End],MATCH(E256,Harvest[Region],0)),INDEX(Harvest[Selected Harvest End],MATCH(B256,Harvest[Country.of.Origin],0)))</f>
        <v>December</v>
      </c>
      <c r="M256">
        <f t="shared" si="9"/>
        <v>91</v>
      </c>
      <c r="N256" s="7">
        <v>41530</v>
      </c>
      <c r="O256" t="s">
        <v>213</v>
      </c>
      <c r="P256" t="s">
        <v>54</v>
      </c>
      <c r="Q256">
        <v>7.58</v>
      </c>
      <c r="R256">
        <v>7.5</v>
      </c>
      <c r="S256">
        <v>7.75</v>
      </c>
      <c r="T256">
        <v>7.33</v>
      </c>
      <c r="U256">
        <v>7.58</v>
      </c>
      <c r="V256">
        <v>7.58</v>
      </c>
      <c r="W256">
        <v>10</v>
      </c>
      <c r="X256">
        <v>10</v>
      </c>
      <c r="Y256">
        <v>10</v>
      </c>
      <c r="Z256">
        <v>7.58</v>
      </c>
      <c r="AA256">
        <v>82.92</v>
      </c>
      <c r="AB256">
        <v>0.11</v>
      </c>
      <c r="AC256">
        <v>0</v>
      </c>
      <c r="AD256">
        <v>0</v>
      </c>
      <c r="AE256" t="s">
        <v>55</v>
      </c>
      <c r="AF256">
        <v>2</v>
      </c>
      <c r="AG256" s="7">
        <v>41895</v>
      </c>
      <c r="AH256">
        <v>1800</v>
      </c>
      <c r="AI256">
        <v>2000</v>
      </c>
      <c r="AJ256">
        <v>1900</v>
      </c>
    </row>
    <row r="257" spans="1:36" x14ac:dyDescent="0.25">
      <c r="A257" t="s">
        <v>43</v>
      </c>
      <c r="B257" t="s">
        <v>396</v>
      </c>
      <c r="C257">
        <v>2.5359349</v>
      </c>
      <c r="D257">
        <v>-75.527669900000006</v>
      </c>
      <c r="E257" t="s">
        <v>457</v>
      </c>
      <c r="F257">
        <v>250</v>
      </c>
      <c r="G257">
        <v>70</v>
      </c>
      <c r="H257">
        <v>2013</v>
      </c>
      <c r="I257" t="str">
        <f t="shared" si="10"/>
        <v>2013-09-01</v>
      </c>
      <c r="J257" t="str">
        <f t="shared" si="11"/>
        <v>2013-12-01</v>
      </c>
      <c r="K257" t="str">
        <f>IFERROR(INDEX(Harvest[Selected Harvest Begin],MATCH(E257,Harvest[Region],0)),INDEX(Harvest[Selected Harvest Begin],MATCH(B257,Harvest[Country.of.Origin],0)))</f>
        <v>September</v>
      </c>
      <c r="L257" t="str">
        <f>IFERROR(INDEX(Harvest[Selected Harvest End],MATCH(E257,Harvest[Region],0)),INDEX(Harvest[Selected Harvest End],MATCH(B257,Harvest[Country.of.Origin],0)))</f>
        <v>December</v>
      </c>
      <c r="M257">
        <f t="shared" si="9"/>
        <v>91</v>
      </c>
      <c r="N257" s="7">
        <v>41353</v>
      </c>
      <c r="O257" t="s">
        <v>213</v>
      </c>
      <c r="P257" t="s">
        <v>81</v>
      </c>
      <c r="Q257">
        <v>7.75</v>
      </c>
      <c r="R257">
        <v>7.5</v>
      </c>
      <c r="S257">
        <v>7.25</v>
      </c>
      <c r="T257">
        <v>7.5</v>
      </c>
      <c r="U257">
        <v>7.75</v>
      </c>
      <c r="V257">
        <v>7.5</v>
      </c>
      <c r="W257">
        <v>10</v>
      </c>
      <c r="X257">
        <v>10</v>
      </c>
      <c r="Y257">
        <v>10</v>
      </c>
      <c r="Z257">
        <v>7.67</v>
      </c>
      <c r="AA257">
        <v>82.92</v>
      </c>
      <c r="AB257">
        <v>0</v>
      </c>
      <c r="AC257">
        <v>0</v>
      </c>
      <c r="AD257">
        <v>0</v>
      </c>
      <c r="AE257" t="s">
        <v>89</v>
      </c>
      <c r="AF257">
        <v>0</v>
      </c>
      <c r="AG257" s="7">
        <v>41718</v>
      </c>
      <c r="AH257">
        <v>1750</v>
      </c>
      <c r="AI257">
        <v>1750</v>
      </c>
      <c r="AJ257">
        <v>1750</v>
      </c>
    </row>
    <row r="258" spans="1:36" x14ac:dyDescent="0.25">
      <c r="A258" t="s">
        <v>43</v>
      </c>
      <c r="B258" t="s">
        <v>396</v>
      </c>
      <c r="C258">
        <v>7.1986064000000001</v>
      </c>
      <c r="D258">
        <v>-75.341217900000004</v>
      </c>
      <c r="E258" t="s">
        <v>135</v>
      </c>
      <c r="F258">
        <v>250</v>
      </c>
      <c r="G258">
        <v>70</v>
      </c>
      <c r="H258">
        <v>2013</v>
      </c>
      <c r="I258" t="str">
        <f t="shared" si="10"/>
        <v>2013-09-01</v>
      </c>
      <c r="J258" t="str">
        <f t="shared" si="11"/>
        <v>2013-12-01</v>
      </c>
      <c r="K258" t="str">
        <f>IFERROR(INDEX(Harvest[Selected Harvest Begin],MATCH(E258,Harvest[Region],0)),INDEX(Harvest[Selected Harvest Begin],MATCH(B258,Harvest[Country.of.Origin],0)))</f>
        <v>September</v>
      </c>
      <c r="L258" t="str">
        <f>IFERROR(INDEX(Harvest[Selected Harvest End],MATCH(E258,Harvest[Region],0)),INDEX(Harvest[Selected Harvest End],MATCH(B258,Harvest[Country.of.Origin],0)))</f>
        <v>December</v>
      </c>
      <c r="M258">
        <f t="shared" ref="M258:M321" si="12">J258-I258</f>
        <v>91</v>
      </c>
      <c r="N258" s="7">
        <v>41296</v>
      </c>
      <c r="O258" t="s">
        <v>60</v>
      </c>
      <c r="P258" t="s">
        <v>54</v>
      </c>
      <c r="Q258">
        <v>7.83</v>
      </c>
      <c r="R258">
        <v>7.67</v>
      </c>
      <c r="S258">
        <v>7.42</v>
      </c>
      <c r="T258">
        <v>7.42</v>
      </c>
      <c r="U258">
        <v>7.5</v>
      </c>
      <c r="V258">
        <v>7.58</v>
      </c>
      <c r="W258">
        <v>10</v>
      </c>
      <c r="X258">
        <v>10</v>
      </c>
      <c r="Y258">
        <v>10</v>
      </c>
      <c r="Z258">
        <v>7.5</v>
      </c>
      <c r="AA258">
        <v>82.92</v>
      </c>
      <c r="AB258">
        <v>0.11</v>
      </c>
      <c r="AC258">
        <v>3</v>
      </c>
      <c r="AD258">
        <v>0</v>
      </c>
      <c r="AE258" t="s">
        <v>55</v>
      </c>
      <c r="AF258">
        <v>5</v>
      </c>
      <c r="AG258" s="7">
        <v>41661</v>
      </c>
      <c r="AH258">
        <v>1450</v>
      </c>
      <c r="AI258">
        <v>1450</v>
      </c>
      <c r="AJ258">
        <v>1450</v>
      </c>
    </row>
    <row r="259" spans="1:36" x14ac:dyDescent="0.25">
      <c r="A259" t="s">
        <v>43</v>
      </c>
      <c r="B259" t="s">
        <v>396</v>
      </c>
      <c r="C259">
        <v>2.7049813</v>
      </c>
      <c r="D259">
        <v>-76.825965199999999</v>
      </c>
      <c r="E259" t="s">
        <v>1062</v>
      </c>
      <c r="F259">
        <v>250</v>
      </c>
      <c r="G259">
        <v>70</v>
      </c>
      <c r="H259">
        <v>2011</v>
      </c>
      <c r="I259" t="str">
        <f t="shared" ref="I259:I322" si="13">IF(ISBLANK(H259)&lt;&gt;TRUE,IF(MONTH(1&amp;K259)&gt;MONTH(1&amp;L259),TEXT(DATE(H259-1,MONTH(1&amp;K259),1),"yyyy-mm-dd"),TEXT(DATE(H259,MONTH(1&amp;K259),1),"yyyy-mm-dd")),IF(MONTH(1&amp;K259)&gt;MONTH(1&amp;L259),TEXT(DATE(YEAR(N259)-1,MONTH(1&amp;K259),1),"yyyy-mm-dd"),TEXT(DATE(YEAR(N259),MONTH(1&amp;K259),1),"yyyy-mm-dd")))</f>
        <v>2011-09-01</v>
      </c>
      <c r="J259" t="str">
        <f t="shared" ref="J259:J322" si="14">IF(ISBLANK(H259)&lt;&gt;TRUE,TEXT(DATE(H259,MONTH(1&amp;L259),1),"yyyy-mm-dd"),TEXT(DATE(YEAR(N259),MONTH(1&amp;L259),1),"yyyy-mm-dd"))</f>
        <v>2011-12-01</v>
      </c>
      <c r="K259" t="str">
        <f>IFERROR(INDEX(Harvest[Selected Harvest Begin],MATCH(E259,Harvest[Region],0)),INDEX(Harvest[Selected Harvest Begin],MATCH(B259,Harvest[Country.of.Origin],0)))</f>
        <v>September</v>
      </c>
      <c r="L259" t="str">
        <f>IFERROR(INDEX(Harvest[Selected Harvest End],MATCH(E259,Harvest[Region],0)),INDEX(Harvest[Selected Harvest End],MATCH(B259,Harvest[Country.of.Origin],0)))</f>
        <v>December</v>
      </c>
      <c r="M259">
        <f t="shared" si="12"/>
        <v>91</v>
      </c>
      <c r="N259" s="7">
        <v>40743</v>
      </c>
      <c r="Q259">
        <v>7.5</v>
      </c>
      <c r="R259">
        <v>7.75</v>
      </c>
      <c r="S259">
        <v>7.33</v>
      </c>
      <c r="T259">
        <v>7.75</v>
      </c>
      <c r="U259">
        <v>7.08</v>
      </c>
      <c r="V259">
        <v>7.83</v>
      </c>
      <c r="W259">
        <v>10</v>
      </c>
      <c r="X259">
        <v>10</v>
      </c>
      <c r="Y259">
        <v>10</v>
      </c>
      <c r="Z259">
        <v>7.67</v>
      </c>
      <c r="AA259">
        <v>82.92</v>
      </c>
      <c r="AB259">
        <v>0.15</v>
      </c>
      <c r="AC259">
        <v>0</v>
      </c>
      <c r="AD259">
        <v>0</v>
      </c>
      <c r="AF259">
        <v>0</v>
      </c>
      <c r="AG259" s="7">
        <v>41108</v>
      </c>
      <c r="AH259">
        <v>1050</v>
      </c>
      <c r="AI259">
        <v>1850</v>
      </c>
      <c r="AJ259">
        <v>1450</v>
      </c>
    </row>
    <row r="260" spans="1:36" x14ac:dyDescent="0.25">
      <c r="A260" t="s">
        <v>43</v>
      </c>
      <c r="B260" t="s">
        <v>396</v>
      </c>
      <c r="C260">
        <v>2.5359349</v>
      </c>
      <c r="D260">
        <v>-75.527669900000006</v>
      </c>
      <c r="E260" t="s">
        <v>457</v>
      </c>
      <c r="F260">
        <v>125</v>
      </c>
      <c r="G260">
        <v>70</v>
      </c>
      <c r="H260">
        <v>2013</v>
      </c>
      <c r="I260" t="str">
        <f t="shared" si="13"/>
        <v>2013-09-01</v>
      </c>
      <c r="J260" t="str">
        <f t="shared" si="14"/>
        <v>2013-12-01</v>
      </c>
      <c r="K260" t="str">
        <f>IFERROR(INDEX(Harvest[Selected Harvest Begin],MATCH(E260,Harvest[Region],0)),INDEX(Harvest[Selected Harvest Begin],MATCH(B260,Harvest[Country.of.Origin],0)))</f>
        <v>September</v>
      </c>
      <c r="L260" t="str">
        <f>IFERROR(INDEX(Harvest[Selected Harvest End],MATCH(E260,Harvest[Region],0)),INDEX(Harvest[Selected Harvest End],MATCH(B260,Harvest[Country.of.Origin],0)))</f>
        <v>December</v>
      </c>
      <c r="M260">
        <f t="shared" si="12"/>
        <v>91</v>
      </c>
      <c r="N260" s="7">
        <v>41404</v>
      </c>
      <c r="O260" t="s">
        <v>213</v>
      </c>
      <c r="P260" t="s">
        <v>54</v>
      </c>
      <c r="Q260">
        <v>7.83</v>
      </c>
      <c r="R260">
        <v>7.5</v>
      </c>
      <c r="S260">
        <v>7.5</v>
      </c>
      <c r="T260">
        <v>7.42</v>
      </c>
      <c r="U260">
        <v>7.5</v>
      </c>
      <c r="V260">
        <v>7.5</v>
      </c>
      <c r="W260">
        <v>10</v>
      </c>
      <c r="X260">
        <v>10</v>
      </c>
      <c r="Y260">
        <v>10</v>
      </c>
      <c r="Z260">
        <v>7.58</v>
      </c>
      <c r="AA260">
        <v>82.83</v>
      </c>
      <c r="AB260">
        <v>0.11</v>
      </c>
      <c r="AC260">
        <v>0</v>
      </c>
      <c r="AD260">
        <v>0</v>
      </c>
      <c r="AE260" t="s">
        <v>55</v>
      </c>
      <c r="AF260">
        <v>3</v>
      </c>
      <c r="AG260" s="7">
        <v>41769</v>
      </c>
      <c r="AH260">
        <v>1600</v>
      </c>
      <c r="AI260">
        <v>1950</v>
      </c>
      <c r="AJ260">
        <v>1775</v>
      </c>
    </row>
    <row r="261" spans="1:36" x14ac:dyDescent="0.25">
      <c r="A261" t="s">
        <v>43</v>
      </c>
      <c r="B261" t="s">
        <v>396</v>
      </c>
      <c r="C261">
        <v>2.5359349</v>
      </c>
      <c r="D261">
        <v>-75.527669900000006</v>
      </c>
      <c r="E261" t="s">
        <v>457</v>
      </c>
      <c r="F261">
        <v>250</v>
      </c>
      <c r="G261">
        <v>70</v>
      </c>
      <c r="H261">
        <v>2014</v>
      </c>
      <c r="I261" t="str">
        <f t="shared" si="13"/>
        <v>2014-09-01</v>
      </c>
      <c r="J261" t="str">
        <f t="shared" si="14"/>
        <v>2014-12-01</v>
      </c>
      <c r="K261" t="str">
        <f>IFERROR(INDEX(Harvest[Selected Harvest Begin],MATCH(E261,Harvest[Region],0)),INDEX(Harvest[Selected Harvest Begin],MATCH(B261,Harvest[Country.of.Origin],0)))</f>
        <v>September</v>
      </c>
      <c r="L261" t="str">
        <f>IFERROR(INDEX(Harvest[Selected Harvest End],MATCH(E261,Harvest[Region],0)),INDEX(Harvest[Selected Harvest End],MATCH(B261,Harvest[Country.of.Origin],0)))</f>
        <v>December</v>
      </c>
      <c r="M261">
        <f t="shared" si="12"/>
        <v>91</v>
      </c>
      <c r="N261" s="7">
        <v>41950</v>
      </c>
      <c r="O261" t="s">
        <v>213</v>
      </c>
      <c r="P261" t="s">
        <v>54</v>
      </c>
      <c r="Q261">
        <v>7.5</v>
      </c>
      <c r="R261">
        <v>7.58</v>
      </c>
      <c r="S261">
        <v>7.58</v>
      </c>
      <c r="T261">
        <v>7.75</v>
      </c>
      <c r="U261">
        <v>7.33</v>
      </c>
      <c r="V261">
        <v>7.5</v>
      </c>
      <c r="W261">
        <v>10</v>
      </c>
      <c r="X261">
        <v>10</v>
      </c>
      <c r="Y261">
        <v>10</v>
      </c>
      <c r="Z261">
        <v>7.5</v>
      </c>
      <c r="AA261">
        <v>82.75</v>
      </c>
      <c r="AB261">
        <v>0</v>
      </c>
      <c r="AC261">
        <v>0</v>
      </c>
      <c r="AD261">
        <v>0</v>
      </c>
      <c r="AE261" t="s">
        <v>304</v>
      </c>
      <c r="AF261">
        <v>2</v>
      </c>
      <c r="AG261" s="7">
        <v>42315</v>
      </c>
      <c r="AH261">
        <v>1600</v>
      </c>
      <c r="AI261">
        <v>1950</v>
      </c>
      <c r="AJ261">
        <v>1775</v>
      </c>
    </row>
    <row r="262" spans="1:36" x14ac:dyDescent="0.25">
      <c r="A262" t="s">
        <v>43</v>
      </c>
      <c r="B262" t="s">
        <v>396</v>
      </c>
      <c r="C262">
        <v>2.5359349</v>
      </c>
      <c r="D262">
        <v>-75.527669900000006</v>
      </c>
      <c r="E262" t="s">
        <v>2792</v>
      </c>
      <c r="F262">
        <v>250</v>
      </c>
      <c r="G262">
        <v>70</v>
      </c>
      <c r="H262">
        <v>2012</v>
      </c>
      <c r="I262" t="str">
        <f t="shared" si="13"/>
        <v>2012-09-01</v>
      </c>
      <c r="J262" t="str">
        <f t="shared" si="14"/>
        <v>2012-12-01</v>
      </c>
      <c r="K262" t="str">
        <f>IFERROR(INDEX(Harvest[Selected Harvest Begin],MATCH(E262,Harvest[Region],0)),INDEX(Harvest[Selected Harvest Begin],MATCH(B262,Harvest[Country.of.Origin],0)))</f>
        <v>September</v>
      </c>
      <c r="L262" t="str">
        <f>IFERROR(INDEX(Harvest[Selected Harvest End],MATCH(E262,Harvest[Region],0)),INDEX(Harvest[Selected Harvest End],MATCH(B262,Harvest[Country.of.Origin],0)))</f>
        <v>December</v>
      </c>
      <c r="M262">
        <f t="shared" si="12"/>
        <v>91</v>
      </c>
      <c r="N262" s="7">
        <v>41010</v>
      </c>
      <c r="O262" t="s">
        <v>213</v>
      </c>
      <c r="P262" t="s">
        <v>54</v>
      </c>
      <c r="Q262">
        <v>7.5</v>
      </c>
      <c r="R262">
        <v>7.58</v>
      </c>
      <c r="S262">
        <v>7.42</v>
      </c>
      <c r="T262">
        <v>7.67</v>
      </c>
      <c r="U262">
        <v>7.5</v>
      </c>
      <c r="V262">
        <v>7.58</v>
      </c>
      <c r="W262">
        <v>10</v>
      </c>
      <c r="X262">
        <v>10</v>
      </c>
      <c r="Y262">
        <v>10</v>
      </c>
      <c r="Z262">
        <v>7.5</v>
      </c>
      <c r="AA262">
        <v>82.75</v>
      </c>
      <c r="AB262">
        <v>0</v>
      </c>
      <c r="AC262">
        <v>0</v>
      </c>
      <c r="AD262">
        <v>0</v>
      </c>
      <c r="AE262" t="s">
        <v>304</v>
      </c>
      <c r="AF262">
        <v>0</v>
      </c>
      <c r="AG262" s="7">
        <v>41375</v>
      </c>
      <c r="AH262">
        <v>1400</v>
      </c>
      <c r="AI262">
        <v>1850</v>
      </c>
      <c r="AJ262">
        <v>1625</v>
      </c>
    </row>
    <row r="263" spans="1:36" x14ac:dyDescent="0.25">
      <c r="A263" t="s">
        <v>43</v>
      </c>
      <c r="B263" t="s">
        <v>396</v>
      </c>
      <c r="C263">
        <v>2.5359349</v>
      </c>
      <c r="D263">
        <v>-75.527669900000006</v>
      </c>
      <c r="E263" t="s">
        <v>457</v>
      </c>
      <c r="F263">
        <v>100</v>
      </c>
      <c r="G263">
        <v>70</v>
      </c>
      <c r="H263">
        <v>2012</v>
      </c>
      <c r="I263" t="str">
        <f t="shared" si="13"/>
        <v>2012-09-01</v>
      </c>
      <c r="J263" t="str">
        <f t="shared" si="14"/>
        <v>2012-12-01</v>
      </c>
      <c r="K263" t="str">
        <f>IFERROR(INDEX(Harvest[Selected Harvest Begin],MATCH(E263,Harvest[Region],0)),INDEX(Harvest[Selected Harvest Begin],MATCH(B263,Harvest[Country.of.Origin],0)))</f>
        <v>September</v>
      </c>
      <c r="L263" t="str">
        <f>IFERROR(INDEX(Harvest[Selected Harvest End],MATCH(E263,Harvest[Region],0)),INDEX(Harvest[Selected Harvest End],MATCH(B263,Harvest[Country.of.Origin],0)))</f>
        <v>December</v>
      </c>
      <c r="M263">
        <f t="shared" si="12"/>
        <v>91</v>
      </c>
      <c r="N263" s="7">
        <v>40973</v>
      </c>
      <c r="O263" t="s">
        <v>213</v>
      </c>
      <c r="P263" t="s">
        <v>54</v>
      </c>
      <c r="Q263">
        <v>7.67</v>
      </c>
      <c r="R263">
        <v>7.58</v>
      </c>
      <c r="S263">
        <v>7.58</v>
      </c>
      <c r="T263">
        <v>7.58</v>
      </c>
      <c r="U263">
        <v>7.5</v>
      </c>
      <c r="V263">
        <v>7.42</v>
      </c>
      <c r="W263">
        <v>10</v>
      </c>
      <c r="X263">
        <v>10</v>
      </c>
      <c r="Y263">
        <v>10</v>
      </c>
      <c r="Z263">
        <v>7.42</v>
      </c>
      <c r="AA263">
        <v>82.75</v>
      </c>
      <c r="AB263">
        <v>0.11</v>
      </c>
      <c r="AC263">
        <v>0</v>
      </c>
      <c r="AD263">
        <v>0</v>
      </c>
      <c r="AE263" t="s">
        <v>55</v>
      </c>
      <c r="AF263">
        <v>3</v>
      </c>
      <c r="AG263" s="7">
        <v>41338</v>
      </c>
      <c r="AH263">
        <v>1600</v>
      </c>
      <c r="AI263">
        <v>1950</v>
      </c>
      <c r="AJ263">
        <v>1775</v>
      </c>
    </row>
    <row r="264" spans="1:36" x14ac:dyDescent="0.25">
      <c r="A264" t="s">
        <v>43</v>
      </c>
      <c r="B264" t="s">
        <v>396</v>
      </c>
      <c r="C264">
        <v>2.5359349</v>
      </c>
      <c r="D264">
        <v>-75.527669900000006</v>
      </c>
      <c r="E264" t="s">
        <v>457</v>
      </c>
      <c r="F264">
        <v>250</v>
      </c>
      <c r="G264">
        <v>70</v>
      </c>
      <c r="H264">
        <v>2012</v>
      </c>
      <c r="I264" t="str">
        <f t="shared" si="13"/>
        <v>2012-09-01</v>
      </c>
      <c r="J264" t="str">
        <f t="shared" si="14"/>
        <v>2012-12-01</v>
      </c>
      <c r="K264" t="str">
        <f>IFERROR(INDEX(Harvest[Selected Harvest Begin],MATCH(E264,Harvest[Region],0)),INDEX(Harvest[Selected Harvest Begin],MATCH(B264,Harvest[Country.of.Origin],0)))</f>
        <v>September</v>
      </c>
      <c r="L264" t="str">
        <f>IFERROR(INDEX(Harvest[Selected Harvest End],MATCH(E264,Harvest[Region],0)),INDEX(Harvest[Selected Harvest End],MATCH(B264,Harvest[Country.of.Origin],0)))</f>
        <v>December</v>
      </c>
      <c r="M264">
        <f t="shared" si="12"/>
        <v>91</v>
      </c>
      <c r="N264" s="7">
        <v>41296</v>
      </c>
      <c r="O264" t="s">
        <v>213</v>
      </c>
      <c r="P264" t="s">
        <v>54</v>
      </c>
      <c r="Q264">
        <v>7.75</v>
      </c>
      <c r="R264">
        <v>7.58</v>
      </c>
      <c r="S264">
        <v>7.67</v>
      </c>
      <c r="T264">
        <v>7.25</v>
      </c>
      <c r="U264">
        <v>7.58</v>
      </c>
      <c r="V264">
        <v>7.42</v>
      </c>
      <c r="W264">
        <v>10</v>
      </c>
      <c r="X264">
        <v>10</v>
      </c>
      <c r="Y264">
        <v>10</v>
      </c>
      <c r="Z264">
        <v>7.42</v>
      </c>
      <c r="AA264">
        <v>82.67</v>
      </c>
      <c r="AB264">
        <v>0.11</v>
      </c>
      <c r="AC264">
        <v>0</v>
      </c>
      <c r="AD264">
        <v>0</v>
      </c>
      <c r="AE264" t="s">
        <v>89</v>
      </c>
      <c r="AF264">
        <v>3</v>
      </c>
      <c r="AG264" s="7">
        <v>41661</v>
      </c>
      <c r="AH264">
        <v>1800</v>
      </c>
      <c r="AI264">
        <v>1800</v>
      </c>
      <c r="AJ264">
        <v>1800</v>
      </c>
    </row>
    <row r="265" spans="1:36" x14ac:dyDescent="0.25">
      <c r="A265" t="s">
        <v>43</v>
      </c>
      <c r="B265" t="s">
        <v>396</v>
      </c>
      <c r="C265">
        <v>2.5359349</v>
      </c>
      <c r="D265">
        <v>-75.527669900000006</v>
      </c>
      <c r="E265" t="s">
        <v>457</v>
      </c>
      <c r="F265">
        <v>250</v>
      </c>
      <c r="G265">
        <v>70</v>
      </c>
      <c r="I265" t="str">
        <f t="shared" si="13"/>
        <v>2011-09-01</v>
      </c>
      <c r="J265" t="str">
        <f t="shared" si="14"/>
        <v>2011-12-01</v>
      </c>
      <c r="K265" t="str">
        <f>IFERROR(INDEX(Harvest[Selected Harvest Begin],MATCH(E265,Harvest[Region],0)),INDEX(Harvest[Selected Harvest Begin],MATCH(B265,Harvest[Country.of.Origin],0)))</f>
        <v>September</v>
      </c>
      <c r="L265" t="str">
        <f>IFERROR(INDEX(Harvest[Selected Harvest End],MATCH(E265,Harvest[Region],0)),INDEX(Harvest[Selected Harvest End],MATCH(B265,Harvest[Country.of.Origin],0)))</f>
        <v>December</v>
      </c>
      <c r="M265">
        <f t="shared" si="12"/>
        <v>91</v>
      </c>
      <c r="N265" s="7">
        <v>40583</v>
      </c>
      <c r="Q265">
        <v>8.08</v>
      </c>
      <c r="R265">
        <v>7.67</v>
      </c>
      <c r="S265">
        <v>7.67</v>
      </c>
      <c r="T265">
        <v>7.33</v>
      </c>
      <c r="U265">
        <v>7.33</v>
      </c>
      <c r="V265">
        <v>7.17</v>
      </c>
      <c r="W265">
        <v>10</v>
      </c>
      <c r="X265">
        <v>10</v>
      </c>
      <c r="Y265">
        <v>10</v>
      </c>
      <c r="Z265">
        <v>7.42</v>
      </c>
      <c r="AA265">
        <v>82.67</v>
      </c>
      <c r="AB265">
        <v>0.08</v>
      </c>
      <c r="AC265">
        <v>0</v>
      </c>
      <c r="AD265">
        <v>0</v>
      </c>
      <c r="AF265">
        <v>3</v>
      </c>
      <c r="AG265" s="7">
        <v>40948</v>
      </c>
      <c r="AH265">
        <v>1800</v>
      </c>
      <c r="AI265">
        <v>1800</v>
      </c>
      <c r="AJ265">
        <v>1800</v>
      </c>
    </row>
    <row r="266" spans="1:36" x14ac:dyDescent="0.25">
      <c r="A266" t="s">
        <v>43</v>
      </c>
      <c r="B266" t="s">
        <v>396</v>
      </c>
      <c r="C266">
        <v>2.5359349</v>
      </c>
      <c r="D266">
        <v>-75.527669900000006</v>
      </c>
      <c r="F266">
        <v>270</v>
      </c>
      <c r="G266">
        <v>70</v>
      </c>
      <c r="H266">
        <v>2010</v>
      </c>
      <c r="I266" t="str">
        <f t="shared" si="13"/>
        <v>2010-09-01</v>
      </c>
      <c r="J266" t="str">
        <f t="shared" si="14"/>
        <v>2010-12-01</v>
      </c>
      <c r="K266" t="str">
        <f>IFERROR(INDEX(Harvest[Selected Harvest Begin],MATCH(E266,Harvest[Region],0)),INDEX(Harvest[Selected Harvest Begin],MATCH(B266,Harvest[Country.of.Origin],0)))</f>
        <v>September</v>
      </c>
      <c r="L266" t="str">
        <f>IFERROR(INDEX(Harvest[Selected Harvest End],MATCH(E266,Harvest[Region],0)),INDEX(Harvest[Selected Harvest End],MATCH(B266,Harvest[Country.of.Origin],0)))</f>
        <v>December</v>
      </c>
      <c r="M266">
        <f t="shared" si="12"/>
        <v>91</v>
      </c>
      <c r="N266" s="7">
        <v>40424</v>
      </c>
      <c r="Q266">
        <v>7.5</v>
      </c>
      <c r="R266">
        <v>7.42</v>
      </c>
      <c r="S266">
        <v>7.33</v>
      </c>
      <c r="T266">
        <v>7.33</v>
      </c>
      <c r="U266">
        <v>7.67</v>
      </c>
      <c r="V266">
        <v>7.83</v>
      </c>
      <c r="W266">
        <v>10</v>
      </c>
      <c r="X266">
        <v>10</v>
      </c>
      <c r="Y266">
        <v>10</v>
      </c>
      <c r="Z266">
        <v>7.58</v>
      </c>
      <c r="AA266">
        <v>82.67</v>
      </c>
      <c r="AB266">
        <v>0.21</v>
      </c>
      <c r="AC266">
        <v>0</v>
      </c>
      <c r="AD266">
        <v>0</v>
      </c>
      <c r="AF266">
        <v>2</v>
      </c>
      <c r="AG266" s="7">
        <v>40789</v>
      </c>
    </row>
    <row r="267" spans="1:36" x14ac:dyDescent="0.25">
      <c r="A267" t="s">
        <v>43</v>
      </c>
      <c r="B267" t="s">
        <v>396</v>
      </c>
      <c r="C267">
        <v>2.5359349</v>
      </c>
      <c r="D267">
        <v>-75.527669900000006</v>
      </c>
      <c r="E267" t="s">
        <v>457</v>
      </c>
      <c r="F267">
        <v>250</v>
      </c>
      <c r="G267">
        <v>70</v>
      </c>
      <c r="H267">
        <v>2013</v>
      </c>
      <c r="I267" t="str">
        <f t="shared" si="13"/>
        <v>2013-09-01</v>
      </c>
      <c r="J267" t="str">
        <f t="shared" si="14"/>
        <v>2013-12-01</v>
      </c>
      <c r="K267" t="str">
        <f>IFERROR(INDEX(Harvest[Selected Harvest Begin],MATCH(E267,Harvest[Region],0)),INDEX(Harvest[Selected Harvest Begin],MATCH(B267,Harvest[Country.of.Origin],0)))</f>
        <v>September</v>
      </c>
      <c r="L267" t="str">
        <f>IFERROR(INDEX(Harvest[Selected Harvest End],MATCH(E267,Harvest[Region],0)),INDEX(Harvest[Selected Harvest End],MATCH(B267,Harvest[Country.of.Origin],0)))</f>
        <v>December</v>
      </c>
      <c r="M267">
        <f t="shared" si="12"/>
        <v>91</v>
      </c>
      <c r="N267" s="7">
        <v>41380</v>
      </c>
      <c r="O267" t="s">
        <v>213</v>
      </c>
      <c r="P267" t="s">
        <v>54</v>
      </c>
      <c r="Q267">
        <v>7.75</v>
      </c>
      <c r="R267">
        <v>7.25</v>
      </c>
      <c r="S267">
        <v>7.33</v>
      </c>
      <c r="T267">
        <v>7.42</v>
      </c>
      <c r="U267">
        <v>7.5</v>
      </c>
      <c r="V267">
        <v>7.83</v>
      </c>
      <c r="W267">
        <v>10</v>
      </c>
      <c r="X267">
        <v>10</v>
      </c>
      <c r="Y267">
        <v>10</v>
      </c>
      <c r="Z267">
        <v>7.5</v>
      </c>
      <c r="AA267">
        <v>82.58</v>
      </c>
      <c r="AB267">
        <v>0.11</v>
      </c>
      <c r="AC267">
        <v>0</v>
      </c>
      <c r="AD267">
        <v>0</v>
      </c>
      <c r="AE267" t="s">
        <v>304</v>
      </c>
      <c r="AF267">
        <v>3</v>
      </c>
      <c r="AG267" s="7">
        <v>41745</v>
      </c>
      <c r="AH267">
        <v>1750</v>
      </c>
      <c r="AI267">
        <v>1750</v>
      </c>
      <c r="AJ267">
        <v>1750</v>
      </c>
    </row>
    <row r="268" spans="1:36" x14ac:dyDescent="0.25">
      <c r="A268" t="s">
        <v>43</v>
      </c>
      <c r="B268" t="s">
        <v>396</v>
      </c>
      <c r="C268">
        <v>2.5359349</v>
      </c>
      <c r="D268">
        <v>-75.527669900000006</v>
      </c>
      <c r="E268" t="s">
        <v>457</v>
      </c>
      <c r="F268">
        <v>250</v>
      </c>
      <c r="G268">
        <v>70</v>
      </c>
      <c r="H268">
        <v>2012</v>
      </c>
      <c r="I268" t="str">
        <f t="shared" si="13"/>
        <v>2012-09-01</v>
      </c>
      <c r="J268" t="str">
        <f t="shared" si="14"/>
        <v>2012-12-01</v>
      </c>
      <c r="K268" t="str">
        <f>IFERROR(INDEX(Harvest[Selected Harvest Begin],MATCH(E268,Harvest[Region],0)),INDEX(Harvest[Selected Harvest Begin],MATCH(B268,Harvest[Country.of.Origin],0)))</f>
        <v>September</v>
      </c>
      <c r="L268" t="str">
        <f>IFERROR(INDEX(Harvest[Selected Harvest End],MATCH(E268,Harvest[Region],0)),INDEX(Harvest[Selected Harvest End],MATCH(B268,Harvest[Country.of.Origin],0)))</f>
        <v>December</v>
      </c>
      <c r="M268">
        <f t="shared" si="12"/>
        <v>91</v>
      </c>
      <c r="N268" s="7">
        <v>41191</v>
      </c>
      <c r="O268" t="s">
        <v>213</v>
      </c>
      <c r="P268" t="s">
        <v>54</v>
      </c>
      <c r="Q268">
        <v>7.75</v>
      </c>
      <c r="R268">
        <v>7.5</v>
      </c>
      <c r="S268">
        <v>7.75</v>
      </c>
      <c r="T268">
        <v>7.25</v>
      </c>
      <c r="U268">
        <v>7.33</v>
      </c>
      <c r="V268">
        <v>7.58</v>
      </c>
      <c r="W268">
        <v>10</v>
      </c>
      <c r="X268">
        <v>10</v>
      </c>
      <c r="Y268">
        <v>10</v>
      </c>
      <c r="Z268">
        <v>7.42</v>
      </c>
      <c r="AA268">
        <v>82.58</v>
      </c>
      <c r="AB268">
        <v>0.11</v>
      </c>
      <c r="AC268">
        <v>0</v>
      </c>
      <c r="AD268">
        <v>0</v>
      </c>
      <c r="AF268">
        <v>3</v>
      </c>
      <c r="AG268" s="7">
        <v>41556</v>
      </c>
      <c r="AH268">
        <v>1750</v>
      </c>
      <c r="AI268">
        <v>1750</v>
      </c>
      <c r="AJ268">
        <v>1750</v>
      </c>
    </row>
    <row r="269" spans="1:36" x14ac:dyDescent="0.25">
      <c r="A269" t="s">
        <v>43</v>
      </c>
      <c r="B269" t="s">
        <v>396</v>
      </c>
      <c r="C269">
        <v>2.5359349</v>
      </c>
      <c r="D269">
        <v>-75.527669900000006</v>
      </c>
      <c r="E269" t="s">
        <v>457</v>
      </c>
      <c r="F269">
        <v>250</v>
      </c>
      <c r="G269">
        <v>70</v>
      </c>
      <c r="H269">
        <v>2013</v>
      </c>
      <c r="I269" t="str">
        <f t="shared" si="13"/>
        <v>2013-09-01</v>
      </c>
      <c r="J269" t="str">
        <f t="shared" si="14"/>
        <v>2013-12-01</v>
      </c>
      <c r="K269" t="str">
        <f>IFERROR(INDEX(Harvest[Selected Harvest Begin],MATCH(E269,Harvest[Region],0)),INDEX(Harvest[Selected Harvest Begin],MATCH(B269,Harvest[Country.of.Origin],0)))</f>
        <v>September</v>
      </c>
      <c r="L269" t="str">
        <f>IFERROR(INDEX(Harvest[Selected Harvest End],MATCH(E269,Harvest[Region],0)),INDEX(Harvest[Selected Harvest End],MATCH(B269,Harvest[Country.of.Origin],0)))</f>
        <v>December</v>
      </c>
      <c r="M269">
        <f t="shared" si="12"/>
        <v>91</v>
      </c>
      <c r="N269" s="7">
        <v>41332</v>
      </c>
      <c r="O269" t="s">
        <v>213</v>
      </c>
      <c r="P269" t="s">
        <v>54</v>
      </c>
      <c r="Q269">
        <v>7.58</v>
      </c>
      <c r="R269">
        <v>7.5</v>
      </c>
      <c r="S269">
        <v>7.42</v>
      </c>
      <c r="T269">
        <v>7.58</v>
      </c>
      <c r="U269">
        <v>7.67</v>
      </c>
      <c r="V269">
        <v>7.42</v>
      </c>
      <c r="W269">
        <v>10</v>
      </c>
      <c r="X269">
        <v>10</v>
      </c>
      <c r="Y269">
        <v>10</v>
      </c>
      <c r="Z269">
        <v>7.42</v>
      </c>
      <c r="AA269">
        <v>82.58</v>
      </c>
      <c r="AB269">
        <v>0.11</v>
      </c>
      <c r="AC269">
        <v>0</v>
      </c>
      <c r="AD269">
        <v>0</v>
      </c>
      <c r="AE269" t="s">
        <v>55</v>
      </c>
      <c r="AF269">
        <v>0</v>
      </c>
      <c r="AG269" s="7">
        <v>41697</v>
      </c>
      <c r="AH269">
        <v>1750</v>
      </c>
      <c r="AI269">
        <v>1750</v>
      </c>
      <c r="AJ269">
        <v>1750</v>
      </c>
    </row>
    <row r="270" spans="1:36" x14ac:dyDescent="0.25">
      <c r="A270" t="s">
        <v>43</v>
      </c>
      <c r="B270" t="s">
        <v>396</v>
      </c>
      <c r="C270">
        <v>2.5359349</v>
      </c>
      <c r="D270">
        <v>-75.527669900000006</v>
      </c>
      <c r="E270" t="s">
        <v>457</v>
      </c>
      <c r="F270">
        <v>275</v>
      </c>
      <c r="G270">
        <v>70</v>
      </c>
      <c r="H270">
        <v>2012</v>
      </c>
      <c r="I270" t="str">
        <f t="shared" si="13"/>
        <v>2012-09-01</v>
      </c>
      <c r="J270" t="str">
        <f t="shared" si="14"/>
        <v>2012-12-01</v>
      </c>
      <c r="K270" t="str">
        <f>IFERROR(INDEX(Harvest[Selected Harvest Begin],MATCH(E270,Harvest[Region],0)),INDEX(Harvest[Selected Harvest Begin],MATCH(B270,Harvest[Country.of.Origin],0)))</f>
        <v>September</v>
      </c>
      <c r="L270" t="str">
        <f>IFERROR(INDEX(Harvest[Selected Harvest End],MATCH(E270,Harvest[Region],0)),INDEX(Harvest[Selected Harvest End],MATCH(B270,Harvest[Country.of.Origin],0)))</f>
        <v>December</v>
      </c>
      <c r="M270">
        <f t="shared" si="12"/>
        <v>91</v>
      </c>
      <c r="N270" s="7">
        <v>41073</v>
      </c>
      <c r="O270" t="s">
        <v>213</v>
      </c>
      <c r="P270" t="s">
        <v>54</v>
      </c>
      <c r="Q270">
        <v>7.33</v>
      </c>
      <c r="R270">
        <v>7.42</v>
      </c>
      <c r="S270">
        <v>7.58</v>
      </c>
      <c r="T270">
        <v>7.42</v>
      </c>
      <c r="U270">
        <v>7.67</v>
      </c>
      <c r="V270">
        <v>7.5</v>
      </c>
      <c r="W270">
        <v>10</v>
      </c>
      <c r="X270">
        <v>10</v>
      </c>
      <c r="Y270">
        <v>10</v>
      </c>
      <c r="Z270">
        <v>7.67</v>
      </c>
      <c r="AA270">
        <v>82.58</v>
      </c>
      <c r="AB270">
        <v>0.11</v>
      </c>
      <c r="AC270">
        <v>2</v>
      </c>
      <c r="AD270">
        <v>0</v>
      </c>
      <c r="AE270" t="s">
        <v>55</v>
      </c>
      <c r="AF270">
        <v>2</v>
      </c>
      <c r="AG270" s="7">
        <v>41438</v>
      </c>
      <c r="AH270">
        <v>1600</v>
      </c>
      <c r="AI270">
        <v>1950</v>
      </c>
      <c r="AJ270">
        <v>1775</v>
      </c>
    </row>
    <row r="271" spans="1:36" x14ac:dyDescent="0.25">
      <c r="A271" t="s">
        <v>43</v>
      </c>
      <c r="B271" t="s">
        <v>396</v>
      </c>
      <c r="C271">
        <v>2.5359349</v>
      </c>
      <c r="D271">
        <v>-75.527669900000006</v>
      </c>
      <c r="E271" t="s">
        <v>457</v>
      </c>
      <c r="F271">
        <v>250</v>
      </c>
      <c r="G271">
        <v>70</v>
      </c>
      <c r="H271">
        <v>2013</v>
      </c>
      <c r="I271" t="str">
        <f t="shared" si="13"/>
        <v>2013-09-01</v>
      </c>
      <c r="J271" t="str">
        <f t="shared" si="14"/>
        <v>2013-12-01</v>
      </c>
      <c r="K271" t="str">
        <f>IFERROR(INDEX(Harvest[Selected Harvest Begin],MATCH(E271,Harvest[Region],0)),INDEX(Harvest[Selected Harvest Begin],MATCH(B271,Harvest[Country.of.Origin],0)))</f>
        <v>September</v>
      </c>
      <c r="L271" t="str">
        <f>IFERROR(INDEX(Harvest[Selected Harvest End],MATCH(E271,Harvest[Region],0)),INDEX(Harvest[Selected Harvest End],MATCH(B271,Harvest[Country.of.Origin],0)))</f>
        <v>December</v>
      </c>
      <c r="M271">
        <f t="shared" si="12"/>
        <v>91</v>
      </c>
      <c r="N271" s="7">
        <v>41401</v>
      </c>
      <c r="O271" t="s">
        <v>213</v>
      </c>
      <c r="P271" t="s">
        <v>54</v>
      </c>
      <c r="Q271">
        <v>7.5</v>
      </c>
      <c r="R271">
        <v>7.5</v>
      </c>
      <c r="S271">
        <v>7.42</v>
      </c>
      <c r="T271">
        <v>7.42</v>
      </c>
      <c r="U271">
        <v>7.58</v>
      </c>
      <c r="V271">
        <v>7.58</v>
      </c>
      <c r="W271">
        <v>10</v>
      </c>
      <c r="X271">
        <v>10</v>
      </c>
      <c r="Y271">
        <v>10</v>
      </c>
      <c r="Z271">
        <v>7.5</v>
      </c>
      <c r="AA271">
        <v>82.5</v>
      </c>
      <c r="AB271">
        <v>0.11</v>
      </c>
      <c r="AC271">
        <v>0</v>
      </c>
      <c r="AD271">
        <v>0</v>
      </c>
      <c r="AE271" t="s">
        <v>55</v>
      </c>
      <c r="AF271">
        <v>1</v>
      </c>
      <c r="AG271" s="7">
        <v>41766</v>
      </c>
      <c r="AH271">
        <v>1750</v>
      </c>
      <c r="AI271">
        <v>1750</v>
      </c>
      <c r="AJ271">
        <v>1750</v>
      </c>
    </row>
    <row r="272" spans="1:36" x14ac:dyDescent="0.25">
      <c r="A272" t="s">
        <v>43</v>
      </c>
      <c r="B272" t="s">
        <v>396</v>
      </c>
      <c r="C272">
        <v>2.5359349</v>
      </c>
      <c r="D272">
        <v>-75.527669900000006</v>
      </c>
      <c r="E272" t="s">
        <v>457</v>
      </c>
      <c r="F272">
        <v>275</v>
      </c>
      <c r="G272">
        <v>70</v>
      </c>
      <c r="H272">
        <v>2012</v>
      </c>
      <c r="I272" t="str">
        <f t="shared" si="13"/>
        <v>2012-09-01</v>
      </c>
      <c r="J272" t="str">
        <f t="shared" si="14"/>
        <v>2012-12-01</v>
      </c>
      <c r="K272" t="str">
        <f>IFERROR(INDEX(Harvest[Selected Harvest Begin],MATCH(E272,Harvest[Region],0)),INDEX(Harvest[Selected Harvest Begin],MATCH(B272,Harvest[Country.of.Origin],0)))</f>
        <v>September</v>
      </c>
      <c r="L272" t="str">
        <f>IFERROR(INDEX(Harvest[Selected Harvest End],MATCH(E272,Harvest[Region],0)),INDEX(Harvest[Selected Harvest End],MATCH(B272,Harvest[Country.of.Origin],0)))</f>
        <v>December</v>
      </c>
      <c r="M272">
        <f t="shared" si="12"/>
        <v>91</v>
      </c>
      <c r="N272" s="7">
        <v>40973</v>
      </c>
      <c r="O272" t="s">
        <v>213</v>
      </c>
      <c r="P272" t="s">
        <v>54</v>
      </c>
      <c r="Q272">
        <v>7.67</v>
      </c>
      <c r="R272">
        <v>7.5</v>
      </c>
      <c r="S272">
        <v>7.33</v>
      </c>
      <c r="T272">
        <v>7.5</v>
      </c>
      <c r="U272">
        <v>7.25</v>
      </c>
      <c r="V272">
        <v>7.67</v>
      </c>
      <c r="W272">
        <v>10</v>
      </c>
      <c r="X272">
        <v>10</v>
      </c>
      <c r="Y272">
        <v>10</v>
      </c>
      <c r="Z272">
        <v>7.58</v>
      </c>
      <c r="AA272">
        <v>82.5</v>
      </c>
      <c r="AB272">
        <v>0.11</v>
      </c>
      <c r="AC272">
        <v>1</v>
      </c>
      <c r="AD272">
        <v>0</v>
      </c>
      <c r="AE272" t="s">
        <v>55</v>
      </c>
      <c r="AF272">
        <v>3</v>
      </c>
      <c r="AG272" s="7">
        <v>41338</v>
      </c>
      <c r="AH272">
        <v>1600</v>
      </c>
      <c r="AI272">
        <v>1950</v>
      </c>
      <c r="AJ272">
        <v>1775</v>
      </c>
    </row>
    <row r="273" spans="1:36" x14ac:dyDescent="0.25">
      <c r="A273" t="s">
        <v>43</v>
      </c>
      <c r="B273" t="s">
        <v>396</v>
      </c>
      <c r="C273">
        <v>4.9681569999999997</v>
      </c>
      <c r="D273">
        <v>-73.490098000000003</v>
      </c>
      <c r="E273" t="s">
        <v>2026</v>
      </c>
      <c r="F273">
        <v>43</v>
      </c>
      <c r="G273">
        <v>70</v>
      </c>
      <c r="H273">
        <v>2016</v>
      </c>
      <c r="I273" t="str">
        <f t="shared" si="13"/>
        <v>2016-09-01</v>
      </c>
      <c r="J273" t="str">
        <f t="shared" si="14"/>
        <v>2016-12-01</v>
      </c>
      <c r="K273" t="str">
        <f>IFERROR(INDEX(Harvest[Selected Harvest Begin],MATCH(E273,Harvest[Region],0)),INDEX(Harvest[Selected Harvest Begin],MATCH(B273,Harvest[Country.of.Origin],0)))</f>
        <v>September</v>
      </c>
      <c r="L273" t="str">
        <f>IFERROR(INDEX(Harvest[Selected Harvest End],MATCH(E273,Harvest[Region],0)),INDEX(Harvest[Selected Harvest End],MATCH(B273,Harvest[Country.of.Origin],0)))</f>
        <v>December</v>
      </c>
      <c r="M273">
        <f t="shared" si="12"/>
        <v>91</v>
      </c>
      <c r="N273" s="7">
        <v>42587</v>
      </c>
      <c r="O273" t="s">
        <v>213</v>
      </c>
      <c r="P273" t="s">
        <v>54</v>
      </c>
      <c r="Q273">
        <v>5.08</v>
      </c>
      <c r="R273">
        <v>7.75</v>
      </c>
      <c r="S273">
        <v>7.83</v>
      </c>
      <c r="T273">
        <v>7.75</v>
      </c>
      <c r="U273">
        <v>7.83</v>
      </c>
      <c r="V273">
        <v>8.08</v>
      </c>
      <c r="W273">
        <v>10</v>
      </c>
      <c r="X273">
        <v>10</v>
      </c>
      <c r="Y273">
        <v>10</v>
      </c>
      <c r="Z273">
        <v>8.08</v>
      </c>
      <c r="AA273">
        <v>82.42</v>
      </c>
      <c r="AB273">
        <v>0.11</v>
      </c>
      <c r="AC273">
        <v>0</v>
      </c>
      <c r="AD273">
        <v>0</v>
      </c>
      <c r="AE273" t="s">
        <v>55</v>
      </c>
      <c r="AF273">
        <v>1</v>
      </c>
      <c r="AG273" s="7">
        <v>42952</v>
      </c>
      <c r="AH273">
        <v>1600</v>
      </c>
      <c r="AI273">
        <v>1600</v>
      </c>
      <c r="AJ273">
        <v>1600</v>
      </c>
    </row>
    <row r="274" spans="1:36" x14ac:dyDescent="0.25">
      <c r="A274" t="s">
        <v>43</v>
      </c>
      <c r="B274" t="s">
        <v>396</v>
      </c>
      <c r="C274">
        <v>2.5359349</v>
      </c>
      <c r="D274">
        <v>-75.527669900000006</v>
      </c>
      <c r="E274" t="s">
        <v>457</v>
      </c>
      <c r="F274">
        <v>250</v>
      </c>
      <c r="G274">
        <v>70</v>
      </c>
      <c r="H274">
        <v>2013</v>
      </c>
      <c r="I274" t="str">
        <f t="shared" si="13"/>
        <v>2013-09-01</v>
      </c>
      <c r="J274" t="str">
        <f t="shared" si="14"/>
        <v>2013-12-01</v>
      </c>
      <c r="K274" t="str">
        <f>IFERROR(INDEX(Harvest[Selected Harvest Begin],MATCH(E274,Harvest[Region],0)),INDEX(Harvest[Selected Harvest Begin],MATCH(B274,Harvest[Country.of.Origin],0)))</f>
        <v>September</v>
      </c>
      <c r="L274" t="str">
        <f>IFERROR(INDEX(Harvest[Selected Harvest End],MATCH(E274,Harvest[Region],0)),INDEX(Harvest[Selected Harvest End],MATCH(B274,Harvest[Country.of.Origin],0)))</f>
        <v>December</v>
      </c>
      <c r="M274">
        <f t="shared" si="12"/>
        <v>91</v>
      </c>
      <c r="N274" s="7">
        <v>41425</v>
      </c>
      <c r="O274" t="s">
        <v>213</v>
      </c>
      <c r="P274" t="s">
        <v>54</v>
      </c>
      <c r="Q274">
        <v>7.67</v>
      </c>
      <c r="R274">
        <v>7.42</v>
      </c>
      <c r="S274">
        <v>7.33</v>
      </c>
      <c r="T274">
        <v>7.5</v>
      </c>
      <c r="U274">
        <v>7.58</v>
      </c>
      <c r="V274">
        <v>7.5</v>
      </c>
      <c r="W274">
        <v>10</v>
      </c>
      <c r="X274">
        <v>10</v>
      </c>
      <c r="Y274">
        <v>10</v>
      </c>
      <c r="Z274">
        <v>7.42</v>
      </c>
      <c r="AA274">
        <v>82.42</v>
      </c>
      <c r="AB274">
        <v>0.11</v>
      </c>
      <c r="AC274">
        <v>0</v>
      </c>
      <c r="AD274">
        <v>0</v>
      </c>
      <c r="AE274" t="s">
        <v>55</v>
      </c>
      <c r="AF274">
        <v>9</v>
      </c>
      <c r="AG274" s="7">
        <v>41790</v>
      </c>
      <c r="AH274">
        <v>1600</v>
      </c>
      <c r="AI274">
        <v>1950</v>
      </c>
      <c r="AJ274">
        <v>1775</v>
      </c>
    </row>
    <row r="275" spans="1:36" x14ac:dyDescent="0.25">
      <c r="A275" t="s">
        <v>43</v>
      </c>
      <c r="B275" t="s">
        <v>396</v>
      </c>
      <c r="C275">
        <v>2.5359349</v>
      </c>
      <c r="D275">
        <v>-75.527669900000006</v>
      </c>
      <c r="E275" t="s">
        <v>457</v>
      </c>
      <c r="F275">
        <v>250</v>
      </c>
      <c r="G275">
        <v>70</v>
      </c>
      <c r="H275">
        <v>2012</v>
      </c>
      <c r="I275" t="str">
        <f t="shared" si="13"/>
        <v>2012-09-01</v>
      </c>
      <c r="J275" t="str">
        <f t="shared" si="14"/>
        <v>2012-12-01</v>
      </c>
      <c r="K275" t="str">
        <f>IFERROR(INDEX(Harvest[Selected Harvest Begin],MATCH(E275,Harvest[Region],0)),INDEX(Harvest[Selected Harvest Begin],MATCH(B275,Harvest[Country.of.Origin],0)))</f>
        <v>September</v>
      </c>
      <c r="L275" t="str">
        <f>IFERROR(INDEX(Harvest[Selected Harvest End],MATCH(E275,Harvest[Region],0)),INDEX(Harvest[Selected Harvest End],MATCH(B275,Harvest[Country.of.Origin],0)))</f>
        <v>December</v>
      </c>
      <c r="M275">
        <f t="shared" si="12"/>
        <v>91</v>
      </c>
      <c r="N275" s="7">
        <v>40939</v>
      </c>
      <c r="O275" t="s">
        <v>213</v>
      </c>
      <c r="P275" t="s">
        <v>81</v>
      </c>
      <c r="Q275">
        <v>7.67</v>
      </c>
      <c r="R275">
        <v>7.33</v>
      </c>
      <c r="S275">
        <v>7.25</v>
      </c>
      <c r="T275">
        <v>7.42</v>
      </c>
      <c r="U275">
        <v>7.5</v>
      </c>
      <c r="V275">
        <v>7.67</v>
      </c>
      <c r="W275">
        <v>10</v>
      </c>
      <c r="X275">
        <v>10</v>
      </c>
      <c r="Y275">
        <v>10</v>
      </c>
      <c r="Z275">
        <v>7.58</v>
      </c>
      <c r="AA275">
        <v>82.42</v>
      </c>
      <c r="AB275">
        <v>0</v>
      </c>
      <c r="AC275">
        <v>0</v>
      </c>
      <c r="AD275">
        <v>0</v>
      </c>
      <c r="AF275">
        <v>2</v>
      </c>
      <c r="AG275" s="7">
        <v>41304</v>
      </c>
      <c r="AH275">
        <v>442</v>
      </c>
      <c r="AI275">
        <v>442</v>
      </c>
      <c r="AJ275">
        <v>442</v>
      </c>
    </row>
    <row r="276" spans="1:36" x14ac:dyDescent="0.25">
      <c r="A276" t="s">
        <v>43</v>
      </c>
      <c r="B276" t="s">
        <v>396</v>
      </c>
      <c r="C276">
        <v>2.5359349</v>
      </c>
      <c r="D276">
        <v>-75.527669900000006</v>
      </c>
      <c r="E276" t="s">
        <v>457</v>
      </c>
      <c r="F276">
        <v>250</v>
      </c>
      <c r="G276">
        <v>70</v>
      </c>
      <c r="H276">
        <v>2011</v>
      </c>
      <c r="I276" t="str">
        <f t="shared" si="13"/>
        <v>2011-09-01</v>
      </c>
      <c r="J276" t="str">
        <f t="shared" si="14"/>
        <v>2011-12-01</v>
      </c>
      <c r="K276" t="str">
        <f>IFERROR(INDEX(Harvest[Selected Harvest Begin],MATCH(E276,Harvest[Region],0)),INDEX(Harvest[Selected Harvest Begin],MATCH(B276,Harvest[Country.of.Origin],0)))</f>
        <v>September</v>
      </c>
      <c r="L276" t="str">
        <f>IFERROR(INDEX(Harvest[Selected Harvest End],MATCH(E276,Harvest[Region],0)),INDEX(Harvest[Selected Harvest End],MATCH(B276,Harvest[Country.of.Origin],0)))</f>
        <v>December</v>
      </c>
      <c r="M276">
        <f t="shared" si="12"/>
        <v>91</v>
      </c>
      <c r="N276" s="7">
        <v>40899</v>
      </c>
      <c r="O276" t="s">
        <v>213</v>
      </c>
      <c r="P276" t="s">
        <v>54</v>
      </c>
      <c r="Q276">
        <v>7.33</v>
      </c>
      <c r="R276">
        <v>7.58</v>
      </c>
      <c r="S276">
        <v>7.17</v>
      </c>
      <c r="T276">
        <v>7.58</v>
      </c>
      <c r="U276">
        <v>7.42</v>
      </c>
      <c r="V276">
        <v>7.58</v>
      </c>
      <c r="W276">
        <v>10</v>
      </c>
      <c r="X276">
        <v>10</v>
      </c>
      <c r="Y276">
        <v>10</v>
      </c>
      <c r="Z276">
        <v>7.75</v>
      </c>
      <c r="AA276">
        <v>82.42</v>
      </c>
      <c r="AB276">
        <v>0</v>
      </c>
      <c r="AC276">
        <v>0</v>
      </c>
      <c r="AD276">
        <v>0</v>
      </c>
      <c r="AE276" t="s">
        <v>55</v>
      </c>
      <c r="AF276">
        <v>2</v>
      </c>
      <c r="AG276" s="7">
        <v>41264</v>
      </c>
      <c r="AH276">
        <v>1750</v>
      </c>
      <c r="AI276">
        <v>1750</v>
      </c>
      <c r="AJ276">
        <v>1750</v>
      </c>
    </row>
    <row r="277" spans="1:36" x14ac:dyDescent="0.25">
      <c r="A277" t="s">
        <v>43</v>
      </c>
      <c r="B277" t="s">
        <v>396</v>
      </c>
      <c r="C277">
        <v>2.5359349</v>
      </c>
      <c r="D277">
        <v>-75.527669900000006</v>
      </c>
      <c r="E277" t="s">
        <v>457</v>
      </c>
      <c r="F277">
        <v>0</v>
      </c>
      <c r="G277">
        <v>70</v>
      </c>
      <c r="H277">
        <v>2011</v>
      </c>
      <c r="I277" t="str">
        <f t="shared" si="13"/>
        <v>2011-09-01</v>
      </c>
      <c r="J277" t="str">
        <f t="shared" si="14"/>
        <v>2011-12-01</v>
      </c>
      <c r="K277" t="str">
        <f>IFERROR(INDEX(Harvest[Selected Harvest Begin],MATCH(E277,Harvest[Region],0)),INDEX(Harvest[Selected Harvest Begin],MATCH(B277,Harvest[Country.of.Origin],0)))</f>
        <v>September</v>
      </c>
      <c r="L277" t="str">
        <f>IFERROR(INDEX(Harvest[Selected Harvest End],MATCH(E277,Harvest[Region],0)),INDEX(Harvest[Selected Harvest End],MATCH(B277,Harvest[Country.of.Origin],0)))</f>
        <v>December</v>
      </c>
      <c r="M277">
        <f t="shared" si="12"/>
        <v>91</v>
      </c>
      <c r="N277" s="7">
        <v>40808</v>
      </c>
      <c r="Q277">
        <v>7.58</v>
      </c>
      <c r="R277">
        <v>7.25</v>
      </c>
      <c r="S277">
        <v>7.42</v>
      </c>
      <c r="T277">
        <v>7.25</v>
      </c>
      <c r="U277">
        <v>7.58</v>
      </c>
      <c r="V277">
        <v>7.83</v>
      </c>
      <c r="W277">
        <v>10</v>
      </c>
      <c r="X277">
        <v>10</v>
      </c>
      <c r="Y277">
        <v>10</v>
      </c>
      <c r="Z277">
        <v>7.5</v>
      </c>
      <c r="AA277">
        <v>82.42</v>
      </c>
      <c r="AB277">
        <v>0.02</v>
      </c>
      <c r="AC277">
        <v>0</v>
      </c>
      <c r="AD277">
        <v>0</v>
      </c>
      <c r="AF277">
        <v>1</v>
      </c>
      <c r="AG277" s="7">
        <v>41173</v>
      </c>
      <c r="AH277">
        <v>1750</v>
      </c>
      <c r="AI277">
        <v>1750</v>
      </c>
      <c r="AJ277">
        <v>1750</v>
      </c>
    </row>
    <row r="278" spans="1:36" x14ac:dyDescent="0.25">
      <c r="A278" t="s">
        <v>43</v>
      </c>
      <c r="B278" t="s">
        <v>396</v>
      </c>
      <c r="C278">
        <v>2.5359349</v>
      </c>
      <c r="D278">
        <v>-75.527669900000006</v>
      </c>
      <c r="E278" t="s">
        <v>457</v>
      </c>
      <c r="F278">
        <v>250</v>
      </c>
      <c r="G278">
        <v>70</v>
      </c>
      <c r="H278">
        <v>2013</v>
      </c>
      <c r="I278" t="str">
        <f t="shared" si="13"/>
        <v>2013-09-01</v>
      </c>
      <c r="J278" t="str">
        <f t="shared" si="14"/>
        <v>2013-12-01</v>
      </c>
      <c r="K278" t="str">
        <f>IFERROR(INDEX(Harvest[Selected Harvest Begin],MATCH(E278,Harvest[Region],0)),INDEX(Harvest[Selected Harvest Begin],MATCH(B278,Harvest[Country.of.Origin],0)))</f>
        <v>September</v>
      </c>
      <c r="L278" t="str">
        <f>IFERROR(INDEX(Harvest[Selected Harvest End],MATCH(E278,Harvest[Region],0)),INDEX(Harvest[Selected Harvest End],MATCH(B278,Harvest[Country.of.Origin],0)))</f>
        <v>December</v>
      </c>
      <c r="M278">
        <f t="shared" si="12"/>
        <v>91</v>
      </c>
      <c r="N278" s="7">
        <v>41446</v>
      </c>
      <c r="O278" t="s">
        <v>213</v>
      </c>
      <c r="P278" t="s">
        <v>54</v>
      </c>
      <c r="Q278">
        <v>7.5</v>
      </c>
      <c r="R278">
        <v>7.42</v>
      </c>
      <c r="S278">
        <v>7.5</v>
      </c>
      <c r="T278">
        <v>7.5</v>
      </c>
      <c r="U278">
        <v>7.5</v>
      </c>
      <c r="V278">
        <v>7.58</v>
      </c>
      <c r="W278">
        <v>10</v>
      </c>
      <c r="X278">
        <v>10</v>
      </c>
      <c r="Y278">
        <v>10</v>
      </c>
      <c r="Z278">
        <v>7.33</v>
      </c>
      <c r="AA278">
        <v>82.33</v>
      </c>
      <c r="AB278">
        <v>0</v>
      </c>
      <c r="AC278">
        <v>0</v>
      </c>
      <c r="AD278">
        <v>0</v>
      </c>
      <c r="AE278" t="s">
        <v>55</v>
      </c>
      <c r="AF278">
        <v>1</v>
      </c>
      <c r="AG278" s="7">
        <v>41811</v>
      </c>
      <c r="AH278">
        <v>1750</v>
      </c>
      <c r="AI278">
        <v>1750</v>
      </c>
      <c r="AJ278">
        <v>1750</v>
      </c>
    </row>
    <row r="279" spans="1:36" x14ac:dyDescent="0.25">
      <c r="A279" t="s">
        <v>43</v>
      </c>
      <c r="B279" t="s">
        <v>396</v>
      </c>
      <c r="C279">
        <v>2.5359349</v>
      </c>
      <c r="D279">
        <v>-75.527669900000006</v>
      </c>
      <c r="E279" t="s">
        <v>457</v>
      </c>
      <c r="F279">
        <v>250</v>
      </c>
      <c r="G279">
        <v>70</v>
      </c>
      <c r="H279">
        <v>2012</v>
      </c>
      <c r="I279" t="str">
        <f t="shared" si="13"/>
        <v>2012-09-01</v>
      </c>
      <c r="J279" t="str">
        <f t="shared" si="14"/>
        <v>2012-12-01</v>
      </c>
      <c r="K279" t="str">
        <f>IFERROR(INDEX(Harvest[Selected Harvest Begin],MATCH(E279,Harvest[Region],0)),INDEX(Harvest[Selected Harvest Begin],MATCH(B279,Harvest[Country.of.Origin],0)))</f>
        <v>September</v>
      </c>
      <c r="L279" t="str">
        <f>IFERROR(INDEX(Harvest[Selected Harvest End],MATCH(E279,Harvest[Region],0)),INDEX(Harvest[Selected Harvest End],MATCH(B279,Harvest[Country.of.Origin],0)))</f>
        <v>December</v>
      </c>
      <c r="M279">
        <f t="shared" si="12"/>
        <v>91</v>
      </c>
      <c r="N279" s="7">
        <v>40939</v>
      </c>
      <c r="O279" t="s">
        <v>213</v>
      </c>
      <c r="P279" t="s">
        <v>81</v>
      </c>
      <c r="Q279">
        <v>7.83</v>
      </c>
      <c r="R279">
        <v>7.58</v>
      </c>
      <c r="S279">
        <v>7.33</v>
      </c>
      <c r="T279">
        <v>7.25</v>
      </c>
      <c r="U279">
        <v>7.58</v>
      </c>
      <c r="V279">
        <v>7.42</v>
      </c>
      <c r="W279">
        <v>10</v>
      </c>
      <c r="X279">
        <v>10</v>
      </c>
      <c r="Y279">
        <v>10</v>
      </c>
      <c r="Z279">
        <v>7.33</v>
      </c>
      <c r="AA279">
        <v>82.33</v>
      </c>
      <c r="AB279">
        <v>0</v>
      </c>
      <c r="AC279">
        <v>0</v>
      </c>
      <c r="AD279">
        <v>0</v>
      </c>
      <c r="AE279" t="s">
        <v>55</v>
      </c>
      <c r="AF279">
        <v>0</v>
      </c>
      <c r="AG279" s="7">
        <v>41304</v>
      </c>
      <c r="AH279">
        <v>442</v>
      </c>
      <c r="AI279">
        <v>442</v>
      </c>
      <c r="AJ279">
        <v>442</v>
      </c>
    </row>
    <row r="280" spans="1:36" x14ac:dyDescent="0.25">
      <c r="A280" t="s">
        <v>43</v>
      </c>
      <c r="B280" t="s">
        <v>396</v>
      </c>
      <c r="C280">
        <v>2.5359349</v>
      </c>
      <c r="D280">
        <v>-75.527669900000006</v>
      </c>
      <c r="E280" t="s">
        <v>457</v>
      </c>
      <c r="F280">
        <v>250</v>
      </c>
      <c r="G280">
        <v>70</v>
      </c>
      <c r="H280">
        <v>2012</v>
      </c>
      <c r="I280" t="str">
        <f t="shared" si="13"/>
        <v>2012-09-01</v>
      </c>
      <c r="J280" t="str">
        <f t="shared" si="14"/>
        <v>2012-12-01</v>
      </c>
      <c r="K280" t="str">
        <f>IFERROR(INDEX(Harvest[Selected Harvest Begin],MATCH(E280,Harvest[Region],0)),INDEX(Harvest[Selected Harvest Begin],MATCH(B280,Harvest[Country.of.Origin],0)))</f>
        <v>September</v>
      </c>
      <c r="L280" t="str">
        <f>IFERROR(INDEX(Harvest[Selected Harvest End],MATCH(E280,Harvest[Region],0)),INDEX(Harvest[Selected Harvest End],MATCH(B280,Harvest[Country.of.Origin],0)))</f>
        <v>December</v>
      </c>
      <c r="M280">
        <f t="shared" si="12"/>
        <v>91</v>
      </c>
      <c r="N280" s="7">
        <v>40961</v>
      </c>
      <c r="O280" t="s">
        <v>213</v>
      </c>
      <c r="P280" t="s">
        <v>54</v>
      </c>
      <c r="Q280">
        <v>7.5</v>
      </c>
      <c r="R280">
        <v>7.42</v>
      </c>
      <c r="S280">
        <v>7.67</v>
      </c>
      <c r="T280">
        <v>7.33</v>
      </c>
      <c r="U280">
        <v>7.58</v>
      </c>
      <c r="V280">
        <v>7.33</v>
      </c>
      <c r="W280">
        <v>10</v>
      </c>
      <c r="X280">
        <v>10</v>
      </c>
      <c r="Y280">
        <v>10</v>
      </c>
      <c r="Z280">
        <v>7.42</v>
      </c>
      <c r="AA280">
        <v>82.25</v>
      </c>
      <c r="AB280">
        <v>0.12</v>
      </c>
      <c r="AC280">
        <v>0</v>
      </c>
      <c r="AD280">
        <v>0</v>
      </c>
      <c r="AE280" t="s">
        <v>55</v>
      </c>
      <c r="AF280">
        <v>1</v>
      </c>
      <c r="AG280" s="7">
        <v>41326</v>
      </c>
      <c r="AH280">
        <v>1750</v>
      </c>
      <c r="AI280">
        <v>1750</v>
      </c>
      <c r="AJ280">
        <v>1750</v>
      </c>
    </row>
    <row r="281" spans="1:36" x14ac:dyDescent="0.25">
      <c r="A281" t="s">
        <v>43</v>
      </c>
      <c r="B281" t="s">
        <v>396</v>
      </c>
      <c r="C281">
        <v>2.5359349</v>
      </c>
      <c r="D281">
        <v>-75.527669900000006</v>
      </c>
      <c r="E281" t="s">
        <v>457</v>
      </c>
      <c r="F281">
        <v>100</v>
      </c>
      <c r="G281">
        <v>70</v>
      </c>
      <c r="H281">
        <v>2012</v>
      </c>
      <c r="I281" t="str">
        <f t="shared" si="13"/>
        <v>2012-09-01</v>
      </c>
      <c r="J281" t="str">
        <f t="shared" si="14"/>
        <v>2012-12-01</v>
      </c>
      <c r="K281" t="str">
        <f>IFERROR(INDEX(Harvest[Selected Harvest Begin],MATCH(E281,Harvest[Region],0)),INDEX(Harvest[Selected Harvest Begin],MATCH(B281,Harvest[Country.of.Origin],0)))</f>
        <v>September</v>
      </c>
      <c r="L281" t="str">
        <f>IFERROR(INDEX(Harvest[Selected Harvest End],MATCH(E281,Harvest[Region],0)),INDEX(Harvest[Selected Harvest End],MATCH(B281,Harvest[Country.of.Origin],0)))</f>
        <v>December</v>
      </c>
      <c r="M281">
        <f t="shared" si="12"/>
        <v>91</v>
      </c>
      <c r="N281" s="7">
        <v>40948</v>
      </c>
      <c r="O281" t="s">
        <v>213</v>
      </c>
      <c r="P281" t="s">
        <v>54</v>
      </c>
      <c r="Q281">
        <v>7.67</v>
      </c>
      <c r="R281">
        <v>7.33</v>
      </c>
      <c r="S281">
        <v>7.33</v>
      </c>
      <c r="T281">
        <v>7.33</v>
      </c>
      <c r="U281">
        <v>7.5</v>
      </c>
      <c r="V281">
        <v>7.5</v>
      </c>
      <c r="W281">
        <v>10</v>
      </c>
      <c r="X281">
        <v>10</v>
      </c>
      <c r="Y281">
        <v>10</v>
      </c>
      <c r="Z281">
        <v>7.58</v>
      </c>
      <c r="AA281">
        <v>82.25</v>
      </c>
      <c r="AB281">
        <v>0.11</v>
      </c>
      <c r="AC281">
        <v>0</v>
      </c>
      <c r="AD281">
        <v>0</v>
      </c>
      <c r="AE281" t="s">
        <v>55</v>
      </c>
      <c r="AF281">
        <v>0</v>
      </c>
      <c r="AG281" s="7">
        <v>41313</v>
      </c>
      <c r="AH281">
        <v>1600</v>
      </c>
      <c r="AI281">
        <v>1950</v>
      </c>
      <c r="AJ281">
        <v>1775</v>
      </c>
    </row>
    <row r="282" spans="1:36" x14ac:dyDescent="0.25">
      <c r="A282" t="s">
        <v>43</v>
      </c>
      <c r="B282" t="s">
        <v>396</v>
      </c>
      <c r="C282">
        <v>2.7049813</v>
      </c>
      <c r="D282">
        <v>-76.825965199999999</v>
      </c>
      <c r="E282" t="s">
        <v>1062</v>
      </c>
      <c r="F282">
        <v>149</v>
      </c>
      <c r="G282">
        <v>70</v>
      </c>
      <c r="I282" t="str">
        <f t="shared" si="13"/>
        <v>2011-09-01</v>
      </c>
      <c r="J282" t="str">
        <f t="shared" si="14"/>
        <v>2011-12-01</v>
      </c>
      <c r="K282" t="str">
        <f>IFERROR(INDEX(Harvest[Selected Harvest Begin],MATCH(E282,Harvest[Region],0)),INDEX(Harvest[Selected Harvest Begin],MATCH(B282,Harvest[Country.of.Origin],0)))</f>
        <v>September</v>
      </c>
      <c r="L282" t="str">
        <f>IFERROR(INDEX(Harvest[Selected Harvest End],MATCH(E282,Harvest[Region],0)),INDEX(Harvest[Selected Harvest End],MATCH(B282,Harvest[Country.of.Origin],0)))</f>
        <v>December</v>
      </c>
      <c r="M282">
        <f t="shared" si="12"/>
        <v>91</v>
      </c>
      <c r="N282" s="7">
        <v>40603</v>
      </c>
      <c r="Q282">
        <v>7.17</v>
      </c>
      <c r="R282">
        <v>7.25</v>
      </c>
      <c r="S282">
        <v>7.58</v>
      </c>
      <c r="T282">
        <v>7.25</v>
      </c>
      <c r="U282">
        <v>7.58</v>
      </c>
      <c r="V282">
        <v>7.67</v>
      </c>
      <c r="W282">
        <v>10</v>
      </c>
      <c r="X282">
        <v>10</v>
      </c>
      <c r="Y282">
        <v>10</v>
      </c>
      <c r="Z282">
        <v>7.75</v>
      </c>
      <c r="AA282">
        <v>82.25</v>
      </c>
      <c r="AB282">
        <v>0.22</v>
      </c>
      <c r="AC282">
        <v>0</v>
      </c>
      <c r="AD282">
        <v>0</v>
      </c>
      <c r="AF282">
        <v>2</v>
      </c>
      <c r="AG282" s="7">
        <v>40968</v>
      </c>
    </row>
    <row r="283" spans="1:36" x14ac:dyDescent="0.25">
      <c r="A283" t="s">
        <v>43</v>
      </c>
      <c r="B283" t="s">
        <v>396</v>
      </c>
      <c r="C283">
        <v>2.5359349</v>
      </c>
      <c r="D283">
        <v>-75.527669900000006</v>
      </c>
      <c r="E283" t="s">
        <v>457</v>
      </c>
      <c r="F283">
        <v>250</v>
      </c>
      <c r="G283">
        <v>70</v>
      </c>
      <c r="H283">
        <v>2013</v>
      </c>
      <c r="I283" t="str">
        <f t="shared" si="13"/>
        <v>2013-09-01</v>
      </c>
      <c r="J283" t="str">
        <f t="shared" si="14"/>
        <v>2013-12-01</v>
      </c>
      <c r="K283" t="str">
        <f>IFERROR(INDEX(Harvest[Selected Harvest Begin],MATCH(E283,Harvest[Region],0)),INDEX(Harvest[Selected Harvest Begin],MATCH(B283,Harvest[Country.of.Origin],0)))</f>
        <v>September</v>
      </c>
      <c r="L283" t="str">
        <f>IFERROR(INDEX(Harvest[Selected Harvest End],MATCH(E283,Harvest[Region],0)),INDEX(Harvest[Selected Harvest End],MATCH(B283,Harvest[Country.of.Origin],0)))</f>
        <v>December</v>
      </c>
      <c r="M283">
        <f t="shared" si="12"/>
        <v>91</v>
      </c>
      <c r="N283" s="7">
        <v>41353</v>
      </c>
      <c r="O283" t="s">
        <v>213</v>
      </c>
      <c r="P283" t="s">
        <v>54</v>
      </c>
      <c r="Q283">
        <v>7.33</v>
      </c>
      <c r="R283">
        <v>7.25</v>
      </c>
      <c r="S283">
        <v>7.25</v>
      </c>
      <c r="T283">
        <v>7.58</v>
      </c>
      <c r="U283">
        <v>7.75</v>
      </c>
      <c r="V283">
        <v>7.5</v>
      </c>
      <c r="W283">
        <v>10</v>
      </c>
      <c r="X283">
        <v>10</v>
      </c>
      <c r="Y283">
        <v>10</v>
      </c>
      <c r="Z283">
        <v>7.5</v>
      </c>
      <c r="AA283">
        <v>82.17</v>
      </c>
      <c r="AB283">
        <v>0</v>
      </c>
      <c r="AC283">
        <v>0</v>
      </c>
      <c r="AD283">
        <v>0</v>
      </c>
      <c r="AE283" t="s">
        <v>89</v>
      </c>
      <c r="AF283">
        <v>1</v>
      </c>
      <c r="AG283" s="7">
        <v>41718</v>
      </c>
      <c r="AH283">
        <v>1750</v>
      </c>
      <c r="AI283">
        <v>1750</v>
      </c>
      <c r="AJ283">
        <v>1750</v>
      </c>
    </row>
    <row r="284" spans="1:36" x14ac:dyDescent="0.25">
      <c r="A284" t="s">
        <v>43</v>
      </c>
      <c r="B284" t="s">
        <v>396</v>
      </c>
      <c r="C284">
        <v>2.5359349</v>
      </c>
      <c r="D284">
        <v>-75.527669900000006</v>
      </c>
      <c r="E284" t="s">
        <v>457</v>
      </c>
      <c r="F284">
        <v>250</v>
      </c>
      <c r="G284">
        <v>70</v>
      </c>
      <c r="I284" t="str">
        <f t="shared" si="13"/>
        <v>2011-09-01</v>
      </c>
      <c r="J284" t="str">
        <f t="shared" si="14"/>
        <v>2011-12-01</v>
      </c>
      <c r="K284" t="str">
        <f>IFERROR(INDEX(Harvest[Selected Harvest Begin],MATCH(E284,Harvest[Region],0)),INDEX(Harvest[Selected Harvest Begin],MATCH(B284,Harvest[Country.of.Origin],0)))</f>
        <v>September</v>
      </c>
      <c r="L284" t="str">
        <f>IFERROR(INDEX(Harvest[Selected Harvest End],MATCH(E284,Harvest[Region],0)),INDEX(Harvest[Selected Harvest End],MATCH(B284,Harvest[Country.of.Origin],0)))</f>
        <v>December</v>
      </c>
      <c r="M284">
        <f t="shared" si="12"/>
        <v>91</v>
      </c>
      <c r="N284" s="7">
        <v>40583</v>
      </c>
      <c r="Q284">
        <v>7.58</v>
      </c>
      <c r="R284">
        <v>7.67</v>
      </c>
      <c r="S284">
        <v>7.42</v>
      </c>
      <c r="T284">
        <v>7.17</v>
      </c>
      <c r="U284">
        <v>7.17</v>
      </c>
      <c r="V284">
        <v>7.75</v>
      </c>
      <c r="W284">
        <v>10</v>
      </c>
      <c r="X284">
        <v>10</v>
      </c>
      <c r="Y284">
        <v>10</v>
      </c>
      <c r="Z284">
        <v>7.42</v>
      </c>
      <c r="AA284">
        <v>82.17</v>
      </c>
      <c r="AB284">
        <v>0.08</v>
      </c>
      <c r="AC284">
        <v>0</v>
      </c>
      <c r="AD284">
        <v>0</v>
      </c>
      <c r="AF284">
        <v>0</v>
      </c>
      <c r="AG284" s="7">
        <v>40948</v>
      </c>
      <c r="AH284">
        <v>1800</v>
      </c>
      <c r="AI284">
        <v>1800</v>
      </c>
      <c r="AJ284">
        <v>1800</v>
      </c>
    </row>
    <row r="285" spans="1:36" x14ac:dyDescent="0.25">
      <c r="A285" t="s">
        <v>43</v>
      </c>
      <c r="B285" t="s">
        <v>396</v>
      </c>
      <c r="C285">
        <v>2.5359349</v>
      </c>
      <c r="D285">
        <v>-75.527669900000006</v>
      </c>
      <c r="E285" t="s">
        <v>457</v>
      </c>
      <c r="F285">
        <v>275</v>
      </c>
      <c r="G285">
        <v>70</v>
      </c>
      <c r="H285">
        <v>2016</v>
      </c>
      <c r="I285" t="str">
        <f t="shared" si="13"/>
        <v>2016-09-01</v>
      </c>
      <c r="J285" t="str">
        <f t="shared" si="14"/>
        <v>2016-12-01</v>
      </c>
      <c r="K285" t="str">
        <f>IFERROR(INDEX(Harvest[Selected Harvest Begin],MATCH(E285,Harvest[Region],0)),INDEX(Harvest[Selected Harvest Begin],MATCH(B285,Harvest[Country.of.Origin],0)))</f>
        <v>September</v>
      </c>
      <c r="L285" t="str">
        <f>IFERROR(INDEX(Harvest[Selected Harvest End],MATCH(E285,Harvest[Region],0)),INDEX(Harvest[Selected Harvest End],MATCH(B285,Harvest[Country.of.Origin],0)))</f>
        <v>December</v>
      </c>
      <c r="M285">
        <f t="shared" si="12"/>
        <v>91</v>
      </c>
      <c r="N285" s="7">
        <v>42786</v>
      </c>
      <c r="O285" t="s">
        <v>213</v>
      </c>
      <c r="P285" t="s">
        <v>54</v>
      </c>
      <c r="Q285">
        <v>7.75</v>
      </c>
      <c r="R285">
        <v>7.58</v>
      </c>
      <c r="S285">
        <v>7.42</v>
      </c>
      <c r="T285">
        <v>7.67</v>
      </c>
      <c r="U285">
        <v>7.83</v>
      </c>
      <c r="V285">
        <v>7.58</v>
      </c>
      <c r="W285">
        <v>9.33</v>
      </c>
      <c r="X285">
        <v>9.33</v>
      </c>
      <c r="Y285">
        <v>10</v>
      </c>
      <c r="Z285">
        <v>7.58</v>
      </c>
      <c r="AA285">
        <v>82.08</v>
      </c>
      <c r="AB285">
        <v>0</v>
      </c>
      <c r="AC285">
        <v>0</v>
      </c>
      <c r="AD285">
        <v>7</v>
      </c>
      <c r="AE285" t="s">
        <v>55</v>
      </c>
      <c r="AF285">
        <v>6</v>
      </c>
      <c r="AG285" s="7">
        <v>43151</v>
      </c>
    </row>
    <row r="286" spans="1:36" x14ac:dyDescent="0.25">
      <c r="A286" t="s">
        <v>43</v>
      </c>
      <c r="B286" t="s">
        <v>396</v>
      </c>
      <c r="C286">
        <v>2.7049813</v>
      </c>
      <c r="D286">
        <v>-76.825965199999999</v>
      </c>
      <c r="E286" t="s">
        <v>1062</v>
      </c>
      <c r="F286">
        <v>275</v>
      </c>
      <c r="G286">
        <v>70</v>
      </c>
      <c r="H286">
        <v>2020</v>
      </c>
      <c r="I286" t="str">
        <f t="shared" si="13"/>
        <v>2020-09-01</v>
      </c>
      <c r="J286" t="str">
        <f t="shared" si="14"/>
        <v>2020-12-01</v>
      </c>
      <c r="K286" t="str">
        <f>IFERROR(INDEX(Harvest[Selected Harvest Begin],MATCH(E286,Harvest[Region],0)),INDEX(Harvest[Selected Harvest Begin],MATCH(B286,Harvest[Country.of.Origin],0)))</f>
        <v>September</v>
      </c>
      <c r="L286" t="str">
        <f>IFERROR(INDEX(Harvest[Selected Harvest End],MATCH(E286,Harvest[Region],0)),INDEX(Harvest[Selected Harvest End],MATCH(B286,Harvest[Country.of.Origin],0)))</f>
        <v>December</v>
      </c>
      <c r="M286">
        <f t="shared" si="12"/>
        <v>91</v>
      </c>
      <c r="N286" s="7">
        <v>40651</v>
      </c>
      <c r="Q286">
        <v>7.67</v>
      </c>
      <c r="R286">
        <v>7.42</v>
      </c>
      <c r="S286">
        <v>7.67</v>
      </c>
      <c r="T286">
        <v>7.33</v>
      </c>
      <c r="U286">
        <v>7.25</v>
      </c>
      <c r="V286">
        <v>7.58</v>
      </c>
      <c r="W286">
        <v>10</v>
      </c>
      <c r="X286">
        <v>10</v>
      </c>
      <c r="Y286">
        <v>10</v>
      </c>
      <c r="Z286">
        <v>7.17</v>
      </c>
      <c r="AA286">
        <v>82.08</v>
      </c>
      <c r="AB286">
        <v>0.08</v>
      </c>
      <c r="AC286">
        <v>1</v>
      </c>
      <c r="AD286">
        <v>0</v>
      </c>
      <c r="AF286">
        <v>5</v>
      </c>
      <c r="AG286" s="7">
        <v>41016</v>
      </c>
      <c r="AH286">
        <v>1600</v>
      </c>
      <c r="AI286">
        <v>1600</v>
      </c>
      <c r="AJ286">
        <v>1600</v>
      </c>
    </row>
    <row r="287" spans="1:36" x14ac:dyDescent="0.25">
      <c r="A287" t="s">
        <v>43</v>
      </c>
      <c r="B287" t="s">
        <v>396</v>
      </c>
      <c r="C287">
        <v>2.5359349</v>
      </c>
      <c r="D287">
        <v>-75.527669900000006</v>
      </c>
      <c r="E287" t="s">
        <v>457</v>
      </c>
      <c r="F287">
        <v>250</v>
      </c>
      <c r="G287">
        <v>70</v>
      </c>
      <c r="H287">
        <v>2013</v>
      </c>
      <c r="I287" t="str">
        <f t="shared" si="13"/>
        <v>2013-09-01</v>
      </c>
      <c r="J287" t="str">
        <f t="shared" si="14"/>
        <v>2013-12-01</v>
      </c>
      <c r="K287" t="str">
        <f>IFERROR(INDEX(Harvest[Selected Harvest Begin],MATCH(E287,Harvest[Region],0)),INDEX(Harvest[Selected Harvest Begin],MATCH(B287,Harvest[Country.of.Origin],0)))</f>
        <v>September</v>
      </c>
      <c r="L287" t="str">
        <f>IFERROR(INDEX(Harvest[Selected Harvest End],MATCH(E287,Harvest[Region],0)),INDEX(Harvest[Selected Harvest End],MATCH(B287,Harvest[Country.of.Origin],0)))</f>
        <v>December</v>
      </c>
      <c r="M287">
        <f t="shared" si="12"/>
        <v>91</v>
      </c>
      <c r="N287" s="7">
        <v>41530</v>
      </c>
      <c r="O287" t="s">
        <v>213</v>
      </c>
      <c r="P287" t="s">
        <v>54</v>
      </c>
      <c r="Q287">
        <v>7.33</v>
      </c>
      <c r="R287">
        <v>7.33</v>
      </c>
      <c r="S287">
        <v>7.58</v>
      </c>
      <c r="T287">
        <v>7.5</v>
      </c>
      <c r="U287">
        <v>7.5</v>
      </c>
      <c r="V287">
        <v>7.58</v>
      </c>
      <c r="W287">
        <v>10</v>
      </c>
      <c r="X287">
        <v>10</v>
      </c>
      <c r="Y287">
        <v>10</v>
      </c>
      <c r="Z287">
        <v>7.17</v>
      </c>
      <c r="AA287">
        <v>82</v>
      </c>
      <c r="AB287">
        <v>0.11</v>
      </c>
      <c r="AC287">
        <v>0</v>
      </c>
      <c r="AD287">
        <v>0</v>
      </c>
      <c r="AE287" t="s">
        <v>55</v>
      </c>
      <c r="AF287">
        <v>1</v>
      </c>
      <c r="AG287" s="7">
        <v>41895</v>
      </c>
      <c r="AH287">
        <v>1800</v>
      </c>
      <c r="AI287">
        <v>2000</v>
      </c>
      <c r="AJ287">
        <v>1900</v>
      </c>
    </row>
    <row r="288" spans="1:36" x14ac:dyDescent="0.25">
      <c r="A288" t="s">
        <v>43</v>
      </c>
      <c r="B288" t="s">
        <v>396</v>
      </c>
      <c r="C288">
        <v>2.5359349</v>
      </c>
      <c r="D288">
        <v>-75.527669900000006</v>
      </c>
      <c r="E288" t="s">
        <v>457</v>
      </c>
      <c r="F288">
        <v>150</v>
      </c>
      <c r="G288">
        <v>70</v>
      </c>
      <c r="I288" t="str">
        <f t="shared" si="13"/>
        <v>2011-09-01</v>
      </c>
      <c r="J288" t="str">
        <f t="shared" si="14"/>
        <v>2011-12-01</v>
      </c>
      <c r="K288" t="str">
        <f>IFERROR(INDEX(Harvest[Selected Harvest Begin],MATCH(E288,Harvest[Region],0)),INDEX(Harvest[Selected Harvest Begin],MATCH(B288,Harvest[Country.of.Origin],0)))</f>
        <v>September</v>
      </c>
      <c r="L288" t="str">
        <f>IFERROR(INDEX(Harvest[Selected Harvest End],MATCH(E288,Harvest[Region],0)),INDEX(Harvest[Selected Harvest End],MATCH(B288,Harvest[Country.of.Origin],0)))</f>
        <v>December</v>
      </c>
      <c r="M288">
        <f t="shared" si="12"/>
        <v>91</v>
      </c>
      <c r="N288" s="7">
        <v>40753</v>
      </c>
      <c r="O288" t="s">
        <v>213</v>
      </c>
      <c r="Q288">
        <v>7.33</v>
      </c>
      <c r="R288">
        <v>7</v>
      </c>
      <c r="S288">
        <v>7.08</v>
      </c>
      <c r="T288">
        <v>7.42</v>
      </c>
      <c r="U288">
        <v>7.5</v>
      </c>
      <c r="V288">
        <v>7.67</v>
      </c>
      <c r="W288">
        <v>10</v>
      </c>
      <c r="X288">
        <v>10</v>
      </c>
      <c r="Y288">
        <v>10</v>
      </c>
      <c r="Z288">
        <v>8</v>
      </c>
      <c r="AA288">
        <v>82</v>
      </c>
      <c r="AB288">
        <v>7.0000000000000007E-2</v>
      </c>
      <c r="AC288">
        <v>0</v>
      </c>
      <c r="AD288">
        <v>0</v>
      </c>
      <c r="AF288">
        <v>2</v>
      </c>
      <c r="AG288" s="7">
        <v>41118</v>
      </c>
      <c r="AH288">
        <v>1600</v>
      </c>
      <c r="AI288">
        <v>1950</v>
      </c>
      <c r="AJ288">
        <v>1775</v>
      </c>
    </row>
    <row r="289" spans="1:36" x14ac:dyDescent="0.25">
      <c r="A289" t="s">
        <v>43</v>
      </c>
      <c r="B289" t="s">
        <v>396</v>
      </c>
      <c r="C289">
        <v>5.0260030000000002</v>
      </c>
      <c r="D289">
        <v>-74.030012200000002</v>
      </c>
      <c r="E289" t="s">
        <v>676</v>
      </c>
      <c r="F289">
        <v>250</v>
      </c>
      <c r="G289">
        <v>70</v>
      </c>
      <c r="H289">
        <v>2010</v>
      </c>
      <c r="I289" t="str">
        <f t="shared" si="13"/>
        <v>2010-09-01</v>
      </c>
      <c r="J289" t="str">
        <f t="shared" si="14"/>
        <v>2010-12-01</v>
      </c>
      <c r="K289" t="str">
        <f>IFERROR(INDEX(Harvest[Selected Harvest Begin],MATCH(E289,Harvest[Region],0)),INDEX(Harvest[Selected Harvest Begin],MATCH(B289,Harvest[Country.of.Origin],0)))</f>
        <v>September</v>
      </c>
      <c r="L289" t="str">
        <f>IFERROR(INDEX(Harvest[Selected Harvest End],MATCH(E289,Harvest[Region],0)),INDEX(Harvest[Selected Harvest End],MATCH(B289,Harvest[Country.of.Origin],0)))</f>
        <v>December</v>
      </c>
      <c r="M289">
        <f t="shared" si="12"/>
        <v>91</v>
      </c>
      <c r="N289" s="7">
        <v>40575</v>
      </c>
      <c r="Q289">
        <v>7.67</v>
      </c>
      <c r="R289">
        <v>7.33</v>
      </c>
      <c r="S289">
        <v>7.33</v>
      </c>
      <c r="T289">
        <v>7.58</v>
      </c>
      <c r="U289">
        <v>7.33</v>
      </c>
      <c r="V289">
        <v>7.33</v>
      </c>
      <c r="W289">
        <v>10</v>
      </c>
      <c r="X289">
        <v>10</v>
      </c>
      <c r="Y289">
        <v>10</v>
      </c>
      <c r="Z289">
        <v>7.33</v>
      </c>
      <c r="AA289">
        <v>81.92</v>
      </c>
      <c r="AB289">
        <v>0.09</v>
      </c>
      <c r="AC289">
        <v>0</v>
      </c>
      <c r="AD289">
        <v>0</v>
      </c>
      <c r="AF289">
        <v>1</v>
      </c>
      <c r="AG289" s="7">
        <v>40940</v>
      </c>
      <c r="AH289">
        <v>1600</v>
      </c>
      <c r="AI289">
        <v>1600</v>
      </c>
      <c r="AJ289">
        <v>1600</v>
      </c>
    </row>
    <row r="290" spans="1:36" x14ac:dyDescent="0.25">
      <c r="A290" t="s">
        <v>43</v>
      </c>
      <c r="B290" t="s">
        <v>396</v>
      </c>
      <c r="C290">
        <v>2.5359349</v>
      </c>
      <c r="D290">
        <v>-75.527669900000006</v>
      </c>
      <c r="E290" t="s">
        <v>457</v>
      </c>
      <c r="F290">
        <v>50</v>
      </c>
      <c r="G290">
        <v>70</v>
      </c>
      <c r="H290">
        <v>2013</v>
      </c>
      <c r="I290" t="str">
        <f t="shared" si="13"/>
        <v>2013-09-01</v>
      </c>
      <c r="J290" t="str">
        <f t="shared" si="14"/>
        <v>2013-12-01</v>
      </c>
      <c r="K290" t="str">
        <f>IFERROR(INDEX(Harvest[Selected Harvest Begin],MATCH(E290,Harvest[Region],0)),INDEX(Harvest[Selected Harvest Begin],MATCH(B290,Harvest[Country.of.Origin],0)))</f>
        <v>September</v>
      </c>
      <c r="L290" t="str">
        <f>IFERROR(INDEX(Harvest[Selected Harvest End],MATCH(E290,Harvest[Region],0)),INDEX(Harvest[Selected Harvest End],MATCH(B290,Harvest[Country.of.Origin],0)))</f>
        <v>December</v>
      </c>
      <c r="M290">
        <f t="shared" si="12"/>
        <v>91</v>
      </c>
      <c r="N290" s="7">
        <v>41474</v>
      </c>
      <c r="O290" t="s">
        <v>213</v>
      </c>
      <c r="P290" t="s">
        <v>54</v>
      </c>
      <c r="Q290">
        <v>7.5</v>
      </c>
      <c r="R290">
        <v>7.5</v>
      </c>
      <c r="S290">
        <v>7</v>
      </c>
      <c r="T290">
        <v>7.42</v>
      </c>
      <c r="U290">
        <v>7.5</v>
      </c>
      <c r="V290">
        <v>7.58</v>
      </c>
      <c r="W290">
        <v>10</v>
      </c>
      <c r="X290">
        <v>10</v>
      </c>
      <c r="Y290">
        <v>10</v>
      </c>
      <c r="Z290">
        <v>7.33</v>
      </c>
      <c r="AA290">
        <v>81.83</v>
      </c>
      <c r="AB290">
        <v>0</v>
      </c>
      <c r="AC290">
        <v>2</v>
      </c>
      <c r="AD290">
        <v>0</v>
      </c>
      <c r="AE290" t="s">
        <v>89</v>
      </c>
      <c r="AF290">
        <v>0</v>
      </c>
      <c r="AG290" s="7">
        <v>41839</v>
      </c>
      <c r="AH290">
        <v>1600</v>
      </c>
      <c r="AI290">
        <v>1950</v>
      </c>
      <c r="AJ290">
        <v>1775</v>
      </c>
    </row>
    <row r="291" spans="1:36" x14ac:dyDescent="0.25">
      <c r="A291" t="s">
        <v>43</v>
      </c>
      <c r="B291" t="s">
        <v>396</v>
      </c>
      <c r="C291">
        <v>2.5359349</v>
      </c>
      <c r="D291">
        <v>-75.527669900000006</v>
      </c>
      <c r="E291" t="s">
        <v>457</v>
      </c>
      <c r="F291">
        <v>250</v>
      </c>
      <c r="G291">
        <v>70</v>
      </c>
      <c r="H291">
        <v>2011</v>
      </c>
      <c r="I291" t="str">
        <f t="shared" si="13"/>
        <v>2011-09-01</v>
      </c>
      <c r="J291" t="str">
        <f t="shared" si="14"/>
        <v>2011-12-01</v>
      </c>
      <c r="K291" t="str">
        <f>IFERROR(INDEX(Harvest[Selected Harvest Begin],MATCH(E291,Harvest[Region],0)),INDEX(Harvest[Selected Harvest Begin],MATCH(B291,Harvest[Country.of.Origin],0)))</f>
        <v>September</v>
      </c>
      <c r="L291" t="str">
        <f>IFERROR(INDEX(Harvest[Selected Harvest End],MATCH(E291,Harvest[Region],0)),INDEX(Harvest[Selected Harvest End],MATCH(B291,Harvest[Country.of.Origin],0)))</f>
        <v>December</v>
      </c>
      <c r="M291">
        <f t="shared" si="12"/>
        <v>91</v>
      </c>
      <c r="N291" s="7">
        <v>40708</v>
      </c>
      <c r="Q291">
        <v>7.58</v>
      </c>
      <c r="R291">
        <v>7.5</v>
      </c>
      <c r="S291">
        <v>7.17</v>
      </c>
      <c r="T291">
        <v>7.58</v>
      </c>
      <c r="U291">
        <v>7.33</v>
      </c>
      <c r="V291">
        <v>7.33</v>
      </c>
      <c r="W291">
        <v>10</v>
      </c>
      <c r="X291">
        <v>10</v>
      </c>
      <c r="Y291">
        <v>10</v>
      </c>
      <c r="Z291">
        <v>7.33</v>
      </c>
      <c r="AA291">
        <v>81.83</v>
      </c>
      <c r="AB291">
        <v>0.05</v>
      </c>
      <c r="AC291">
        <v>0</v>
      </c>
      <c r="AD291">
        <v>0</v>
      </c>
      <c r="AF291">
        <v>0</v>
      </c>
      <c r="AG291" s="7">
        <v>41073</v>
      </c>
      <c r="AH291">
        <v>1600</v>
      </c>
      <c r="AI291">
        <v>1800</v>
      </c>
      <c r="AJ291">
        <v>1700</v>
      </c>
    </row>
    <row r="292" spans="1:36" x14ac:dyDescent="0.25">
      <c r="A292" t="s">
        <v>43</v>
      </c>
      <c r="B292" t="s">
        <v>396</v>
      </c>
      <c r="C292">
        <v>2.5359349</v>
      </c>
      <c r="D292">
        <v>-75.527669900000006</v>
      </c>
      <c r="E292" t="s">
        <v>457</v>
      </c>
      <c r="F292">
        <v>250</v>
      </c>
      <c r="G292">
        <v>70</v>
      </c>
      <c r="H292">
        <v>2011</v>
      </c>
      <c r="I292" t="str">
        <f t="shared" si="13"/>
        <v>2011-09-01</v>
      </c>
      <c r="J292" t="str">
        <f t="shared" si="14"/>
        <v>2011-12-01</v>
      </c>
      <c r="K292" t="str">
        <f>IFERROR(INDEX(Harvest[Selected Harvest Begin],MATCH(E292,Harvest[Region],0)),INDEX(Harvest[Selected Harvest Begin],MATCH(B292,Harvest[Country.of.Origin],0)))</f>
        <v>September</v>
      </c>
      <c r="L292" t="str">
        <f>IFERROR(INDEX(Harvest[Selected Harvest End],MATCH(E292,Harvest[Region],0)),INDEX(Harvest[Selected Harvest End],MATCH(B292,Harvest[Country.of.Origin],0)))</f>
        <v>December</v>
      </c>
      <c r="M292">
        <f t="shared" si="12"/>
        <v>91</v>
      </c>
      <c r="N292" s="7">
        <v>40899</v>
      </c>
      <c r="O292" t="s">
        <v>213</v>
      </c>
      <c r="P292" t="s">
        <v>54</v>
      </c>
      <c r="Q292">
        <v>7.33</v>
      </c>
      <c r="R292">
        <v>7.42</v>
      </c>
      <c r="S292">
        <v>7.33</v>
      </c>
      <c r="T292">
        <v>7.33</v>
      </c>
      <c r="U292">
        <v>7.5</v>
      </c>
      <c r="V292">
        <v>7.67</v>
      </c>
      <c r="W292">
        <v>10</v>
      </c>
      <c r="X292">
        <v>10</v>
      </c>
      <c r="Y292">
        <v>10</v>
      </c>
      <c r="Z292">
        <v>7.17</v>
      </c>
      <c r="AA292">
        <v>81.75</v>
      </c>
      <c r="AB292">
        <v>0</v>
      </c>
      <c r="AC292">
        <v>0</v>
      </c>
      <c r="AD292">
        <v>0</v>
      </c>
      <c r="AE292" t="s">
        <v>55</v>
      </c>
      <c r="AF292">
        <v>1</v>
      </c>
      <c r="AG292" s="7">
        <v>41264</v>
      </c>
      <c r="AH292">
        <v>1750</v>
      </c>
      <c r="AI292">
        <v>1750</v>
      </c>
      <c r="AJ292">
        <v>1750</v>
      </c>
    </row>
    <row r="293" spans="1:36" x14ac:dyDescent="0.25">
      <c r="A293" t="s">
        <v>43</v>
      </c>
      <c r="B293" t="s">
        <v>396</v>
      </c>
      <c r="C293">
        <v>2.5359349</v>
      </c>
      <c r="D293">
        <v>-75.527669900000006</v>
      </c>
      <c r="E293" t="s">
        <v>457</v>
      </c>
      <c r="F293">
        <v>275</v>
      </c>
      <c r="G293">
        <v>70</v>
      </c>
      <c r="I293" t="str">
        <f t="shared" si="13"/>
        <v>2011-09-01</v>
      </c>
      <c r="J293" t="str">
        <f t="shared" si="14"/>
        <v>2011-12-01</v>
      </c>
      <c r="K293" t="str">
        <f>IFERROR(INDEX(Harvest[Selected Harvest Begin],MATCH(E293,Harvest[Region],0)),INDEX(Harvest[Selected Harvest Begin],MATCH(B293,Harvest[Country.of.Origin],0)))</f>
        <v>September</v>
      </c>
      <c r="L293" t="str">
        <f>IFERROR(INDEX(Harvest[Selected Harvest End],MATCH(E293,Harvest[Region],0)),INDEX(Harvest[Selected Harvest End],MATCH(B293,Harvest[Country.of.Origin],0)))</f>
        <v>December</v>
      </c>
      <c r="M293">
        <f t="shared" si="12"/>
        <v>91</v>
      </c>
      <c r="N293" s="7">
        <v>40820</v>
      </c>
      <c r="Q293">
        <v>7.42</v>
      </c>
      <c r="R293">
        <v>7.58</v>
      </c>
      <c r="S293">
        <v>6.92</v>
      </c>
      <c r="T293">
        <v>7.08</v>
      </c>
      <c r="U293">
        <v>7.25</v>
      </c>
      <c r="V293">
        <v>8</v>
      </c>
      <c r="W293">
        <v>10</v>
      </c>
      <c r="X293">
        <v>10</v>
      </c>
      <c r="Y293">
        <v>10</v>
      </c>
      <c r="Z293">
        <v>7.5</v>
      </c>
      <c r="AA293">
        <v>81.75</v>
      </c>
      <c r="AB293">
        <v>0.08</v>
      </c>
      <c r="AC293">
        <v>0</v>
      </c>
      <c r="AD293">
        <v>0</v>
      </c>
      <c r="AF293">
        <v>0</v>
      </c>
      <c r="AG293" s="7">
        <v>41185</v>
      </c>
      <c r="AH293">
        <v>1600</v>
      </c>
      <c r="AI293">
        <v>1950</v>
      </c>
      <c r="AJ293">
        <v>1775</v>
      </c>
    </row>
    <row r="294" spans="1:36" x14ac:dyDescent="0.25">
      <c r="A294" t="s">
        <v>43</v>
      </c>
      <c r="B294" t="s">
        <v>396</v>
      </c>
      <c r="C294">
        <v>2.389011</v>
      </c>
      <c r="D294">
        <v>-75.894246899999999</v>
      </c>
      <c r="E294" t="s">
        <v>1177</v>
      </c>
      <c r="F294">
        <v>165</v>
      </c>
      <c r="G294">
        <v>70</v>
      </c>
      <c r="H294">
        <v>2016</v>
      </c>
      <c r="I294" t="str">
        <f t="shared" si="13"/>
        <v>2016-09-01</v>
      </c>
      <c r="J294" t="str">
        <f t="shared" si="14"/>
        <v>2016-12-01</v>
      </c>
      <c r="K294" t="str">
        <f>IFERROR(INDEX(Harvest[Selected Harvest Begin],MATCH(E294,Harvest[Region],0)),INDEX(Harvest[Selected Harvest Begin],MATCH(B294,Harvest[Country.of.Origin],0)))</f>
        <v>September</v>
      </c>
      <c r="L294" t="str">
        <f>IFERROR(INDEX(Harvest[Selected Harvest End],MATCH(E294,Harvest[Region],0)),INDEX(Harvest[Selected Harvest End],MATCH(B294,Harvest[Country.of.Origin],0)))</f>
        <v>December</v>
      </c>
      <c r="M294">
        <f t="shared" si="12"/>
        <v>91</v>
      </c>
      <c r="N294" s="7">
        <v>42390</v>
      </c>
      <c r="Q294">
        <v>7.75</v>
      </c>
      <c r="R294">
        <v>7.75</v>
      </c>
      <c r="S294">
        <v>7.75</v>
      </c>
      <c r="T294">
        <v>7.67</v>
      </c>
      <c r="U294">
        <v>5.25</v>
      </c>
      <c r="V294">
        <v>7.83</v>
      </c>
      <c r="W294">
        <v>10</v>
      </c>
      <c r="X294">
        <v>10</v>
      </c>
      <c r="Y294">
        <v>10</v>
      </c>
      <c r="Z294">
        <v>7.67</v>
      </c>
      <c r="AA294">
        <v>81.67</v>
      </c>
      <c r="AB294">
        <v>0</v>
      </c>
      <c r="AC294">
        <v>0</v>
      </c>
      <c r="AD294">
        <v>1</v>
      </c>
      <c r="AF294">
        <v>1</v>
      </c>
      <c r="AG294" s="7">
        <v>42755</v>
      </c>
    </row>
    <row r="295" spans="1:36" x14ac:dyDescent="0.25">
      <c r="A295" t="s">
        <v>43</v>
      </c>
      <c r="B295" t="s">
        <v>396</v>
      </c>
      <c r="C295">
        <v>2.7049813</v>
      </c>
      <c r="D295">
        <v>-76.825965199999999</v>
      </c>
      <c r="E295" t="s">
        <v>1062</v>
      </c>
      <c r="F295">
        <v>250</v>
      </c>
      <c r="G295">
        <v>70</v>
      </c>
      <c r="I295" t="str">
        <f t="shared" si="13"/>
        <v>2011-09-01</v>
      </c>
      <c r="J295" t="str">
        <f t="shared" si="14"/>
        <v>2011-12-01</v>
      </c>
      <c r="K295" t="str">
        <f>IFERROR(INDEX(Harvest[Selected Harvest Begin],MATCH(E295,Harvest[Region],0)),INDEX(Harvest[Selected Harvest Begin],MATCH(B295,Harvest[Country.of.Origin],0)))</f>
        <v>September</v>
      </c>
      <c r="L295" t="str">
        <f>IFERROR(INDEX(Harvest[Selected Harvest End],MATCH(E295,Harvest[Region],0)),INDEX(Harvest[Selected Harvest End],MATCH(B295,Harvest[Country.of.Origin],0)))</f>
        <v>December</v>
      </c>
      <c r="M295">
        <f t="shared" si="12"/>
        <v>91</v>
      </c>
      <c r="N295" s="7">
        <v>40793</v>
      </c>
      <c r="Q295">
        <v>7.42</v>
      </c>
      <c r="R295">
        <v>7.42</v>
      </c>
      <c r="S295">
        <v>7.17</v>
      </c>
      <c r="T295">
        <v>7.42</v>
      </c>
      <c r="U295">
        <v>7.42</v>
      </c>
      <c r="V295">
        <v>7.33</v>
      </c>
      <c r="W295">
        <v>10</v>
      </c>
      <c r="X295">
        <v>10</v>
      </c>
      <c r="Y295">
        <v>10</v>
      </c>
      <c r="Z295">
        <v>7.33</v>
      </c>
      <c r="AA295">
        <v>81.5</v>
      </c>
      <c r="AB295">
        <v>0.06</v>
      </c>
      <c r="AC295">
        <v>1</v>
      </c>
      <c r="AD295">
        <v>0</v>
      </c>
      <c r="AF295">
        <v>0</v>
      </c>
      <c r="AG295" s="7">
        <v>41158</v>
      </c>
      <c r="AH295">
        <v>1050</v>
      </c>
      <c r="AI295">
        <v>1850</v>
      </c>
      <c r="AJ295">
        <v>1450</v>
      </c>
    </row>
    <row r="296" spans="1:36" x14ac:dyDescent="0.25">
      <c r="A296" t="s">
        <v>43</v>
      </c>
      <c r="B296" t="s">
        <v>396</v>
      </c>
      <c r="C296">
        <v>2.5359349</v>
      </c>
      <c r="D296">
        <v>-75.527669900000006</v>
      </c>
      <c r="E296" t="s">
        <v>457</v>
      </c>
      <c r="F296">
        <v>250</v>
      </c>
      <c r="G296">
        <v>70</v>
      </c>
      <c r="H296">
        <v>2011</v>
      </c>
      <c r="I296" t="str">
        <f t="shared" si="13"/>
        <v>2011-09-01</v>
      </c>
      <c r="J296" t="str">
        <f t="shared" si="14"/>
        <v>2011-12-01</v>
      </c>
      <c r="K296" t="str">
        <f>IFERROR(INDEX(Harvest[Selected Harvest Begin],MATCH(E296,Harvest[Region],0)),INDEX(Harvest[Selected Harvest Begin],MATCH(B296,Harvest[Country.of.Origin],0)))</f>
        <v>September</v>
      </c>
      <c r="L296" t="str">
        <f>IFERROR(INDEX(Harvest[Selected Harvest End],MATCH(E296,Harvest[Region],0)),INDEX(Harvest[Selected Harvest End],MATCH(B296,Harvest[Country.of.Origin],0)))</f>
        <v>December</v>
      </c>
      <c r="M296">
        <f t="shared" si="12"/>
        <v>91</v>
      </c>
      <c r="N296" s="7">
        <v>40858</v>
      </c>
      <c r="O296" t="s">
        <v>213</v>
      </c>
      <c r="P296" t="s">
        <v>81</v>
      </c>
      <c r="Q296">
        <v>7.5</v>
      </c>
      <c r="R296">
        <v>7.42</v>
      </c>
      <c r="S296">
        <v>7.25</v>
      </c>
      <c r="T296">
        <v>7.17</v>
      </c>
      <c r="U296">
        <v>7.17</v>
      </c>
      <c r="V296">
        <v>7.75</v>
      </c>
      <c r="W296">
        <v>10</v>
      </c>
      <c r="X296">
        <v>10</v>
      </c>
      <c r="Y296">
        <v>10</v>
      </c>
      <c r="Z296">
        <v>7.17</v>
      </c>
      <c r="AA296">
        <v>81.42</v>
      </c>
      <c r="AB296">
        <v>0.11</v>
      </c>
      <c r="AC296">
        <v>0</v>
      </c>
      <c r="AD296">
        <v>0</v>
      </c>
      <c r="AE296" t="s">
        <v>55</v>
      </c>
      <c r="AF296">
        <v>0</v>
      </c>
      <c r="AG296" s="7">
        <v>41223</v>
      </c>
      <c r="AH296">
        <v>1750</v>
      </c>
      <c r="AI296">
        <v>1750</v>
      </c>
      <c r="AJ296">
        <v>1750</v>
      </c>
    </row>
    <row r="297" spans="1:36" x14ac:dyDescent="0.25">
      <c r="A297" t="s">
        <v>43</v>
      </c>
      <c r="B297" t="s">
        <v>396</v>
      </c>
      <c r="C297">
        <v>2.7049813</v>
      </c>
      <c r="D297">
        <v>-76.825965199999999</v>
      </c>
      <c r="E297" t="s">
        <v>1062</v>
      </c>
      <c r="F297">
        <v>250</v>
      </c>
      <c r="G297">
        <v>70</v>
      </c>
      <c r="H297">
        <v>2010</v>
      </c>
      <c r="I297" t="str">
        <f t="shared" si="13"/>
        <v>2010-09-01</v>
      </c>
      <c r="J297" t="str">
        <f t="shared" si="14"/>
        <v>2010-12-01</v>
      </c>
      <c r="K297" t="str">
        <f>IFERROR(INDEX(Harvest[Selected Harvest Begin],MATCH(E297,Harvest[Region],0)),INDEX(Harvest[Selected Harvest Begin],MATCH(B297,Harvest[Country.of.Origin],0)))</f>
        <v>September</v>
      </c>
      <c r="L297" t="str">
        <f>IFERROR(INDEX(Harvest[Selected Harvest End],MATCH(E297,Harvest[Region],0)),INDEX(Harvest[Selected Harvest End],MATCH(B297,Harvest[Country.of.Origin],0)))</f>
        <v>December</v>
      </c>
      <c r="M297">
        <f t="shared" si="12"/>
        <v>91</v>
      </c>
      <c r="N297" s="7">
        <v>40596</v>
      </c>
      <c r="Q297">
        <v>7.75</v>
      </c>
      <c r="R297">
        <v>7.33</v>
      </c>
      <c r="S297">
        <v>7.42</v>
      </c>
      <c r="T297">
        <v>7</v>
      </c>
      <c r="U297">
        <v>7.33</v>
      </c>
      <c r="V297">
        <v>7.25</v>
      </c>
      <c r="W297">
        <v>10</v>
      </c>
      <c r="X297">
        <v>10</v>
      </c>
      <c r="Y297">
        <v>10</v>
      </c>
      <c r="Z297">
        <v>7.33</v>
      </c>
      <c r="AA297">
        <v>81.42</v>
      </c>
      <c r="AB297">
        <v>0.16</v>
      </c>
      <c r="AC297">
        <v>0</v>
      </c>
      <c r="AD297">
        <v>0</v>
      </c>
      <c r="AF297">
        <v>2</v>
      </c>
      <c r="AG297" s="7">
        <v>40961</v>
      </c>
      <c r="AH297">
        <v>1880</v>
      </c>
      <c r="AI297">
        <v>1880</v>
      </c>
      <c r="AJ297">
        <v>1880</v>
      </c>
    </row>
    <row r="298" spans="1:36" x14ac:dyDescent="0.25">
      <c r="A298" t="s">
        <v>43</v>
      </c>
      <c r="B298" t="s">
        <v>396</v>
      </c>
      <c r="C298">
        <v>2.5359349</v>
      </c>
      <c r="D298">
        <v>-75.527669900000006</v>
      </c>
      <c r="E298" t="s">
        <v>457</v>
      </c>
      <c r="F298">
        <v>230</v>
      </c>
      <c r="G298">
        <v>70</v>
      </c>
      <c r="H298">
        <v>2016</v>
      </c>
      <c r="I298" t="str">
        <f t="shared" si="13"/>
        <v>2016-09-01</v>
      </c>
      <c r="J298" t="str">
        <f t="shared" si="14"/>
        <v>2016-12-01</v>
      </c>
      <c r="K298" t="str">
        <f>IFERROR(INDEX(Harvest[Selected Harvest Begin],MATCH(E298,Harvest[Region],0)),INDEX(Harvest[Selected Harvest Begin],MATCH(B298,Harvest[Country.of.Origin],0)))</f>
        <v>September</v>
      </c>
      <c r="L298" t="str">
        <f>IFERROR(INDEX(Harvest[Selected Harvest End],MATCH(E298,Harvest[Region],0)),INDEX(Harvest[Selected Harvest End],MATCH(B298,Harvest[Country.of.Origin],0)))</f>
        <v>December</v>
      </c>
      <c r="M298">
        <f t="shared" si="12"/>
        <v>91</v>
      </c>
      <c r="N298" s="7">
        <v>42682</v>
      </c>
      <c r="O298" t="s">
        <v>213</v>
      </c>
      <c r="P298" t="s">
        <v>54</v>
      </c>
      <c r="Q298">
        <v>7.5</v>
      </c>
      <c r="R298">
        <v>7.33</v>
      </c>
      <c r="S298">
        <v>7.33</v>
      </c>
      <c r="T298">
        <v>7.17</v>
      </c>
      <c r="U298">
        <v>7.33</v>
      </c>
      <c r="V298">
        <v>7.42</v>
      </c>
      <c r="W298">
        <v>10</v>
      </c>
      <c r="X298">
        <v>10</v>
      </c>
      <c r="Y298">
        <v>10</v>
      </c>
      <c r="Z298">
        <v>7.25</v>
      </c>
      <c r="AA298">
        <v>81.33</v>
      </c>
      <c r="AB298">
        <v>0</v>
      </c>
      <c r="AC298">
        <v>0</v>
      </c>
      <c r="AD298">
        <v>0</v>
      </c>
      <c r="AF298">
        <v>0</v>
      </c>
      <c r="AG298" s="7">
        <v>43047</v>
      </c>
    </row>
    <row r="299" spans="1:36" x14ac:dyDescent="0.25">
      <c r="A299" t="s">
        <v>43</v>
      </c>
      <c r="B299" t="s">
        <v>396</v>
      </c>
      <c r="C299">
        <v>4.9681569999999997</v>
      </c>
      <c r="D299">
        <v>-73.490098000000003</v>
      </c>
      <c r="E299" t="s">
        <v>2026</v>
      </c>
      <c r="F299">
        <v>43</v>
      </c>
      <c r="G299">
        <v>70</v>
      </c>
      <c r="H299">
        <v>2016</v>
      </c>
      <c r="I299" t="str">
        <f t="shared" si="13"/>
        <v>2016-09-01</v>
      </c>
      <c r="J299" t="str">
        <f t="shared" si="14"/>
        <v>2016-12-01</v>
      </c>
      <c r="K299" t="str">
        <f>IFERROR(INDEX(Harvest[Selected Harvest Begin],MATCH(E299,Harvest[Region],0)),INDEX(Harvest[Selected Harvest Begin],MATCH(B299,Harvest[Country.of.Origin],0)))</f>
        <v>September</v>
      </c>
      <c r="L299" t="str">
        <f>IFERROR(INDEX(Harvest[Selected Harvest End],MATCH(E299,Harvest[Region],0)),INDEX(Harvest[Selected Harvest End],MATCH(B299,Harvest[Country.of.Origin],0)))</f>
        <v>December</v>
      </c>
      <c r="M299">
        <f t="shared" si="12"/>
        <v>91</v>
      </c>
      <c r="N299" s="7">
        <v>42573</v>
      </c>
      <c r="O299" t="s">
        <v>213</v>
      </c>
      <c r="P299" t="s">
        <v>54</v>
      </c>
      <c r="Q299">
        <v>7.67</v>
      </c>
      <c r="R299">
        <v>7.5</v>
      </c>
      <c r="S299">
        <v>7.42</v>
      </c>
      <c r="T299">
        <v>5.25</v>
      </c>
      <c r="U299">
        <v>7.67</v>
      </c>
      <c r="V299">
        <v>7.75</v>
      </c>
      <c r="W299">
        <v>10</v>
      </c>
      <c r="X299">
        <v>10</v>
      </c>
      <c r="Y299">
        <v>10</v>
      </c>
      <c r="Z299">
        <v>7.75</v>
      </c>
      <c r="AA299">
        <v>81</v>
      </c>
      <c r="AB299">
        <v>0</v>
      </c>
      <c r="AC299">
        <v>0</v>
      </c>
      <c r="AD299">
        <v>4</v>
      </c>
      <c r="AE299" t="s">
        <v>55</v>
      </c>
      <c r="AF299">
        <v>4</v>
      </c>
      <c r="AG299" s="7">
        <v>42938</v>
      </c>
      <c r="AH299">
        <v>1600</v>
      </c>
      <c r="AI299">
        <v>1600</v>
      </c>
      <c r="AJ299">
        <v>1600</v>
      </c>
    </row>
    <row r="300" spans="1:36" x14ac:dyDescent="0.25">
      <c r="A300" t="s">
        <v>43</v>
      </c>
      <c r="B300" t="s">
        <v>396</v>
      </c>
      <c r="C300">
        <v>2.5359349</v>
      </c>
      <c r="D300">
        <v>-75.527669900000006</v>
      </c>
      <c r="E300" t="s">
        <v>457</v>
      </c>
      <c r="F300">
        <v>250</v>
      </c>
      <c r="G300">
        <v>70</v>
      </c>
      <c r="H300">
        <v>2010</v>
      </c>
      <c r="I300" t="str">
        <f t="shared" si="13"/>
        <v>2010-09-01</v>
      </c>
      <c r="J300" t="str">
        <f t="shared" si="14"/>
        <v>2010-12-01</v>
      </c>
      <c r="K300" t="str">
        <f>IFERROR(INDEX(Harvest[Selected Harvest Begin],MATCH(E300,Harvest[Region],0)),INDEX(Harvest[Selected Harvest Begin],MATCH(B300,Harvest[Country.of.Origin],0)))</f>
        <v>September</v>
      </c>
      <c r="L300" t="str">
        <f>IFERROR(INDEX(Harvest[Selected Harvest End],MATCH(E300,Harvest[Region],0)),INDEX(Harvest[Selected Harvest End],MATCH(B300,Harvest[Country.of.Origin],0)))</f>
        <v>December</v>
      </c>
      <c r="M300">
        <f t="shared" si="12"/>
        <v>91</v>
      </c>
      <c r="N300" s="7">
        <v>40568</v>
      </c>
      <c r="Q300">
        <v>7.33</v>
      </c>
      <c r="R300">
        <v>7.33</v>
      </c>
      <c r="S300">
        <v>7</v>
      </c>
      <c r="T300">
        <v>6.83</v>
      </c>
      <c r="U300">
        <v>7.33</v>
      </c>
      <c r="V300">
        <v>7.67</v>
      </c>
      <c r="W300">
        <v>10</v>
      </c>
      <c r="X300">
        <v>10</v>
      </c>
      <c r="Y300">
        <v>10</v>
      </c>
      <c r="Z300">
        <v>7.33</v>
      </c>
      <c r="AA300">
        <v>80.83</v>
      </c>
      <c r="AB300">
        <v>0.01</v>
      </c>
      <c r="AC300">
        <v>0</v>
      </c>
      <c r="AD300">
        <v>0</v>
      </c>
      <c r="AF300">
        <v>1</v>
      </c>
      <c r="AG300" s="7">
        <v>40933</v>
      </c>
      <c r="AH300">
        <v>1800</v>
      </c>
      <c r="AI300">
        <v>1800</v>
      </c>
      <c r="AJ300">
        <v>1800</v>
      </c>
    </row>
    <row r="301" spans="1:36" x14ac:dyDescent="0.25">
      <c r="A301" t="s">
        <v>43</v>
      </c>
      <c r="B301" t="s">
        <v>396</v>
      </c>
      <c r="C301">
        <v>6.6437075999999999</v>
      </c>
      <c r="D301">
        <v>-73.653620900000007</v>
      </c>
      <c r="E301" t="s">
        <v>625</v>
      </c>
      <c r="F301">
        <v>250</v>
      </c>
      <c r="G301">
        <v>70</v>
      </c>
      <c r="H301">
        <v>2014</v>
      </c>
      <c r="I301" t="str">
        <f t="shared" si="13"/>
        <v>2014-09-01</v>
      </c>
      <c r="J301" t="str">
        <f t="shared" si="14"/>
        <v>2014-12-01</v>
      </c>
      <c r="K301" t="str">
        <f>IFERROR(INDEX(Harvest[Selected Harvest Begin],MATCH(E301,Harvest[Region],0)),INDEX(Harvest[Selected Harvest Begin],MATCH(B301,Harvest[Country.of.Origin],0)))</f>
        <v>September</v>
      </c>
      <c r="L301" t="str">
        <f>IFERROR(INDEX(Harvest[Selected Harvest End],MATCH(E301,Harvest[Region],0)),INDEX(Harvest[Selected Harvest End],MATCH(B301,Harvest[Country.of.Origin],0)))</f>
        <v>December</v>
      </c>
      <c r="M301">
        <f t="shared" si="12"/>
        <v>91</v>
      </c>
      <c r="N301" s="7">
        <v>41743</v>
      </c>
      <c r="O301" t="s">
        <v>213</v>
      </c>
      <c r="P301" t="s">
        <v>81</v>
      </c>
      <c r="Q301">
        <v>7.67</v>
      </c>
      <c r="R301">
        <v>7.5</v>
      </c>
      <c r="S301">
        <v>7.42</v>
      </c>
      <c r="T301">
        <v>7.67</v>
      </c>
      <c r="U301">
        <v>7.5</v>
      </c>
      <c r="V301">
        <v>7.75</v>
      </c>
      <c r="W301">
        <v>10</v>
      </c>
      <c r="X301">
        <v>10</v>
      </c>
      <c r="Y301">
        <v>6.67</v>
      </c>
      <c r="Z301">
        <v>8.5</v>
      </c>
      <c r="AA301">
        <v>80.67</v>
      </c>
      <c r="AB301">
        <v>0</v>
      </c>
      <c r="AC301">
        <v>0</v>
      </c>
      <c r="AD301">
        <v>0</v>
      </c>
      <c r="AF301">
        <v>1</v>
      </c>
      <c r="AG301" s="7">
        <v>42108</v>
      </c>
      <c r="AH301">
        <v>1550</v>
      </c>
      <c r="AI301">
        <v>1550</v>
      </c>
      <c r="AJ301">
        <v>1550</v>
      </c>
    </row>
    <row r="302" spans="1:36" x14ac:dyDescent="0.25">
      <c r="A302" t="s">
        <v>43</v>
      </c>
      <c r="B302" t="s">
        <v>396</v>
      </c>
      <c r="C302">
        <v>2.5359349</v>
      </c>
      <c r="D302">
        <v>-75.527669900000006</v>
      </c>
      <c r="F302">
        <v>149</v>
      </c>
      <c r="G302">
        <v>70</v>
      </c>
      <c r="I302" t="str">
        <f t="shared" si="13"/>
        <v>2011-09-01</v>
      </c>
      <c r="J302" t="str">
        <f t="shared" si="14"/>
        <v>2011-12-01</v>
      </c>
      <c r="K302" t="str">
        <f>IFERROR(INDEX(Harvest[Selected Harvest Begin],MATCH(E302,Harvest[Region],0)),INDEX(Harvest[Selected Harvest Begin],MATCH(B302,Harvest[Country.of.Origin],0)))</f>
        <v>September</v>
      </c>
      <c r="L302" t="str">
        <f>IFERROR(INDEX(Harvest[Selected Harvest End],MATCH(E302,Harvest[Region],0)),INDEX(Harvest[Selected Harvest End],MATCH(B302,Harvest[Country.of.Origin],0)))</f>
        <v>December</v>
      </c>
      <c r="M302">
        <f t="shared" si="12"/>
        <v>91</v>
      </c>
      <c r="N302" s="7">
        <v>40617</v>
      </c>
      <c r="Q302">
        <v>7.17</v>
      </c>
      <c r="R302">
        <v>7.25</v>
      </c>
      <c r="S302">
        <v>7.08</v>
      </c>
      <c r="T302">
        <v>7.42</v>
      </c>
      <c r="U302">
        <v>7.08</v>
      </c>
      <c r="V302">
        <v>7.42</v>
      </c>
      <c r="W302">
        <v>10</v>
      </c>
      <c r="X302">
        <v>10</v>
      </c>
      <c r="Y302">
        <v>10</v>
      </c>
      <c r="Z302">
        <v>7.25</v>
      </c>
      <c r="AA302">
        <v>80.67</v>
      </c>
      <c r="AB302">
        <v>0.18</v>
      </c>
      <c r="AC302">
        <v>0</v>
      </c>
      <c r="AD302">
        <v>0</v>
      </c>
      <c r="AF302">
        <v>2</v>
      </c>
      <c r="AG302" s="7">
        <v>40982</v>
      </c>
    </row>
    <row r="303" spans="1:36" x14ac:dyDescent="0.25">
      <c r="A303" t="s">
        <v>43</v>
      </c>
      <c r="B303" t="s">
        <v>396</v>
      </c>
      <c r="C303">
        <v>2.5359349</v>
      </c>
      <c r="D303">
        <v>-75.527669900000006</v>
      </c>
      <c r="F303">
        <v>149</v>
      </c>
      <c r="G303">
        <v>70</v>
      </c>
      <c r="I303" t="str">
        <f t="shared" si="13"/>
        <v>2011-09-01</v>
      </c>
      <c r="J303" t="str">
        <f t="shared" si="14"/>
        <v>2011-12-01</v>
      </c>
      <c r="K303" t="str">
        <f>IFERROR(INDEX(Harvest[Selected Harvest Begin],MATCH(E303,Harvest[Region],0)),INDEX(Harvest[Selected Harvest Begin],MATCH(B303,Harvest[Country.of.Origin],0)))</f>
        <v>September</v>
      </c>
      <c r="L303" t="str">
        <f>IFERROR(INDEX(Harvest[Selected Harvest End],MATCH(E303,Harvest[Region],0)),INDEX(Harvest[Selected Harvest End],MATCH(B303,Harvest[Country.of.Origin],0)))</f>
        <v>December</v>
      </c>
      <c r="M303">
        <f t="shared" si="12"/>
        <v>91</v>
      </c>
      <c r="N303" s="7">
        <v>40617</v>
      </c>
      <c r="Q303">
        <v>7.08</v>
      </c>
      <c r="R303">
        <v>7.25</v>
      </c>
      <c r="S303">
        <v>7</v>
      </c>
      <c r="T303">
        <v>7.5</v>
      </c>
      <c r="U303">
        <v>7.08</v>
      </c>
      <c r="V303">
        <v>7.33</v>
      </c>
      <c r="W303">
        <v>10</v>
      </c>
      <c r="X303">
        <v>10</v>
      </c>
      <c r="Y303">
        <v>10</v>
      </c>
      <c r="Z303">
        <v>7.33</v>
      </c>
      <c r="AA303">
        <v>80.58</v>
      </c>
      <c r="AB303">
        <v>0</v>
      </c>
      <c r="AC303">
        <v>0</v>
      </c>
      <c r="AD303">
        <v>0</v>
      </c>
      <c r="AF303">
        <v>2</v>
      </c>
      <c r="AG303" s="7">
        <v>40982</v>
      </c>
    </row>
    <row r="304" spans="1:36" x14ac:dyDescent="0.25">
      <c r="A304" t="s">
        <v>43</v>
      </c>
      <c r="B304" t="s">
        <v>396</v>
      </c>
      <c r="C304">
        <v>2.5359349</v>
      </c>
      <c r="D304">
        <v>-75.527669900000006</v>
      </c>
      <c r="E304" t="s">
        <v>457</v>
      </c>
      <c r="F304">
        <v>250</v>
      </c>
      <c r="G304">
        <v>70</v>
      </c>
      <c r="I304" t="str">
        <f t="shared" si="13"/>
        <v>2011-09-01</v>
      </c>
      <c r="J304" t="str">
        <f t="shared" si="14"/>
        <v>2011-12-01</v>
      </c>
      <c r="K304" t="str">
        <f>IFERROR(INDEX(Harvest[Selected Harvest Begin],MATCH(E304,Harvest[Region],0)),INDEX(Harvest[Selected Harvest Begin],MATCH(B304,Harvest[Country.of.Origin],0)))</f>
        <v>September</v>
      </c>
      <c r="L304" t="str">
        <f>IFERROR(INDEX(Harvest[Selected Harvest End],MATCH(E304,Harvest[Region],0)),INDEX(Harvest[Selected Harvest End],MATCH(B304,Harvest[Country.of.Origin],0)))</f>
        <v>December</v>
      </c>
      <c r="M304">
        <f t="shared" si="12"/>
        <v>91</v>
      </c>
      <c r="N304" s="7">
        <v>40583</v>
      </c>
      <c r="Q304">
        <v>7.25</v>
      </c>
      <c r="R304">
        <v>7.17</v>
      </c>
      <c r="S304">
        <v>7</v>
      </c>
      <c r="T304">
        <v>6.75</v>
      </c>
      <c r="U304">
        <v>7.17</v>
      </c>
      <c r="V304">
        <v>7.33</v>
      </c>
      <c r="W304">
        <v>10</v>
      </c>
      <c r="X304">
        <v>10</v>
      </c>
      <c r="Y304">
        <v>10</v>
      </c>
      <c r="Z304">
        <v>6.92</v>
      </c>
      <c r="AA304">
        <v>79.58</v>
      </c>
      <c r="AB304">
        <v>0.1</v>
      </c>
      <c r="AC304">
        <v>0</v>
      </c>
      <c r="AD304">
        <v>0</v>
      </c>
      <c r="AF304">
        <v>4</v>
      </c>
      <c r="AG304" s="7">
        <v>40948</v>
      </c>
      <c r="AH304">
        <v>1800</v>
      </c>
      <c r="AI304">
        <v>1800</v>
      </c>
      <c r="AJ304">
        <v>1800</v>
      </c>
    </row>
    <row r="305" spans="1:36" x14ac:dyDescent="0.25">
      <c r="A305" t="s">
        <v>43</v>
      </c>
      <c r="B305" t="s">
        <v>396</v>
      </c>
      <c r="C305">
        <v>5.0260030000000002</v>
      </c>
      <c r="D305">
        <v>-74.030012200000002</v>
      </c>
      <c r="E305" t="s">
        <v>676</v>
      </c>
      <c r="F305">
        <v>250</v>
      </c>
      <c r="G305">
        <v>70</v>
      </c>
      <c r="H305">
        <v>2013</v>
      </c>
      <c r="I305" t="str">
        <f t="shared" si="13"/>
        <v>2013-09-01</v>
      </c>
      <c r="J305" t="str">
        <f t="shared" si="14"/>
        <v>2013-12-01</v>
      </c>
      <c r="K305" t="str">
        <f>IFERROR(INDEX(Harvest[Selected Harvest Begin],MATCH(E305,Harvest[Region],0)),INDEX(Harvest[Selected Harvest Begin],MATCH(B305,Harvest[Country.of.Origin],0)))</f>
        <v>September</v>
      </c>
      <c r="L305" t="str">
        <f>IFERROR(INDEX(Harvest[Selected Harvest End],MATCH(E305,Harvest[Region],0)),INDEX(Harvest[Selected Harvest End],MATCH(B305,Harvest[Country.of.Origin],0)))</f>
        <v>December</v>
      </c>
      <c r="M305">
        <f t="shared" si="12"/>
        <v>91</v>
      </c>
      <c r="N305" s="7">
        <v>41446</v>
      </c>
      <c r="O305" t="s">
        <v>213</v>
      </c>
      <c r="P305" t="s">
        <v>54</v>
      </c>
      <c r="Q305">
        <v>7.83</v>
      </c>
      <c r="R305">
        <v>7.5</v>
      </c>
      <c r="S305">
        <v>7.42</v>
      </c>
      <c r="T305">
        <v>7.42</v>
      </c>
      <c r="U305">
        <v>7.67</v>
      </c>
      <c r="V305">
        <v>7.5</v>
      </c>
      <c r="W305">
        <v>10</v>
      </c>
      <c r="X305">
        <v>6.67</v>
      </c>
      <c r="Y305">
        <v>10</v>
      </c>
      <c r="Z305">
        <v>7.5</v>
      </c>
      <c r="AA305">
        <v>79.5</v>
      </c>
      <c r="AB305">
        <v>0</v>
      </c>
      <c r="AC305">
        <v>0</v>
      </c>
      <c r="AD305">
        <v>0</v>
      </c>
      <c r="AE305" t="s">
        <v>55</v>
      </c>
      <c r="AF305">
        <v>2</v>
      </c>
      <c r="AG305" s="7">
        <v>41811</v>
      </c>
      <c r="AH305">
        <v>1550</v>
      </c>
      <c r="AI305">
        <v>1550</v>
      </c>
      <c r="AJ305">
        <v>1550</v>
      </c>
    </row>
    <row r="306" spans="1:36" x14ac:dyDescent="0.25">
      <c r="A306" t="s">
        <v>43</v>
      </c>
      <c r="B306" t="s">
        <v>396</v>
      </c>
      <c r="C306">
        <v>2.5359349</v>
      </c>
      <c r="D306">
        <v>-75.527669900000006</v>
      </c>
      <c r="F306">
        <v>202</v>
      </c>
      <c r="G306">
        <v>70</v>
      </c>
      <c r="I306" t="str">
        <f t="shared" si="13"/>
        <v>2011-09-01</v>
      </c>
      <c r="J306" t="str">
        <f t="shared" si="14"/>
        <v>2011-12-01</v>
      </c>
      <c r="K306" t="str">
        <f>IFERROR(INDEX(Harvest[Selected Harvest Begin],MATCH(E306,Harvest[Region],0)),INDEX(Harvest[Selected Harvest Begin],MATCH(B306,Harvest[Country.of.Origin],0)))</f>
        <v>September</v>
      </c>
      <c r="L306" t="str">
        <f>IFERROR(INDEX(Harvest[Selected Harvest End],MATCH(E306,Harvest[Region],0)),INDEX(Harvest[Selected Harvest End],MATCH(B306,Harvest[Country.of.Origin],0)))</f>
        <v>December</v>
      </c>
      <c r="M306">
        <f t="shared" si="12"/>
        <v>91</v>
      </c>
      <c r="N306" s="7">
        <v>40878</v>
      </c>
      <c r="Q306">
        <v>7.42</v>
      </c>
      <c r="R306">
        <v>7.17</v>
      </c>
      <c r="S306">
        <v>7</v>
      </c>
      <c r="T306">
        <v>7.17</v>
      </c>
      <c r="U306">
        <v>7.67</v>
      </c>
      <c r="V306">
        <v>7.17</v>
      </c>
      <c r="W306">
        <v>8.67</v>
      </c>
      <c r="X306">
        <v>9.33</v>
      </c>
      <c r="Y306">
        <v>9.33</v>
      </c>
      <c r="Z306">
        <v>7.08</v>
      </c>
      <c r="AA306">
        <v>78</v>
      </c>
      <c r="AB306">
        <v>0.1</v>
      </c>
      <c r="AC306">
        <v>1</v>
      </c>
      <c r="AD306">
        <v>0</v>
      </c>
      <c r="AE306" t="s">
        <v>55</v>
      </c>
      <c r="AF306">
        <v>3</v>
      </c>
      <c r="AG306" s="7">
        <v>41243</v>
      </c>
    </row>
    <row r="307" spans="1:36" x14ac:dyDescent="0.25">
      <c r="A307" t="s">
        <v>43</v>
      </c>
      <c r="B307" t="s">
        <v>396</v>
      </c>
      <c r="C307">
        <v>2.5359349</v>
      </c>
      <c r="D307">
        <v>-75.527669900000006</v>
      </c>
      <c r="F307">
        <v>1</v>
      </c>
      <c r="G307">
        <v>2.2679618500000003</v>
      </c>
      <c r="H307">
        <v>2013</v>
      </c>
      <c r="I307" t="str">
        <f t="shared" si="13"/>
        <v>2013-09-01</v>
      </c>
      <c r="J307" t="str">
        <f t="shared" si="14"/>
        <v>2013-12-01</v>
      </c>
      <c r="K307" t="str">
        <f>IFERROR(INDEX(Harvest[Selected Harvest Begin],MATCH(E307,Harvest[Region],0)),INDEX(Harvest[Selected Harvest Begin],MATCH(B307,Harvest[Country.of.Origin],0)))</f>
        <v>September</v>
      </c>
      <c r="L307" t="str">
        <f>IFERROR(INDEX(Harvest[Selected Harvest End],MATCH(E307,Harvest[Region],0)),INDEX(Harvest[Selected Harvest End],MATCH(B307,Harvest[Country.of.Origin],0)))</f>
        <v>December</v>
      </c>
      <c r="M307">
        <f t="shared" si="12"/>
        <v>91</v>
      </c>
      <c r="N307" s="7">
        <v>41894</v>
      </c>
      <c r="P307" t="s">
        <v>54</v>
      </c>
      <c r="Q307">
        <v>7.5</v>
      </c>
      <c r="R307">
        <v>7.42</v>
      </c>
      <c r="S307">
        <v>7.42</v>
      </c>
      <c r="T307">
        <v>7.42</v>
      </c>
      <c r="U307">
        <v>7.67</v>
      </c>
      <c r="V307">
        <v>7.42</v>
      </c>
      <c r="W307">
        <v>10</v>
      </c>
      <c r="X307">
        <v>10</v>
      </c>
      <c r="Y307">
        <v>10</v>
      </c>
      <c r="Z307">
        <v>7.25</v>
      </c>
      <c r="AA307">
        <v>82.08</v>
      </c>
      <c r="AB307">
        <v>0.11</v>
      </c>
      <c r="AC307">
        <v>1</v>
      </c>
      <c r="AD307">
        <v>0</v>
      </c>
      <c r="AE307" t="s">
        <v>55</v>
      </c>
      <c r="AF307">
        <v>0</v>
      </c>
      <c r="AG307" s="7">
        <v>42259</v>
      </c>
    </row>
    <row r="308" spans="1:36" x14ac:dyDescent="0.25">
      <c r="A308" t="s">
        <v>43</v>
      </c>
      <c r="B308" t="s">
        <v>396</v>
      </c>
      <c r="C308">
        <v>2.5359349</v>
      </c>
      <c r="D308">
        <v>-75.527669900000006</v>
      </c>
      <c r="F308">
        <v>1</v>
      </c>
      <c r="G308">
        <v>2.2679618500000003</v>
      </c>
      <c r="H308">
        <v>2013</v>
      </c>
      <c r="I308" t="str">
        <f t="shared" si="13"/>
        <v>2013-09-01</v>
      </c>
      <c r="J308" t="str">
        <f t="shared" si="14"/>
        <v>2013-12-01</v>
      </c>
      <c r="K308" t="str">
        <f>IFERROR(INDEX(Harvest[Selected Harvest Begin],MATCH(E308,Harvest[Region],0)),INDEX(Harvest[Selected Harvest Begin],MATCH(B308,Harvest[Country.of.Origin],0)))</f>
        <v>September</v>
      </c>
      <c r="L308" t="str">
        <f>IFERROR(INDEX(Harvest[Selected Harvest End],MATCH(E308,Harvest[Region],0)),INDEX(Harvest[Selected Harvest End],MATCH(B308,Harvest[Country.of.Origin],0)))</f>
        <v>December</v>
      </c>
      <c r="M308">
        <f t="shared" si="12"/>
        <v>91</v>
      </c>
      <c r="N308" s="7">
        <v>41701</v>
      </c>
      <c r="P308" t="s">
        <v>81</v>
      </c>
      <c r="Q308">
        <v>8</v>
      </c>
      <c r="R308">
        <v>7.33</v>
      </c>
      <c r="S308">
        <v>7.75</v>
      </c>
      <c r="T308">
        <v>7.33</v>
      </c>
      <c r="U308">
        <v>7.42</v>
      </c>
      <c r="V308">
        <v>7.67</v>
      </c>
      <c r="W308">
        <v>6.67</v>
      </c>
      <c r="X308">
        <v>6.67</v>
      </c>
      <c r="Y308">
        <v>6.67</v>
      </c>
      <c r="Z308">
        <v>7.33</v>
      </c>
      <c r="AA308">
        <v>72.83</v>
      </c>
      <c r="AB308">
        <v>0</v>
      </c>
      <c r="AC308">
        <v>0</v>
      </c>
      <c r="AD308">
        <v>0</v>
      </c>
      <c r="AE308" t="s">
        <v>89</v>
      </c>
      <c r="AF308">
        <v>15</v>
      </c>
      <c r="AG308" s="7">
        <v>42066</v>
      </c>
    </row>
    <row r="309" spans="1:36" x14ac:dyDescent="0.25">
      <c r="A309" t="s">
        <v>43</v>
      </c>
      <c r="B309" t="s">
        <v>396</v>
      </c>
      <c r="C309">
        <v>2.5359349</v>
      </c>
      <c r="D309">
        <v>-75.527669900000006</v>
      </c>
      <c r="F309">
        <v>1</v>
      </c>
      <c r="G309">
        <v>1.8143694800000001</v>
      </c>
      <c r="H309">
        <v>2014</v>
      </c>
      <c r="I309" t="str">
        <f t="shared" si="13"/>
        <v>2014-09-01</v>
      </c>
      <c r="J309" t="str">
        <f t="shared" si="14"/>
        <v>2014-12-01</v>
      </c>
      <c r="K309" t="str">
        <f>IFERROR(INDEX(Harvest[Selected Harvest Begin],MATCH(E309,Harvest[Region],0)),INDEX(Harvest[Selected Harvest Begin],MATCH(B309,Harvest[Country.of.Origin],0)))</f>
        <v>September</v>
      </c>
      <c r="L309" t="str">
        <f>IFERROR(INDEX(Harvest[Selected Harvest End],MATCH(E309,Harvest[Region],0)),INDEX(Harvest[Selected Harvest End],MATCH(B309,Harvest[Country.of.Origin],0)))</f>
        <v>December</v>
      </c>
      <c r="M309">
        <f t="shared" si="12"/>
        <v>91</v>
      </c>
      <c r="N309" s="7">
        <v>41876</v>
      </c>
      <c r="P309" t="s">
        <v>54</v>
      </c>
      <c r="Q309">
        <v>7.58</v>
      </c>
      <c r="R309">
        <v>7.75</v>
      </c>
      <c r="S309">
        <v>7.5</v>
      </c>
      <c r="T309">
        <v>7.58</v>
      </c>
      <c r="U309">
        <v>7.58</v>
      </c>
      <c r="V309">
        <v>7.58</v>
      </c>
      <c r="W309">
        <v>10</v>
      </c>
      <c r="X309">
        <v>10</v>
      </c>
      <c r="Y309">
        <v>10</v>
      </c>
      <c r="Z309">
        <v>7.58</v>
      </c>
      <c r="AA309">
        <v>83.17</v>
      </c>
      <c r="AB309">
        <v>0.11</v>
      </c>
      <c r="AC309">
        <v>10</v>
      </c>
      <c r="AD309">
        <v>0</v>
      </c>
      <c r="AE309" t="s">
        <v>55</v>
      </c>
      <c r="AF309">
        <v>3</v>
      </c>
      <c r="AG309" s="7">
        <v>42241</v>
      </c>
    </row>
    <row r="310" spans="1:36" x14ac:dyDescent="0.25">
      <c r="A310" t="s">
        <v>43</v>
      </c>
      <c r="B310" t="s">
        <v>396</v>
      </c>
      <c r="C310">
        <v>1.8529800000000001</v>
      </c>
      <c r="D310">
        <v>-76.048868999999996</v>
      </c>
      <c r="E310" t="s">
        <v>1130</v>
      </c>
      <c r="F310">
        <v>304</v>
      </c>
      <c r="G310">
        <v>35</v>
      </c>
      <c r="H310">
        <v>2016</v>
      </c>
      <c r="I310" t="str">
        <f t="shared" si="13"/>
        <v>2016-09-01</v>
      </c>
      <c r="J310" t="str">
        <f t="shared" si="14"/>
        <v>2016-12-01</v>
      </c>
      <c r="K310" t="str">
        <f>IFERROR(INDEX(Harvest[Selected Harvest Begin],MATCH(E310,Harvest[Region],0)),INDEX(Harvest[Selected Harvest Begin],MATCH(B310,Harvest[Country.of.Origin],0)))</f>
        <v>September</v>
      </c>
      <c r="L310" t="str">
        <f>IFERROR(INDEX(Harvest[Selected Harvest End],MATCH(E310,Harvest[Region],0)),INDEX(Harvest[Selected Harvest End],MATCH(B310,Harvest[Country.of.Origin],0)))</f>
        <v>December</v>
      </c>
      <c r="M310">
        <f t="shared" si="12"/>
        <v>91</v>
      </c>
      <c r="N310" s="7">
        <v>42394</v>
      </c>
      <c r="O310" t="s">
        <v>213</v>
      </c>
      <c r="P310" t="s">
        <v>81</v>
      </c>
      <c r="Q310">
        <v>7.92</v>
      </c>
      <c r="R310">
        <v>7.83</v>
      </c>
      <c r="S310">
        <v>7.75</v>
      </c>
      <c r="T310">
        <v>7.67</v>
      </c>
      <c r="U310">
        <v>7.92</v>
      </c>
      <c r="V310">
        <v>7.67</v>
      </c>
      <c r="W310">
        <v>10</v>
      </c>
      <c r="X310">
        <v>10</v>
      </c>
      <c r="Y310">
        <v>10</v>
      </c>
      <c r="Z310">
        <v>7.67</v>
      </c>
      <c r="AA310">
        <v>84.42</v>
      </c>
      <c r="AB310">
        <v>0</v>
      </c>
      <c r="AC310">
        <v>0</v>
      </c>
      <c r="AD310">
        <v>0</v>
      </c>
      <c r="AE310" t="s">
        <v>55</v>
      </c>
      <c r="AF310">
        <v>1</v>
      </c>
      <c r="AG310" s="7">
        <v>42759</v>
      </c>
    </row>
    <row r="311" spans="1:36" x14ac:dyDescent="0.25">
      <c r="A311" t="s">
        <v>43</v>
      </c>
      <c r="B311" t="s">
        <v>396</v>
      </c>
      <c r="C311">
        <v>2.5359349</v>
      </c>
      <c r="D311">
        <v>-75.527669900000006</v>
      </c>
      <c r="E311" t="s">
        <v>457</v>
      </c>
      <c r="F311">
        <v>304</v>
      </c>
      <c r="G311">
        <v>35</v>
      </c>
      <c r="H311">
        <v>2016</v>
      </c>
      <c r="I311" t="str">
        <f t="shared" si="13"/>
        <v>2016-09-01</v>
      </c>
      <c r="J311" t="str">
        <f t="shared" si="14"/>
        <v>2016-12-01</v>
      </c>
      <c r="K311" t="str">
        <f>IFERROR(INDEX(Harvest[Selected Harvest Begin],MATCH(E311,Harvest[Region],0)),INDEX(Harvest[Selected Harvest Begin],MATCH(B311,Harvest[Country.of.Origin],0)))</f>
        <v>September</v>
      </c>
      <c r="L311" t="str">
        <f>IFERROR(INDEX(Harvest[Selected Harvest End],MATCH(E311,Harvest[Region],0)),INDEX(Harvest[Selected Harvest End],MATCH(B311,Harvest[Country.of.Origin],0)))</f>
        <v>December</v>
      </c>
      <c r="M311">
        <f t="shared" si="12"/>
        <v>91</v>
      </c>
      <c r="N311" s="7">
        <v>42335</v>
      </c>
      <c r="O311" t="s">
        <v>213</v>
      </c>
      <c r="P311" t="s">
        <v>81</v>
      </c>
      <c r="Q311">
        <v>7.58</v>
      </c>
      <c r="R311">
        <v>7.67</v>
      </c>
      <c r="S311">
        <v>7.67</v>
      </c>
      <c r="T311">
        <v>7.17</v>
      </c>
      <c r="U311">
        <v>7.75</v>
      </c>
      <c r="V311">
        <v>7.83</v>
      </c>
      <c r="W311">
        <v>10</v>
      </c>
      <c r="X311">
        <v>10</v>
      </c>
      <c r="Y311">
        <v>10</v>
      </c>
      <c r="Z311">
        <v>7.58</v>
      </c>
      <c r="AA311">
        <v>83.25</v>
      </c>
      <c r="AB311">
        <v>0</v>
      </c>
      <c r="AC311">
        <v>0</v>
      </c>
      <c r="AD311">
        <v>0</v>
      </c>
      <c r="AE311" t="s">
        <v>55</v>
      </c>
      <c r="AF311">
        <v>2</v>
      </c>
      <c r="AG311" s="7">
        <v>42700</v>
      </c>
      <c r="AH311">
        <v>442</v>
      </c>
      <c r="AI311">
        <v>442</v>
      </c>
      <c r="AJ311">
        <v>442</v>
      </c>
    </row>
    <row r="312" spans="1:36" x14ac:dyDescent="0.25">
      <c r="A312" t="s">
        <v>43</v>
      </c>
      <c r="B312" t="s">
        <v>396</v>
      </c>
      <c r="C312">
        <v>4.8087173999999999</v>
      </c>
      <c r="D312">
        <v>-75.690601000000001</v>
      </c>
      <c r="E312" t="s">
        <v>4480</v>
      </c>
      <c r="F312">
        <v>250</v>
      </c>
      <c r="G312">
        <v>1.3607771100000001</v>
      </c>
      <c r="H312">
        <v>2013</v>
      </c>
      <c r="I312" t="str">
        <f t="shared" si="13"/>
        <v>2013-09-01</v>
      </c>
      <c r="J312" t="str">
        <f t="shared" si="14"/>
        <v>2013-12-01</v>
      </c>
      <c r="K312" t="str">
        <f>IFERROR(INDEX(Harvest[Selected Harvest Begin],MATCH(E312,Harvest[Region],0)),INDEX(Harvest[Selected Harvest Begin],MATCH(B312,Harvest[Country.of.Origin],0)))</f>
        <v>September</v>
      </c>
      <c r="L312" t="str">
        <f>IFERROR(INDEX(Harvest[Selected Harvest End],MATCH(E312,Harvest[Region],0)),INDEX(Harvest[Selected Harvest End],MATCH(B312,Harvest[Country.of.Origin],0)))</f>
        <v>December</v>
      </c>
      <c r="M312">
        <f t="shared" si="12"/>
        <v>91</v>
      </c>
      <c r="N312" s="7">
        <v>41647</v>
      </c>
      <c r="O312" t="s">
        <v>213</v>
      </c>
      <c r="P312" t="s">
        <v>54</v>
      </c>
      <c r="Q312">
        <v>7.42</v>
      </c>
      <c r="R312">
        <v>7.25</v>
      </c>
      <c r="S312">
        <v>6.75</v>
      </c>
      <c r="T312">
        <v>7.25</v>
      </c>
      <c r="U312">
        <v>7.42</v>
      </c>
      <c r="V312">
        <v>7.25</v>
      </c>
      <c r="W312">
        <v>9.33</v>
      </c>
      <c r="X312">
        <v>9.33</v>
      </c>
      <c r="Y312">
        <v>10</v>
      </c>
      <c r="Z312">
        <v>7.33</v>
      </c>
      <c r="AA312">
        <v>79.33</v>
      </c>
      <c r="AB312">
        <v>0</v>
      </c>
      <c r="AC312">
        <v>0</v>
      </c>
      <c r="AD312">
        <v>0</v>
      </c>
      <c r="AE312" t="s">
        <v>55</v>
      </c>
      <c r="AF312">
        <v>3</v>
      </c>
      <c r="AG312" s="7">
        <v>42012</v>
      </c>
      <c r="AH312">
        <v>1200</v>
      </c>
      <c r="AI312">
        <v>1200</v>
      </c>
      <c r="AJ312">
        <v>1200</v>
      </c>
    </row>
    <row r="313" spans="1:36" x14ac:dyDescent="0.25">
      <c r="A313" t="s">
        <v>43</v>
      </c>
      <c r="B313" t="s">
        <v>396</v>
      </c>
      <c r="C313">
        <v>7.1986064000000001</v>
      </c>
      <c r="D313">
        <v>-75.341217900000004</v>
      </c>
      <c r="E313" t="s">
        <v>135</v>
      </c>
      <c r="F313">
        <v>250</v>
      </c>
      <c r="G313">
        <v>3</v>
      </c>
      <c r="H313">
        <v>2013</v>
      </c>
      <c r="I313" t="str">
        <f t="shared" si="13"/>
        <v>2013-09-01</v>
      </c>
      <c r="J313" t="str">
        <f t="shared" si="14"/>
        <v>2013-12-01</v>
      </c>
      <c r="K313" t="str">
        <f>IFERROR(INDEX(Harvest[Selected Harvest Begin],MATCH(E313,Harvest[Region],0)),INDEX(Harvest[Selected Harvest Begin],MATCH(B313,Harvest[Country.of.Origin],0)))</f>
        <v>September</v>
      </c>
      <c r="L313" t="str">
        <f>IFERROR(INDEX(Harvest[Selected Harvest End],MATCH(E313,Harvest[Region],0)),INDEX(Harvest[Selected Harvest End],MATCH(B313,Harvest[Country.of.Origin],0)))</f>
        <v>December</v>
      </c>
      <c r="M313">
        <f t="shared" si="12"/>
        <v>91</v>
      </c>
      <c r="N313" s="7">
        <v>41660</v>
      </c>
      <c r="O313" t="s">
        <v>213</v>
      </c>
      <c r="P313" t="s">
        <v>54</v>
      </c>
      <c r="Q313">
        <v>7.42</v>
      </c>
      <c r="R313">
        <v>7.33</v>
      </c>
      <c r="S313">
        <v>7.5</v>
      </c>
      <c r="T313">
        <v>7.17</v>
      </c>
      <c r="U313">
        <v>7.08</v>
      </c>
      <c r="V313">
        <v>8.33</v>
      </c>
      <c r="W313">
        <v>10</v>
      </c>
      <c r="X313">
        <v>10</v>
      </c>
      <c r="Y313">
        <v>10</v>
      </c>
      <c r="Z313">
        <v>7.5</v>
      </c>
      <c r="AA313">
        <v>82.33</v>
      </c>
      <c r="AB313">
        <v>0.1</v>
      </c>
      <c r="AC313">
        <v>0</v>
      </c>
      <c r="AD313">
        <v>0</v>
      </c>
      <c r="AE313" t="s">
        <v>55</v>
      </c>
      <c r="AF313">
        <v>2</v>
      </c>
      <c r="AG313" s="7">
        <v>42025</v>
      </c>
      <c r="AH313">
        <v>1300</v>
      </c>
      <c r="AI313">
        <v>1300</v>
      </c>
      <c r="AJ313">
        <v>1300</v>
      </c>
    </row>
    <row r="314" spans="1:36" x14ac:dyDescent="0.25">
      <c r="A314" t="s">
        <v>43</v>
      </c>
      <c r="B314" t="s">
        <v>396</v>
      </c>
      <c r="C314">
        <v>2.5359349</v>
      </c>
      <c r="D314">
        <v>-75.527669900000006</v>
      </c>
      <c r="E314" t="s">
        <v>457</v>
      </c>
      <c r="F314">
        <v>300</v>
      </c>
      <c r="G314">
        <v>29</v>
      </c>
      <c r="H314">
        <v>2018</v>
      </c>
      <c r="I314" t="str">
        <f t="shared" si="13"/>
        <v>2018-09-01</v>
      </c>
      <c r="J314" t="str">
        <f t="shared" si="14"/>
        <v>2018-12-01</v>
      </c>
      <c r="K314" t="str">
        <f>IFERROR(INDEX(Harvest[Selected Harvest Begin],MATCH(E314,Harvest[Region],0)),INDEX(Harvest[Selected Harvest Begin],MATCH(B314,Harvest[Country.of.Origin],0)))</f>
        <v>September</v>
      </c>
      <c r="L314" t="str">
        <f>IFERROR(INDEX(Harvest[Selected Harvest End],MATCH(E314,Harvest[Region],0)),INDEX(Harvest[Selected Harvest End],MATCH(B314,Harvest[Country.of.Origin],0)))</f>
        <v>December</v>
      </c>
      <c r="M314">
        <f t="shared" si="12"/>
        <v>91</v>
      </c>
      <c r="N314" s="7">
        <v>43048</v>
      </c>
      <c r="O314" t="s">
        <v>213</v>
      </c>
      <c r="P314" t="s">
        <v>54</v>
      </c>
      <c r="Q314">
        <v>7.5</v>
      </c>
      <c r="R314">
        <v>7.58</v>
      </c>
      <c r="S314">
        <v>7.58</v>
      </c>
      <c r="T314">
        <v>7.5</v>
      </c>
      <c r="U314">
        <v>7.75</v>
      </c>
      <c r="V314">
        <v>7.83</v>
      </c>
      <c r="W314">
        <v>10</v>
      </c>
      <c r="X314">
        <v>10</v>
      </c>
      <c r="Y314">
        <v>10</v>
      </c>
      <c r="Z314">
        <v>7.67</v>
      </c>
      <c r="AA314">
        <v>83.42</v>
      </c>
      <c r="AB314">
        <v>0</v>
      </c>
      <c r="AC314">
        <v>0</v>
      </c>
      <c r="AD314">
        <v>2</v>
      </c>
      <c r="AE314" t="s">
        <v>55</v>
      </c>
      <c r="AF314">
        <v>1</v>
      </c>
      <c r="AG314" s="7">
        <v>43413</v>
      </c>
      <c r="AH314">
        <v>439</v>
      </c>
      <c r="AI314">
        <v>439</v>
      </c>
      <c r="AJ314">
        <v>439</v>
      </c>
    </row>
    <row r="315" spans="1:36" x14ac:dyDescent="0.25">
      <c r="A315" t="s">
        <v>43</v>
      </c>
      <c r="B315" t="s">
        <v>396</v>
      </c>
      <c r="C315">
        <v>2.5359349</v>
      </c>
      <c r="D315">
        <v>-75.527669900000006</v>
      </c>
      <c r="E315" t="s">
        <v>457</v>
      </c>
      <c r="F315">
        <v>600</v>
      </c>
      <c r="G315">
        <v>29</v>
      </c>
      <c r="H315">
        <v>2016</v>
      </c>
      <c r="I315" t="str">
        <f t="shared" si="13"/>
        <v>2016-09-01</v>
      </c>
      <c r="J315" t="str">
        <f t="shared" si="14"/>
        <v>2016-12-01</v>
      </c>
      <c r="K315" t="str">
        <f>IFERROR(INDEX(Harvest[Selected Harvest Begin],MATCH(E315,Harvest[Region],0)),INDEX(Harvest[Selected Harvest Begin],MATCH(B315,Harvest[Country.of.Origin],0)))</f>
        <v>September</v>
      </c>
      <c r="L315" t="str">
        <f>IFERROR(INDEX(Harvest[Selected Harvest End],MATCH(E315,Harvest[Region],0)),INDEX(Harvest[Selected Harvest End],MATCH(B315,Harvest[Country.of.Origin],0)))</f>
        <v>December</v>
      </c>
      <c r="M315">
        <f t="shared" si="12"/>
        <v>91</v>
      </c>
      <c r="N315" s="7">
        <v>42865</v>
      </c>
      <c r="O315" t="s">
        <v>213</v>
      </c>
      <c r="P315" t="s">
        <v>54</v>
      </c>
      <c r="Q315">
        <v>7.67</v>
      </c>
      <c r="R315">
        <v>7.67</v>
      </c>
      <c r="S315">
        <v>7.5</v>
      </c>
      <c r="T315">
        <v>7.67</v>
      </c>
      <c r="U315">
        <v>7.67</v>
      </c>
      <c r="V315">
        <v>7.58</v>
      </c>
      <c r="W315">
        <v>10</v>
      </c>
      <c r="X315">
        <v>10</v>
      </c>
      <c r="Y315">
        <v>10</v>
      </c>
      <c r="Z315">
        <v>7.67</v>
      </c>
      <c r="AA315">
        <v>83.42</v>
      </c>
      <c r="AB315">
        <v>0.11</v>
      </c>
      <c r="AC315">
        <v>0</v>
      </c>
      <c r="AD315">
        <v>0</v>
      </c>
      <c r="AE315" t="s">
        <v>55</v>
      </c>
      <c r="AF315">
        <v>2</v>
      </c>
      <c r="AG315" s="7">
        <v>43230</v>
      </c>
      <c r="AH315">
        <v>442</v>
      </c>
      <c r="AI315">
        <v>442</v>
      </c>
      <c r="AJ315">
        <v>442</v>
      </c>
    </row>
    <row r="316" spans="1:36" x14ac:dyDescent="0.25">
      <c r="A316" t="s">
        <v>43</v>
      </c>
      <c r="B316" t="s">
        <v>396</v>
      </c>
      <c r="C316">
        <v>2.5359349</v>
      </c>
      <c r="D316">
        <v>-75.527669900000006</v>
      </c>
      <c r="E316" t="s">
        <v>457</v>
      </c>
      <c r="F316">
        <v>100</v>
      </c>
      <c r="G316">
        <v>24</v>
      </c>
      <c r="H316">
        <v>2014</v>
      </c>
      <c r="I316" t="str">
        <f t="shared" si="13"/>
        <v>2014-09-01</v>
      </c>
      <c r="J316" t="str">
        <f t="shared" si="14"/>
        <v>2014-12-01</v>
      </c>
      <c r="K316" t="str">
        <f>IFERROR(INDEX(Harvest[Selected Harvest Begin],MATCH(E316,Harvest[Region],0)),INDEX(Harvest[Selected Harvest Begin],MATCH(B316,Harvest[Country.of.Origin],0)))</f>
        <v>September</v>
      </c>
      <c r="L316" t="str">
        <f>IFERROR(INDEX(Harvest[Selected Harvest End],MATCH(E316,Harvest[Region],0)),INDEX(Harvest[Selected Harvest End],MATCH(B316,Harvest[Country.of.Origin],0)))</f>
        <v>December</v>
      </c>
      <c r="M316">
        <f t="shared" si="12"/>
        <v>91</v>
      </c>
      <c r="N316" s="7">
        <v>42084</v>
      </c>
      <c r="O316" t="s">
        <v>60</v>
      </c>
      <c r="P316" t="s">
        <v>54</v>
      </c>
      <c r="Q316">
        <v>7.83</v>
      </c>
      <c r="R316">
        <v>7.67</v>
      </c>
      <c r="S316">
        <v>7.5</v>
      </c>
      <c r="T316">
        <v>7.58</v>
      </c>
      <c r="U316">
        <v>7.5</v>
      </c>
      <c r="V316">
        <v>7.67</v>
      </c>
      <c r="W316">
        <v>10</v>
      </c>
      <c r="X316">
        <v>10</v>
      </c>
      <c r="Y316">
        <v>10</v>
      </c>
      <c r="Z316">
        <v>7.08</v>
      </c>
      <c r="AA316">
        <v>82.83</v>
      </c>
      <c r="AB316">
        <v>0</v>
      </c>
      <c r="AC316">
        <v>0</v>
      </c>
      <c r="AD316">
        <v>0</v>
      </c>
      <c r="AF316">
        <v>1</v>
      </c>
      <c r="AG316" s="7">
        <v>42449</v>
      </c>
      <c r="AH316">
        <v>1200</v>
      </c>
      <c r="AI316">
        <v>2000</v>
      </c>
      <c r="AJ316">
        <v>1600</v>
      </c>
    </row>
    <row r="317" spans="1:36" x14ac:dyDescent="0.25">
      <c r="A317" t="s">
        <v>43</v>
      </c>
      <c r="B317" t="s">
        <v>396</v>
      </c>
      <c r="C317">
        <v>2.5359349</v>
      </c>
      <c r="D317">
        <v>-75.527669900000006</v>
      </c>
      <c r="E317" t="s">
        <v>457</v>
      </c>
      <c r="F317">
        <v>100</v>
      </c>
      <c r="G317">
        <v>0.90718474000000004</v>
      </c>
      <c r="H317">
        <v>2015</v>
      </c>
      <c r="I317" t="str">
        <f t="shared" si="13"/>
        <v>2015-09-01</v>
      </c>
      <c r="J317" t="str">
        <f t="shared" si="14"/>
        <v>2015-12-01</v>
      </c>
      <c r="K317" t="str">
        <f>IFERROR(INDEX(Harvest[Selected Harvest Begin],MATCH(E317,Harvest[Region],0)),INDEX(Harvest[Selected Harvest Begin],MATCH(B317,Harvest[Country.of.Origin],0)))</f>
        <v>September</v>
      </c>
      <c r="L317" t="str">
        <f>IFERROR(INDEX(Harvest[Selected Harvest End],MATCH(E317,Harvest[Region],0)),INDEX(Harvest[Selected Harvest End],MATCH(B317,Harvest[Country.of.Origin],0)))</f>
        <v>December</v>
      </c>
      <c r="M317">
        <f t="shared" si="12"/>
        <v>91</v>
      </c>
      <c r="N317" s="7">
        <v>41964</v>
      </c>
      <c r="O317" t="s">
        <v>213</v>
      </c>
      <c r="P317" t="s">
        <v>54</v>
      </c>
      <c r="Q317">
        <v>7.5</v>
      </c>
      <c r="R317">
        <v>7.75</v>
      </c>
      <c r="S317">
        <v>7.5</v>
      </c>
      <c r="T317">
        <v>7.75</v>
      </c>
      <c r="U317">
        <v>7.67</v>
      </c>
      <c r="V317">
        <v>7.67</v>
      </c>
      <c r="W317">
        <v>10</v>
      </c>
      <c r="X317">
        <v>10</v>
      </c>
      <c r="Y317">
        <v>10</v>
      </c>
      <c r="Z317">
        <v>7.83</v>
      </c>
      <c r="AA317">
        <v>83.67</v>
      </c>
      <c r="AB317">
        <v>0.11</v>
      </c>
      <c r="AC317">
        <v>0</v>
      </c>
      <c r="AD317">
        <v>0</v>
      </c>
      <c r="AF317">
        <v>4</v>
      </c>
      <c r="AG317" s="7">
        <v>42329</v>
      </c>
      <c r="AH317">
        <v>1550</v>
      </c>
      <c r="AI317">
        <v>1700</v>
      </c>
      <c r="AJ317">
        <v>1625</v>
      </c>
    </row>
    <row r="318" spans="1:36" x14ac:dyDescent="0.25">
      <c r="A318" t="s">
        <v>43</v>
      </c>
      <c r="B318" t="s">
        <v>396</v>
      </c>
      <c r="C318">
        <v>4.0925168000000003</v>
      </c>
      <c r="D318">
        <v>-75.154538099999996</v>
      </c>
      <c r="E318" t="s">
        <v>401</v>
      </c>
      <c r="F318">
        <v>1</v>
      </c>
      <c r="G318">
        <v>2</v>
      </c>
      <c r="H318">
        <v>2013</v>
      </c>
      <c r="I318" t="str">
        <f t="shared" si="13"/>
        <v>2013-09-01</v>
      </c>
      <c r="J318" t="str">
        <f t="shared" si="14"/>
        <v>2013-12-01</v>
      </c>
      <c r="K318" t="str">
        <f>IFERROR(INDEX(Harvest[Selected Harvest Begin],MATCH(E318,Harvest[Region],0)),INDEX(Harvest[Selected Harvest Begin],MATCH(B318,Harvest[Country.of.Origin],0)))</f>
        <v>September</v>
      </c>
      <c r="L318" t="str">
        <f>IFERROR(INDEX(Harvest[Selected Harvest End],MATCH(E318,Harvest[Region],0)),INDEX(Harvest[Selected Harvest End],MATCH(B318,Harvest[Country.of.Origin],0)))</f>
        <v>December</v>
      </c>
      <c r="M318">
        <f t="shared" si="12"/>
        <v>91</v>
      </c>
      <c r="N318" s="7">
        <v>41718</v>
      </c>
      <c r="O318" t="s">
        <v>213</v>
      </c>
      <c r="P318" t="s">
        <v>54</v>
      </c>
      <c r="Q318">
        <v>7.75</v>
      </c>
      <c r="R318">
        <v>7.92</v>
      </c>
      <c r="S318">
        <v>7.83</v>
      </c>
      <c r="T318">
        <v>8.08</v>
      </c>
      <c r="U318">
        <v>8.08</v>
      </c>
      <c r="V318">
        <v>8.17</v>
      </c>
      <c r="W318">
        <v>10</v>
      </c>
      <c r="X318">
        <v>10</v>
      </c>
      <c r="Y318">
        <v>10</v>
      </c>
      <c r="Z318">
        <v>8.17</v>
      </c>
      <c r="AA318">
        <v>86</v>
      </c>
      <c r="AB318">
        <v>0.12</v>
      </c>
      <c r="AC318">
        <v>1</v>
      </c>
      <c r="AD318">
        <v>0</v>
      </c>
      <c r="AE318" t="s">
        <v>55</v>
      </c>
      <c r="AF318">
        <v>1</v>
      </c>
      <c r="AG318" s="7">
        <v>42083</v>
      </c>
      <c r="AH318">
        <v>900</v>
      </c>
      <c r="AI318">
        <v>1500</v>
      </c>
      <c r="AJ318">
        <v>1200</v>
      </c>
    </row>
    <row r="319" spans="1:36" x14ac:dyDescent="0.25">
      <c r="A319" t="s">
        <v>43</v>
      </c>
      <c r="B319" t="s">
        <v>396</v>
      </c>
      <c r="C319">
        <v>2.7049813</v>
      </c>
      <c r="D319">
        <v>-76.825965199999999</v>
      </c>
      <c r="E319" t="s">
        <v>1062</v>
      </c>
      <c r="F319">
        <v>275</v>
      </c>
      <c r="G319">
        <v>2</v>
      </c>
      <c r="H319">
        <v>2016</v>
      </c>
      <c r="I319" t="str">
        <f t="shared" si="13"/>
        <v>2016-09-01</v>
      </c>
      <c r="J319" t="str">
        <f t="shared" si="14"/>
        <v>2016-12-01</v>
      </c>
      <c r="K319" t="str">
        <f>IFERROR(INDEX(Harvest[Selected Harvest Begin],MATCH(E319,Harvest[Region],0)),INDEX(Harvest[Selected Harvest Begin],MATCH(B319,Harvest[Country.of.Origin],0)))</f>
        <v>September</v>
      </c>
      <c r="L319" t="str">
        <f>IFERROR(INDEX(Harvest[Selected Harvest End],MATCH(E319,Harvest[Region],0)),INDEX(Harvest[Selected Harvest End],MATCH(B319,Harvest[Country.of.Origin],0)))</f>
        <v>December</v>
      </c>
      <c r="M319">
        <f t="shared" si="12"/>
        <v>91</v>
      </c>
      <c r="N319" s="7">
        <v>42160</v>
      </c>
      <c r="O319" t="s">
        <v>60</v>
      </c>
      <c r="P319" t="s">
        <v>54</v>
      </c>
      <c r="Q319">
        <v>8.08</v>
      </c>
      <c r="R319">
        <v>7.67</v>
      </c>
      <c r="S319">
        <v>7.83</v>
      </c>
      <c r="T319">
        <v>7.83</v>
      </c>
      <c r="U319">
        <v>7.67</v>
      </c>
      <c r="V319">
        <v>7.67</v>
      </c>
      <c r="W319">
        <v>10</v>
      </c>
      <c r="X319">
        <v>10</v>
      </c>
      <c r="Y319">
        <v>10</v>
      </c>
      <c r="Z319">
        <v>7.75</v>
      </c>
      <c r="AA319">
        <v>84.5</v>
      </c>
      <c r="AB319">
        <v>0.12</v>
      </c>
      <c r="AC319">
        <v>1</v>
      </c>
      <c r="AD319">
        <v>0</v>
      </c>
      <c r="AE319" t="s">
        <v>55</v>
      </c>
      <c r="AF319">
        <v>0</v>
      </c>
      <c r="AG319" s="7">
        <v>42525</v>
      </c>
      <c r="AH319">
        <v>1800</v>
      </c>
      <c r="AI319">
        <v>1800</v>
      </c>
      <c r="AJ319">
        <v>1800</v>
      </c>
    </row>
    <row r="320" spans="1:36" x14ac:dyDescent="0.25">
      <c r="A320" t="s">
        <v>43</v>
      </c>
      <c r="B320" t="s">
        <v>396</v>
      </c>
      <c r="C320">
        <v>2.7049813</v>
      </c>
      <c r="D320">
        <v>-76.825965199999999</v>
      </c>
      <c r="E320" t="s">
        <v>1062</v>
      </c>
      <c r="F320">
        <v>275</v>
      </c>
      <c r="G320">
        <v>2</v>
      </c>
      <c r="H320">
        <v>2016</v>
      </c>
      <c r="I320" t="str">
        <f t="shared" si="13"/>
        <v>2016-09-01</v>
      </c>
      <c r="J320" t="str">
        <f t="shared" si="14"/>
        <v>2016-12-01</v>
      </c>
      <c r="K320" t="str">
        <f>IFERROR(INDEX(Harvest[Selected Harvest Begin],MATCH(E320,Harvest[Region],0)),INDEX(Harvest[Selected Harvest Begin],MATCH(B320,Harvest[Country.of.Origin],0)))</f>
        <v>September</v>
      </c>
      <c r="L320" t="str">
        <f>IFERROR(INDEX(Harvest[Selected Harvest End],MATCH(E320,Harvest[Region],0)),INDEX(Harvest[Selected Harvest End],MATCH(B320,Harvest[Country.of.Origin],0)))</f>
        <v>December</v>
      </c>
      <c r="M320">
        <f t="shared" si="12"/>
        <v>91</v>
      </c>
      <c r="N320" s="7">
        <v>42160</v>
      </c>
      <c r="O320" t="s">
        <v>60</v>
      </c>
      <c r="P320" t="s">
        <v>54</v>
      </c>
      <c r="Q320">
        <v>7.83</v>
      </c>
      <c r="R320">
        <v>7.75</v>
      </c>
      <c r="S320">
        <v>7.83</v>
      </c>
      <c r="T320">
        <v>7.58</v>
      </c>
      <c r="U320">
        <v>7.67</v>
      </c>
      <c r="V320">
        <v>7.75</v>
      </c>
      <c r="W320">
        <v>10</v>
      </c>
      <c r="X320">
        <v>10</v>
      </c>
      <c r="Y320">
        <v>10</v>
      </c>
      <c r="Z320">
        <v>7.83</v>
      </c>
      <c r="AA320">
        <v>84.25</v>
      </c>
      <c r="AB320">
        <v>0.12</v>
      </c>
      <c r="AC320">
        <v>0</v>
      </c>
      <c r="AD320">
        <v>0</v>
      </c>
      <c r="AE320" t="s">
        <v>55</v>
      </c>
      <c r="AF320">
        <v>0</v>
      </c>
      <c r="AG320" s="7">
        <v>42525</v>
      </c>
      <c r="AH320">
        <v>1800</v>
      </c>
      <c r="AI320">
        <v>1800</v>
      </c>
      <c r="AJ320">
        <v>1800</v>
      </c>
    </row>
    <row r="321" spans="1:36" x14ac:dyDescent="0.25">
      <c r="A321" t="s">
        <v>43</v>
      </c>
      <c r="B321" t="s">
        <v>396</v>
      </c>
      <c r="C321">
        <v>2.5359349</v>
      </c>
      <c r="D321">
        <v>-75.527669900000006</v>
      </c>
      <c r="E321" t="s">
        <v>457</v>
      </c>
      <c r="F321">
        <v>275</v>
      </c>
      <c r="G321">
        <v>2</v>
      </c>
      <c r="H321">
        <v>2015</v>
      </c>
      <c r="I321" t="str">
        <f t="shared" si="13"/>
        <v>2015-09-01</v>
      </c>
      <c r="J321" t="str">
        <f t="shared" si="14"/>
        <v>2015-12-01</v>
      </c>
      <c r="K321" t="str">
        <f>IFERROR(INDEX(Harvest[Selected Harvest Begin],MATCH(E321,Harvest[Region],0)),INDEX(Harvest[Selected Harvest Begin],MATCH(B321,Harvest[Country.of.Origin],0)))</f>
        <v>September</v>
      </c>
      <c r="L321" t="str">
        <f>IFERROR(INDEX(Harvest[Selected Harvest End],MATCH(E321,Harvest[Region],0)),INDEX(Harvest[Selected Harvest End],MATCH(B321,Harvest[Country.of.Origin],0)))</f>
        <v>December</v>
      </c>
      <c r="M321">
        <f t="shared" si="12"/>
        <v>91</v>
      </c>
      <c r="N321" s="7">
        <v>42234</v>
      </c>
      <c r="P321" t="s">
        <v>54</v>
      </c>
      <c r="Q321">
        <v>7.92</v>
      </c>
      <c r="R321">
        <v>7.67</v>
      </c>
      <c r="S321">
        <v>7.5</v>
      </c>
      <c r="T321">
        <v>7.83</v>
      </c>
      <c r="U321">
        <v>7.58</v>
      </c>
      <c r="V321">
        <v>7.67</v>
      </c>
      <c r="W321">
        <v>10</v>
      </c>
      <c r="X321">
        <v>10</v>
      </c>
      <c r="Y321">
        <v>10</v>
      </c>
      <c r="Z321">
        <v>7.75</v>
      </c>
      <c r="AA321">
        <v>83.92</v>
      </c>
      <c r="AB321">
        <v>0</v>
      </c>
      <c r="AC321">
        <v>0</v>
      </c>
      <c r="AD321">
        <v>0</v>
      </c>
      <c r="AF321">
        <v>0</v>
      </c>
      <c r="AG321" s="7">
        <v>42599</v>
      </c>
    </row>
    <row r="322" spans="1:36" x14ac:dyDescent="0.25">
      <c r="A322" t="s">
        <v>43</v>
      </c>
      <c r="B322" t="s">
        <v>396</v>
      </c>
      <c r="C322">
        <v>2.5359349</v>
      </c>
      <c r="D322">
        <v>-75.527669900000006</v>
      </c>
      <c r="E322" t="s">
        <v>457</v>
      </c>
      <c r="F322">
        <v>275</v>
      </c>
      <c r="G322">
        <v>2</v>
      </c>
      <c r="H322">
        <v>2014</v>
      </c>
      <c r="I322" t="str">
        <f t="shared" si="13"/>
        <v>2014-09-01</v>
      </c>
      <c r="J322" t="str">
        <f t="shared" si="14"/>
        <v>2014-12-01</v>
      </c>
      <c r="K322" t="str">
        <f>IFERROR(INDEX(Harvest[Selected Harvest Begin],MATCH(E322,Harvest[Region],0)),INDEX(Harvest[Selected Harvest Begin],MATCH(B322,Harvest[Country.of.Origin],0)))</f>
        <v>September</v>
      </c>
      <c r="L322" t="str">
        <f>IFERROR(INDEX(Harvest[Selected Harvest End],MATCH(E322,Harvest[Region],0)),INDEX(Harvest[Selected Harvest End],MATCH(B322,Harvest[Country.of.Origin],0)))</f>
        <v>December</v>
      </c>
      <c r="M322">
        <f t="shared" ref="M322:M385" si="15">J322-I322</f>
        <v>91</v>
      </c>
      <c r="N322" s="7">
        <v>42075</v>
      </c>
      <c r="P322" t="s">
        <v>54</v>
      </c>
      <c r="Q322">
        <v>7.83</v>
      </c>
      <c r="R322">
        <v>7.75</v>
      </c>
      <c r="S322">
        <v>7.58</v>
      </c>
      <c r="T322">
        <v>7.58</v>
      </c>
      <c r="U322">
        <v>7.75</v>
      </c>
      <c r="V322">
        <v>7.75</v>
      </c>
      <c r="W322">
        <v>10</v>
      </c>
      <c r="X322">
        <v>10</v>
      </c>
      <c r="Y322">
        <v>10</v>
      </c>
      <c r="Z322">
        <v>7.67</v>
      </c>
      <c r="AA322">
        <v>83.92</v>
      </c>
      <c r="AB322">
        <v>0</v>
      </c>
      <c r="AC322">
        <v>1</v>
      </c>
      <c r="AD322">
        <v>0</v>
      </c>
      <c r="AE322" t="s">
        <v>201</v>
      </c>
      <c r="AF322">
        <v>1</v>
      </c>
      <c r="AG322" s="7">
        <v>42440</v>
      </c>
    </row>
    <row r="323" spans="1:36" x14ac:dyDescent="0.25">
      <c r="A323" t="s">
        <v>43</v>
      </c>
      <c r="B323" t="s">
        <v>396</v>
      </c>
      <c r="C323">
        <v>2.5359349</v>
      </c>
      <c r="D323">
        <v>-75.527669900000006</v>
      </c>
      <c r="E323" t="s">
        <v>457</v>
      </c>
      <c r="F323">
        <v>275</v>
      </c>
      <c r="G323">
        <v>2</v>
      </c>
      <c r="H323">
        <v>2014</v>
      </c>
      <c r="I323" t="str">
        <f t="shared" ref="I323:I386" si="16">IF(ISBLANK(H323)&lt;&gt;TRUE,IF(MONTH(1&amp;K323)&gt;MONTH(1&amp;L323),TEXT(DATE(H323-1,MONTH(1&amp;K323),1),"yyyy-mm-dd"),TEXT(DATE(H323,MONTH(1&amp;K323),1),"yyyy-mm-dd")),IF(MONTH(1&amp;K323)&gt;MONTH(1&amp;L323),TEXT(DATE(YEAR(N323)-1,MONTH(1&amp;K323),1),"yyyy-mm-dd"),TEXT(DATE(YEAR(N323),MONTH(1&amp;K323),1),"yyyy-mm-dd")))</f>
        <v>2014-09-01</v>
      </c>
      <c r="J323" t="str">
        <f t="shared" ref="J323:J386" si="17">IF(ISBLANK(H323)&lt;&gt;TRUE,TEXT(DATE(H323,MONTH(1&amp;L323),1),"yyyy-mm-dd"),TEXT(DATE(YEAR(N323),MONTH(1&amp;L323),1),"yyyy-mm-dd"))</f>
        <v>2014-12-01</v>
      </c>
      <c r="K323" t="str">
        <f>IFERROR(INDEX(Harvest[Selected Harvest Begin],MATCH(E323,Harvest[Region],0)),INDEX(Harvest[Selected Harvest Begin],MATCH(B323,Harvest[Country.of.Origin],0)))</f>
        <v>September</v>
      </c>
      <c r="L323" t="str">
        <f>IFERROR(INDEX(Harvest[Selected Harvest End],MATCH(E323,Harvest[Region],0)),INDEX(Harvest[Selected Harvest End],MATCH(B323,Harvest[Country.of.Origin],0)))</f>
        <v>December</v>
      </c>
      <c r="M323">
        <f t="shared" si="15"/>
        <v>91</v>
      </c>
      <c r="N323" s="7">
        <v>42075</v>
      </c>
      <c r="P323" t="s">
        <v>54</v>
      </c>
      <c r="Q323">
        <v>7.67</v>
      </c>
      <c r="R323">
        <v>7.42</v>
      </c>
      <c r="S323">
        <v>7.67</v>
      </c>
      <c r="T323">
        <v>7.83</v>
      </c>
      <c r="U323">
        <v>7.58</v>
      </c>
      <c r="V323">
        <v>7.67</v>
      </c>
      <c r="W323">
        <v>10</v>
      </c>
      <c r="X323">
        <v>10</v>
      </c>
      <c r="Y323">
        <v>10</v>
      </c>
      <c r="Z323">
        <v>7.67</v>
      </c>
      <c r="AA323">
        <v>83.5</v>
      </c>
      <c r="AB323">
        <v>0</v>
      </c>
      <c r="AC323">
        <v>1</v>
      </c>
      <c r="AD323">
        <v>0</v>
      </c>
      <c r="AF323">
        <v>0</v>
      </c>
      <c r="AG323" s="7">
        <v>42440</v>
      </c>
    </row>
    <row r="324" spans="1:36" x14ac:dyDescent="0.25">
      <c r="A324" t="s">
        <v>43</v>
      </c>
      <c r="B324" t="s">
        <v>396</v>
      </c>
      <c r="C324">
        <v>2.5359349</v>
      </c>
      <c r="D324">
        <v>-75.527669900000006</v>
      </c>
      <c r="E324" t="s">
        <v>457</v>
      </c>
      <c r="F324">
        <v>1</v>
      </c>
      <c r="G324">
        <v>2</v>
      </c>
      <c r="H324">
        <v>2015</v>
      </c>
      <c r="I324" t="str">
        <f t="shared" si="16"/>
        <v>2015-09-01</v>
      </c>
      <c r="J324" t="str">
        <f t="shared" si="17"/>
        <v>2015-12-01</v>
      </c>
      <c r="K324" t="str">
        <f>IFERROR(INDEX(Harvest[Selected Harvest Begin],MATCH(E324,Harvest[Region],0)),INDEX(Harvest[Selected Harvest Begin],MATCH(B324,Harvest[Country.of.Origin],0)))</f>
        <v>September</v>
      </c>
      <c r="L324" t="str">
        <f>IFERROR(INDEX(Harvest[Selected Harvest End],MATCH(E324,Harvest[Region],0)),INDEX(Harvest[Selected Harvest End],MATCH(B324,Harvest[Country.of.Origin],0)))</f>
        <v>December</v>
      </c>
      <c r="M324">
        <f t="shared" si="15"/>
        <v>91</v>
      </c>
      <c r="N324" s="7">
        <v>42311</v>
      </c>
      <c r="P324" t="s">
        <v>54</v>
      </c>
      <c r="Q324">
        <v>7.75</v>
      </c>
      <c r="R324">
        <v>7.5</v>
      </c>
      <c r="S324">
        <v>7.33</v>
      </c>
      <c r="T324">
        <v>7.58</v>
      </c>
      <c r="U324">
        <v>7.33</v>
      </c>
      <c r="V324">
        <v>7.75</v>
      </c>
      <c r="W324">
        <v>10</v>
      </c>
      <c r="X324">
        <v>10</v>
      </c>
      <c r="Y324">
        <v>10</v>
      </c>
      <c r="Z324">
        <v>7.42</v>
      </c>
      <c r="AA324">
        <v>82.67</v>
      </c>
      <c r="AB324">
        <v>0</v>
      </c>
      <c r="AC324">
        <v>1</v>
      </c>
      <c r="AD324">
        <v>0</v>
      </c>
      <c r="AE324" t="s">
        <v>55</v>
      </c>
      <c r="AF324">
        <v>9</v>
      </c>
      <c r="AG324" s="7">
        <v>42676</v>
      </c>
    </row>
    <row r="325" spans="1:36" x14ac:dyDescent="0.25">
      <c r="A325" t="s">
        <v>43</v>
      </c>
      <c r="B325" t="s">
        <v>396</v>
      </c>
      <c r="C325">
        <v>2.5359349</v>
      </c>
      <c r="D325">
        <v>-75.527669900000006</v>
      </c>
      <c r="F325">
        <v>1</v>
      </c>
      <c r="G325">
        <v>2</v>
      </c>
      <c r="H325">
        <v>2012</v>
      </c>
      <c r="I325" t="str">
        <f t="shared" si="16"/>
        <v>2012-09-01</v>
      </c>
      <c r="J325" t="str">
        <f t="shared" si="17"/>
        <v>2012-12-01</v>
      </c>
      <c r="K325" t="str">
        <f>IFERROR(INDEX(Harvest[Selected Harvest Begin],MATCH(E325,Harvest[Region],0)),INDEX(Harvest[Selected Harvest Begin],MATCH(B325,Harvest[Country.of.Origin],0)))</f>
        <v>September</v>
      </c>
      <c r="L325" t="str">
        <f>IFERROR(INDEX(Harvest[Selected Harvest End],MATCH(E325,Harvest[Region],0)),INDEX(Harvest[Selected Harvest End],MATCH(B325,Harvest[Country.of.Origin],0)))</f>
        <v>December</v>
      </c>
      <c r="M325">
        <f t="shared" si="15"/>
        <v>91</v>
      </c>
      <c r="N325" s="7">
        <v>41647</v>
      </c>
      <c r="O325" t="s">
        <v>616</v>
      </c>
      <c r="P325" t="s">
        <v>54</v>
      </c>
      <c r="Q325">
        <v>7.42</v>
      </c>
      <c r="R325">
        <v>8</v>
      </c>
      <c r="S325">
        <v>7.83</v>
      </c>
      <c r="T325">
        <v>7.75</v>
      </c>
      <c r="U325">
        <v>8.08</v>
      </c>
      <c r="V325">
        <v>7.58</v>
      </c>
      <c r="W325">
        <v>8.67</v>
      </c>
      <c r="X325">
        <v>8.67</v>
      </c>
      <c r="Y325">
        <v>8.67</v>
      </c>
      <c r="Z325">
        <v>7.58</v>
      </c>
      <c r="AA325">
        <v>80.25</v>
      </c>
      <c r="AB325">
        <v>0.1</v>
      </c>
      <c r="AC325">
        <v>0</v>
      </c>
      <c r="AD325">
        <v>0</v>
      </c>
      <c r="AE325" t="s">
        <v>55</v>
      </c>
      <c r="AF325">
        <v>0</v>
      </c>
      <c r="AG325" s="7">
        <v>42012</v>
      </c>
    </row>
    <row r="326" spans="1:36" x14ac:dyDescent="0.25">
      <c r="A326" t="s">
        <v>43</v>
      </c>
      <c r="B326" t="s">
        <v>396</v>
      </c>
      <c r="C326">
        <v>2.5359349</v>
      </c>
      <c r="D326">
        <v>-75.527669900000006</v>
      </c>
      <c r="E326" t="s">
        <v>457</v>
      </c>
      <c r="F326">
        <v>275</v>
      </c>
      <c r="G326">
        <v>2</v>
      </c>
      <c r="H326">
        <v>2015</v>
      </c>
      <c r="I326" t="str">
        <f t="shared" si="16"/>
        <v>2015-09-01</v>
      </c>
      <c r="J326" t="str">
        <f t="shared" si="17"/>
        <v>2015-12-01</v>
      </c>
      <c r="K326" t="str">
        <f>IFERROR(INDEX(Harvest[Selected Harvest Begin],MATCH(E326,Harvest[Region],0)),INDEX(Harvest[Selected Harvest Begin],MATCH(B326,Harvest[Country.of.Origin],0)))</f>
        <v>September</v>
      </c>
      <c r="L326" t="str">
        <f>IFERROR(INDEX(Harvest[Selected Harvest End],MATCH(E326,Harvest[Region],0)),INDEX(Harvest[Selected Harvest End],MATCH(B326,Harvest[Country.of.Origin],0)))</f>
        <v>December</v>
      </c>
      <c r="M326">
        <f t="shared" si="15"/>
        <v>91</v>
      </c>
      <c r="N326" s="7">
        <v>42117</v>
      </c>
      <c r="P326" t="s">
        <v>54</v>
      </c>
      <c r="Q326">
        <v>7.83</v>
      </c>
      <c r="R326">
        <v>7.67</v>
      </c>
      <c r="S326">
        <v>7.58</v>
      </c>
      <c r="T326">
        <v>7.75</v>
      </c>
      <c r="U326">
        <v>7.83</v>
      </c>
      <c r="V326">
        <v>7.17</v>
      </c>
      <c r="W326">
        <v>6.67</v>
      </c>
      <c r="X326">
        <v>10</v>
      </c>
      <c r="Y326">
        <v>10</v>
      </c>
      <c r="Z326">
        <v>7.42</v>
      </c>
      <c r="AA326">
        <v>79.92</v>
      </c>
      <c r="AB326">
        <v>0</v>
      </c>
      <c r="AC326">
        <v>0</v>
      </c>
      <c r="AD326">
        <v>0</v>
      </c>
      <c r="AE326" t="s">
        <v>55</v>
      </c>
      <c r="AF326">
        <v>1</v>
      </c>
      <c r="AG326" s="7">
        <v>42482</v>
      </c>
    </row>
    <row r="327" spans="1:36" x14ac:dyDescent="0.25">
      <c r="A327" t="s">
        <v>43</v>
      </c>
      <c r="B327" t="s">
        <v>396</v>
      </c>
      <c r="C327">
        <v>2.5359349</v>
      </c>
      <c r="D327">
        <v>-75.527669900000006</v>
      </c>
      <c r="E327" t="s">
        <v>457</v>
      </c>
      <c r="F327">
        <v>250</v>
      </c>
      <c r="G327">
        <v>1</v>
      </c>
      <c r="H327">
        <v>2015</v>
      </c>
      <c r="I327" t="str">
        <f t="shared" si="16"/>
        <v>2015-09-01</v>
      </c>
      <c r="J327" t="str">
        <f t="shared" si="17"/>
        <v>2015-12-01</v>
      </c>
      <c r="K327" t="str">
        <f>IFERROR(INDEX(Harvest[Selected Harvest Begin],MATCH(E327,Harvest[Region],0)),INDEX(Harvest[Selected Harvest Begin],MATCH(B327,Harvest[Country.of.Origin],0)))</f>
        <v>September</v>
      </c>
      <c r="L327" t="str">
        <f>IFERROR(INDEX(Harvest[Selected Harvest End],MATCH(E327,Harvest[Region],0)),INDEX(Harvest[Selected Harvest End],MATCH(B327,Harvest[Country.of.Origin],0)))</f>
        <v>December</v>
      </c>
      <c r="M327">
        <f t="shared" si="15"/>
        <v>91</v>
      </c>
      <c r="N327" s="7">
        <v>41927</v>
      </c>
      <c r="O327" t="s">
        <v>60</v>
      </c>
      <c r="P327" t="s">
        <v>54</v>
      </c>
      <c r="Q327">
        <v>7.67</v>
      </c>
      <c r="R327">
        <v>7.5</v>
      </c>
      <c r="S327">
        <v>7.67</v>
      </c>
      <c r="T327">
        <v>7.42</v>
      </c>
      <c r="U327">
        <v>7.83</v>
      </c>
      <c r="V327">
        <v>8.58</v>
      </c>
      <c r="W327">
        <v>10</v>
      </c>
      <c r="X327">
        <v>10</v>
      </c>
      <c r="Y327">
        <v>10</v>
      </c>
      <c r="Z327">
        <v>7.5</v>
      </c>
      <c r="AA327">
        <v>84.17</v>
      </c>
      <c r="AB327">
        <v>0.12</v>
      </c>
      <c r="AC327">
        <v>0</v>
      </c>
      <c r="AD327">
        <v>0</v>
      </c>
      <c r="AE327" t="s">
        <v>55</v>
      </c>
      <c r="AF327">
        <v>4</v>
      </c>
      <c r="AG327" s="7">
        <v>42292</v>
      </c>
      <c r="AH327">
        <v>1530</v>
      </c>
      <c r="AI327">
        <v>1530</v>
      </c>
      <c r="AJ327">
        <v>1530</v>
      </c>
    </row>
    <row r="328" spans="1:36" x14ac:dyDescent="0.25">
      <c r="A328" t="s">
        <v>43</v>
      </c>
      <c r="B328" t="s">
        <v>396</v>
      </c>
      <c r="C328">
        <v>2.5359349</v>
      </c>
      <c r="D328">
        <v>-75.527669900000006</v>
      </c>
      <c r="E328" t="s">
        <v>457</v>
      </c>
      <c r="F328">
        <v>250</v>
      </c>
      <c r="G328">
        <v>1</v>
      </c>
      <c r="H328">
        <v>2015</v>
      </c>
      <c r="I328" t="str">
        <f t="shared" si="16"/>
        <v>2015-09-01</v>
      </c>
      <c r="J328" t="str">
        <f t="shared" si="17"/>
        <v>2015-12-01</v>
      </c>
      <c r="K328" t="str">
        <f>IFERROR(INDEX(Harvest[Selected Harvest Begin],MATCH(E328,Harvest[Region],0)),INDEX(Harvest[Selected Harvest Begin],MATCH(B328,Harvest[Country.of.Origin],0)))</f>
        <v>September</v>
      </c>
      <c r="L328" t="str">
        <f>IFERROR(INDEX(Harvest[Selected Harvest End],MATCH(E328,Harvest[Region],0)),INDEX(Harvest[Selected Harvest End],MATCH(B328,Harvest[Country.of.Origin],0)))</f>
        <v>December</v>
      </c>
      <c r="M328">
        <f t="shared" si="15"/>
        <v>91</v>
      </c>
      <c r="N328" s="7">
        <v>41991</v>
      </c>
      <c r="O328" t="s">
        <v>60</v>
      </c>
      <c r="P328" t="s">
        <v>54</v>
      </c>
      <c r="Q328">
        <v>7.67</v>
      </c>
      <c r="R328">
        <v>7.67</v>
      </c>
      <c r="S328">
        <v>7.83</v>
      </c>
      <c r="T328">
        <v>7.58</v>
      </c>
      <c r="U328">
        <v>7.58</v>
      </c>
      <c r="V328">
        <v>7.83</v>
      </c>
      <c r="W328">
        <v>10</v>
      </c>
      <c r="X328">
        <v>10</v>
      </c>
      <c r="Y328">
        <v>10</v>
      </c>
      <c r="Z328">
        <v>7.83</v>
      </c>
      <c r="AA328">
        <v>84</v>
      </c>
      <c r="AB328">
        <v>0.11</v>
      </c>
      <c r="AC328">
        <v>2</v>
      </c>
      <c r="AD328">
        <v>0</v>
      </c>
      <c r="AE328" t="s">
        <v>55</v>
      </c>
      <c r="AF328">
        <v>7</v>
      </c>
      <c r="AG328" s="7">
        <v>42356</v>
      </c>
      <c r="AH328">
        <v>1600</v>
      </c>
      <c r="AI328">
        <v>1600</v>
      </c>
      <c r="AJ328">
        <v>1600</v>
      </c>
    </row>
    <row r="329" spans="1:36" x14ac:dyDescent="0.25">
      <c r="A329" t="s">
        <v>43</v>
      </c>
      <c r="B329" t="s">
        <v>396</v>
      </c>
      <c r="C329">
        <v>2.5359349</v>
      </c>
      <c r="D329">
        <v>-75.527669900000006</v>
      </c>
      <c r="E329" t="s">
        <v>457</v>
      </c>
      <c r="F329">
        <v>250</v>
      </c>
      <c r="G329">
        <v>1</v>
      </c>
      <c r="H329">
        <v>2014</v>
      </c>
      <c r="I329" t="str">
        <f t="shared" si="16"/>
        <v>2014-09-01</v>
      </c>
      <c r="J329" t="str">
        <f t="shared" si="17"/>
        <v>2014-12-01</v>
      </c>
      <c r="K329" t="str">
        <f>IFERROR(INDEX(Harvest[Selected Harvest Begin],MATCH(E329,Harvest[Region],0)),INDEX(Harvest[Selected Harvest Begin],MATCH(B329,Harvest[Country.of.Origin],0)))</f>
        <v>September</v>
      </c>
      <c r="L329" t="str">
        <f>IFERROR(INDEX(Harvest[Selected Harvest End],MATCH(E329,Harvest[Region],0)),INDEX(Harvest[Selected Harvest End],MATCH(B329,Harvest[Country.of.Origin],0)))</f>
        <v>December</v>
      </c>
      <c r="M329">
        <f t="shared" si="15"/>
        <v>91</v>
      </c>
      <c r="N329" s="7">
        <v>41786</v>
      </c>
      <c r="P329" t="s">
        <v>54</v>
      </c>
      <c r="Q329">
        <v>7.67</v>
      </c>
      <c r="R329">
        <v>7.75</v>
      </c>
      <c r="S329">
        <v>7.67</v>
      </c>
      <c r="T329">
        <v>7.67</v>
      </c>
      <c r="U329">
        <v>7.67</v>
      </c>
      <c r="V329">
        <v>7.75</v>
      </c>
      <c r="W329">
        <v>10</v>
      </c>
      <c r="X329">
        <v>10</v>
      </c>
      <c r="Y329">
        <v>10</v>
      </c>
      <c r="Z329">
        <v>7.83</v>
      </c>
      <c r="AA329">
        <v>84</v>
      </c>
      <c r="AB329">
        <v>0.12</v>
      </c>
      <c r="AC329">
        <v>0</v>
      </c>
      <c r="AD329">
        <v>0</v>
      </c>
      <c r="AE329" t="s">
        <v>55</v>
      </c>
      <c r="AF329">
        <v>0</v>
      </c>
      <c r="AG329" s="7">
        <v>42151</v>
      </c>
      <c r="AH329">
        <v>1480</v>
      </c>
      <c r="AI329">
        <v>1480</v>
      </c>
      <c r="AJ329">
        <v>1480</v>
      </c>
    </row>
    <row r="330" spans="1:36" x14ac:dyDescent="0.25">
      <c r="A330" t="s">
        <v>43</v>
      </c>
      <c r="B330" t="s">
        <v>396</v>
      </c>
      <c r="C330">
        <v>2.389011</v>
      </c>
      <c r="D330">
        <v>-75.894246899999999</v>
      </c>
      <c r="E330" t="s">
        <v>1177</v>
      </c>
      <c r="F330">
        <v>121</v>
      </c>
      <c r="G330">
        <v>1</v>
      </c>
      <c r="H330">
        <v>2011</v>
      </c>
      <c r="I330" t="str">
        <f t="shared" si="16"/>
        <v>2011-09-01</v>
      </c>
      <c r="J330" t="str">
        <f t="shared" si="17"/>
        <v>2011-12-01</v>
      </c>
      <c r="K330" t="str">
        <f>IFERROR(INDEX(Harvest[Selected Harvest Begin],MATCH(E330,Harvest[Region],0)),INDEX(Harvest[Selected Harvest Begin],MATCH(B330,Harvest[Country.of.Origin],0)))</f>
        <v>September</v>
      </c>
      <c r="L330" t="str">
        <f>IFERROR(INDEX(Harvest[Selected Harvest End],MATCH(E330,Harvest[Region],0)),INDEX(Harvest[Selected Harvest End],MATCH(B330,Harvest[Country.of.Origin],0)))</f>
        <v>December</v>
      </c>
      <c r="M330">
        <f t="shared" si="15"/>
        <v>91</v>
      </c>
      <c r="N330" s="7">
        <v>40879</v>
      </c>
      <c r="O330" t="s">
        <v>213</v>
      </c>
      <c r="P330" t="s">
        <v>54</v>
      </c>
      <c r="Q330">
        <v>7.67</v>
      </c>
      <c r="R330">
        <v>7.67</v>
      </c>
      <c r="S330">
        <v>7.58</v>
      </c>
      <c r="T330">
        <v>7.5</v>
      </c>
      <c r="U330">
        <v>7.67</v>
      </c>
      <c r="V330">
        <v>7.42</v>
      </c>
      <c r="W330">
        <v>10</v>
      </c>
      <c r="X330">
        <v>10</v>
      </c>
      <c r="Y330">
        <v>10</v>
      </c>
      <c r="Z330">
        <v>7.5</v>
      </c>
      <c r="AA330">
        <v>83</v>
      </c>
      <c r="AB330">
        <v>0.12</v>
      </c>
      <c r="AC330">
        <v>0</v>
      </c>
      <c r="AD330">
        <v>0</v>
      </c>
      <c r="AE330" t="s">
        <v>89</v>
      </c>
      <c r="AF330">
        <v>0</v>
      </c>
      <c r="AG330" s="7">
        <v>41244</v>
      </c>
      <c r="AH330">
        <v>1600</v>
      </c>
      <c r="AI330">
        <v>1950</v>
      </c>
      <c r="AJ330">
        <v>1775</v>
      </c>
    </row>
    <row r="331" spans="1:36" x14ac:dyDescent="0.25">
      <c r="A331" t="s">
        <v>43</v>
      </c>
      <c r="B331" t="s">
        <v>396</v>
      </c>
      <c r="C331">
        <v>6.6437075999999999</v>
      </c>
      <c r="D331">
        <v>-73.653620900000007</v>
      </c>
      <c r="E331" t="s">
        <v>625</v>
      </c>
      <c r="F331">
        <v>40</v>
      </c>
      <c r="G331">
        <v>1</v>
      </c>
      <c r="H331">
        <v>2013</v>
      </c>
      <c r="I331" t="str">
        <f t="shared" si="16"/>
        <v>2013-09-01</v>
      </c>
      <c r="J331" t="str">
        <f t="shared" si="17"/>
        <v>2013-12-01</v>
      </c>
      <c r="K331" t="str">
        <f>IFERROR(INDEX(Harvest[Selected Harvest Begin],MATCH(E331,Harvest[Region],0)),INDEX(Harvest[Selected Harvest Begin],MATCH(B331,Harvest[Country.of.Origin],0)))</f>
        <v>September</v>
      </c>
      <c r="L331" t="str">
        <f>IFERROR(INDEX(Harvest[Selected Harvest End],MATCH(E331,Harvest[Region],0)),INDEX(Harvest[Selected Harvest End],MATCH(B331,Harvest[Country.of.Origin],0)))</f>
        <v>December</v>
      </c>
      <c r="M331">
        <f t="shared" si="15"/>
        <v>91</v>
      </c>
      <c r="N331" s="7">
        <v>41659</v>
      </c>
      <c r="O331" t="s">
        <v>616</v>
      </c>
      <c r="P331" t="s">
        <v>81</v>
      </c>
      <c r="Q331">
        <v>7.5</v>
      </c>
      <c r="R331">
        <v>7.42</v>
      </c>
      <c r="S331">
        <v>7.58</v>
      </c>
      <c r="T331">
        <v>7.5</v>
      </c>
      <c r="U331">
        <v>7.58</v>
      </c>
      <c r="V331">
        <v>7.58</v>
      </c>
      <c r="W331">
        <v>10</v>
      </c>
      <c r="X331">
        <v>10</v>
      </c>
      <c r="Y331">
        <v>10</v>
      </c>
      <c r="Z331">
        <v>7.67</v>
      </c>
      <c r="AA331">
        <v>82.83</v>
      </c>
      <c r="AB331">
        <v>0</v>
      </c>
      <c r="AC331">
        <v>4</v>
      </c>
      <c r="AD331">
        <v>0</v>
      </c>
      <c r="AE331" t="s">
        <v>55</v>
      </c>
      <c r="AF331">
        <v>4</v>
      </c>
      <c r="AG331" s="7">
        <v>42024</v>
      </c>
      <c r="AH331">
        <v>1800</v>
      </c>
      <c r="AI331">
        <v>1800</v>
      </c>
      <c r="AJ331">
        <v>1800</v>
      </c>
    </row>
    <row r="332" spans="1:36" x14ac:dyDescent="0.25">
      <c r="A332" t="s">
        <v>43</v>
      </c>
      <c r="B332" t="s">
        <v>396</v>
      </c>
      <c r="C332">
        <v>2.5359349</v>
      </c>
      <c r="D332">
        <v>-75.527669900000006</v>
      </c>
      <c r="E332" t="s">
        <v>457</v>
      </c>
      <c r="F332">
        <v>275</v>
      </c>
      <c r="G332">
        <v>1</v>
      </c>
      <c r="H332">
        <v>2014</v>
      </c>
      <c r="I332" t="str">
        <f t="shared" si="16"/>
        <v>2014-09-01</v>
      </c>
      <c r="J332" t="str">
        <f t="shared" si="17"/>
        <v>2014-12-01</v>
      </c>
      <c r="K332" t="str">
        <f>IFERROR(INDEX(Harvest[Selected Harvest Begin],MATCH(E332,Harvest[Region],0)),INDEX(Harvest[Selected Harvest Begin],MATCH(B332,Harvest[Country.of.Origin],0)))</f>
        <v>September</v>
      </c>
      <c r="L332" t="str">
        <f>IFERROR(INDEX(Harvest[Selected Harvest End],MATCH(E332,Harvest[Region],0)),INDEX(Harvest[Selected Harvest End],MATCH(B332,Harvest[Country.of.Origin],0)))</f>
        <v>December</v>
      </c>
      <c r="M332">
        <f t="shared" si="15"/>
        <v>91</v>
      </c>
      <c r="N332" s="7">
        <v>41786</v>
      </c>
      <c r="O332" t="s">
        <v>616</v>
      </c>
      <c r="P332" t="s">
        <v>54</v>
      </c>
      <c r="Q332">
        <v>7.67</v>
      </c>
      <c r="R332">
        <v>7.42</v>
      </c>
      <c r="S332">
        <v>7.42</v>
      </c>
      <c r="T332">
        <v>7.58</v>
      </c>
      <c r="U332">
        <v>7.33</v>
      </c>
      <c r="V332">
        <v>7.67</v>
      </c>
      <c r="W332">
        <v>10</v>
      </c>
      <c r="X332">
        <v>10</v>
      </c>
      <c r="Y332">
        <v>10</v>
      </c>
      <c r="Z332">
        <v>7.67</v>
      </c>
      <c r="AA332">
        <v>82.75</v>
      </c>
      <c r="AB332">
        <v>0.12</v>
      </c>
      <c r="AC332">
        <v>0</v>
      </c>
      <c r="AD332">
        <v>0</v>
      </c>
      <c r="AE332" t="s">
        <v>55</v>
      </c>
      <c r="AF332">
        <v>0</v>
      </c>
      <c r="AG332" s="7">
        <v>42151</v>
      </c>
      <c r="AH332">
        <v>165</v>
      </c>
      <c r="AI332">
        <v>165</v>
      </c>
      <c r="AJ332">
        <v>165</v>
      </c>
    </row>
    <row r="333" spans="1:36" x14ac:dyDescent="0.25">
      <c r="A333" t="s">
        <v>43</v>
      </c>
      <c r="B333" t="s">
        <v>396</v>
      </c>
      <c r="C333">
        <v>7.1986064000000001</v>
      </c>
      <c r="D333">
        <v>-75.341217900000004</v>
      </c>
      <c r="E333" t="s">
        <v>135</v>
      </c>
      <c r="F333">
        <v>250</v>
      </c>
      <c r="G333">
        <v>1</v>
      </c>
      <c r="H333">
        <v>2013</v>
      </c>
      <c r="I333" t="str">
        <f t="shared" si="16"/>
        <v>2013-09-01</v>
      </c>
      <c r="J333" t="str">
        <f t="shared" si="17"/>
        <v>2013-12-01</v>
      </c>
      <c r="K333" t="str">
        <f>IFERROR(INDEX(Harvest[Selected Harvest Begin],MATCH(E333,Harvest[Region],0)),INDEX(Harvest[Selected Harvest Begin],MATCH(B333,Harvest[Country.of.Origin],0)))</f>
        <v>September</v>
      </c>
      <c r="L333" t="str">
        <f>IFERROR(INDEX(Harvest[Selected Harvest End],MATCH(E333,Harvest[Region],0)),INDEX(Harvest[Selected Harvest End],MATCH(B333,Harvest[Country.of.Origin],0)))</f>
        <v>December</v>
      </c>
      <c r="M333">
        <f t="shared" si="15"/>
        <v>91</v>
      </c>
      <c r="N333" s="7">
        <v>41660</v>
      </c>
      <c r="O333" t="s">
        <v>213</v>
      </c>
      <c r="P333" t="s">
        <v>54</v>
      </c>
      <c r="Q333">
        <v>7.58</v>
      </c>
      <c r="R333">
        <v>7.33</v>
      </c>
      <c r="S333">
        <v>7.17</v>
      </c>
      <c r="T333">
        <v>7.33</v>
      </c>
      <c r="U333">
        <v>7.25</v>
      </c>
      <c r="V333">
        <v>8.58</v>
      </c>
      <c r="W333">
        <v>10</v>
      </c>
      <c r="X333">
        <v>10</v>
      </c>
      <c r="Y333">
        <v>10</v>
      </c>
      <c r="Z333">
        <v>7.5</v>
      </c>
      <c r="AA333">
        <v>82.75</v>
      </c>
      <c r="AB333">
        <v>0.1</v>
      </c>
      <c r="AC333">
        <v>0</v>
      </c>
      <c r="AD333">
        <v>0</v>
      </c>
      <c r="AE333" t="s">
        <v>55</v>
      </c>
      <c r="AF333">
        <v>2</v>
      </c>
      <c r="AG333" s="7">
        <v>42025</v>
      </c>
      <c r="AH333">
        <v>1300</v>
      </c>
      <c r="AI333">
        <v>1300</v>
      </c>
      <c r="AJ333">
        <v>1300</v>
      </c>
    </row>
    <row r="334" spans="1:36" x14ac:dyDescent="0.25">
      <c r="A334" t="s">
        <v>43</v>
      </c>
      <c r="B334" t="s">
        <v>396</v>
      </c>
      <c r="C334">
        <v>4.5708679999999999</v>
      </c>
      <c r="D334">
        <v>-74.297332999999995</v>
      </c>
      <c r="E334" t="s">
        <v>2872</v>
      </c>
      <c r="F334">
        <v>1</v>
      </c>
      <c r="G334">
        <v>1</v>
      </c>
      <c r="I334" t="str">
        <f t="shared" si="16"/>
        <v>2011-09-01</v>
      </c>
      <c r="J334" t="str">
        <f t="shared" si="17"/>
        <v>2011-12-01</v>
      </c>
      <c r="K334" t="str">
        <f>IFERROR(INDEX(Harvest[Selected Harvest Begin],MATCH(E334,Harvest[Region],0)),INDEX(Harvest[Selected Harvest Begin],MATCH(B334,Harvest[Country.of.Origin],0)))</f>
        <v>September</v>
      </c>
      <c r="L334" t="str">
        <f>IFERROR(INDEX(Harvest[Selected Harvest End],MATCH(E334,Harvest[Region],0)),INDEX(Harvest[Selected Harvest End],MATCH(B334,Harvest[Country.of.Origin],0)))</f>
        <v>December</v>
      </c>
      <c r="M334">
        <f t="shared" si="15"/>
        <v>91</v>
      </c>
      <c r="N334" s="7">
        <v>40863</v>
      </c>
      <c r="Q334">
        <v>7.33</v>
      </c>
      <c r="R334">
        <v>7.58</v>
      </c>
      <c r="S334">
        <v>7.42</v>
      </c>
      <c r="T334">
        <v>7.42</v>
      </c>
      <c r="U334">
        <v>7.67</v>
      </c>
      <c r="V334">
        <v>7.67</v>
      </c>
      <c r="W334">
        <v>10</v>
      </c>
      <c r="X334">
        <v>10</v>
      </c>
      <c r="Y334">
        <v>10</v>
      </c>
      <c r="Z334">
        <v>7.58</v>
      </c>
      <c r="AA334">
        <v>82.67</v>
      </c>
      <c r="AB334">
        <v>0.11</v>
      </c>
      <c r="AC334">
        <v>0</v>
      </c>
      <c r="AD334">
        <v>0</v>
      </c>
      <c r="AE334" t="s">
        <v>55</v>
      </c>
      <c r="AF334">
        <v>0</v>
      </c>
      <c r="AG334" s="7">
        <v>41228</v>
      </c>
      <c r="AH334">
        <v>1800</v>
      </c>
      <c r="AI334">
        <v>5900</v>
      </c>
      <c r="AJ334">
        <v>3850</v>
      </c>
    </row>
    <row r="335" spans="1:36" x14ac:dyDescent="0.25">
      <c r="A335" t="s">
        <v>43</v>
      </c>
      <c r="B335" t="s">
        <v>203</v>
      </c>
      <c r="C335">
        <v>9.6051514999999998</v>
      </c>
      <c r="D335">
        <v>-84.037889399999997</v>
      </c>
      <c r="E335" t="s">
        <v>705</v>
      </c>
      <c r="F335">
        <v>15</v>
      </c>
      <c r="G335">
        <v>69</v>
      </c>
      <c r="H335">
        <v>2015</v>
      </c>
      <c r="I335" t="str">
        <f t="shared" si="16"/>
        <v>2014-10-01</v>
      </c>
      <c r="J335" t="str">
        <f t="shared" si="17"/>
        <v>2015-03-01</v>
      </c>
      <c r="K335" t="str">
        <f>IFERROR(INDEX(Harvest[Selected Harvest Begin],MATCH(E335,Harvest[Region],0)),INDEX(Harvest[Selected Harvest Begin],MATCH(B335,Harvest[Country.of.Origin],0)))</f>
        <v>October</v>
      </c>
      <c r="L335" t="str">
        <f>IFERROR(INDEX(Harvest[Selected Harvest End],MATCH(E335,Harvest[Region],0)),INDEX(Harvest[Selected Harvest End],MATCH(B335,Harvest[Country.of.Origin],0)))</f>
        <v>March</v>
      </c>
      <c r="M335">
        <f t="shared" si="15"/>
        <v>151</v>
      </c>
      <c r="N335" s="7">
        <v>42647</v>
      </c>
      <c r="O335" t="s">
        <v>493</v>
      </c>
      <c r="P335" t="s">
        <v>54</v>
      </c>
      <c r="Q335">
        <v>8.08</v>
      </c>
      <c r="R335">
        <v>7.75</v>
      </c>
      <c r="S335">
        <v>7.67</v>
      </c>
      <c r="T335">
        <v>7.83</v>
      </c>
      <c r="U335">
        <v>7.5</v>
      </c>
      <c r="V335">
        <v>7.92</v>
      </c>
      <c r="W335">
        <v>10</v>
      </c>
      <c r="X335">
        <v>10</v>
      </c>
      <c r="Y335">
        <v>10</v>
      </c>
      <c r="Z335">
        <v>7.92</v>
      </c>
      <c r="AA335">
        <v>84.67</v>
      </c>
      <c r="AB335">
        <v>0.1</v>
      </c>
      <c r="AC335">
        <v>0</v>
      </c>
      <c r="AD335">
        <v>0</v>
      </c>
      <c r="AE335" t="s">
        <v>304</v>
      </c>
      <c r="AF335">
        <v>2</v>
      </c>
      <c r="AG335" s="7">
        <v>43012</v>
      </c>
      <c r="AH335">
        <v>1150</v>
      </c>
      <c r="AI335">
        <v>1150</v>
      </c>
      <c r="AJ335">
        <v>1150</v>
      </c>
    </row>
    <row r="336" spans="1:36" x14ac:dyDescent="0.25">
      <c r="A336" t="s">
        <v>43</v>
      </c>
      <c r="B336" t="s">
        <v>203</v>
      </c>
      <c r="C336">
        <v>9.7489170000000005</v>
      </c>
      <c r="D336">
        <v>-83.753428</v>
      </c>
      <c r="E336" t="s">
        <v>917</v>
      </c>
      <c r="F336">
        <v>20</v>
      </c>
      <c r="G336">
        <v>69</v>
      </c>
      <c r="H336">
        <v>2014</v>
      </c>
      <c r="I336" t="str">
        <f t="shared" si="16"/>
        <v>2013-10-01</v>
      </c>
      <c r="J336" t="str">
        <f t="shared" si="17"/>
        <v>2014-03-01</v>
      </c>
      <c r="K336" t="str">
        <f>IFERROR(INDEX(Harvest[Selected Harvest Begin],MATCH(E336,Harvest[Region],0)),INDEX(Harvest[Selected Harvest Begin],MATCH(B336,Harvest[Country.of.Origin],0)))</f>
        <v>October</v>
      </c>
      <c r="L336" t="str">
        <f>IFERROR(INDEX(Harvest[Selected Harvest End],MATCH(E336,Harvest[Region],0)),INDEX(Harvest[Selected Harvest End],MATCH(B336,Harvest[Country.of.Origin],0)))</f>
        <v>March</v>
      </c>
      <c r="M336">
        <f t="shared" si="15"/>
        <v>151</v>
      </c>
      <c r="N336" s="7">
        <v>42147</v>
      </c>
      <c r="O336" t="s">
        <v>60</v>
      </c>
      <c r="P336" t="s">
        <v>60</v>
      </c>
      <c r="Q336">
        <v>7.67</v>
      </c>
      <c r="R336">
        <v>7.58</v>
      </c>
      <c r="S336">
        <v>7.75</v>
      </c>
      <c r="T336">
        <v>7.75</v>
      </c>
      <c r="U336">
        <v>7.67</v>
      </c>
      <c r="V336">
        <v>8.58</v>
      </c>
      <c r="W336">
        <v>10</v>
      </c>
      <c r="X336">
        <v>10</v>
      </c>
      <c r="Y336">
        <v>10</v>
      </c>
      <c r="Z336">
        <v>7.67</v>
      </c>
      <c r="AA336">
        <v>84.67</v>
      </c>
      <c r="AB336">
        <v>0.08</v>
      </c>
      <c r="AC336">
        <v>0</v>
      </c>
      <c r="AD336">
        <v>0</v>
      </c>
      <c r="AE336" t="s">
        <v>55</v>
      </c>
      <c r="AF336">
        <v>1</v>
      </c>
      <c r="AG336" s="7">
        <v>42512</v>
      </c>
      <c r="AH336">
        <v>1750</v>
      </c>
      <c r="AI336">
        <v>1750</v>
      </c>
      <c r="AJ336">
        <v>1750</v>
      </c>
    </row>
    <row r="337" spans="1:36" x14ac:dyDescent="0.25">
      <c r="A337" t="s">
        <v>43</v>
      </c>
      <c r="B337" t="s">
        <v>203</v>
      </c>
      <c r="C337">
        <v>9.6051514999999998</v>
      </c>
      <c r="D337">
        <v>-84.037889399999997</v>
      </c>
      <c r="E337" t="s">
        <v>705</v>
      </c>
      <c r="F337">
        <v>275</v>
      </c>
      <c r="G337">
        <v>69</v>
      </c>
      <c r="H337">
        <v>2016</v>
      </c>
      <c r="I337" t="str">
        <f t="shared" si="16"/>
        <v>2015-10-01</v>
      </c>
      <c r="J337" t="str">
        <f t="shared" si="17"/>
        <v>2016-03-01</v>
      </c>
      <c r="K337" t="str">
        <f>IFERROR(INDEX(Harvest[Selected Harvest Begin],MATCH(E337,Harvest[Region],0)),INDEX(Harvest[Selected Harvest Begin],MATCH(B337,Harvest[Country.of.Origin],0)))</f>
        <v>October</v>
      </c>
      <c r="L337" t="str">
        <f>IFERROR(INDEX(Harvest[Selected Harvest End],MATCH(E337,Harvest[Region],0)),INDEX(Harvest[Selected Harvest End],MATCH(B337,Harvest[Country.of.Origin],0)))</f>
        <v>March</v>
      </c>
      <c r="M337">
        <f t="shared" si="15"/>
        <v>152</v>
      </c>
      <c r="N337" s="7">
        <v>42817</v>
      </c>
      <c r="O337" t="s">
        <v>213</v>
      </c>
      <c r="P337" t="s">
        <v>54</v>
      </c>
      <c r="Q337">
        <v>7.58</v>
      </c>
      <c r="R337">
        <v>7.83</v>
      </c>
      <c r="S337">
        <v>7.83</v>
      </c>
      <c r="T337">
        <v>8</v>
      </c>
      <c r="U337">
        <v>7.67</v>
      </c>
      <c r="V337">
        <v>7.58</v>
      </c>
      <c r="W337">
        <v>10</v>
      </c>
      <c r="X337">
        <v>10</v>
      </c>
      <c r="Y337">
        <v>10</v>
      </c>
      <c r="Z337">
        <v>7.92</v>
      </c>
      <c r="AA337">
        <v>84.42</v>
      </c>
      <c r="AB337">
        <v>0.1</v>
      </c>
      <c r="AC337">
        <v>0</v>
      </c>
      <c r="AD337">
        <v>0</v>
      </c>
      <c r="AE337" t="s">
        <v>304</v>
      </c>
      <c r="AF337">
        <v>3</v>
      </c>
      <c r="AG337" s="7">
        <v>43182</v>
      </c>
      <c r="AH337">
        <v>1300</v>
      </c>
      <c r="AI337">
        <v>1300</v>
      </c>
      <c r="AJ337">
        <v>1300</v>
      </c>
    </row>
    <row r="338" spans="1:36" x14ac:dyDescent="0.25">
      <c r="A338" t="s">
        <v>43</v>
      </c>
      <c r="B338" t="s">
        <v>203</v>
      </c>
      <c r="C338">
        <v>9.6051514999999998</v>
      </c>
      <c r="D338">
        <v>-84.037889399999997</v>
      </c>
      <c r="E338" t="s">
        <v>705</v>
      </c>
      <c r="F338">
        <v>150</v>
      </c>
      <c r="G338">
        <v>69</v>
      </c>
      <c r="H338">
        <v>2016</v>
      </c>
      <c r="I338" t="str">
        <f t="shared" si="16"/>
        <v>2015-10-01</v>
      </c>
      <c r="J338" t="str">
        <f t="shared" si="17"/>
        <v>2016-03-01</v>
      </c>
      <c r="K338" t="str">
        <f>IFERROR(INDEX(Harvest[Selected Harvest Begin],MATCH(E338,Harvest[Region],0)),INDEX(Harvest[Selected Harvest Begin],MATCH(B338,Harvest[Country.of.Origin],0)))</f>
        <v>October</v>
      </c>
      <c r="L338" t="str">
        <f>IFERROR(INDEX(Harvest[Selected Harvest End],MATCH(E338,Harvest[Region],0)),INDEX(Harvest[Selected Harvest End],MATCH(B338,Harvest[Country.of.Origin],0)))</f>
        <v>March</v>
      </c>
      <c r="M338">
        <f t="shared" si="15"/>
        <v>152</v>
      </c>
      <c r="N338" s="7">
        <v>42601</v>
      </c>
      <c r="O338" t="s">
        <v>213</v>
      </c>
      <c r="P338" t="s">
        <v>54</v>
      </c>
      <c r="Q338">
        <v>7.92</v>
      </c>
      <c r="R338">
        <v>7.75</v>
      </c>
      <c r="S338">
        <v>7.67</v>
      </c>
      <c r="T338">
        <v>7.67</v>
      </c>
      <c r="U338">
        <v>7.5</v>
      </c>
      <c r="V338">
        <v>7.67</v>
      </c>
      <c r="W338">
        <v>10</v>
      </c>
      <c r="X338">
        <v>10</v>
      </c>
      <c r="Y338">
        <v>10</v>
      </c>
      <c r="Z338">
        <v>8</v>
      </c>
      <c r="AA338">
        <v>84.17</v>
      </c>
      <c r="AB338">
        <v>0.09</v>
      </c>
      <c r="AC338">
        <v>0</v>
      </c>
      <c r="AD338">
        <v>0</v>
      </c>
      <c r="AE338" t="s">
        <v>89</v>
      </c>
      <c r="AF338">
        <v>2</v>
      </c>
      <c r="AG338" s="7">
        <v>42966</v>
      </c>
      <c r="AH338">
        <v>1700</v>
      </c>
      <c r="AI338">
        <v>1700</v>
      </c>
      <c r="AJ338">
        <v>1700</v>
      </c>
    </row>
    <row r="339" spans="1:36" x14ac:dyDescent="0.25">
      <c r="A339" t="s">
        <v>43</v>
      </c>
      <c r="B339" t="s">
        <v>203</v>
      </c>
      <c r="C339">
        <v>9.6051514999999998</v>
      </c>
      <c r="D339">
        <v>-84.037889399999997</v>
      </c>
      <c r="E339" t="s">
        <v>705</v>
      </c>
      <c r="F339">
        <v>320</v>
      </c>
      <c r="G339">
        <v>69</v>
      </c>
      <c r="H339">
        <v>2014</v>
      </c>
      <c r="I339" t="str">
        <f t="shared" si="16"/>
        <v>2013-10-01</v>
      </c>
      <c r="J339" t="str">
        <f t="shared" si="17"/>
        <v>2014-03-01</v>
      </c>
      <c r="K339" t="str">
        <f>IFERROR(INDEX(Harvest[Selected Harvest Begin],MATCH(E339,Harvest[Region],0)),INDEX(Harvest[Selected Harvest Begin],MATCH(B339,Harvest[Country.of.Origin],0)))</f>
        <v>October</v>
      </c>
      <c r="L339" t="str">
        <f>IFERROR(INDEX(Harvest[Selected Harvest End],MATCH(E339,Harvest[Region],0)),INDEX(Harvest[Selected Harvest End],MATCH(B339,Harvest[Country.of.Origin],0)))</f>
        <v>March</v>
      </c>
      <c r="M339">
        <f t="shared" si="15"/>
        <v>151</v>
      </c>
      <c r="N339" s="7">
        <v>42104</v>
      </c>
      <c r="O339" t="s">
        <v>213</v>
      </c>
      <c r="P339" t="s">
        <v>54</v>
      </c>
      <c r="Q339">
        <v>7.67</v>
      </c>
      <c r="R339">
        <v>7.75</v>
      </c>
      <c r="S339">
        <v>7.67</v>
      </c>
      <c r="T339">
        <v>7.75</v>
      </c>
      <c r="U339">
        <v>7.5</v>
      </c>
      <c r="V339">
        <v>8</v>
      </c>
      <c r="W339">
        <v>10</v>
      </c>
      <c r="X339">
        <v>10</v>
      </c>
      <c r="Y339">
        <v>10</v>
      </c>
      <c r="Z339">
        <v>7.83</v>
      </c>
      <c r="AA339">
        <v>84.17</v>
      </c>
      <c r="AB339">
        <v>0</v>
      </c>
      <c r="AC339">
        <v>0</v>
      </c>
      <c r="AD339">
        <v>0</v>
      </c>
      <c r="AE339" t="s">
        <v>304</v>
      </c>
      <c r="AF339">
        <v>0</v>
      </c>
      <c r="AG339" s="7">
        <v>42469</v>
      </c>
      <c r="AH339">
        <v>1850</v>
      </c>
      <c r="AI339">
        <v>1850</v>
      </c>
      <c r="AJ339">
        <v>1850</v>
      </c>
    </row>
    <row r="340" spans="1:36" x14ac:dyDescent="0.25">
      <c r="A340" t="s">
        <v>43</v>
      </c>
      <c r="B340" t="s">
        <v>203</v>
      </c>
      <c r="C340">
        <v>9.6051514999999998</v>
      </c>
      <c r="D340">
        <v>-84.037889399999997</v>
      </c>
      <c r="E340" t="s">
        <v>705</v>
      </c>
      <c r="F340">
        <v>275</v>
      </c>
      <c r="G340">
        <v>69</v>
      </c>
      <c r="H340">
        <v>2015</v>
      </c>
      <c r="I340" t="str">
        <f t="shared" si="16"/>
        <v>2014-10-01</v>
      </c>
      <c r="J340" t="str">
        <f t="shared" si="17"/>
        <v>2015-03-01</v>
      </c>
      <c r="K340" t="str">
        <f>IFERROR(INDEX(Harvest[Selected Harvest Begin],MATCH(E340,Harvest[Region],0)),INDEX(Harvest[Selected Harvest Begin],MATCH(B340,Harvest[Country.of.Origin],0)))</f>
        <v>October</v>
      </c>
      <c r="L340" t="str">
        <f>IFERROR(INDEX(Harvest[Selected Harvest End],MATCH(E340,Harvest[Region],0)),INDEX(Harvest[Selected Harvest End],MATCH(B340,Harvest[Country.of.Origin],0)))</f>
        <v>March</v>
      </c>
      <c r="M340">
        <f t="shared" si="15"/>
        <v>151</v>
      </c>
      <c r="N340" s="7">
        <v>42527</v>
      </c>
      <c r="O340" t="s">
        <v>213</v>
      </c>
      <c r="P340" t="s">
        <v>54</v>
      </c>
      <c r="Q340">
        <v>7.67</v>
      </c>
      <c r="R340">
        <v>7.67</v>
      </c>
      <c r="S340">
        <v>7.75</v>
      </c>
      <c r="T340">
        <v>7.67</v>
      </c>
      <c r="U340">
        <v>7.5</v>
      </c>
      <c r="V340">
        <v>7.75</v>
      </c>
      <c r="W340">
        <v>10</v>
      </c>
      <c r="X340">
        <v>10</v>
      </c>
      <c r="Y340">
        <v>10</v>
      </c>
      <c r="Z340">
        <v>7.83</v>
      </c>
      <c r="AA340">
        <v>83.83</v>
      </c>
      <c r="AB340">
        <v>0</v>
      </c>
      <c r="AC340">
        <v>0</v>
      </c>
      <c r="AD340">
        <v>0</v>
      </c>
      <c r="AE340" t="s">
        <v>304</v>
      </c>
      <c r="AF340">
        <v>0</v>
      </c>
      <c r="AG340" s="7">
        <v>42892</v>
      </c>
      <c r="AH340">
        <v>1850</v>
      </c>
      <c r="AI340">
        <v>1850</v>
      </c>
      <c r="AJ340">
        <v>1850</v>
      </c>
    </row>
    <row r="341" spans="1:36" x14ac:dyDescent="0.25">
      <c r="A341" t="s">
        <v>43</v>
      </c>
      <c r="B341" t="s">
        <v>203</v>
      </c>
      <c r="C341">
        <v>9.7489170000000005</v>
      </c>
      <c r="D341">
        <v>-83.753428</v>
      </c>
      <c r="E341" t="s">
        <v>588</v>
      </c>
      <c r="F341">
        <v>275</v>
      </c>
      <c r="G341">
        <v>69</v>
      </c>
      <c r="I341" t="str">
        <f t="shared" si="16"/>
        <v>2015-10-01</v>
      </c>
      <c r="J341" t="str">
        <f t="shared" si="17"/>
        <v>2016-03-01</v>
      </c>
      <c r="K341" t="str">
        <f>IFERROR(INDEX(Harvest[Selected Harvest Begin],MATCH(E341,Harvest[Region],0)),INDEX(Harvest[Selected Harvest Begin],MATCH(B341,Harvest[Country.of.Origin],0)))</f>
        <v>October</v>
      </c>
      <c r="L341" t="str">
        <f>IFERROR(INDEX(Harvest[Selected Harvest End],MATCH(E341,Harvest[Region],0)),INDEX(Harvest[Selected Harvest End],MATCH(B341,Harvest[Country.of.Origin],0)))</f>
        <v>March</v>
      </c>
      <c r="M341">
        <f t="shared" si="15"/>
        <v>152</v>
      </c>
      <c r="N341" s="7">
        <v>42443</v>
      </c>
      <c r="Q341">
        <v>7.33</v>
      </c>
      <c r="R341">
        <v>7.67</v>
      </c>
      <c r="S341">
        <v>7.67</v>
      </c>
      <c r="T341">
        <v>7.5</v>
      </c>
      <c r="U341">
        <v>7.67</v>
      </c>
      <c r="V341">
        <v>7.5</v>
      </c>
      <c r="W341">
        <v>10</v>
      </c>
      <c r="X341">
        <v>10</v>
      </c>
      <c r="Y341">
        <v>10</v>
      </c>
      <c r="Z341">
        <v>8.33</v>
      </c>
      <c r="AA341">
        <v>83.67</v>
      </c>
      <c r="AB341">
        <v>0.11</v>
      </c>
      <c r="AC341">
        <v>0</v>
      </c>
      <c r="AD341">
        <v>0</v>
      </c>
      <c r="AE341" t="s">
        <v>304</v>
      </c>
      <c r="AF341">
        <v>1</v>
      </c>
      <c r="AG341" s="7">
        <v>42808</v>
      </c>
      <c r="AH341">
        <v>1350</v>
      </c>
      <c r="AI341">
        <v>1350</v>
      </c>
      <c r="AJ341">
        <v>1350</v>
      </c>
    </row>
    <row r="342" spans="1:36" x14ac:dyDescent="0.25">
      <c r="A342" t="s">
        <v>43</v>
      </c>
      <c r="B342" t="s">
        <v>203</v>
      </c>
      <c r="C342">
        <v>9.6051514999999998</v>
      </c>
      <c r="D342">
        <v>-84.037889399999997</v>
      </c>
      <c r="E342" t="s">
        <v>705</v>
      </c>
      <c r="F342">
        <v>245</v>
      </c>
      <c r="G342">
        <v>69</v>
      </c>
      <c r="H342">
        <v>2015</v>
      </c>
      <c r="I342" t="str">
        <f t="shared" si="16"/>
        <v>2014-10-01</v>
      </c>
      <c r="J342" t="str">
        <f t="shared" si="17"/>
        <v>2015-03-01</v>
      </c>
      <c r="K342" t="str">
        <f>IFERROR(INDEX(Harvest[Selected Harvest Begin],MATCH(E342,Harvest[Region],0)),INDEX(Harvest[Selected Harvest Begin],MATCH(B342,Harvest[Country.of.Origin],0)))</f>
        <v>October</v>
      </c>
      <c r="L342" t="str">
        <f>IFERROR(INDEX(Harvest[Selected Harvest End],MATCH(E342,Harvest[Region],0)),INDEX(Harvest[Selected Harvest End],MATCH(B342,Harvest[Country.of.Origin],0)))</f>
        <v>March</v>
      </c>
      <c r="M342">
        <f t="shared" si="15"/>
        <v>151</v>
      </c>
      <c r="N342" s="7">
        <v>42527</v>
      </c>
      <c r="O342" t="s">
        <v>213</v>
      </c>
      <c r="P342" t="s">
        <v>54</v>
      </c>
      <c r="Q342">
        <v>7.92</v>
      </c>
      <c r="R342">
        <v>7.42</v>
      </c>
      <c r="S342">
        <v>7.5</v>
      </c>
      <c r="T342">
        <v>7.67</v>
      </c>
      <c r="U342">
        <v>7.5</v>
      </c>
      <c r="V342">
        <v>7.67</v>
      </c>
      <c r="W342">
        <v>10</v>
      </c>
      <c r="X342">
        <v>10</v>
      </c>
      <c r="Y342">
        <v>10</v>
      </c>
      <c r="Z342">
        <v>7.83</v>
      </c>
      <c r="AA342">
        <v>83.5</v>
      </c>
      <c r="AB342">
        <v>0</v>
      </c>
      <c r="AC342">
        <v>0</v>
      </c>
      <c r="AD342">
        <v>0</v>
      </c>
      <c r="AE342" t="s">
        <v>304</v>
      </c>
      <c r="AF342">
        <v>0</v>
      </c>
      <c r="AG342" s="7">
        <v>42892</v>
      </c>
      <c r="AH342">
        <v>1850</v>
      </c>
      <c r="AI342">
        <v>1850</v>
      </c>
      <c r="AJ342">
        <v>1850</v>
      </c>
    </row>
    <row r="343" spans="1:36" x14ac:dyDescent="0.25">
      <c r="A343" t="s">
        <v>43</v>
      </c>
      <c r="B343" t="s">
        <v>203</v>
      </c>
      <c r="C343">
        <v>9.6051514999999998</v>
      </c>
      <c r="D343">
        <v>-84.037889399999997</v>
      </c>
      <c r="E343" t="s">
        <v>705</v>
      </c>
      <c r="F343">
        <v>275</v>
      </c>
      <c r="G343">
        <v>69</v>
      </c>
      <c r="H343">
        <v>2016</v>
      </c>
      <c r="I343" t="str">
        <f t="shared" si="16"/>
        <v>2015-10-01</v>
      </c>
      <c r="J343" t="str">
        <f t="shared" si="17"/>
        <v>2016-03-01</v>
      </c>
      <c r="K343" t="str">
        <f>IFERROR(INDEX(Harvest[Selected Harvest Begin],MATCH(E343,Harvest[Region],0)),INDEX(Harvest[Selected Harvest Begin],MATCH(B343,Harvest[Country.of.Origin],0)))</f>
        <v>October</v>
      </c>
      <c r="L343" t="str">
        <f>IFERROR(INDEX(Harvest[Selected Harvest End],MATCH(E343,Harvest[Region],0)),INDEX(Harvest[Selected Harvest End],MATCH(B343,Harvest[Country.of.Origin],0)))</f>
        <v>March</v>
      </c>
      <c r="M343">
        <f t="shared" si="15"/>
        <v>152</v>
      </c>
      <c r="N343" s="7">
        <v>42783</v>
      </c>
      <c r="O343" t="s">
        <v>213</v>
      </c>
      <c r="P343" t="s">
        <v>54</v>
      </c>
      <c r="Q343">
        <v>7.58</v>
      </c>
      <c r="R343">
        <v>7.5</v>
      </c>
      <c r="S343">
        <v>7.42</v>
      </c>
      <c r="T343">
        <v>7.92</v>
      </c>
      <c r="U343">
        <v>7.5</v>
      </c>
      <c r="V343">
        <v>7.67</v>
      </c>
      <c r="W343">
        <v>10</v>
      </c>
      <c r="X343">
        <v>10</v>
      </c>
      <c r="Y343">
        <v>10</v>
      </c>
      <c r="Z343">
        <v>7.83</v>
      </c>
      <c r="AA343">
        <v>83.42</v>
      </c>
      <c r="AB343">
        <v>0.09</v>
      </c>
      <c r="AC343">
        <v>0</v>
      </c>
      <c r="AD343">
        <v>0</v>
      </c>
      <c r="AE343" t="s">
        <v>304</v>
      </c>
      <c r="AF343">
        <v>4</v>
      </c>
      <c r="AG343" s="7">
        <v>43148</v>
      </c>
      <c r="AH343">
        <v>1850</v>
      </c>
      <c r="AI343">
        <v>1850</v>
      </c>
      <c r="AJ343">
        <v>1850</v>
      </c>
    </row>
    <row r="344" spans="1:36" x14ac:dyDescent="0.25">
      <c r="A344" t="s">
        <v>43</v>
      </c>
      <c r="B344" t="s">
        <v>203</v>
      </c>
      <c r="C344">
        <v>9.6051514999999998</v>
      </c>
      <c r="D344">
        <v>-84.037889399999997</v>
      </c>
      <c r="E344" t="s">
        <v>705</v>
      </c>
      <c r="F344">
        <v>275</v>
      </c>
      <c r="G344">
        <v>69</v>
      </c>
      <c r="H344">
        <v>2015</v>
      </c>
      <c r="I344" t="str">
        <f t="shared" si="16"/>
        <v>2014-10-01</v>
      </c>
      <c r="J344" t="str">
        <f t="shared" si="17"/>
        <v>2015-03-01</v>
      </c>
      <c r="K344" t="str">
        <f>IFERROR(INDEX(Harvest[Selected Harvest Begin],MATCH(E344,Harvest[Region],0)),INDEX(Harvest[Selected Harvest Begin],MATCH(B344,Harvest[Country.of.Origin],0)))</f>
        <v>October</v>
      </c>
      <c r="L344" t="str">
        <f>IFERROR(INDEX(Harvest[Selected Harvest End],MATCH(E344,Harvest[Region],0)),INDEX(Harvest[Selected Harvest End],MATCH(B344,Harvest[Country.of.Origin],0)))</f>
        <v>March</v>
      </c>
      <c r="M344">
        <f t="shared" si="15"/>
        <v>151</v>
      </c>
      <c r="N344" s="7">
        <v>42633</v>
      </c>
      <c r="P344" t="s">
        <v>54</v>
      </c>
      <c r="Q344">
        <v>7.83</v>
      </c>
      <c r="R344">
        <v>7.5</v>
      </c>
      <c r="S344">
        <v>7.42</v>
      </c>
      <c r="T344">
        <v>7.67</v>
      </c>
      <c r="U344">
        <v>7.5</v>
      </c>
      <c r="V344">
        <v>7.67</v>
      </c>
      <c r="W344">
        <v>10</v>
      </c>
      <c r="X344">
        <v>10</v>
      </c>
      <c r="Y344">
        <v>10</v>
      </c>
      <c r="Z344">
        <v>7.67</v>
      </c>
      <c r="AA344">
        <v>83.25</v>
      </c>
      <c r="AB344">
        <v>0.11</v>
      </c>
      <c r="AC344">
        <v>0</v>
      </c>
      <c r="AD344">
        <v>0</v>
      </c>
      <c r="AF344">
        <v>0</v>
      </c>
      <c r="AG344" s="7">
        <v>42998</v>
      </c>
    </row>
    <row r="345" spans="1:36" x14ac:dyDescent="0.25">
      <c r="A345" t="s">
        <v>43</v>
      </c>
      <c r="B345" t="s">
        <v>203</v>
      </c>
      <c r="C345">
        <v>9.6051514999999998</v>
      </c>
      <c r="D345">
        <v>-84.037889399999997</v>
      </c>
      <c r="E345" t="s">
        <v>705</v>
      </c>
      <c r="F345">
        <v>250</v>
      </c>
      <c r="G345">
        <v>69</v>
      </c>
      <c r="H345">
        <v>2016</v>
      </c>
      <c r="I345" t="str">
        <f t="shared" si="16"/>
        <v>2015-10-01</v>
      </c>
      <c r="J345" t="str">
        <f t="shared" si="17"/>
        <v>2016-03-01</v>
      </c>
      <c r="K345" t="str">
        <f>IFERROR(INDEX(Harvest[Selected Harvest Begin],MATCH(E345,Harvest[Region],0)),INDEX(Harvest[Selected Harvest Begin],MATCH(B345,Harvest[Country.of.Origin],0)))</f>
        <v>October</v>
      </c>
      <c r="L345" t="str">
        <f>IFERROR(INDEX(Harvest[Selected Harvest End],MATCH(E345,Harvest[Region],0)),INDEX(Harvest[Selected Harvest End],MATCH(B345,Harvest[Country.of.Origin],0)))</f>
        <v>March</v>
      </c>
      <c r="M345">
        <f t="shared" si="15"/>
        <v>152</v>
      </c>
      <c r="N345" s="7">
        <v>42853</v>
      </c>
      <c r="O345" t="s">
        <v>213</v>
      </c>
      <c r="P345" t="s">
        <v>54</v>
      </c>
      <c r="Q345">
        <v>7.58</v>
      </c>
      <c r="R345">
        <v>7.5</v>
      </c>
      <c r="S345">
        <v>7.42</v>
      </c>
      <c r="T345">
        <v>7.67</v>
      </c>
      <c r="U345">
        <v>7.42</v>
      </c>
      <c r="V345">
        <v>7.5</v>
      </c>
      <c r="W345">
        <v>10</v>
      </c>
      <c r="X345">
        <v>10</v>
      </c>
      <c r="Y345">
        <v>10</v>
      </c>
      <c r="Z345">
        <v>7.67</v>
      </c>
      <c r="AA345">
        <v>82.75</v>
      </c>
      <c r="AB345">
        <v>0.09</v>
      </c>
      <c r="AC345">
        <v>0</v>
      </c>
      <c r="AD345">
        <v>0</v>
      </c>
      <c r="AE345" t="s">
        <v>89</v>
      </c>
      <c r="AF345">
        <v>1</v>
      </c>
      <c r="AG345" s="7">
        <v>43218</v>
      </c>
      <c r="AH345">
        <v>1850</v>
      </c>
      <c r="AI345">
        <v>1850</v>
      </c>
      <c r="AJ345">
        <v>1850</v>
      </c>
    </row>
    <row r="346" spans="1:36" x14ac:dyDescent="0.25">
      <c r="A346" t="s">
        <v>43</v>
      </c>
      <c r="B346" t="s">
        <v>203</v>
      </c>
      <c r="C346">
        <v>9.6051514999999998</v>
      </c>
      <c r="D346">
        <v>-84.037889399999997</v>
      </c>
      <c r="E346" t="s">
        <v>705</v>
      </c>
      <c r="F346">
        <v>100</v>
      </c>
      <c r="G346">
        <v>69</v>
      </c>
      <c r="H346">
        <v>2015</v>
      </c>
      <c r="I346" t="str">
        <f t="shared" si="16"/>
        <v>2014-10-01</v>
      </c>
      <c r="J346" t="str">
        <f t="shared" si="17"/>
        <v>2015-03-01</v>
      </c>
      <c r="K346" t="str">
        <f>IFERROR(INDEX(Harvest[Selected Harvest Begin],MATCH(E346,Harvest[Region],0)),INDEX(Harvest[Selected Harvest Begin],MATCH(B346,Harvest[Country.of.Origin],0)))</f>
        <v>October</v>
      </c>
      <c r="L346" t="str">
        <f>IFERROR(INDEX(Harvest[Selected Harvest End],MATCH(E346,Harvest[Region],0)),INDEX(Harvest[Selected Harvest End],MATCH(B346,Harvest[Country.of.Origin],0)))</f>
        <v>March</v>
      </c>
      <c r="M346">
        <f t="shared" si="15"/>
        <v>151</v>
      </c>
      <c r="N346" s="7">
        <v>42566</v>
      </c>
      <c r="O346" t="s">
        <v>213</v>
      </c>
      <c r="P346" t="s">
        <v>54</v>
      </c>
      <c r="Q346">
        <v>7.75</v>
      </c>
      <c r="R346">
        <v>7.5</v>
      </c>
      <c r="S346">
        <v>7.25</v>
      </c>
      <c r="T346">
        <v>7.25</v>
      </c>
      <c r="U346">
        <v>7.42</v>
      </c>
      <c r="V346">
        <v>7.67</v>
      </c>
      <c r="W346">
        <v>10</v>
      </c>
      <c r="X346">
        <v>10</v>
      </c>
      <c r="Y346">
        <v>10</v>
      </c>
      <c r="Z346">
        <v>7.5</v>
      </c>
      <c r="AA346">
        <v>82.33</v>
      </c>
      <c r="AB346">
        <v>0.1</v>
      </c>
      <c r="AC346">
        <v>6</v>
      </c>
      <c r="AD346">
        <v>1</v>
      </c>
      <c r="AE346" t="s">
        <v>89</v>
      </c>
      <c r="AF346">
        <v>3</v>
      </c>
      <c r="AG346" s="7">
        <v>42931</v>
      </c>
      <c r="AH346">
        <v>1850</v>
      </c>
      <c r="AI346">
        <v>1850</v>
      </c>
      <c r="AJ346">
        <v>1850</v>
      </c>
    </row>
    <row r="347" spans="1:36" x14ac:dyDescent="0.25">
      <c r="A347" t="s">
        <v>43</v>
      </c>
      <c r="B347" t="s">
        <v>203</v>
      </c>
      <c r="C347">
        <v>9.6051514999999998</v>
      </c>
      <c r="D347">
        <v>-84.037889399999997</v>
      </c>
      <c r="E347" t="s">
        <v>705</v>
      </c>
      <c r="F347">
        <v>130</v>
      </c>
      <c r="G347">
        <v>69</v>
      </c>
      <c r="H347">
        <v>2015</v>
      </c>
      <c r="I347" t="str">
        <f t="shared" si="16"/>
        <v>2014-10-01</v>
      </c>
      <c r="J347" t="str">
        <f t="shared" si="17"/>
        <v>2015-03-01</v>
      </c>
      <c r="K347" t="str">
        <f>IFERROR(INDEX(Harvest[Selected Harvest Begin],MATCH(E347,Harvest[Region],0)),INDEX(Harvest[Selected Harvest Begin],MATCH(B347,Harvest[Country.of.Origin],0)))</f>
        <v>October</v>
      </c>
      <c r="L347" t="str">
        <f>IFERROR(INDEX(Harvest[Selected Harvest End],MATCH(E347,Harvest[Region],0)),INDEX(Harvest[Selected Harvest End],MATCH(B347,Harvest[Country.of.Origin],0)))</f>
        <v>March</v>
      </c>
      <c r="M347">
        <f t="shared" si="15"/>
        <v>151</v>
      </c>
      <c r="N347" s="7">
        <v>42507</v>
      </c>
      <c r="O347" t="s">
        <v>493</v>
      </c>
      <c r="P347" t="s">
        <v>54</v>
      </c>
      <c r="Q347">
        <v>7.75</v>
      </c>
      <c r="R347">
        <v>7.33</v>
      </c>
      <c r="S347">
        <v>7.5</v>
      </c>
      <c r="T347">
        <v>7.5</v>
      </c>
      <c r="U347">
        <v>7.33</v>
      </c>
      <c r="V347">
        <v>7.58</v>
      </c>
      <c r="W347">
        <v>10</v>
      </c>
      <c r="X347">
        <v>10</v>
      </c>
      <c r="Y347">
        <v>10</v>
      </c>
      <c r="Z347">
        <v>7.33</v>
      </c>
      <c r="AA347">
        <v>82.33</v>
      </c>
      <c r="AB347">
        <v>0</v>
      </c>
      <c r="AC347">
        <v>0</v>
      </c>
      <c r="AD347">
        <v>2</v>
      </c>
      <c r="AE347" t="s">
        <v>55</v>
      </c>
      <c r="AF347">
        <v>0</v>
      </c>
      <c r="AG347" s="7">
        <v>42872</v>
      </c>
      <c r="AH347">
        <v>1550</v>
      </c>
      <c r="AI347">
        <v>1550</v>
      </c>
      <c r="AJ347">
        <v>1550</v>
      </c>
    </row>
    <row r="348" spans="1:36" x14ac:dyDescent="0.25">
      <c r="A348" t="s">
        <v>43</v>
      </c>
      <c r="B348" t="s">
        <v>203</v>
      </c>
      <c r="C348">
        <v>9.9067053999999999</v>
      </c>
      <c r="D348">
        <v>-83.680051199999994</v>
      </c>
      <c r="E348" t="s">
        <v>3318</v>
      </c>
      <c r="F348">
        <v>150</v>
      </c>
      <c r="G348">
        <v>69</v>
      </c>
      <c r="H348">
        <v>2013</v>
      </c>
      <c r="I348" t="str">
        <f t="shared" si="16"/>
        <v>2012-10-01</v>
      </c>
      <c r="J348" t="str">
        <f t="shared" si="17"/>
        <v>2013-03-01</v>
      </c>
      <c r="K348" t="str">
        <f>IFERROR(INDEX(Harvest[Selected Harvest Begin],MATCH(E348,Harvest[Region],0)),INDEX(Harvest[Selected Harvest Begin],MATCH(B348,Harvest[Country.of.Origin],0)))</f>
        <v>October</v>
      </c>
      <c r="L348" t="str">
        <f>IFERROR(INDEX(Harvest[Selected Harvest End],MATCH(E348,Harvest[Region],0)),INDEX(Harvest[Selected Harvest End],MATCH(B348,Harvest[Country.of.Origin],0)))</f>
        <v>March</v>
      </c>
      <c r="M348">
        <f t="shared" si="15"/>
        <v>151</v>
      </c>
      <c r="N348" s="7">
        <v>41719</v>
      </c>
      <c r="O348" t="s">
        <v>213</v>
      </c>
      <c r="P348" t="s">
        <v>54</v>
      </c>
      <c r="Q348">
        <v>7.58</v>
      </c>
      <c r="R348">
        <v>7.33</v>
      </c>
      <c r="S348">
        <v>7.33</v>
      </c>
      <c r="T348">
        <v>7.33</v>
      </c>
      <c r="U348">
        <v>7.5</v>
      </c>
      <c r="V348">
        <v>7.67</v>
      </c>
      <c r="W348">
        <v>10</v>
      </c>
      <c r="X348">
        <v>10</v>
      </c>
      <c r="Y348">
        <v>10</v>
      </c>
      <c r="Z348">
        <v>7.33</v>
      </c>
      <c r="AA348">
        <v>82.08</v>
      </c>
      <c r="AB348">
        <v>0.11</v>
      </c>
      <c r="AC348">
        <v>0</v>
      </c>
      <c r="AD348">
        <v>0</v>
      </c>
      <c r="AE348" t="s">
        <v>55</v>
      </c>
      <c r="AF348">
        <v>2</v>
      </c>
      <c r="AG348" s="7">
        <v>42084</v>
      </c>
      <c r="AH348">
        <v>13</v>
      </c>
      <c r="AI348">
        <v>13</v>
      </c>
      <c r="AJ348">
        <v>13</v>
      </c>
    </row>
    <row r="349" spans="1:36" x14ac:dyDescent="0.25">
      <c r="A349" t="s">
        <v>43</v>
      </c>
      <c r="B349" t="s">
        <v>203</v>
      </c>
      <c r="C349">
        <v>9.6051514999999998</v>
      </c>
      <c r="D349">
        <v>-84.037889399999997</v>
      </c>
      <c r="E349" t="s">
        <v>705</v>
      </c>
      <c r="F349">
        <v>275</v>
      </c>
      <c r="G349">
        <v>69</v>
      </c>
      <c r="H349">
        <v>2013</v>
      </c>
      <c r="I349" t="str">
        <f t="shared" si="16"/>
        <v>2012-10-01</v>
      </c>
      <c r="J349" t="str">
        <f t="shared" si="17"/>
        <v>2013-03-01</v>
      </c>
      <c r="K349" t="str">
        <f>IFERROR(INDEX(Harvest[Selected Harvest Begin],MATCH(E349,Harvest[Region],0)),INDEX(Harvest[Selected Harvest Begin],MATCH(B349,Harvest[Country.of.Origin],0)))</f>
        <v>October</v>
      </c>
      <c r="L349" t="str">
        <f>IFERROR(INDEX(Harvest[Selected Harvest End],MATCH(E349,Harvest[Region],0)),INDEX(Harvest[Selected Harvest End],MATCH(B349,Harvest[Country.of.Origin],0)))</f>
        <v>March</v>
      </c>
      <c r="M349">
        <f t="shared" si="15"/>
        <v>151</v>
      </c>
      <c r="N349" s="7">
        <v>41755</v>
      </c>
      <c r="O349" t="s">
        <v>213</v>
      </c>
      <c r="P349" t="s">
        <v>54</v>
      </c>
      <c r="Q349">
        <v>7.5</v>
      </c>
      <c r="R349">
        <v>7.17</v>
      </c>
      <c r="S349">
        <v>7.17</v>
      </c>
      <c r="T349">
        <v>7.17</v>
      </c>
      <c r="U349">
        <v>7.5</v>
      </c>
      <c r="V349">
        <v>7.08</v>
      </c>
      <c r="W349">
        <v>10</v>
      </c>
      <c r="X349">
        <v>10</v>
      </c>
      <c r="Y349">
        <v>10</v>
      </c>
      <c r="Z349">
        <v>8.08</v>
      </c>
      <c r="AA349">
        <v>81.67</v>
      </c>
      <c r="AB349">
        <v>0.11</v>
      </c>
      <c r="AC349">
        <v>0</v>
      </c>
      <c r="AD349">
        <v>0</v>
      </c>
      <c r="AE349" t="s">
        <v>55</v>
      </c>
      <c r="AF349">
        <v>3</v>
      </c>
      <c r="AG349" s="7">
        <v>42120</v>
      </c>
      <c r="AH349">
        <v>1850</v>
      </c>
      <c r="AI349">
        <v>1850</v>
      </c>
      <c r="AJ349">
        <v>1850</v>
      </c>
    </row>
    <row r="350" spans="1:36" x14ac:dyDescent="0.25">
      <c r="A350" t="s">
        <v>43</v>
      </c>
      <c r="B350" t="s">
        <v>203</v>
      </c>
      <c r="C350">
        <v>9.9067053999999999</v>
      </c>
      <c r="D350">
        <v>-83.680051199999994</v>
      </c>
      <c r="E350" t="s">
        <v>3318</v>
      </c>
      <c r="F350">
        <v>250</v>
      </c>
      <c r="G350">
        <v>69</v>
      </c>
      <c r="H350">
        <v>2015</v>
      </c>
      <c r="I350" t="str">
        <f t="shared" si="16"/>
        <v>2014-10-01</v>
      </c>
      <c r="J350" t="str">
        <f t="shared" si="17"/>
        <v>2015-03-01</v>
      </c>
      <c r="K350" t="str">
        <f>IFERROR(INDEX(Harvest[Selected Harvest Begin],MATCH(E350,Harvest[Region],0)),INDEX(Harvest[Selected Harvest Begin],MATCH(B350,Harvest[Country.of.Origin],0)))</f>
        <v>October</v>
      </c>
      <c r="L350" t="str">
        <f>IFERROR(INDEX(Harvest[Selected Harvest End],MATCH(E350,Harvest[Region],0)),INDEX(Harvest[Selected Harvest End],MATCH(B350,Harvest[Country.of.Origin],0)))</f>
        <v>March</v>
      </c>
      <c r="M350">
        <f t="shared" si="15"/>
        <v>151</v>
      </c>
      <c r="N350" s="7">
        <v>42038</v>
      </c>
      <c r="O350" t="s">
        <v>213</v>
      </c>
      <c r="P350" t="s">
        <v>54</v>
      </c>
      <c r="Q350">
        <v>7.58</v>
      </c>
      <c r="R350">
        <v>7.42</v>
      </c>
      <c r="S350">
        <v>7.5</v>
      </c>
      <c r="T350">
        <v>7.17</v>
      </c>
      <c r="U350">
        <v>7.08</v>
      </c>
      <c r="V350">
        <v>7.58</v>
      </c>
      <c r="W350">
        <v>10</v>
      </c>
      <c r="X350">
        <v>10</v>
      </c>
      <c r="Y350">
        <v>10</v>
      </c>
      <c r="Z350">
        <v>7.25</v>
      </c>
      <c r="AA350">
        <v>81.58</v>
      </c>
      <c r="AB350">
        <v>0.12</v>
      </c>
      <c r="AC350">
        <v>0</v>
      </c>
      <c r="AD350">
        <v>0</v>
      </c>
      <c r="AE350" t="s">
        <v>55</v>
      </c>
      <c r="AF350">
        <v>1</v>
      </c>
      <c r="AG350" s="7">
        <v>42403</v>
      </c>
      <c r="AH350">
        <v>13</v>
      </c>
      <c r="AI350">
        <v>13</v>
      </c>
      <c r="AJ350">
        <v>13</v>
      </c>
    </row>
    <row r="351" spans="1:36" x14ac:dyDescent="0.25">
      <c r="A351" t="s">
        <v>43</v>
      </c>
      <c r="B351" t="s">
        <v>203</v>
      </c>
      <c r="C351">
        <v>9.6051514999999998</v>
      </c>
      <c r="D351">
        <v>-84.037889399999997</v>
      </c>
      <c r="E351" t="s">
        <v>705</v>
      </c>
      <c r="F351">
        <v>1</v>
      </c>
      <c r="G351">
        <v>60</v>
      </c>
      <c r="I351" t="str">
        <f t="shared" si="16"/>
        <v>2010-10-01</v>
      </c>
      <c r="J351" t="str">
        <f t="shared" si="17"/>
        <v>2011-03-01</v>
      </c>
      <c r="K351" t="str">
        <f>IFERROR(INDEX(Harvest[Selected Harvest Begin],MATCH(E351,Harvest[Region],0)),INDEX(Harvest[Selected Harvest Begin],MATCH(B351,Harvest[Country.of.Origin],0)))</f>
        <v>October</v>
      </c>
      <c r="L351" t="str">
        <f>IFERROR(INDEX(Harvest[Selected Harvest End],MATCH(E351,Harvest[Region],0)),INDEX(Harvest[Selected Harvest End],MATCH(B351,Harvest[Country.of.Origin],0)))</f>
        <v>March</v>
      </c>
      <c r="M351">
        <f t="shared" si="15"/>
        <v>151</v>
      </c>
      <c r="N351" s="7">
        <v>40708</v>
      </c>
      <c r="Q351">
        <v>7.25</v>
      </c>
      <c r="R351">
        <v>7.17</v>
      </c>
      <c r="S351">
        <v>7.33</v>
      </c>
      <c r="T351">
        <v>7.33</v>
      </c>
      <c r="U351">
        <v>7.5</v>
      </c>
      <c r="V351">
        <v>7.75</v>
      </c>
      <c r="W351">
        <v>10</v>
      </c>
      <c r="X351">
        <v>10</v>
      </c>
      <c r="Y351">
        <v>10</v>
      </c>
      <c r="Z351">
        <v>7.25</v>
      </c>
      <c r="AA351">
        <v>81.58</v>
      </c>
      <c r="AB351">
        <v>0</v>
      </c>
      <c r="AC351">
        <v>0</v>
      </c>
      <c r="AD351">
        <v>0</v>
      </c>
      <c r="AF351">
        <v>1</v>
      </c>
      <c r="AG351" s="7">
        <v>41073</v>
      </c>
      <c r="AH351">
        <v>1371.6</v>
      </c>
      <c r="AI351">
        <v>1828.8</v>
      </c>
      <c r="AJ351">
        <v>1600.2</v>
      </c>
    </row>
    <row r="352" spans="1:36" x14ac:dyDescent="0.25">
      <c r="A352" t="s">
        <v>43</v>
      </c>
      <c r="B352" t="s">
        <v>203</v>
      </c>
      <c r="C352">
        <v>9.6051514999999998</v>
      </c>
      <c r="D352">
        <v>-84.037889399999997</v>
      </c>
      <c r="E352" t="s">
        <v>705</v>
      </c>
      <c r="F352">
        <v>36</v>
      </c>
      <c r="G352">
        <v>46</v>
      </c>
      <c r="H352">
        <v>2016</v>
      </c>
      <c r="I352" t="str">
        <f t="shared" si="16"/>
        <v>2015-10-01</v>
      </c>
      <c r="J352" t="str">
        <f t="shared" si="17"/>
        <v>2016-03-01</v>
      </c>
      <c r="K352" t="str">
        <f>IFERROR(INDEX(Harvest[Selected Harvest Begin],MATCH(E352,Harvest[Region],0)),INDEX(Harvest[Selected Harvest Begin],MATCH(B352,Harvest[Country.of.Origin],0)))</f>
        <v>October</v>
      </c>
      <c r="L352" t="str">
        <f>IFERROR(INDEX(Harvest[Selected Harvest End],MATCH(E352,Harvest[Region],0)),INDEX(Harvest[Selected Harvest End],MATCH(B352,Harvest[Country.of.Origin],0)))</f>
        <v>March</v>
      </c>
      <c r="M352">
        <f t="shared" si="15"/>
        <v>152</v>
      </c>
      <c r="N352" s="7">
        <v>42765</v>
      </c>
      <c r="O352" t="s">
        <v>493</v>
      </c>
      <c r="P352" t="s">
        <v>54</v>
      </c>
      <c r="Q352">
        <v>7.83</v>
      </c>
      <c r="R352">
        <v>8</v>
      </c>
      <c r="S352">
        <v>7.58</v>
      </c>
      <c r="T352">
        <v>7.92</v>
      </c>
      <c r="U352">
        <v>7.92</v>
      </c>
      <c r="V352">
        <v>7.83</v>
      </c>
      <c r="W352">
        <v>10</v>
      </c>
      <c r="X352">
        <v>10</v>
      </c>
      <c r="Y352">
        <v>10</v>
      </c>
      <c r="Z352">
        <v>7.92</v>
      </c>
      <c r="AA352">
        <v>85</v>
      </c>
      <c r="AB352">
        <v>0.12</v>
      </c>
      <c r="AC352">
        <v>1</v>
      </c>
      <c r="AD352">
        <v>1</v>
      </c>
      <c r="AE352" t="s">
        <v>55</v>
      </c>
      <c r="AF352">
        <v>1</v>
      </c>
      <c r="AG352" s="7">
        <v>43130</v>
      </c>
      <c r="AH352">
        <v>1900</v>
      </c>
      <c r="AI352">
        <v>1900</v>
      </c>
      <c r="AJ352">
        <v>1900</v>
      </c>
    </row>
    <row r="353" spans="1:36" x14ac:dyDescent="0.25">
      <c r="A353" t="s">
        <v>43</v>
      </c>
      <c r="B353" t="s">
        <v>203</v>
      </c>
      <c r="C353">
        <v>9.6051514999999998</v>
      </c>
      <c r="D353">
        <v>-84.037889399999997</v>
      </c>
      <c r="E353" t="s">
        <v>705</v>
      </c>
      <c r="F353">
        <v>29</v>
      </c>
      <c r="G353">
        <v>46</v>
      </c>
      <c r="H353">
        <v>2016</v>
      </c>
      <c r="I353" t="str">
        <f t="shared" si="16"/>
        <v>2015-10-01</v>
      </c>
      <c r="J353" t="str">
        <f t="shared" si="17"/>
        <v>2016-03-01</v>
      </c>
      <c r="K353" t="str">
        <f>IFERROR(INDEX(Harvest[Selected Harvest Begin],MATCH(E353,Harvest[Region],0)),INDEX(Harvest[Selected Harvest Begin],MATCH(B353,Harvest[Country.of.Origin],0)))</f>
        <v>October</v>
      </c>
      <c r="L353" t="str">
        <f>IFERROR(INDEX(Harvest[Selected Harvest End],MATCH(E353,Harvest[Region],0)),INDEX(Harvest[Selected Harvest End],MATCH(B353,Harvest[Country.of.Origin],0)))</f>
        <v>March</v>
      </c>
      <c r="M353">
        <f t="shared" si="15"/>
        <v>152</v>
      </c>
      <c r="N353" s="7">
        <v>42765</v>
      </c>
      <c r="O353" t="s">
        <v>493</v>
      </c>
      <c r="P353" t="s">
        <v>278</v>
      </c>
      <c r="Q353">
        <v>7.5</v>
      </c>
      <c r="R353">
        <v>7.5</v>
      </c>
      <c r="S353">
        <v>7.83</v>
      </c>
      <c r="T353">
        <v>7.5</v>
      </c>
      <c r="U353">
        <v>7.67</v>
      </c>
      <c r="V353">
        <v>7.67</v>
      </c>
      <c r="W353">
        <v>10</v>
      </c>
      <c r="X353">
        <v>10</v>
      </c>
      <c r="Y353">
        <v>10</v>
      </c>
      <c r="Z353">
        <v>7.58</v>
      </c>
      <c r="AA353">
        <v>83.25</v>
      </c>
      <c r="AB353">
        <v>0.11</v>
      </c>
      <c r="AC353">
        <v>0</v>
      </c>
      <c r="AD353">
        <v>0</v>
      </c>
      <c r="AE353" t="s">
        <v>55</v>
      </c>
      <c r="AF353">
        <v>0</v>
      </c>
      <c r="AG353" s="7">
        <v>43130</v>
      </c>
      <c r="AH353">
        <v>1900</v>
      </c>
      <c r="AI353">
        <v>1900</v>
      </c>
      <c r="AJ353">
        <v>1900</v>
      </c>
    </row>
    <row r="354" spans="1:36" x14ac:dyDescent="0.25">
      <c r="A354" t="s">
        <v>43</v>
      </c>
      <c r="B354" t="s">
        <v>203</v>
      </c>
      <c r="C354">
        <v>9.6051514999999998</v>
      </c>
      <c r="D354">
        <v>-84.037889399999997</v>
      </c>
      <c r="E354" t="s">
        <v>705</v>
      </c>
      <c r="F354">
        <v>15</v>
      </c>
      <c r="G354">
        <v>46</v>
      </c>
      <c r="H354">
        <v>2016</v>
      </c>
      <c r="I354" t="str">
        <f t="shared" si="16"/>
        <v>2015-10-01</v>
      </c>
      <c r="J354" t="str">
        <f t="shared" si="17"/>
        <v>2016-03-01</v>
      </c>
      <c r="K354" t="str">
        <f>IFERROR(INDEX(Harvest[Selected Harvest Begin],MATCH(E354,Harvest[Region],0)),INDEX(Harvest[Selected Harvest Begin],MATCH(B354,Harvest[Country.of.Origin],0)))</f>
        <v>October</v>
      </c>
      <c r="L354" t="str">
        <f>IFERROR(INDEX(Harvest[Selected Harvest End],MATCH(E354,Harvest[Region],0)),INDEX(Harvest[Selected Harvest End],MATCH(B354,Harvest[Country.of.Origin],0)))</f>
        <v>March</v>
      </c>
      <c r="M354">
        <f t="shared" si="15"/>
        <v>152</v>
      </c>
      <c r="N354" s="7">
        <v>42779</v>
      </c>
      <c r="O354" t="s">
        <v>493</v>
      </c>
      <c r="P354" t="s">
        <v>278</v>
      </c>
      <c r="Q354">
        <v>7.25</v>
      </c>
      <c r="R354">
        <v>7.33</v>
      </c>
      <c r="S354">
        <v>7.5</v>
      </c>
      <c r="T354">
        <v>7.33</v>
      </c>
      <c r="U354">
        <v>7.67</v>
      </c>
      <c r="V354">
        <v>7.42</v>
      </c>
      <c r="W354">
        <v>10</v>
      </c>
      <c r="X354">
        <v>10</v>
      </c>
      <c r="Y354">
        <v>10</v>
      </c>
      <c r="Z354">
        <v>7.33</v>
      </c>
      <c r="AA354">
        <v>81.83</v>
      </c>
      <c r="AB354">
        <v>0</v>
      </c>
      <c r="AC354">
        <v>1</v>
      </c>
      <c r="AD354">
        <v>0</v>
      </c>
      <c r="AE354" t="s">
        <v>55</v>
      </c>
      <c r="AF354">
        <v>4</v>
      </c>
      <c r="AG354" s="7">
        <v>43144</v>
      </c>
      <c r="AH354">
        <v>1900</v>
      </c>
      <c r="AI354">
        <v>1900</v>
      </c>
      <c r="AJ354">
        <v>1900</v>
      </c>
    </row>
    <row r="355" spans="1:36" x14ac:dyDescent="0.25">
      <c r="A355" t="s">
        <v>43</v>
      </c>
      <c r="B355" t="s">
        <v>203</v>
      </c>
      <c r="C355">
        <v>9.9060734999999998</v>
      </c>
      <c r="D355">
        <v>-83.988086300000006</v>
      </c>
      <c r="E355" t="s">
        <v>1027</v>
      </c>
      <c r="F355">
        <v>275</v>
      </c>
      <c r="G355">
        <v>350</v>
      </c>
      <c r="H355">
        <v>2015</v>
      </c>
      <c r="I355" t="str">
        <f t="shared" si="16"/>
        <v>2014-10-01</v>
      </c>
      <c r="J355" t="str">
        <f t="shared" si="17"/>
        <v>2015-03-01</v>
      </c>
      <c r="K355" t="str">
        <f>IFERROR(INDEX(Harvest[Selected Harvest Begin],MATCH(E355,Harvest[Region],0)),INDEX(Harvest[Selected Harvest Begin],MATCH(B355,Harvest[Country.of.Origin],0)))</f>
        <v>October</v>
      </c>
      <c r="L355" t="str">
        <f>IFERROR(INDEX(Harvest[Selected Harvest End],MATCH(E355,Harvest[Region],0)),INDEX(Harvest[Selected Harvest End],MATCH(B355,Harvest[Country.of.Origin],0)))</f>
        <v>March</v>
      </c>
      <c r="M355">
        <f t="shared" si="15"/>
        <v>151</v>
      </c>
      <c r="N355" s="7">
        <v>42104</v>
      </c>
      <c r="O355" t="s">
        <v>213</v>
      </c>
      <c r="P355" t="s">
        <v>54</v>
      </c>
      <c r="Q355">
        <v>7.75</v>
      </c>
      <c r="R355">
        <v>7.42</v>
      </c>
      <c r="S355">
        <v>7.42</v>
      </c>
      <c r="T355">
        <v>7.25</v>
      </c>
      <c r="U355">
        <v>7.17</v>
      </c>
      <c r="V355">
        <v>7.42</v>
      </c>
      <c r="W355">
        <v>10</v>
      </c>
      <c r="X355">
        <v>10</v>
      </c>
      <c r="Y355">
        <v>10</v>
      </c>
      <c r="Z355">
        <v>7.67</v>
      </c>
      <c r="AA355">
        <v>82.08</v>
      </c>
      <c r="AB355">
        <v>0</v>
      </c>
      <c r="AC355">
        <v>0</v>
      </c>
      <c r="AD355">
        <v>0</v>
      </c>
      <c r="AE355" t="s">
        <v>304</v>
      </c>
      <c r="AF355">
        <v>0</v>
      </c>
      <c r="AG355" s="7">
        <v>42469</v>
      </c>
      <c r="AH355">
        <v>1200</v>
      </c>
      <c r="AI355">
        <v>1400</v>
      </c>
      <c r="AJ355">
        <v>1300</v>
      </c>
    </row>
    <row r="356" spans="1:36" x14ac:dyDescent="0.25">
      <c r="A356" t="s">
        <v>43</v>
      </c>
      <c r="B356" t="s">
        <v>203</v>
      </c>
      <c r="C356">
        <v>10.091028400000001</v>
      </c>
      <c r="D356">
        <v>-84.470393299999998</v>
      </c>
      <c r="E356" t="s">
        <v>208</v>
      </c>
      <c r="F356">
        <v>250</v>
      </c>
      <c r="G356">
        <v>1.3607771100000001</v>
      </c>
      <c r="H356">
        <v>2014</v>
      </c>
      <c r="I356" t="str">
        <f t="shared" si="16"/>
        <v>2013-10-01</v>
      </c>
      <c r="J356" t="str">
        <f t="shared" si="17"/>
        <v>2014-03-01</v>
      </c>
      <c r="K356" t="str">
        <f>IFERROR(INDEX(Harvest[Selected Harvest Begin],MATCH(E356,Harvest[Region],0)),INDEX(Harvest[Selected Harvest Begin],MATCH(B356,Harvest[Country.of.Origin],0)))</f>
        <v>October</v>
      </c>
      <c r="L356" t="str">
        <f>IFERROR(INDEX(Harvest[Selected Harvest End],MATCH(E356,Harvest[Region],0)),INDEX(Harvest[Selected Harvest End],MATCH(B356,Harvest[Country.of.Origin],0)))</f>
        <v>March</v>
      </c>
      <c r="M356">
        <f t="shared" si="15"/>
        <v>151</v>
      </c>
      <c r="N356" s="7">
        <v>41731</v>
      </c>
      <c r="O356" t="s">
        <v>213</v>
      </c>
      <c r="P356" t="s">
        <v>54</v>
      </c>
      <c r="Q356">
        <v>8.08</v>
      </c>
      <c r="R356">
        <v>8.25</v>
      </c>
      <c r="S356">
        <v>8</v>
      </c>
      <c r="T356">
        <v>8.17</v>
      </c>
      <c r="U356">
        <v>8</v>
      </c>
      <c r="V356">
        <v>8.33</v>
      </c>
      <c r="W356">
        <v>10</v>
      </c>
      <c r="X356">
        <v>10</v>
      </c>
      <c r="Y356">
        <v>10</v>
      </c>
      <c r="Z356">
        <v>8.33</v>
      </c>
      <c r="AA356">
        <v>87.17</v>
      </c>
      <c r="AB356">
        <v>0.11</v>
      </c>
      <c r="AC356">
        <v>0</v>
      </c>
      <c r="AD356">
        <v>0</v>
      </c>
      <c r="AE356" t="s">
        <v>55</v>
      </c>
      <c r="AF356">
        <v>2</v>
      </c>
      <c r="AG356" s="7">
        <v>42096</v>
      </c>
      <c r="AH356">
        <v>1300</v>
      </c>
      <c r="AI356">
        <v>1300</v>
      </c>
      <c r="AJ356">
        <v>1300</v>
      </c>
    </row>
    <row r="357" spans="1:36" x14ac:dyDescent="0.25">
      <c r="A357" t="s">
        <v>43</v>
      </c>
      <c r="B357" t="s">
        <v>203</v>
      </c>
      <c r="C357">
        <v>9.7489170000000005</v>
      </c>
      <c r="D357">
        <v>-83.753428</v>
      </c>
      <c r="E357" t="s">
        <v>588</v>
      </c>
      <c r="F357">
        <v>250</v>
      </c>
      <c r="G357">
        <v>1.3607771100000001</v>
      </c>
      <c r="H357">
        <v>2014</v>
      </c>
      <c r="I357" t="str">
        <f t="shared" si="16"/>
        <v>2013-10-01</v>
      </c>
      <c r="J357" t="str">
        <f t="shared" si="17"/>
        <v>2014-03-01</v>
      </c>
      <c r="K357" t="str">
        <f>IFERROR(INDEX(Harvest[Selected Harvest Begin],MATCH(E357,Harvest[Region],0)),INDEX(Harvest[Selected Harvest Begin],MATCH(B357,Harvest[Country.of.Origin],0)))</f>
        <v>October</v>
      </c>
      <c r="L357" t="str">
        <f>IFERROR(INDEX(Harvest[Selected Harvest End],MATCH(E357,Harvest[Region],0)),INDEX(Harvest[Selected Harvest End],MATCH(B357,Harvest[Country.of.Origin],0)))</f>
        <v>March</v>
      </c>
      <c r="M357">
        <f t="shared" si="15"/>
        <v>151</v>
      </c>
      <c r="N357" s="7">
        <v>41760</v>
      </c>
      <c r="O357" t="s">
        <v>213</v>
      </c>
      <c r="P357" t="s">
        <v>54</v>
      </c>
      <c r="Q357">
        <v>7.92</v>
      </c>
      <c r="R357">
        <v>8.08</v>
      </c>
      <c r="S357">
        <v>8</v>
      </c>
      <c r="T357">
        <v>7.92</v>
      </c>
      <c r="U357">
        <v>8</v>
      </c>
      <c r="V357">
        <v>8.08</v>
      </c>
      <c r="W357">
        <v>10</v>
      </c>
      <c r="X357">
        <v>10</v>
      </c>
      <c r="Y357">
        <v>9.33</v>
      </c>
      <c r="Z357">
        <v>8</v>
      </c>
      <c r="AA357">
        <v>85.33</v>
      </c>
      <c r="AB357">
        <v>0</v>
      </c>
      <c r="AC357">
        <v>0</v>
      </c>
      <c r="AD357">
        <v>0</v>
      </c>
      <c r="AE357" t="s">
        <v>89</v>
      </c>
      <c r="AF357">
        <v>0</v>
      </c>
      <c r="AG357" s="7">
        <v>42125</v>
      </c>
      <c r="AH357">
        <v>1300</v>
      </c>
      <c r="AI357">
        <v>1300</v>
      </c>
      <c r="AJ357">
        <v>1300</v>
      </c>
    </row>
    <row r="358" spans="1:36" x14ac:dyDescent="0.25">
      <c r="A358" t="s">
        <v>43</v>
      </c>
      <c r="B358" t="s">
        <v>203</v>
      </c>
      <c r="C358">
        <v>10.091028400000001</v>
      </c>
      <c r="D358">
        <v>-84.470393299999998</v>
      </c>
      <c r="E358" t="s">
        <v>208</v>
      </c>
      <c r="F358">
        <v>250</v>
      </c>
      <c r="G358">
        <v>1.3607771100000001</v>
      </c>
      <c r="H358">
        <v>2014</v>
      </c>
      <c r="I358" t="str">
        <f t="shared" si="16"/>
        <v>2013-10-01</v>
      </c>
      <c r="J358" t="str">
        <f t="shared" si="17"/>
        <v>2014-03-01</v>
      </c>
      <c r="K358" t="str">
        <f>IFERROR(INDEX(Harvest[Selected Harvest Begin],MATCH(E358,Harvest[Region],0)),INDEX(Harvest[Selected Harvest Begin],MATCH(B358,Harvest[Country.of.Origin],0)))</f>
        <v>October</v>
      </c>
      <c r="L358" t="str">
        <f>IFERROR(INDEX(Harvest[Selected Harvest End],MATCH(E358,Harvest[Region],0)),INDEX(Harvest[Selected Harvest End],MATCH(B358,Harvest[Country.of.Origin],0)))</f>
        <v>March</v>
      </c>
      <c r="M358">
        <f t="shared" si="15"/>
        <v>151</v>
      </c>
      <c r="N358" s="7">
        <v>41760</v>
      </c>
      <c r="O358" t="s">
        <v>213</v>
      </c>
      <c r="P358" t="s">
        <v>54</v>
      </c>
      <c r="Q358">
        <v>8</v>
      </c>
      <c r="R358">
        <v>7.58</v>
      </c>
      <c r="S358">
        <v>7.58</v>
      </c>
      <c r="T358">
        <v>7.67</v>
      </c>
      <c r="U358">
        <v>8.08</v>
      </c>
      <c r="V358">
        <v>8.5</v>
      </c>
      <c r="W358">
        <v>10</v>
      </c>
      <c r="X358">
        <v>10</v>
      </c>
      <c r="Y358">
        <v>10</v>
      </c>
      <c r="Z358">
        <v>7.92</v>
      </c>
      <c r="AA358">
        <v>85.33</v>
      </c>
      <c r="AB358">
        <v>0.1</v>
      </c>
      <c r="AC358">
        <v>0</v>
      </c>
      <c r="AD358">
        <v>0</v>
      </c>
      <c r="AE358" t="s">
        <v>89</v>
      </c>
      <c r="AF358">
        <v>2</v>
      </c>
      <c r="AG358" s="7">
        <v>42125</v>
      </c>
      <c r="AH358">
        <v>1300</v>
      </c>
      <c r="AI358">
        <v>1300</v>
      </c>
      <c r="AJ358">
        <v>1300</v>
      </c>
    </row>
    <row r="359" spans="1:36" x14ac:dyDescent="0.25">
      <c r="A359" t="s">
        <v>43</v>
      </c>
      <c r="B359" t="s">
        <v>203</v>
      </c>
      <c r="C359">
        <v>10.091028400000001</v>
      </c>
      <c r="D359">
        <v>-84.470393299999998</v>
      </c>
      <c r="E359" t="s">
        <v>208</v>
      </c>
      <c r="F359">
        <v>250</v>
      </c>
      <c r="G359">
        <v>1.3607771100000001</v>
      </c>
      <c r="H359">
        <v>2014</v>
      </c>
      <c r="I359" t="str">
        <f t="shared" si="16"/>
        <v>2013-10-01</v>
      </c>
      <c r="J359" t="str">
        <f t="shared" si="17"/>
        <v>2014-03-01</v>
      </c>
      <c r="K359" t="str">
        <f>IFERROR(INDEX(Harvest[Selected Harvest Begin],MATCH(E359,Harvest[Region],0)),INDEX(Harvest[Selected Harvest Begin],MATCH(B359,Harvest[Country.of.Origin],0)))</f>
        <v>October</v>
      </c>
      <c r="L359" t="str">
        <f>IFERROR(INDEX(Harvest[Selected Harvest End],MATCH(E359,Harvest[Region],0)),INDEX(Harvest[Selected Harvest End],MATCH(B359,Harvest[Country.of.Origin],0)))</f>
        <v>March</v>
      </c>
      <c r="M359">
        <f t="shared" si="15"/>
        <v>151</v>
      </c>
      <c r="N359" s="7">
        <v>41736</v>
      </c>
      <c r="O359" t="s">
        <v>213</v>
      </c>
      <c r="P359" t="s">
        <v>54</v>
      </c>
      <c r="Q359">
        <v>7.67</v>
      </c>
      <c r="R359">
        <v>7.67</v>
      </c>
      <c r="S359">
        <v>7.42</v>
      </c>
      <c r="T359">
        <v>7.67</v>
      </c>
      <c r="U359">
        <v>7.67</v>
      </c>
      <c r="V359">
        <v>7.67</v>
      </c>
      <c r="W359">
        <v>10</v>
      </c>
      <c r="X359">
        <v>10</v>
      </c>
      <c r="Y359">
        <v>10</v>
      </c>
      <c r="Z359">
        <v>7.58</v>
      </c>
      <c r="AA359">
        <v>83.33</v>
      </c>
      <c r="AB359">
        <v>0.12</v>
      </c>
      <c r="AC359">
        <v>0</v>
      </c>
      <c r="AD359">
        <v>0</v>
      </c>
      <c r="AE359" t="s">
        <v>55</v>
      </c>
      <c r="AF359">
        <v>3</v>
      </c>
      <c r="AG359" s="7">
        <v>42101</v>
      </c>
      <c r="AH359">
        <v>1300</v>
      </c>
      <c r="AI359">
        <v>1300</v>
      </c>
      <c r="AJ359">
        <v>1300</v>
      </c>
    </row>
    <row r="360" spans="1:36" x14ac:dyDescent="0.25">
      <c r="A360" t="s">
        <v>43</v>
      </c>
      <c r="B360" t="s">
        <v>203</v>
      </c>
      <c r="C360">
        <v>10.091028400000001</v>
      </c>
      <c r="D360">
        <v>-84.470393299999998</v>
      </c>
      <c r="E360" t="s">
        <v>208</v>
      </c>
      <c r="F360">
        <v>250</v>
      </c>
      <c r="G360">
        <v>1.3607771100000001</v>
      </c>
      <c r="H360">
        <v>2014</v>
      </c>
      <c r="I360" t="str">
        <f t="shared" si="16"/>
        <v>2013-10-01</v>
      </c>
      <c r="J360" t="str">
        <f t="shared" si="17"/>
        <v>2014-03-01</v>
      </c>
      <c r="K360" t="str">
        <f>IFERROR(INDEX(Harvest[Selected Harvest Begin],MATCH(E360,Harvest[Region],0)),INDEX(Harvest[Selected Harvest Begin],MATCH(B360,Harvest[Country.of.Origin],0)))</f>
        <v>October</v>
      </c>
      <c r="L360" t="str">
        <f>IFERROR(INDEX(Harvest[Selected Harvest End],MATCH(E360,Harvest[Region],0)),INDEX(Harvest[Selected Harvest End],MATCH(B360,Harvest[Country.of.Origin],0)))</f>
        <v>March</v>
      </c>
      <c r="M360">
        <f t="shared" si="15"/>
        <v>151</v>
      </c>
      <c r="N360" s="7">
        <v>41740</v>
      </c>
      <c r="O360" t="s">
        <v>213</v>
      </c>
      <c r="P360" t="s">
        <v>54</v>
      </c>
      <c r="Q360">
        <v>7.33</v>
      </c>
      <c r="R360">
        <v>7.33</v>
      </c>
      <c r="S360">
        <v>7.25</v>
      </c>
      <c r="T360">
        <v>7.25</v>
      </c>
      <c r="U360">
        <v>7.17</v>
      </c>
      <c r="V360">
        <v>7.17</v>
      </c>
      <c r="W360">
        <v>10</v>
      </c>
      <c r="X360">
        <v>10</v>
      </c>
      <c r="Y360">
        <v>10</v>
      </c>
      <c r="Z360">
        <v>7.25</v>
      </c>
      <c r="AA360">
        <v>80.75</v>
      </c>
      <c r="AB360">
        <v>0.11</v>
      </c>
      <c r="AC360">
        <v>0</v>
      </c>
      <c r="AD360">
        <v>0</v>
      </c>
      <c r="AE360" t="s">
        <v>55</v>
      </c>
      <c r="AF360">
        <v>0</v>
      </c>
      <c r="AG360" s="7">
        <v>42105</v>
      </c>
      <c r="AH360">
        <v>1300</v>
      </c>
      <c r="AI360">
        <v>1300</v>
      </c>
      <c r="AJ360">
        <v>1300</v>
      </c>
    </row>
    <row r="361" spans="1:36" x14ac:dyDescent="0.25">
      <c r="A361" t="s">
        <v>43</v>
      </c>
      <c r="B361" t="s">
        <v>203</v>
      </c>
      <c r="C361">
        <v>9.7489170000000005</v>
      </c>
      <c r="D361">
        <v>-83.753428</v>
      </c>
      <c r="E361" t="s">
        <v>297</v>
      </c>
      <c r="F361">
        <v>250</v>
      </c>
      <c r="G361">
        <v>0.90718474000000004</v>
      </c>
      <c r="H361">
        <v>2016</v>
      </c>
      <c r="I361" t="str">
        <f t="shared" si="16"/>
        <v>2015-10-01</v>
      </c>
      <c r="J361" t="str">
        <f t="shared" si="17"/>
        <v>2016-03-01</v>
      </c>
      <c r="K361" t="str">
        <f>IFERROR(INDEX(Harvest[Selected Harvest Begin],MATCH(E361,Harvest[Region],0)),INDEX(Harvest[Selected Harvest Begin],MATCH(B361,Harvest[Country.of.Origin],0)))</f>
        <v>October</v>
      </c>
      <c r="L361" t="str">
        <f>IFERROR(INDEX(Harvest[Selected Harvest End],MATCH(E361,Harvest[Region],0)),INDEX(Harvest[Selected Harvest End],MATCH(B361,Harvest[Country.of.Origin],0)))</f>
        <v>March</v>
      </c>
      <c r="M361">
        <f t="shared" si="15"/>
        <v>152</v>
      </c>
      <c r="N361" s="7">
        <v>42341</v>
      </c>
      <c r="O361" t="s">
        <v>213</v>
      </c>
      <c r="P361" t="s">
        <v>54</v>
      </c>
      <c r="Q361">
        <v>8.17</v>
      </c>
      <c r="R361">
        <v>7.83</v>
      </c>
      <c r="S361">
        <v>8</v>
      </c>
      <c r="T361">
        <v>8.08</v>
      </c>
      <c r="U361">
        <v>7.83</v>
      </c>
      <c r="V361">
        <v>8</v>
      </c>
      <c r="W361">
        <v>10</v>
      </c>
      <c r="X361">
        <v>10</v>
      </c>
      <c r="Y361">
        <v>10</v>
      </c>
      <c r="Z361">
        <v>8.42</v>
      </c>
      <c r="AA361">
        <v>86.33</v>
      </c>
      <c r="AB361">
        <v>0</v>
      </c>
      <c r="AC361">
        <v>0</v>
      </c>
      <c r="AD361">
        <v>0</v>
      </c>
      <c r="AE361" t="s">
        <v>304</v>
      </c>
      <c r="AF361">
        <v>0</v>
      </c>
      <c r="AG361" s="7">
        <v>42706</v>
      </c>
      <c r="AH361">
        <v>1300</v>
      </c>
      <c r="AI361">
        <v>1300</v>
      </c>
      <c r="AJ361">
        <v>1300</v>
      </c>
    </row>
    <row r="362" spans="1:36" x14ac:dyDescent="0.25">
      <c r="A362" t="s">
        <v>43</v>
      </c>
      <c r="B362" t="s">
        <v>203</v>
      </c>
      <c r="C362">
        <v>9.7489170000000005</v>
      </c>
      <c r="D362">
        <v>-83.753428</v>
      </c>
      <c r="F362">
        <v>1</v>
      </c>
      <c r="G362">
        <v>2</v>
      </c>
      <c r="H362">
        <v>2012</v>
      </c>
      <c r="I362" t="str">
        <f t="shared" si="16"/>
        <v>2011-10-01</v>
      </c>
      <c r="J362" t="str">
        <f t="shared" si="17"/>
        <v>2012-03-01</v>
      </c>
      <c r="K362" t="str">
        <f>IFERROR(INDEX(Harvest[Selected Harvest Begin],MATCH(E362,Harvest[Region],0)),INDEX(Harvest[Selected Harvest Begin],MATCH(B362,Harvest[Country.of.Origin],0)))</f>
        <v>October</v>
      </c>
      <c r="L362" t="str">
        <f>IFERROR(INDEX(Harvest[Selected Harvest End],MATCH(E362,Harvest[Region],0)),INDEX(Harvest[Selected Harvest End],MATCH(B362,Harvest[Country.of.Origin],0)))</f>
        <v>March</v>
      </c>
      <c r="M362">
        <f t="shared" si="15"/>
        <v>152</v>
      </c>
      <c r="N362" s="7">
        <v>41642</v>
      </c>
      <c r="P362" t="s">
        <v>54</v>
      </c>
      <c r="Q362">
        <v>8.08</v>
      </c>
      <c r="R362">
        <v>7.83</v>
      </c>
      <c r="S362">
        <v>7.75</v>
      </c>
      <c r="T362">
        <v>7.83</v>
      </c>
      <c r="U362">
        <v>7.92</v>
      </c>
      <c r="V362">
        <v>8</v>
      </c>
      <c r="W362">
        <v>10</v>
      </c>
      <c r="X362">
        <v>10</v>
      </c>
      <c r="Y362">
        <v>9.33</v>
      </c>
      <c r="Z362">
        <v>7.92</v>
      </c>
      <c r="AA362">
        <v>84.67</v>
      </c>
      <c r="AB362">
        <v>0</v>
      </c>
      <c r="AC362">
        <v>1</v>
      </c>
      <c r="AD362">
        <v>0</v>
      </c>
      <c r="AE362" t="s">
        <v>55</v>
      </c>
      <c r="AF362">
        <v>10</v>
      </c>
      <c r="AG362" s="7">
        <v>42007</v>
      </c>
    </row>
    <row r="363" spans="1:36" x14ac:dyDescent="0.25">
      <c r="A363" t="s">
        <v>43</v>
      </c>
      <c r="B363" t="s">
        <v>203</v>
      </c>
      <c r="C363">
        <v>9.3686439999999997</v>
      </c>
      <c r="D363">
        <v>-83.702571000000006</v>
      </c>
      <c r="E363" t="s">
        <v>4418</v>
      </c>
      <c r="F363">
        <v>275</v>
      </c>
      <c r="G363">
        <v>2</v>
      </c>
      <c r="H363">
        <v>2013</v>
      </c>
      <c r="I363" t="str">
        <f t="shared" si="16"/>
        <v>2012-10-01</v>
      </c>
      <c r="J363" t="str">
        <f t="shared" si="17"/>
        <v>2013-03-01</v>
      </c>
      <c r="K363" t="str">
        <f>IFERROR(INDEX(Harvest[Selected Harvest Begin],MATCH(E363,Harvest[Region],0)),INDEX(Harvest[Selected Harvest Begin],MATCH(B363,Harvest[Country.of.Origin],0)))</f>
        <v>October</v>
      </c>
      <c r="L363" t="str">
        <f>IFERROR(INDEX(Harvest[Selected Harvest End],MATCH(E363,Harvest[Region],0)),INDEX(Harvest[Selected Harvest End],MATCH(B363,Harvest[Country.of.Origin],0)))</f>
        <v>March</v>
      </c>
      <c r="M363">
        <f t="shared" si="15"/>
        <v>151</v>
      </c>
      <c r="N363" s="7">
        <v>41540</v>
      </c>
      <c r="O363" t="s">
        <v>493</v>
      </c>
      <c r="P363" t="s">
        <v>54</v>
      </c>
      <c r="Q363">
        <v>7.58</v>
      </c>
      <c r="R363">
        <v>7.5</v>
      </c>
      <c r="S363">
        <v>7.67</v>
      </c>
      <c r="T363">
        <v>7.75</v>
      </c>
      <c r="U363">
        <v>7.67</v>
      </c>
      <c r="V363">
        <v>7.58</v>
      </c>
      <c r="W363">
        <v>8</v>
      </c>
      <c r="X363">
        <v>8</v>
      </c>
      <c r="Y363">
        <v>10</v>
      </c>
      <c r="Z363">
        <v>8</v>
      </c>
      <c r="AA363">
        <v>79.75</v>
      </c>
      <c r="AB363">
        <v>0.1</v>
      </c>
      <c r="AC363">
        <v>0</v>
      </c>
      <c r="AD363">
        <v>0</v>
      </c>
      <c r="AE363" t="s">
        <v>89</v>
      </c>
      <c r="AF363">
        <v>4</v>
      </c>
      <c r="AG363" s="7">
        <v>41905</v>
      </c>
      <c r="AH363">
        <v>1100</v>
      </c>
      <c r="AI363">
        <v>1100</v>
      </c>
      <c r="AJ363">
        <v>1100</v>
      </c>
    </row>
    <row r="364" spans="1:36" x14ac:dyDescent="0.25">
      <c r="A364" t="s">
        <v>43</v>
      </c>
      <c r="B364" t="s">
        <v>203</v>
      </c>
      <c r="C364">
        <v>10.0144716</v>
      </c>
      <c r="D364">
        <v>-84.098645899999994</v>
      </c>
      <c r="E364" t="s">
        <v>4500</v>
      </c>
      <c r="F364">
        <v>1</v>
      </c>
      <c r="G364">
        <v>2</v>
      </c>
      <c r="H364">
        <v>2012</v>
      </c>
      <c r="I364" t="str">
        <f t="shared" si="16"/>
        <v>2011-10-01</v>
      </c>
      <c r="J364" t="str">
        <f t="shared" si="17"/>
        <v>2012-03-01</v>
      </c>
      <c r="K364" t="str">
        <f>IFERROR(INDEX(Harvest[Selected Harvest Begin],MATCH(E364,Harvest[Region],0)),INDEX(Harvest[Selected Harvest Begin],MATCH(B364,Harvest[Country.of.Origin],0)))</f>
        <v>October</v>
      </c>
      <c r="L364" t="str">
        <f>IFERROR(INDEX(Harvest[Selected Harvest End],MATCH(E364,Harvest[Region],0)),INDEX(Harvest[Selected Harvest End],MATCH(B364,Harvest[Country.of.Origin],0)))</f>
        <v>March</v>
      </c>
      <c r="M364">
        <f t="shared" si="15"/>
        <v>152</v>
      </c>
      <c r="N364" s="7">
        <v>41618</v>
      </c>
      <c r="O364" t="s">
        <v>493</v>
      </c>
      <c r="P364" t="s">
        <v>54</v>
      </c>
      <c r="Q364">
        <v>7.17</v>
      </c>
      <c r="R364">
        <v>7.42</v>
      </c>
      <c r="S364">
        <v>7.5</v>
      </c>
      <c r="T364">
        <v>8</v>
      </c>
      <c r="U364">
        <v>7.25</v>
      </c>
      <c r="V364">
        <v>7.83</v>
      </c>
      <c r="W364">
        <v>10</v>
      </c>
      <c r="X364">
        <v>10</v>
      </c>
      <c r="Y364">
        <v>6.67</v>
      </c>
      <c r="Z364">
        <v>7.33</v>
      </c>
      <c r="AA364">
        <v>79.17</v>
      </c>
      <c r="AB364">
        <v>0.1</v>
      </c>
      <c r="AC364">
        <v>5</v>
      </c>
      <c r="AD364">
        <v>0</v>
      </c>
      <c r="AE364" t="s">
        <v>201</v>
      </c>
      <c r="AF364">
        <v>20</v>
      </c>
      <c r="AG364" s="7">
        <v>41983</v>
      </c>
    </row>
    <row r="365" spans="1:36" x14ac:dyDescent="0.25">
      <c r="A365" t="s">
        <v>43</v>
      </c>
      <c r="B365" t="s">
        <v>203</v>
      </c>
      <c r="C365">
        <v>9.8818844000000006</v>
      </c>
      <c r="D365">
        <v>-84.1872185</v>
      </c>
      <c r="E365" t="s">
        <v>1042</v>
      </c>
      <c r="F365">
        <v>275</v>
      </c>
      <c r="G365">
        <v>18975</v>
      </c>
      <c r="H365">
        <v>2018</v>
      </c>
      <c r="I365" t="str">
        <f t="shared" si="16"/>
        <v>2017-10-01</v>
      </c>
      <c r="J365" t="str">
        <f t="shared" si="17"/>
        <v>2018-03-01</v>
      </c>
      <c r="K365" t="str">
        <f>IFERROR(INDEX(Harvest[Selected Harvest Begin],MATCH(E365,Harvest[Region],0)),INDEX(Harvest[Selected Harvest Begin],MATCH(B365,Harvest[Country.of.Origin],0)))</f>
        <v>October</v>
      </c>
      <c r="L365" t="str">
        <f>IFERROR(INDEX(Harvest[Selected Harvest End],MATCH(E365,Harvest[Region],0)),INDEX(Harvest[Selected Harvest End],MATCH(B365,Harvest[Country.of.Origin],0)))</f>
        <v>March</v>
      </c>
      <c r="M365">
        <f t="shared" si="15"/>
        <v>151</v>
      </c>
      <c r="N365" s="7">
        <v>43067</v>
      </c>
      <c r="O365" t="s">
        <v>213</v>
      </c>
      <c r="P365" t="s">
        <v>54</v>
      </c>
      <c r="Q365">
        <v>7.92</v>
      </c>
      <c r="R365">
        <v>7.67</v>
      </c>
      <c r="S365">
        <v>7.92</v>
      </c>
      <c r="T365">
        <v>7.75</v>
      </c>
      <c r="U365">
        <v>7.67</v>
      </c>
      <c r="V365">
        <v>7.58</v>
      </c>
      <c r="W365">
        <v>10</v>
      </c>
      <c r="X365">
        <v>10</v>
      </c>
      <c r="Y365">
        <v>10</v>
      </c>
      <c r="Z365">
        <v>8</v>
      </c>
      <c r="AA365">
        <v>84.5</v>
      </c>
      <c r="AB365">
        <v>0.1</v>
      </c>
      <c r="AC365">
        <v>0</v>
      </c>
      <c r="AD365">
        <v>0</v>
      </c>
      <c r="AE365" t="s">
        <v>89</v>
      </c>
      <c r="AF365">
        <v>2</v>
      </c>
      <c r="AG365" s="7">
        <v>43432</v>
      </c>
      <c r="AH365">
        <v>1200</v>
      </c>
      <c r="AI365">
        <v>1200</v>
      </c>
      <c r="AJ365">
        <v>1200</v>
      </c>
    </row>
    <row r="366" spans="1:36" x14ac:dyDescent="0.25">
      <c r="A366" t="s">
        <v>43</v>
      </c>
      <c r="B366" t="s">
        <v>203</v>
      </c>
      <c r="C366">
        <v>9.9060734999999998</v>
      </c>
      <c r="D366">
        <v>-83.988086300000006</v>
      </c>
      <c r="E366" t="s">
        <v>1027</v>
      </c>
      <c r="F366">
        <v>275</v>
      </c>
      <c r="G366">
        <v>18975</v>
      </c>
      <c r="H366">
        <v>2015</v>
      </c>
      <c r="I366" t="str">
        <f t="shared" si="16"/>
        <v>2014-10-01</v>
      </c>
      <c r="J366" t="str">
        <f t="shared" si="17"/>
        <v>2015-03-01</v>
      </c>
      <c r="K366" t="str">
        <f>IFERROR(INDEX(Harvest[Selected Harvest Begin],MATCH(E366,Harvest[Region],0)),INDEX(Harvest[Selected Harvest Begin],MATCH(B366,Harvest[Country.of.Origin],0)))</f>
        <v>October</v>
      </c>
      <c r="L366" t="str">
        <f>IFERROR(INDEX(Harvest[Selected Harvest End],MATCH(E366,Harvest[Region],0)),INDEX(Harvest[Selected Harvest End],MATCH(B366,Harvest[Country.of.Origin],0)))</f>
        <v>March</v>
      </c>
      <c r="M366">
        <f t="shared" si="15"/>
        <v>151</v>
      </c>
      <c r="N366" s="7">
        <v>42131</v>
      </c>
      <c r="O366" t="s">
        <v>213</v>
      </c>
      <c r="P366" t="s">
        <v>54</v>
      </c>
      <c r="Q366">
        <v>7.67</v>
      </c>
      <c r="R366">
        <v>7.5</v>
      </c>
      <c r="S366">
        <v>7.5</v>
      </c>
      <c r="T366">
        <v>7.25</v>
      </c>
      <c r="U366">
        <v>7.08</v>
      </c>
      <c r="V366">
        <v>7.42</v>
      </c>
      <c r="W366">
        <v>10</v>
      </c>
      <c r="X366">
        <v>10</v>
      </c>
      <c r="Y366">
        <v>10</v>
      </c>
      <c r="Z366">
        <v>7.42</v>
      </c>
      <c r="AA366">
        <v>81.83</v>
      </c>
      <c r="AB366">
        <v>0.09</v>
      </c>
      <c r="AC366">
        <v>0</v>
      </c>
      <c r="AD366">
        <v>0</v>
      </c>
      <c r="AE366" t="s">
        <v>55</v>
      </c>
      <c r="AF366">
        <v>0</v>
      </c>
      <c r="AG366" s="7">
        <v>42496</v>
      </c>
      <c r="AH366">
        <v>1200</v>
      </c>
      <c r="AI366">
        <v>1400</v>
      </c>
      <c r="AJ366">
        <v>1300</v>
      </c>
    </row>
    <row r="367" spans="1:36" x14ac:dyDescent="0.25">
      <c r="A367" t="s">
        <v>43</v>
      </c>
      <c r="B367" t="s">
        <v>203</v>
      </c>
      <c r="C367">
        <v>9.9060734999999998</v>
      </c>
      <c r="D367">
        <v>-83.988086300000006</v>
      </c>
      <c r="E367" t="s">
        <v>1027</v>
      </c>
      <c r="F367">
        <v>275</v>
      </c>
      <c r="G367">
        <v>18975</v>
      </c>
      <c r="H367">
        <v>2015</v>
      </c>
      <c r="I367" t="str">
        <f t="shared" si="16"/>
        <v>2014-10-01</v>
      </c>
      <c r="J367" t="str">
        <f t="shared" si="17"/>
        <v>2015-03-01</v>
      </c>
      <c r="K367" t="str">
        <f>IFERROR(INDEX(Harvest[Selected Harvest Begin],MATCH(E367,Harvest[Region],0)),INDEX(Harvest[Selected Harvest Begin],MATCH(B367,Harvest[Country.of.Origin],0)))</f>
        <v>October</v>
      </c>
      <c r="L367" t="str">
        <f>IFERROR(INDEX(Harvest[Selected Harvest End],MATCH(E367,Harvest[Region],0)),INDEX(Harvest[Selected Harvest End],MATCH(B367,Harvest[Country.of.Origin],0)))</f>
        <v>March</v>
      </c>
      <c r="M367">
        <f t="shared" si="15"/>
        <v>151</v>
      </c>
      <c r="N367" s="7">
        <v>42146</v>
      </c>
      <c r="O367" t="s">
        <v>213</v>
      </c>
      <c r="P367" t="s">
        <v>54</v>
      </c>
      <c r="Q367">
        <v>7.5</v>
      </c>
      <c r="R367">
        <v>7.5</v>
      </c>
      <c r="S367">
        <v>7.33</v>
      </c>
      <c r="T367">
        <v>7.17</v>
      </c>
      <c r="U367">
        <v>7.08</v>
      </c>
      <c r="V367">
        <v>7.17</v>
      </c>
      <c r="W367">
        <v>10</v>
      </c>
      <c r="X367">
        <v>10</v>
      </c>
      <c r="Y367">
        <v>10</v>
      </c>
      <c r="Z367">
        <v>7.42</v>
      </c>
      <c r="AA367">
        <v>81.17</v>
      </c>
      <c r="AB367">
        <v>0.11</v>
      </c>
      <c r="AC367">
        <v>0</v>
      </c>
      <c r="AD367">
        <v>0</v>
      </c>
      <c r="AE367" t="s">
        <v>89</v>
      </c>
      <c r="AF367">
        <v>0</v>
      </c>
      <c r="AG367" s="7">
        <v>42511</v>
      </c>
      <c r="AH367">
        <v>1200</v>
      </c>
      <c r="AI367">
        <v>1400</v>
      </c>
      <c r="AJ367">
        <v>1300</v>
      </c>
    </row>
    <row r="368" spans="1:36" x14ac:dyDescent="0.25">
      <c r="A368" t="s">
        <v>43</v>
      </c>
      <c r="B368" t="s">
        <v>203</v>
      </c>
      <c r="C368">
        <v>9.7489170000000005</v>
      </c>
      <c r="D368">
        <v>-83.753428</v>
      </c>
      <c r="F368">
        <v>275</v>
      </c>
      <c r="G368">
        <v>68.038855500000011</v>
      </c>
      <c r="H368">
        <v>2017</v>
      </c>
      <c r="I368" t="str">
        <f t="shared" si="16"/>
        <v>2016-10-01</v>
      </c>
      <c r="J368" t="str">
        <f t="shared" si="17"/>
        <v>2017-03-01</v>
      </c>
      <c r="K368" t="str">
        <f>IFERROR(INDEX(Harvest[Selected Harvest Begin],MATCH(E368,Harvest[Region],0)),INDEX(Harvest[Selected Harvest Begin],MATCH(B368,Harvest[Country.of.Origin],0)))</f>
        <v>October</v>
      </c>
      <c r="L368" t="str">
        <f>IFERROR(INDEX(Harvest[Selected Harvest End],MATCH(E368,Harvest[Region],0)),INDEX(Harvest[Selected Harvest End],MATCH(B368,Harvest[Country.of.Origin],0)))</f>
        <v>March</v>
      </c>
      <c r="M368">
        <f t="shared" si="15"/>
        <v>151</v>
      </c>
      <c r="N368" s="7">
        <v>43111</v>
      </c>
      <c r="P368" t="s">
        <v>54</v>
      </c>
      <c r="Q368">
        <v>7.58</v>
      </c>
      <c r="R368">
        <v>7.75</v>
      </c>
      <c r="S368">
        <v>7.67</v>
      </c>
      <c r="T368">
        <v>7.75</v>
      </c>
      <c r="U368">
        <v>7.83</v>
      </c>
      <c r="V368">
        <v>7.75</v>
      </c>
      <c r="W368">
        <v>10</v>
      </c>
      <c r="X368">
        <v>10</v>
      </c>
      <c r="Y368">
        <v>10</v>
      </c>
      <c r="Z368">
        <v>7.67</v>
      </c>
      <c r="AA368">
        <v>84</v>
      </c>
      <c r="AB368">
        <v>0.08</v>
      </c>
      <c r="AC368">
        <v>1</v>
      </c>
      <c r="AD368">
        <v>2</v>
      </c>
      <c r="AE368" t="s">
        <v>201</v>
      </c>
      <c r="AF368">
        <v>13</v>
      </c>
      <c r="AG368" s="7">
        <v>43476</v>
      </c>
    </row>
    <row r="369" spans="1:36" x14ac:dyDescent="0.25">
      <c r="A369" t="s">
        <v>43</v>
      </c>
      <c r="B369" t="s">
        <v>203</v>
      </c>
      <c r="C369">
        <v>9.6051514999999998</v>
      </c>
      <c r="D369">
        <v>-84.037889399999997</v>
      </c>
      <c r="E369" t="s">
        <v>705</v>
      </c>
      <c r="F369">
        <v>50</v>
      </c>
      <c r="G369">
        <v>0.45359237000000002</v>
      </c>
      <c r="H369">
        <v>2014</v>
      </c>
      <c r="I369" t="str">
        <f t="shared" si="16"/>
        <v>2013-10-01</v>
      </c>
      <c r="J369" t="str">
        <f t="shared" si="17"/>
        <v>2014-03-01</v>
      </c>
      <c r="K369" t="str">
        <f>IFERROR(INDEX(Harvest[Selected Harvest Begin],MATCH(E369,Harvest[Region],0)),INDEX(Harvest[Selected Harvest Begin],MATCH(B369,Harvest[Country.of.Origin],0)))</f>
        <v>October</v>
      </c>
      <c r="L369" t="str">
        <f>IFERROR(INDEX(Harvest[Selected Harvest End],MATCH(E369,Harvest[Region],0)),INDEX(Harvest[Selected Harvest End],MATCH(B369,Harvest[Country.of.Origin],0)))</f>
        <v>March</v>
      </c>
      <c r="M369">
        <f t="shared" si="15"/>
        <v>151</v>
      </c>
      <c r="N369" s="7">
        <v>42191</v>
      </c>
      <c r="O369" t="s">
        <v>213</v>
      </c>
      <c r="P369" t="s">
        <v>54</v>
      </c>
      <c r="Q369">
        <v>8.17</v>
      </c>
      <c r="R369">
        <v>8</v>
      </c>
      <c r="S369">
        <v>7.83</v>
      </c>
      <c r="T369">
        <v>7.17</v>
      </c>
      <c r="U369">
        <v>7.83</v>
      </c>
      <c r="V369">
        <v>7.75</v>
      </c>
      <c r="W369">
        <v>10</v>
      </c>
      <c r="X369">
        <v>10</v>
      </c>
      <c r="Y369">
        <v>10</v>
      </c>
      <c r="Z369">
        <v>7.92</v>
      </c>
      <c r="AA369">
        <v>84.67</v>
      </c>
      <c r="AB369">
        <v>0.12</v>
      </c>
      <c r="AC369">
        <v>0</v>
      </c>
      <c r="AD369">
        <v>0</v>
      </c>
      <c r="AE369" t="s">
        <v>55</v>
      </c>
      <c r="AF369">
        <v>0</v>
      </c>
      <c r="AG369" s="7">
        <v>42556</v>
      </c>
      <c r="AH369">
        <v>1750</v>
      </c>
      <c r="AI369">
        <v>1750</v>
      </c>
      <c r="AJ369">
        <v>1750</v>
      </c>
    </row>
    <row r="370" spans="1:36" x14ac:dyDescent="0.25">
      <c r="A370" t="s">
        <v>43</v>
      </c>
      <c r="B370" t="s">
        <v>203</v>
      </c>
      <c r="C370">
        <v>9.6051514999999998</v>
      </c>
      <c r="D370">
        <v>-84.037889399999997</v>
      </c>
      <c r="E370" t="s">
        <v>705</v>
      </c>
      <c r="F370">
        <v>250</v>
      </c>
      <c r="G370">
        <v>0.45359237000000002</v>
      </c>
      <c r="H370">
        <v>2014</v>
      </c>
      <c r="I370" t="str">
        <f t="shared" si="16"/>
        <v>2013-10-01</v>
      </c>
      <c r="J370" t="str">
        <f t="shared" si="17"/>
        <v>2014-03-01</v>
      </c>
      <c r="K370" t="str">
        <f>IFERROR(INDEX(Harvest[Selected Harvest Begin],MATCH(E370,Harvest[Region],0)),INDEX(Harvest[Selected Harvest Begin],MATCH(B370,Harvest[Country.of.Origin],0)))</f>
        <v>October</v>
      </c>
      <c r="L370" t="str">
        <f>IFERROR(INDEX(Harvest[Selected Harvest End],MATCH(E370,Harvest[Region],0)),INDEX(Harvest[Selected Harvest End],MATCH(B370,Harvest[Country.of.Origin],0)))</f>
        <v>March</v>
      </c>
      <c r="M370">
        <f t="shared" si="15"/>
        <v>151</v>
      </c>
      <c r="N370" s="7">
        <v>42191</v>
      </c>
      <c r="O370" t="s">
        <v>213</v>
      </c>
      <c r="P370" t="s">
        <v>54</v>
      </c>
      <c r="Q370">
        <v>7.92</v>
      </c>
      <c r="R370">
        <v>7.83</v>
      </c>
      <c r="S370">
        <v>7.83</v>
      </c>
      <c r="T370">
        <v>7.83</v>
      </c>
      <c r="U370">
        <v>7.58</v>
      </c>
      <c r="V370">
        <v>7.58</v>
      </c>
      <c r="W370">
        <v>10</v>
      </c>
      <c r="X370">
        <v>10</v>
      </c>
      <c r="Y370">
        <v>10</v>
      </c>
      <c r="Z370">
        <v>7.92</v>
      </c>
      <c r="AA370">
        <v>84.5</v>
      </c>
      <c r="AB370">
        <v>0.11</v>
      </c>
      <c r="AC370">
        <v>0</v>
      </c>
      <c r="AD370">
        <v>0</v>
      </c>
      <c r="AE370" t="s">
        <v>55</v>
      </c>
      <c r="AF370">
        <v>0</v>
      </c>
      <c r="AG370" s="7">
        <v>42556</v>
      </c>
      <c r="AH370">
        <v>1700</v>
      </c>
      <c r="AI370">
        <v>1700</v>
      </c>
      <c r="AJ370">
        <v>1700</v>
      </c>
    </row>
    <row r="371" spans="1:36" x14ac:dyDescent="0.25">
      <c r="A371" t="s">
        <v>43</v>
      </c>
      <c r="B371" t="s">
        <v>203</v>
      </c>
      <c r="C371">
        <v>9.7489170000000005</v>
      </c>
      <c r="D371">
        <v>-83.753428</v>
      </c>
      <c r="E371" t="s">
        <v>588</v>
      </c>
      <c r="F371">
        <v>275</v>
      </c>
      <c r="G371">
        <v>1</v>
      </c>
      <c r="H371">
        <v>2014</v>
      </c>
      <c r="I371" t="str">
        <f t="shared" si="16"/>
        <v>2013-10-01</v>
      </c>
      <c r="J371" t="str">
        <f t="shared" si="17"/>
        <v>2014-03-01</v>
      </c>
      <c r="K371" t="str">
        <f>IFERROR(INDEX(Harvest[Selected Harvest Begin],MATCH(E371,Harvest[Region],0)),INDEX(Harvest[Selected Harvest Begin],MATCH(B371,Harvest[Country.of.Origin],0)))</f>
        <v>October</v>
      </c>
      <c r="L371" t="str">
        <f>IFERROR(INDEX(Harvest[Selected Harvest End],MATCH(E371,Harvest[Region],0)),INDEX(Harvest[Selected Harvest End],MATCH(B371,Harvest[Country.of.Origin],0)))</f>
        <v>March</v>
      </c>
      <c r="M371">
        <f t="shared" si="15"/>
        <v>151</v>
      </c>
      <c r="N371" s="7">
        <v>41703</v>
      </c>
      <c r="O371" t="s">
        <v>493</v>
      </c>
      <c r="P371" t="s">
        <v>54</v>
      </c>
      <c r="Q371">
        <v>8</v>
      </c>
      <c r="R371">
        <v>7.58</v>
      </c>
      <c r="S371">
        <v>7.83</v>
      </c>
      <c r="T371">
        <v>7.75</v>
      </c>
      <c r="U371">
        <v>7.75</v>
      </c>
      <c r="V371">
        <v>7.75</v>
      </c>
      <c r="W371">
        <v>10</v>
      </c>
      <c r="X371">
        <v>10</v>
      </c>
      <c r="Y371">
        <v>10</v>
      </c>
      <c r="Z371">
        <v>8</v>
      </c>
      <c r="AA371">
        <v>84.67</v>
      </c>
      <c r="AB371">
        <v>0.11</v>
      </c>
      <c r="AC371">
        <v>0</v>
      </c>
      <c r="AD371">
        <v>0</v>
      </c>
      <c r="AE371" t="s">
        <v>55</v>
      </c>
      <c r="AF371">
        <v>4</v>
      </c>
      <c r="AG371" s="7">
        <v>42068</v>
      </c>
      <c r="AH371">
        <v>1200</v>
      </c>
      <c r="AI371">
        <v>1200</v>
      </c>
      <c r="AJ371">
        <v>1200</v>
      </c>
    </row>
    <row r="372" spans="1:36" x14ac:dyDescent="0.25">
      <c r="A372" t="s">
        <v>43</v>
      </c>
      <c r="B372" t="s">
        <v>203</v>
      </c>
      <c r="C372">
        <v>9.9060734999999998</v>
      </c>
      <c r="D372">
        <v>-83.988086300000006</v>
      </c>
      <c r="E372" t="s">
        <v>1027</v>
      </c>
      <c r="F372">
        <v>1</v>
      </c>
      <c r="G372">
        <v>1</v>
      </c>
      <c r="H372">
        <v>2012</v>
      </c>
      <c r="I372" t="str">
        <f t="shared" si="16"/>
        <v>2011-10-01</v>
      </c>
      <c r="J372" t="str">
        <f t="shared" si="17"/>
        <v>2012-03-01</v>
      </c>
      <c r="K372" t="str">
        <f>IFERROR(INDEX(Harvest[Selected Harvest Begin],MATCH(E372,Harvest[Region],0)),INDEX(Harvest[Selected Harvest Begin],MATCH(B372,Harvest[Country.of.Origin],0)))</f>
        <v>October</v>
      </c>
      <c r="L372" t="str">
        <f>IFERROR(INDEX(Harvest[Selected Harvest End],MATCH(E372,Harvest[Region],0)),INDEX(Harvest[Selected Harvest End],MATCH(B372,Harvest[Country.of.Origin],0)))</f>
        <v>March</v>
      </c>
      <c r="M372">
        <f t="shared" si="15"/>
        <v>152</v>
      </c>
      <c r="N372" s="7">
        <v>41345</v>
      </c>
      <c r="O372" t="s">
        <v>68</v>
      </c>
      <c r="P372" t="s">
        <v>373</v>
      </c>
      <c r="Q372">
        <v>7.75</v>
      </c>
      <c r="R372">
        <v>7.83</v>
      </c>
      <c r="S372">
        <v>7.75</v>
      </c>
      <c r="T372">
        <v>8</v>
      </c>
      <c r="U372">
        <v>7.83</v>
      </c>
      <c r="V372">
        <v>7.67</v>
      </c>
      <c r="W372">
        <v>10</v>
      </c>
      <c r="X372">
        <v>10</v>
      </c>
      <c r="Y372">
        <v>10</v>
      </c>
      <c r="Z372">
        <v>7.75</v>
      </c>
      <c r="AA372">
        <v>84.58</v>
      </c>
      <c r="AB372">
        <v>0.12</v>
      </c>
      <c r="AC372">
        <v>0</v>
      </c>
      <c r="AD372">
        <v>0</v>
      </c>
      <c r="AE372" t="s">
        <v>89</v>
      </c>
      <c r="AF372">
        <v>2</v>
      </c>
      <c r="AG372" s="7">
        <v>41710</v>
      </c>
      <c r="AH372">
        <v>1450</v>
      </c>
      <c r="AI372">
        <v>1700</v>
      </c>
      <c r="AJ372">
        <v>1575</v>
      </c>
    </row>
    <row r="373" spans="1:36" x14ac:dyDescent="0.25">
      <c r="A373" t="s">
        <v>43</v>
      </c>
      <c r="B373" t="s">
        <v>203</v>
      </c>
      <c r="C373">
        <v>9.9630493999999992</v>
      </c>
      <c r="D373">
        <v>-84.048231799999996</v>
      </c>
      <c r="E373" t="s">
        <v>1600</v>
      </c>
      <c r="F373">
        <v>250</v>
      </c>
      <c r="G373">
        <v>1</v>
      </c>
      <c r="H373">
        <v>2013</v>
      </c>
      <c r="I373" t="str">
        <f t="shared" si="16"/>
        <v>2012-10-01</v>
      </c>
      <c r="J373" t="str">
        <f t="shared" si="17"/>
        <v>2013-03-01</v>
      </c>
      <c r="K373" t="str">
        <f>IFERROR(INDEX(Harvest[Selected Harvest Begin],MATCH(E373,Harvest[Region],0)),INDEX(Harvest[Selected Harvest Begin],MATCH(B373,Harvest[Country.of.Origin],0)))</f>
        <v>October</v>
      </c>
      <c r="L373" t="str">
        <f>IFERROR(INDEX(Harvest[Selected Harvest End],MATCH(E373,Harvest[Region],0)),INDEX(Harvest[Selected Harvest End],MATCH(B373,Harvest[Country.of.Origin],0)))</f>
        <v>March</v>
      </c>
      <c r="M373">
        <f t="shared" si="15"/>
        <v>151</v>
      </c>
      <c r="N373" s="7">
        <v>41799</v>
      </c>
      <c r="O373" t="s">
        <v>493</v>
      </c>
      <c r="P373" t="s">
        <v>54</v>
      </c>
      <c r="Q373">
        <v>7.83</v>
      </c>
      <c r="R373">
        <v>7.42</v>
      </c>
      <c r="S373">
        <v>7.5</v>
      </c>
      <c r="T373">
        <v>7.83</v>
      </c>
      <c r="U373">
        <v>7.75</v>
      </c>
      <c r="V373">
        <v>7.83</v>
      </c>
      <c r="W373">
        <v>10</v>
      </c>
      <c r="X373">
        <v>10</v>
      </c>
      <c r="Y373">
        <v>10</v>
      </c>
      <c r="Z373">
        <v>7.67</v>
      </c>
      <c r="AA373">
        <v>83.83</v>
      </c>
      <c r="AB373">
        <v>0.1</v>
      </c>
      <c r="AC373">
        <v>0</v>
      </c>
      <c r="AD373">
        <v>0</v>
      </c>
      <c r="AE373" t="s">
        <v>55</v>
      </c>
      <c r="AF373">
        <v>3</v>
      </c>
      <c r="AG373" s="7">
        <v>42164</v>
      </c>
      <c r="AH373">
        <v>1200</v>
      </c>
      <c r="AI373">
        <v>1400</v>
      </c>
      <c r="AJ373">
        <v>1300</v>
      </c>
    </row>
    <row r="374" spans="1:36" x14ac:dyDescent="0.25">
      <c r="A374" t="s">
        <v>43</v>
      </c>
      <c r="B374" t="s">
        <v>203</v>
      </c>
      <c r="C374">
        <v>9.9630493999999992</v>
      </c>
      <c r="D374">
        <v>-84.048231799999996</v>
      </c>
      <c r="E374" t="s">
        <v>1600</v>
      </c>
      <c r="F374">
        <v>250</v>
      </c>
      <c r="G374">
        <v>1</v>
      </c>
      <c r="H374">
        <v>2013</v>
      </c>
      <c r="I374" t="str">
        <f t="shared" si="16"/>
        <v>2012-10-01</v>
      </c>
      <c r="J374" t="str">
        <f t="shared" si="17"/>
        <v>2013-03-01</v>
      </c>
      <c r="K374" t="str">
        <f>IFERROR(INDEX(Harvest[Selected Harvest Begin],MATCH(E374,Harvest[Region],0)),INDEX(Harvest[Selected Harvest Begin],MATCH(B374,Harvest[Country.of.Origin],0)))</f>
        <v>October</v>
      </c>
      <c r="L374" t="str">
        <f>IFERROR(INDEX(Harvest[Selected Harvest End],MATCH(E374,Harvest[Region],0)),INDEX(Harvest[Selected Harvest End],MATCH(B374,Harvest[Country.of.Origin],0)))</f>
        <v>March</v>
      </c>
      <c r="M374">
        <f t="shared" si="15"/>
        <v>151</v>
      </c>
      <c r="N374" s="7">
        <v>41684</v>
      </c>
      <c r="O374" t="s">
        <v>493</v>
      </c>
      <c r="P374" t="s">
        <v>54</v>
      </c>
      <c r="Q374">
        <v>7.5</v>
      </c>
      <c r="R374">
        <v>7.67</v>
      </c>
      <c r="S374">
        <v>7.67</v>
      </c>
      <c r="T374">
        <v>7.5</v>
      </c>
      <c r="U374">
        <v>7.83</v>
      </c>
      <c r="V374">
        <v>7.17</v>
      </c>
      <c r="W374">
        <v>10</v>
      </c>
      <c r="X374">
        <v>10</v>
      </c>
      <c r="Y374">
        <v>10</v>
      </c>
      <c r="Z374">
        <v>8</v>
      </c>
      <c r="AA374">
        <v>83.33</v>
      </c>
      <c r="AB374">
        <v>0.11</v>
      </c>
      <c r="AC374">
        <v>0</v>
      </c>
      <c r="AD374">
        <v>0</v>
      </c>
      <c r="AE374" t="s">
        <v>55</v>
      </c>
      <c r="AF374">
        <v>3</v>
      </c>
      <c r="AG374" s="7">
        <v>42049</v>
      </c>
      <c r="AH374">
        <v>1100</v>
      </c>
      <c r="AI374">
        <v>1300</v>
      </c>
      <c r="AJ374">
        <v>1200</v>
      </c>
    </row>
    <row r="375" spans="1:36" x14ac:dyDescent="0.25">
      <c r="A375" t="s">
        <v>43</v>
      </c>
      <c r="B375" t="s">
        <v>203</v>
      </c>
      <c r="C375">
        <v>9.9630493999999992</v>
      </c>
      <c r="D375">
        <v>-84.048231799999996</v>
      </c>
      <c r="E375" t="s">
        <v>1600</v>
      </c>
      <c r="F375">
        <v>250</v>
      </c>
      <c r="G375">
        <v>1</v>
      </c>
      <c r="H375">
        <v>2014</v>
      </c>
      <c r="I375" t="str">
        <f t="shared" si="16"/>
        <v>2013-10-01</v>
      </c>
      <c r="J375" t="str">
        <f t="shared" si="17"/>
        <v>2014-03-01</v>
      </c>
      <c r="K375" t="str">
        <f>IFERROR(INDEX(Harvest[Selected Harvest Begin],MATCH(E375,Harvest[Region],0)),INDEX(Harvest[Selected Harvest Begin],MATCH(B375,Harvest[Country.of.Origin],0)))</f>
        <v>October</v>
      </c>
      <c r="L375" t="str">
        <f>IFERROR(INDEX(Harvest[Selected Harvest End],MATCH(E375,Harvest[Region],0)),INDEX(Harvest[Selected Harvest End],MATCH(B375,Harvest[Country.of.Origin],0)))</f>
        <v>March</v>
      </c>
      <c r="M375">
        <f t="shared" si="15"/>
        <v>151</v>
      </c>
      <c r="N375" s="7">
        <v>41835</v>
      </c>
      <c r="O375" t="s">
        <v>493</v>
      </c>
      <c r="P375" t="s">
        <v>54</v>
      </c>
      <c r="Q375">
        <v>7.83</v>
      </c>
      <c r="R375">
        <v>7.33</v>
      </c>
      <c r="S375">
        <v>7.5</v>
      </c>
      <c r="T375">
        <v>7.67</v>
      </c>
      <c r="U375">
        <v>7.58</v>
      </c>
      <c r="V375">
        <v>7.67</v>
      </c>
      <c r="W375">
        <v>10</v>
      </c>
      <c r="X375">
        <v>10</v>
      </c>
      <c r="Y375">
        <v>10</v>
      </c>
      <c r="Z375">
        <v>7.5</v>
      </c>
      <c r="AA375">
        <v>83.08</v>
      </c>
      <c r="AB375">
        <v>0.1</v>
      </c>
      <c r="AC375">
        <v>0</v>
      </c>
      <c r="AD375">
        <v>0</v>
      </c>
      <c r="AE375" t="s">
        <v>55</v>
      </c>
      <c r="AF375">
        <v>3</v>
      </c>
      <c r="AG375" s="7">
        <v>42200</v>
      </c>
      <c r="AH375">
        <v>1200</v>
      </c>
      <c r="AI375">
        <v>1400</v>
      </c>
      <c r="AJ375">
        <v>1300</v>
      </c>
    </row>
    <row r="376" spans="1:36" x14ac:dyDescent="0.25">
      <c r="A376" t="s">
        <v>43</v>
      </c>
      <c r="B376" t="s">
        <v>203</v>
      </c>
      <c r="C376">
        <v>9.9630493999999992</v>
      </c>
      <c r="D376">
        <v>-84.048231799999996</v>
      </c>
      <c r="E376" t="s">
        <v>1600</v>
      </c>
      <c r="F376">
        <v>250</v>
      </c>
      <c r="G376">
        <v>1</v>
      </c>
      <c r="H376">
        <v>2013</v>
      </c>
      <c r="I376" t="str">
        <f t="shared" si="16"/>
        <v>2012-10-01</v>
      </c>
      <c r="J376" t="str">
        <f t="shared" si="17"/>
        <v>2013-03-01</v>
      </c>
      <c r="K376" t="str">
        <f>IFERROR(INDEX(Harvest[Selected Harvest Begin],MATCH(E376,Harvest[Region],0)),INDEX(Harvest[Selected Harvest Begin],MATCH(B376,Harvest[Country.of.Origin],0)))</f>
        <v>October</v>
      </c>
      <c r="L376" t="str">
        <f>IFERROR(INDEX(Harvest[Selected Harvest End],MATCH(E376,Harvest[Region],0)),INDEX(Harvest[Selected Harvest End],MATCH(B376,Harvest[Country.of.Origin],0)))</f>
        <v>March</v>
      </c>
      <c r="M376">
        <f t="shared" si="15"/>
        <v>151</v>
      </c>
      <c r="N376" s="7">
        <v>41684</v>
      </c>
      <c r="O376" t="s">
        <v>493</v>
      </c>
      <c r="P376" t="s">
        <v>54</v>
      </c>
      <c r="Q376">
        <v>7.67</v>
      </c>
      <c r="R376">
        <v>7.58</v>
      </c>
      <c r="S376">
        <v>7.5</v>
      </c>
      <c r="T376">
        <v>7.58</v>
      </c>
      <c r="U376">
        <v>7.5</v>
      </c>
      <c r="V376">
        <v>7.5</v>
      </c>
      <c r="W376">
        <v>10</v>
      </c>
      <c r="X376">
        <v>10</v>
      </c>
      <c r="Y376">
        <v>10</v>
      </c>
      <c r="Z376">
        <v>7.67</v>
      </c>
      <c r="AA376">
        <v>83</v>
      </c>
      <c r="AB376">
        <v>0.11</v>
      </c>
      <c r="AC376">
        <v>0</v>
      </c>
      <c r="AD376">
        <v>0</v>
      </c>
      <c r="AE376" t="s">
        <v>55</v>
      </c>
      <c r="AF376">
        <v>3</v>
      </c>
      <c r="AG376" s="7">
        <v>42049</v>
      </c>
      <c r="AH376">
        <v>1100</v>
      </c>
      <c r="AI376">
        <v>1300</v>
      </c>
      <c r="AJ376">
        <v>1200</v>
      </c>
    </row>
    <row r="377" spans="1:36" x14ac:dyDescent="0.25">
      <c r="A377" t="s">
        <v>43</v>
      </c>
      <c r="B377" t="s">
        <v>203</v>
      </c>
      <c r="C377">
        <v>9.9630493999999992</v>
      </c>
      <c r="D377">
        <v>-84.048231799999996</v>
      </c>
      <c r="E377" t="s">
        <v>1600</v>
      </c>
      <c r="F377">
        <v>250</v>
      </c>
      <c r="G377">
        <v>1</v>
      </c>
      <c r="H377">
        <v>2013</v>
      </c>
      <c r="I377" t="str">
        <f t="shared" si="16"/>
        <v>2012-10-01</v>
      </c>
      <c r="J377" t="str">
        <f t="shared" si="17"/>
        <v>2013-03-01</v>
      </c>
      <c r="K377" t="str">
        <f>IFERROR(INDEX(Harvest[Selected Harvest Begin],MATCH(E377,Harvest[Region],0)),INDEX(Harvest[Selected Harvest Begin],MATCH(B377,Harvest[Country.of.Origin],0)))</f>
        <v>October</v>
      </c>
      <c r="L377" t="str">
        <f>IFERROR(INDEX(Harvest[Selected Harvest End],MATCH(E377,Harvest[Region],0)),INDEX(Harvest[Selected Harvest End],MATCH(B377,Harvest[Country.of.Origin],0)))</f>
        <v>March</v>
      </c>
      <c r="M377">
        <f t="shared" si="15"/>
        <v>151</v>
      </c>
      <c r="N377" s="7">
        <v>41768</v>
      </c>
      <c r="O377" t="s">
        <v>493</v>
      </c>
      <c r="P377" t="s">
        <v>54</v>
      </c>
      <c r="Q377">
        <v>7.67</v>
      </c>
      <c r="R377">
        <v>7.42</v>
      </c>
      <c r="S377">
        <v>7.5</v>
      </c>
      <c r="T377">
        <v>7.67</v>
      </c>
      <c r="U377">
        <v>7</v>
      </c>
      <c r="V377">
        <v>7.75</v>
      </c>
      <c r="W377">
        <v>10</v>
      </c>
      <c r="X377">
        <v>10</v>
      </c>
      <c r="Y377">
        <v>10</v>
      </c>
      <c r="Z377">
        <v>7.58</v>
      </c>
      <c r="AA377">
        <v>82.58</v>
      </c>
      <c r="AB377">
        <v>0.11</v>
      </c>
      <c r="AC377">
        <v>0</v>
      </c>
      <c r="AD377">
        <v>0</v>
      </c>
      <c r="AE377" t="s">
        <v>55</v>
      </c>
      <c r="AF377">
        <v>3</v>
      </c>
      <c r="AG377" s="7">
        <v>42133</v>
      </c>
      <c r="AH377">
        <v>1200</v>
      </c>
      <c r="AI377">
        <v>1400</v>
      </c>
      <c r="AJ377">
        <v>1300</v>
      </c>
    </row>
    <row r="378" spans="1:36" x14ac:dyDescent="0.25">
      <c r="A378" t="s">
        <v>43</v>
      </c>
      <c r="B378" t="s">
        <v>203</v>
      </c>
      <c r="C378">
        <v>9.9630493999999992</v>
      </c>
      <c r="D378">
        <v>-84.048231799999996</v>
      </c>
      <c r="E378" t="s">
        <v>1600</v>
      </c>
      <c r="F378">
        <v>275</v>
      </c>
      <c r="G378">
        <v>1</v>
      </c>
      <c r="H378">
        <v>2012</v>
      </c>
      <c r="I378" t="str">
        <f t="shared" si="16"/>
        <v>2011-10-01</v>
      </c>
      <c r="J378" t="str">
        <f t="shared" si="17"/>
        <v>2012-03-01</v>
      </c>
      <c r="K378" t="str">
        <f>IFERROR(INDEX(Harvest[Selected Harvest Begin],MATCH(E378,Harvest[Region],0)),INDEX(Harvest[Selected Harvest Begin],MATCH(B378,Harvest[Country.of.Origin],0)))</f>
        <v>October</v>
      </c>
      <c r="L378" t="str">
        <f>IFERROR(INDEX(Harvest[Selected Harvest End],MATCH(E378,Harvest[Region],0)),INDEX(Harvest[Selected Harvest End],MATCH(B378,Harvest[Country.of.Origin],0)))</f>
        <v>March</v>
      </c>
      <c r="M378">
        <f t="shared" si="15"/>
        <v>152</v>
      </c>
      <c r="N378" s="7">
        <v>41191</v>
      </c>
      <c r="P378" t="s">
        <v>54</v>
      </c>
      <c r="Q378">
        <v>7.92</v>
      </c>
      <c r="R378">
        <v>7.58</v>
      </c>
      <c r="S378">
        <v>7.25</v>
      </c>
      <c r="T378">
        <v>7.75</v>
      </c>
      <c r="U378">
        <v>7.92</v>
      </c>
      <c r="V378">
        <v>7.58</v>
      </c>
      <c r="W378">
        <v>9.33</v>
      </c>
      <c r="X378">
        <v>9.33</v>
      </c>
      <c r="Y378">
        <v>10</v>
      </c>
      <c r="Z378">
        <v>7.67</v>
      </c>
      <c r="AA378">
        <v>82.33</v>
      </c>
      <c r="AB378">
        <v>0</v>
      </c>
      <c r="AC378">
        <v>0</v>
      </c>
      <c r="AD378">
        <v>0</v>
      </c>
      <c r="AE378" t="s">
        <v>55</v>
      </c>
      <c r="AF378">
        <v>14</v>
      </c>
      <c r="AG378" s="7">
        <v>41556</v>
      </c>
    </row>
    <row r="379" spans="1:36" x14ac:dyDescent="0.25">
      <c r="A379" t="s">
        <v>43</v>
      </c>
      <c r="B379" t="s">
        <v>203</v>
      </c>
      <c r="C379">
        <v>9.9630493999999992</v>
      </c>
      <c r="D379">
        <v>-84.048231799999996</v>
      </c>
      <c r="E379" t="s">
        <v>1600</v>
      </c>
      <c r="F379">
        <v>250</v>
      </c>
      <c r="G379">
        <v>1</v>
      </c>
      <c r="H379">
        <v>2013</v>
      </c>
      <c r="I379" t="str">
        <f t="shared" si="16"/>
        <v>2012-10-01</v>
      </c>
      <c r="J379" t="str">
        <f t="shared" si="17"/>
        <v>2013-03-01</v>
      </c>
      <c r="K379" t="str">
        <f>IFERROR(INDEX(Harvest[Selected Harvest Begin],MATCH(E379,Harvest[Region],0)),INDEX(Harvest[Selected Harvest Begin],MATCH(B379,Harvest[Country.of.Origin],0)))</f>
        <v>October</v>
      </c>
      <c r="L379" t="str">
        <f>IFERROR(INDEX(Harvest[Selected Harvest End],MATCH(E379,Harvest[Region],0)),INDEX(Harvest[Selected Harvest End],MATCH(B379,Harvest[Country.of.Origin],0)))</f>
        <v>March</v>
      </c>
      <c r="M379">
        <f t="shared" si="15"/>
        <v>151</v>
      </c>
      <c r="N379" s="7">
        <v>41799</v>
      </c>
      <c r="O379" t="s">
        <v>493</v>
      </c>
      <c r="P379" t="s">
        <v>54</v>
      </c>
      <c r="Q379">
        <v>7.5</v>
      </c>
      <c r="R379">
        <v>7.25</v>
      </c>
      <c r="S379">
        <v>7.33</v>
      </c>
      <c r="T379">
        <v>7.33</v>
      </c>
      <c r="U379">
        <v>7.75</v>
      </c>
      <c r="V379">
        <v>7.5</v>
      </c>
      <c r="W379">
        <v>10</v>
      </c>
      <c r="X379">
        <v>10</v>
      </c>
      <c r="Y379">
        <v>10</v>
      </c>
      <c r="Z379">
        <v>7.33</v>
      </c>
      <c r="AA379">
        <v>82</v>
      </c>
      <c r="AB379">
        <v>0.1</v>
      </c>
      <c r="AC379">
        <v>0</v>
      </c>
      <c r="AD379">
        <v>0</v>
      </c>
      <c r="AE379" t="s">
        <v>55</v>
      </c>
      <c r="AF379">
        <v>4</v>
      </c>
      <c r="AG379" s="7">
        <v>42164</v>
      </c>
      <c r="AH379">
        <v>1200</v>
      </c>
      <c r="AI379">
        <v>1400</v>
      </c>
      <c r="AJ379">
        <v>1300</v>
      </c>
    </row>
    <row r="380" spans="1:36" x14ac:dyDescent="0.25">
      <c r="A380" t="s">
        <v>43</v>
      </c>
      <c r="B380" t="s">
        <v>203</v>
      </c>
      <c r="C380">
        <v>10.5889775</v>
      </c>
      <c r="D380">
        <v>-85.670745699999998</v>
      </c>
      <c r="E380" t="s">
        <v>3375</v>
      </c>
      <c r="F380">
        <v>250</v>
      </c>
      <c r="G380">
        <v>1</v>
      </c>
      <c r="H380">
        <v>2014</v>
      </c>
      <c r="I380" t="str">
        <f t="shared" si="16"/>
        <v>2013-10-01</v>
      </c>
      <c r="J380" t="str">
        <f t="shared" si="17"/>
        <v>2014-03-01</v>
      </c>
      <c r="K380" t="str">
        <f>IFERROR(INDEX(Harvest[Selected Harvest Begin],MATCH(E380,Harvest[Region],0)),INDEX(Harvest[Selected Harvest Begin],MATCH(B380,Harvest[Country.of.Origin],0)))</f>
        <v>October</v>
      </c>
      <c r="L380" t="str">
        <f>IFERROR(INDEX(Harvest[Selected Harvest End],MATCH(E380,Harvest[Region],0)),INDEX(Harvest[Selected Harvest End],MATCH(B380,Harvest[Country.of.Origin],0)))</f>
        <v>March</v>
      </c>
      <c r="M380">
        <f t="shared" si="15"/>
        <v>151</v>
      </c>
      <c r="N380" s="7">
        <v>42011</v>
      </c>
      <c r="O380" t="s">
        <v>213</v>
      </c>
      <c r="P380" t="s">
        <v>54</v>
      </c>
      <c r="Q380">
        <v>7.83</v>
      </c>
      <c r="R380">
        <v>7.33</v>
      </c>
      <c r="S380">
        <v>7.08</v>
      </c>
      <c r="T380">
        <v>7.08</v>
      </c>
      <c r="U380">
        <v>7.33</v>
      </c>
      <c r="V380">
        <v>7.5</v>
      </c>
      <c r="W380">
        <v>10</v>
      </c>
      <c r="X380">
        <v>10</v>
      </c>
      <c r="Y380">
        <v>10</v>
      </c>
      <c r="Z380">
        <v>7.33</v>
      </c>
      <c r="AA380">
        <v>81.5</v>
      </c>
      <c r="AB380">
        <v>0.12</v>
      </c>
      <c r="AC380">
        <v>1</v>
      </c>
      <c r="AD380">
        <v>0</v>
      </c>
      <c r="AE380" t="s">
        <v>55</v>
      </c>
      <c r="AF380">
        <v>2</v>
      </c>
      <c r="AG380" s="7">
        <v>42376</v>
      </c>
      <c r="AH380">
        <v>1200</v>
      </c>
      <c r="AI380">
        <v>1200</v>
      </c>
      <c r="AJ380">
        <v>1200</v>
      </c>
    </row>
    <row r="381" spans="1:36" x14ac:dyDescent="0.25">
      <c r="A381" t="s">
        <v>43</v>
      </c>
      <c r="B381" t="s">
        <v>203</v>
      </c>
      <c r="C381">
        <v>9.9630493999999992</v>
      </c>
      <c r="D381">
        <v>-84.048231799999996</v>
      </c>
      <c r="E381" t="s">
        <v>1600</v>
      </c>
      <c r="F381">
        <v>250</v>
      </c>
      <c r="G381">
        <v>1</v>
      </c>
      <c r="H381">
        <v>2014</v>
      </c>
      <c r="I381" t="str">
        <f t="shared" si="16"/>
        <v>2013-10-01</v>
      </c>
      <c r="J381" t="str">
        <f t="shared" si="17"/>
        <v>2014-03-01</v>
      </c>
      <c r="K381" t="str">
        <f>IFERROR(INDEX(Harvest[Selected Harvest Begin],MATCH(E381,Harvest[Region],0)),INDEX(Harvest[Selected Harvest Begin],MATCH(B381,Harvest[Country.of.Origin],0)))</f>
        <v>October</v>
      </c>
      <c r="L381" t="str">
        <f>IFERROR(INDEX(Harvest[Selected Harvest End],MATCH(E381,Harvest[Region],0)),INDEX(Harvest[Selected Harvest End],MATCH(B381,Harvest[Country.of.Origin],0)))</f>
        <v>March</v>
      </c>
      <c r="M381">
        <f t="shared" si="15"/>
        <v>151</v>
      </c>
      <c r="N381" s="7">
        <v>41768</v>
      </c>
      <c r="O381" t="s">
        <v>493</v>
      </c>
      <c r="P381" t="s">
        <v>54</v>
      </c>
      <c r="Q381">
        <v>7.33</v>
      </c>
      <c r="R381">
        <v>7.08</v>
      </c>
      <c r="S381">
        <v>7.33</v>
      </c>
      <c r="T381">
        <v>7.25</v>
      </c>
      <c r="U381">
        <v>7.33</v>
      </c>
      <c r="V381">
        <v>7.58</v>
      </c>
      <c r="W381">
        <v>10</v>
      </c>
      <c r="X381">
        <v>10</v>
      </c>
      <c r="Y381">
        <v>10</v>
      </c>
      <c r="Z381">
        <v>7.25</v>
      </c>
      <c r="AA381">
        <v>81.17</v>
      </c>
      <c r="AB381">
        <v>0.11</v>
      </c>
      <c r="AC381">
        <v>0</v>
      </c>
      <c r="AD381">
        <v>0</v>
      </c>
      <c r="AE381" t="s">
        <v>55</v>
      </c>
      <c r="AF381">
        <v>3</v>
      </c>
      <c r="AG381" s="7">
        <v>42133</v>
      </c>
      <c r="AH381">
        <v>1200</v>
      </c>
      <c r="AI381">
        <v>1400</v>
      </c>
      <c r="AJ381">
        <v>1300</v>
      </c>
    </row>
    <row r="382" spans="1:36" x14ac:dyDescent="0.25">
      <c r="A382" t="s">
        <v>43</v>
      </c>
      <c r="B382" t="s">
        <v>203</v>
      </c>
      <c r="C382">
        <v>10.097411599999999</v>
      </c>
      <c r="D382">
        <v>-84.383116599999994</v>
      </c>
      <c r="E382" t="s">
        <v>3940</v>
      </c>
      <c r="F382">
        <v>250</v>
      </c>
      <c r="G382">
        <v>1</v>
      </c>
      <c r="H382">
        <v>2014</v>
      </c>
      <c r="I382" t="str">
        <f t="shared" si="16"/>
        <v>2013-10-01</v>
      </c>
      <c r="J382" t="str">
        <f t="shared" si="17"/>
        <v>2014-03-01</v>
      </c>
      <c r="K382" t="str">
        <f>IFERROR(INDEX(Harvest[Selected Harvest Begin],MATCH(E382,Harvest[Region],0)),INDEX(Harvest[Selected Harvest Begin],MATCH(B382,Harvest[Country.of.Origin],0)))</f>
        <v>October</v>
      </c>
      <c r="L382" t="str">
        <f>IFERROR(INDEX(Harvest[Selected Harvest End],MATCH(E382,Harvest[Region],0)),INDEX(Harvest[Selected Harvest End],MATCH(B382,Harvest[Country.of.Origin],0)))</f>
        <v>March</v>
      </c>
      <c r="M382">
        <f t="shared" si="15"/>
        <v>151</v>
      </c>
      <c r="N382" s="7">
        <v>41991</v>
      </c>
      <c r="O382" t="s">
        <v>213</v>
      </c>
      <c r="P382" t="s">
        <v>54</v>
      </c>
      <c r="Q382">
        <v>7.42</v>
      </c>
      <c r="R382">
        <v>7.25</v>
      </c>
      <c r="S382">
        <v>7.17</v>
      </c>
      <c r="T382">
        <v>7.25</v>
      </c>
      <c r="U382">
        <v>7.25</v>
      </c>
      <c r="V382">
        <v>7.58</v>
      </c>
      <c r="W382">
        <v>10</v>
      </c>
      <c r="X382">
        <v>10</v>
      </c>
      <c r="Y382">
        <v>10</v>
      </c>
      <c r="Z382">
        <v>7.17</v>
      </c>
      <c r="AA382">
        <v>81.08</v>
      </c>
      <c r="AB382">
        <v>0.13</v>
      </c>
      <c r="AC382">
        <v>0</v>
      </c>
      <c r="AD382">
        <v>0</v>
      </c>
      <c r="AE382" t="s">
        <v>55</v>
      </c>
      <c r="AF382">
        <v>0</v>
      </c>
      <c r="AG382" s="7">
        <v>42356</v>
      </c>
      <c r="AH382">
        <v>1500</v>
      </c>
      <c r="AI382">
        <v>1500</v>
      </c>
      <c r="AJ382">
        <v>1500</v>
      </c>
    </row>
    <row r="383" spans="1:36" x14ac:dyDescent="0.25">
      <c r="A383" t="s">
        <v>43</v>
      </c>
      <c r="B383" t="s">
        <v>203</v>
      </c>
      <c r="C383">
        <v>9.6051514999999998</v>
      </c>
      <c r="D383">
        <v>-84.037889399999997</v>
      </c>
      <c r="E383" t="s">
        <v>705</v>
      </c>
      <c r="F383">
        <v>240</v>
      </c>
      <c r="G383">
        <v>1</v>
      </c>
      <c r="H383">
        <v>2015</v>
      </c>
      <c r="I383" t="str">
        <f t="shared" si="16"/>
        <v>2014-10-01</v>
      </c>
      <c r="J383" t="str">
        <f t="shared" si="17"/>
        <v>2015-03-01</v>
      </c>
      <c r="K383" t="str">
        <f>IFERROR(INDEX(Harvest[Selected Harvest Begin],MATCH(E383,Harvest[Region],0)),INDEX(Harvest[Selected Harvest Begin],MATCH(B383,Harvest[Country.of.Origin],0)))</f>
        <v>October</v>
      </c>
      <c r="L383" t="str">
        <f>IFERROR(INDEX(Harvest[Selected Harvest End],MATCH(E383,Harvest[Region],0)),INDEX(Harvest[Selected Harvest End],MATCH(B383,Harvest[Country.of.Origin],0)))</f>
        <v>March</v>
      </c>
      <c r="M383">
        <f t="shared" si="15"/>
        <v>151</v>
      </c>
      <c r="N383" s="7">
        <v>42062</v>
      </c>
      <c r="O383" t="s">
        <v>213</v>
      </c>
      <c r="P383" t="s">
        <v>54</v>
      </c>
      <c r="Q383">
        <v>7.83</v>
      </c>
      <c r="R383">
        <v>7.5</v>
      </c>
      <c r="S383">
        <v>7.67</v>
      </c>
      <c r="T383">
        <v>7.67</v>
      </c>
      <c r="U383">
        <v>7.83</v>
      </c>
      <c r="V383">
        <v>7.5</v>
      </c>
      <c r="W383">
        <v>6.67</v>
      </c>
      <c r="X383">
        <v>10</v>
      </c>
      <c r="Y383">
        <v>10</v>
      </c>
      <c r="Z383">
        <v>8</v>
      </c>
      <c r="AA383">
        <v>80.67</v>
      </c>
      <c r="AB383">
        <v>0.11</v>
      </c>
      <c r="AC383">
        <v>0</v>
      </c>
      <c r="AD383">
        <v>0</v>
      </c>
      <c r="AE383" t="s">
        <v>304</v>
      </c>
      <c r="AF383">
        <v>4</v>
      </c>
      <c r="AG383" s="7">
        <v>42427</v>
      </c>
      <c r="AH383">
        <v>185</v>
      </c>
      <c r="AI383">
        <v>185</v>
      </c>
      <c r="AJ383">
        <v>185</v>
      </c>
    </row>
    <row r="384" spans="1:36" x14ac:dyDescent="0.25">
      <c r="A384" t="s">
        <v>43</v>
      </c>
      <c r="B384" t="s">
        <v>203</v>
      </c>
      <c r="C384">
        <v>10.5889775</v>
      </c>
      <c r="D384">
        <v>-85.670745699999998</v>
      </c>
      <c r="E384" t="s">
        <v>3375</v>
      </c>
      <c r="F384">
        <v>250</v>
      </c>
      <c r="G384">
        <v>1</v>
      </c>
      <c r="H384">
        <v>2014</v>
      </c>
      <c r="I384" t="str">
        <f t="shared" si="16"/>
        <v>2013-10-01</v>
      </c>
      <c r="J384" t="str">
        <f t="shared" si="17"/>
        <v>2014-03-01</v>
      </c>
      <c r="K384" t="str">
        <f>IFERROR(INDEX(Harvest[Selected Harvest Begin],MATCH(E384,Harvest[Region],0)),INDEX(Harvest[Selected Harvest Begin],MATCH(B384,Harvest[Country.of.Origin],0)))</f>
        <v>October</v>
      </c>
      <c r="L384" t="str">
        <f>IFERROR(INDEX(Harvest[Selected Harvest End],MATCH(E384,Harvest[Region],0)),INDEX(Harvest[Selected Harvest End],MATCH(B384,Harvest[Country.of.Origin],0)))</f>
        <v>March</v>
      </c>
      <c r="M384">
        <f t="shared" si="15"/>
        <v>151</v>
      </c>
      <c r="N384" s="7">
        <v>42038</v>
      </c>
      <c r="O384" t="s">
        <v>213</v>
      </c>
      <c r="P384" t="s">
        <v>54</v>
      </c>
      <c r="Q384">
        <v>7.5</v>
      </c>
      <c r="R384">
        <v>7.25</v>
      </c>
      <c r="S384">
        <v>7.42</v>
      </c>
      <c r="T384">
        <v>7</v>
      </c>
      <c r="U384">
        <v>7.08</v>
      </c>
      <c r="V384">
        <v>6.83</v>
      </c>
      <c r="W384">
        <v>8.67</v>
      </c>
      <c r="X384">
        <v>9.33</v>
      </c>
      <c r="Y384">
        <v>10</v>
      </c>
      <c r="Z384">
        <v>6.83</v>
      </c>
      <c r="AA384">
        <v>77.92</v>
      </c>
      <c r="AB384">
        <v>0.12</v>
      </c>
      <c r="AC384">
        <v>2</v>
      </c>
      <c r="AD384">
        <v>0</v>
      </c>
      <c r="AE384" t="s">
        <v>55</v>
      </c>
      <c r="AF384">
        <v>4</v>
      </c>
      <c r="AG384" s="7">
        <v>42403</v>
      </c>
      <c r="AH384">
        <v>1200</v>
      </c>
      <c r="AI384">
        <v>1200</v>
      </c>
      <c r="AJ384">
        <v>1200</v>
      </c>
    </row>
    <row r="385" spans="1:36" x14ac:dyDescent="0.25">
      <c r="A385" t="s">
        <v>43</v>
      </c>
      <c r="B385" t="s">
        <v>203</v>
      </c>
      <c r="C385">
        <v>10.5889775</v>
      </c>
      <c r="D385">
        <v>-85.670745699999998</v>
      </c>
      <c r="E385" t="s">
        <v>3375</v>
      </c>
      <c r="F385">
        <v>250</v>
      </c>
      <c r="G385">
        <v>1</v>
      </c>
      <c r="H385">
        <v>2014</v>
      </c>
      <c r="I385" t="str">
        <f t="shared" si="16"/>
        <v>2013-10-01</v>
      </c>
      <c r="J385" t="str">
        <f t="shared" si="17"/>
        <v>2014-03-01</v>
      </c>
      <c r="K385" t="str">
        <f>IFERROR(INDEX(Harvest[Selected Harvest Begin],MATCH(E385,Harvest[Region],0)),INDEX(Harvest[Selected Harvest Begin],MATCH(B385,Harvest[Country.of.Origin],0)))</f>
        <v>October</v>
      </c>
      <c r="L385" t="str">
        <f>IFERROR(INDEX(Harvest[Selected Harvest End],MATCH(E385,Harvest[Region],0)),INDEX(Harvest[Selected Harvest End],MATCH(B385,Harvest[Country.of.Origin],0)))</f>
        <v>March</v>
      </c>
      <c r="M385">
        <f t="shared" si="15"/>
        <v>151</v>
      </c>
      <c r="N385" s="7">
        <v>42038</v>
      </c>
      <c r="O385" t="s">
        <v>213</v>
      </c>
      <c r="P385" t="s">
        <v>54</v>
      </c>
      <c r="Q385">
        <v>6.33</v>
      </c>
      <c r="R385">
        <v>6.5</v>
      </c>
      <c r="S385">
        <v>6.33</v>
      </c>
      <c r="T385">
        <v>6.83</v>
      </c>
      <c r="U385">
        <v>6.33</v>
      </c>
      <c r="V385">
        <v>6.5</v>
      </c>
      <c r="W385">
        <v>10</v>
      </c>
      <c r="X385">
        <v>6.67</v>
      </c>
      <c r="Y385">
        <v>10</v>
      </c>
      <c r="Z385">
        <v>6.25</v>
      </c>
      <c r="AA385">
        <v>71.75</v>
      </c>
      <c r="AB385">
        <v>0.11</v>
      </c>
      <c r="AC385">
        <v>0</v>
      </c>
      <c r="AD385">
        <v>0</v>
      </c>
      <c r="AE385" t="s">
        <v>55</v>
      </c>
      <c r="AF385">
        <v>7</v>
      </c>
      <c r="AG385" s="7">
        <v>42403</v>
      </c>
      <c r="AH385">
        <v>1200</v>
      </c>
      <c r="AI385">
        <v>1200</v>
      </c>
      <c r="AJ385">
        <v>1200</v>
      </c>
    </row>
    <row r="386" spans="1:36" x14ac:dyDescent="0.25">
      <c r="A386" t="s">
        <v>43</v>
      </c>
      <c r="B386" t="s">
        <v>4472</v>
      </c>
      <c r="C386">
        <v>7.5399890000000003</v>
      </c>
      <c r="D386">
        <v>-5.5470800000000002</v>
      </c>
      <c r="E386" t="s">
        <v>4473</v>
      </c>
      <c r="F386">
        <v>2</v>
      </c>
      <c r="G386">
        <v>1</v>
      </c>
      <c r="H386">
        <v>2016</v>
      </c>
      <c r="I386" t="str">
        <f t="shared" si="16"/>
        <v>2016-09-01</v>
      </c>
      <c r="J386" t="str">
        <f t="shared" si="17"/>
        <v>2016-09-01</v>
      </c>
      <c r="K386" t="str">
        <f>IFERROR(INDEX(Harvest[Selected Harvest Begin],MATCH(E386,Harvest[Region],0)),INDEX(Harvest[Selected Harvest Begin],MATCH(B386,Harvest[Country.of.Origin],0)))</f>
        <v>September</v>
      </c>
      <c r="L386" t="str">
        <f>IFERROR(INDEX(Harvest[Selected Harvest End],MATCH(E386,Harvest[Region],0)),INDEX(Harvest[Selected Harvest End],MATCH(B386,Harvest[Country.of.Origin],0)))</f>
        <v>September</v>
      </c>
      <c r="M386">
        <f t="shared" ref="M386:M449" si="18">J386-I386</f>
        <v>0</v>
      </c>
      <c r="N386" s="7">
        <v>42892</v>
      </c>
      <c r="P386" t="s">
        <v>54</v>
      </c>
      <c r="Q386">
        <v>7.42</v>
      </c>
      <c r="R386">
        <v>7.25</v>
      </c>
      <c r="S386">
        <v>6.83</v>
      </c>
      <c r="T386">
        <v>7</v>
      </c>
      <c r="U386">
        <v>7.33</v>
      </c>
      <c r="V386">
        <v>7.08</v>
      </c>
      <c r="W386">
        <v>9.33</v>
      </c>
      <c r="X386">
        <v>10</v>
      </c>
      <c r="Y386">
        <v>10</v>
      </c>
      <c r="Z386">
        <v>7.08</v>
      </c>
      <c r="AA386">
        <v>79.33</v>
      </c>
      <c r="AB386">
        <v>0.13</v>
      </c>
      <c r="AC386">
        <v>1</v>
      </c>
      <c r="AD386">
        <v>0</v>
      </c>
      <c r="AE386" t="s">
        <v>89</v>
      </c>
      <c r="AF386">
        <v>2</v>
      </c>
      <c r="AG386" s="7">
        <v>43257</v>
      </c>
      <c r="AH386">
        <v>200</v>
      </c>
      <c r="AI386">
        <v>200</v>
      </c>
      <c r="AJ386">
        <v>200</v>
      </c>
    </row>
    <row r="387" spans="1:36" x14ac:dyDescent="0.25">
      <c r="A387" t="s">
        <v>43</v>
      </c>
      <c r="B387" t="s">
        <v>1607</v>
      </c>
      <c r="C387">
        <v>-1.0543434</v>
      </c>
      <c r="D387">
        <v>-80.452644000000006</v>
      </c>
      <c r="E387" t="s">
        <v>1611</v>
      </c>
      <c r="F387">
        <v>1</v>
      </c>
      <c r="G387">
        <v>2.2679618500000003</v>
      </c>
      <c r="H387">
        <v>2013</v>
      </c>
      <c r="I387" t="str">
        <f t="shared" ref="I387:I450" si="19">IF(ISBLANK(H387)&lt;&gt;TRUE,IF(MONTH(1&amp;K387)&gt;MONTH(1&amp;L387),TEXT(DATE(H387-1,MONTH(1&amp;K387),1),"yyyy-mm-dd"),TEXT(DATE(H387,MONTH(1&amp;K387),1),"yyyy-mm-dd")),IF(MONTH(1&amp;K387)&gt;MONTH(1&amp;L387),TEXT(DATE(YEAR(N387)-1,MONTH(1&amp;K387),1),"yyyy-mm-dd"),TEXT(DATE(YEAR(N387),MONTH(1&amp;K387),1),"yyyy-mm-dd")))</f>
        <v>2013-04-01</v>
      </c>
      <c r="J387" t="str">
        <f t="shared" ref="J387:J450" si="20">IF(ISBLANK(H387)&lt;&gt;TRUE,TEXT(DATE(H387,MONTH(1&amp;L387),1),"yyyy-mm-dd"),TEXT(DATE(YEAR(N387),MONTH(1&amp;L387),1),"yyyy-mm-dd"))</f>
        <v>2013-10-01</v>
      </c>
      <c r="K387" t="str">
        <f>IFERROR(INDEX(Harvest[Selected Harvest Begin],MATCH(E387,Harvest[Region],0)),INDEX(Harvest[Selected Harvest Begin],MATCH(B387,Harvest[Country.of.Origin],0)))</f>
        <v>April</v>
      </c>
      <c r="L387" t="str">
        <f>IFERROR(INDEX(Harvest[Selected Harvest End],MATCH(E387,Harvest[Region],0)),INDEX(Harvest[Selected Harvest End],MATCH(B387,Harvest[Country.of.Origin],0)))</f>
        <v>October</v>
      </c>
      <c r="M387">
        <f t="shared" si="18"/>
        <v>183</v>
      </c>
      <c r="N387" s="7">
        <v>41551</v>
      </c>
      <c r="P387" t="s">
        <v>81</v>
      </c>
      <c r="Q387">
        <v>7.5</v>
      </c>
      <c r="R387">
        <v>7.67</v>
      </c>
      <c r="S387">
        <v>7.58</v>
      </c>
      <c r="T387">
        <v>7.75</v>
      </c>
      <c r="U387">
        <v>7.83</v>
      </c>
      <c r="V387">
        <v>7.83</v>
      </c>
      <c r="W387">
        <v>10</v>
      </c>
      <c r="X387">
        <v>10</v>
      </c>
      <c r="Y387">
        <v>10</v>
      </c>
      <c r="Z387">
        <v>7.67</v>
      </c>
      <c r="AA387">
        <v>83.83</v>
      </c>
      <c r="AB387">
        <v>0.09</v>
      </c>
      <c r="AC387">
        <v>0</v>
      </c>
      <c r="AD387">
        <v>0</v>
      </c>
      <c r="AE387" t="s">
        <v>89</v>
      </c>
      <c r="AF387">
        <v>0</v>
      </c>
      <c r="AG387" s="7">
        <v>41916</v>
      </c>
      <c r="AH387">
        <v>800</v>
      </c>
      <c r="AI387">
        <v>800</v>
      </c>
      <c r="AJ387">
        <v>800</v>
      </c>
    </row>
    <row r="388" spans="1:36" x14ac:dyDescent="0.25">
      <c r="A388" t="s">
        <v>4825</v>
      </c>
      <c r="B388" t="s">
        <v>1607</v>
      </c>
      <c r="C388">
        <v>-2.6284683000000002</v>
      </c>
      <c r="D388">
        <v>-80.389588599999996</v>
      </c>
      <c r="E388" t="s">
        <v>4911</v>
      </c>
      <c r="F388">
        <v>1</v>
      </c>
      <c r="G388">
        <v>2</v>
      </c>
      <c r="H388">
        <v>2016</v>
      </c>
      <c r="I388" t="str">
        <f t="shared" si="19"/>
        <v>2016-04-01</v>
      </c>
      <c r="J388" t="str">
        <f t="shared" si="20"/>
        <v>2016-10-01</v>
      </c>
      <c r="K388" t="str">
        <f>IFERROR(INDEX(Harvest[Selected Harvest Begin],MATCH(E388,Harvest[Region],0)),INDEX(Harvest[Selected Harvest Begin],MATCH(B388,Harvest[Country.of.Origin],0)))</f>
        <v>April</v>
      </c>
      <c r="L388" t="str">
        <f>IFERROR(INDEX(Harvest[Selected Harvest End],MATCH(E388,Harvest[Region],0)),INDEX(Harvest[Selected Harvest End],MATCH(B388,Harvest[Country.of.Origin],0)))</f>
        <v>October</v>
      </c>
      <c r="M388">
        <f t="shared" si="18"/>
        <v>183</v>
      </c>
      <c r="N388" s="7">
        <v>42388</v>
      </c>
      <c r="Q388">
        <v>7.75</v>
      </c>
      <c r="R388">
        <v>7.58</v>
      </c>
      <c r="S388">
        <v>7.33</v>
      </c>
      <c r="T388">
        <v>7.58</v>
      </c>
      <c r="U388">
        <v>5.08</v>
      </c>
      <c r="V388">
        <v>7.83</v>
      </c>
      <c r="W388">
        <v>10</v>
      </c>
      <c r="X388">
        <v>10</v>
      </c>
      <c r="Y388">
        <v>7.75</v>
      </c>
      <c r="Z388">
        <v>7.83</v>
      </c>
      <c r="AA388">
        <v>78.75</v>
      </c>
      <c r="AB388">
        <v>0</v>
      </c>
      <c r="AC388">
        <v>0</v>
      </c>
      <c r="AD388">
        <v>0</v>
      </c>
      <c r="AE388" t="s">
        <v>304</v>
      </c>
      <c r="AF388">
        <v>1</v>
      </c>
      <c r="AG388" s="7">
        <v>42753</v>
      </c>
    </row>
    <row r="389" spans="1:36" x14ac:dyDescent="0.25">
      <c r="A389" t="s">
        <v>4825</v>
      </c>
      <c r="B389" t="s">
        <v>1607</v>
      </c>
      <c r="C389">
        <v>-2.6284683000000002</v>
      </c>
      <c r="D389">
        <v>-80.389588599999996</v>
      </c>
      <c r="E389" t="s">
        <v>4911</v>
      </c>
      <c r="F389">
        <v>1</v>
      </c>
      <c r="G389">
        <v>2</v>
      </c>
      <c r="H389">
        <v>2016</v>
      </c>
      <c r="I389" t="str">
        <f t="shared" si="19"/>
        <v>2016-04-01</v>
      </c>
      <c r="J389" t="str">
        <f t="shared" si="20"/>
        <v>2016-10-01</v>
      </c>
      <c r="K389" t="str">
        <f>IFERROR(INDEX(Harvest[Selected Harvest Begin],MATCH(E389,Harvest[Region],0)),INDEX(Harvest[Selected Harvest Begin],MATCH(B389,Harvest[Country.of.Origin],0)))</f>
        <v>April</v>
      </c>
      <c r="L389" t="str">
        <f>IFERROR(INDEX(Harvest[Selected Harvest End],MATCH(E389,Harvest[Region],0)),INDEX(Harvest[Selected Harvest End],MATCH(B389,Harvest[Country.of.Origin],0)))</f>
        <v>October</v>
      </c>
      <c r="M389">
        <f t="shared" si="18"/>
        <v>183</v>
      </c>
      <c r="N389" s="7">
        <v>42388</v>
      </c>
      <c r="Q389">
        <v>7.5</v>
      </c>
      <c r="R389">
        <v>7.67</v>
      </c>
      <c r="S389">
        <v>7.75</v>
      </c>
      <c r="T389">
        <v>7.75</v>
      </c>
      <c r="U389">
        <v>5.17</v>
      </c>
      <c r="V389">
        <v>5.25</v>
      </c>
      <c r="W389">
        <v>10</v>
      </c>
      <c r="X389">
        <v>10</v>
      </c>
      <c r="Y389">
        <v>8.42</v>
      </c>
      <c r="Z389">
        <v>8.58</v>
      </c>
      <c r="AA389">
        <v>78.08</v>
      </c>
      <c r="AB389">
        <v>0</v>
      </c>
      <c r="AC389">
        <v>0</v>
      </c>
      <c r="AD389">
        <v>0</v>
      </c>
      <c r="AE389" t="s">
        <v>304</v>
      </c>
      <c r="AF389">
        <v>0</v>
      </c>
      <c r="AG389" s="7">
        <v>42753</v>
      </c>
      <c r="AH389">
        <v>40</v>
      </c>
      <c r="AI389">
        <v>40</v>
      </c>
      <c r="AJ389">
        <v>40</v>
      </c>
    </row>
    <row r="390" spans="1:36" x14ac:dyDescent="0.25">
      <c r="A390" t="s">
        <v>43</v>
      </c>
      <c r="B390" t="s">
        <v>523</v>
      </c>
      <c r="C390">
        <v>13.977827899999999</v>
      </c>
      <c r="D390">
        <v>-89.563911899999994</v>
      </c>
      <c r="E390" t="s">
        <v>845</v>
      </c>
      <c r="F390">
        <v>250</v>
      </c>
      <c r="G390">
        <v>69</v>
      </c>
      <c r="H390">
        <v>2011</v>
      </c>
      <c r="I390" t="str">
        <f t="shared" si="19"/>
        <v>2010-11-01</v>
      </c>
      <c r="J390" t="str">
        <f t="shared" si="20"/>
        <v>2011-03-01</v>
      </c>
      <c r="K390" t="str">
        <f>IFERROR(INDEX(Harvest[Selected Harvest Begin],MATCH(E390,Harvest[Region],0)),INDEX(Harvest[Selected Harvest Begin],MATCH(B390,Harvest[Country.of.Origin],0)))</f>
        <v>November</v>
      </c>
      <c r="L390" t="str">
        <f>IFERROR(INDEX(Harvest[Selected Harvest End],MATCH(E390,Harvest[Region],0)),INDEX(Harvest[Selected Harvest End],MATCH(B390,Harvest[Country.of.Origin],0)))</f>
        <v>March</v>
      </c>
      <c r="M390">
        <f t="shared" si="18"/>
        <v>120</v>
      </c>
      <c r="N390" s="7">
        <v>40778</v>
      </c>
      <c r="Q390">
        <v>7.75</v>
      </c>
      <c r="R390">
        <v>8</v>
      </c>
      <c r="S390">
        <v>8</v>
      </c>
      <c r="T390">
        <v>8.33</v>
      </c>
      <c r="U390">
        <v>7.67</v>
      </c>
      <c r="V390">
        <v>7.92</v>
      </c>
      <c r="W390">
        <v>10</v>
      </c>
      <c r="X390">
        <v>10</v>
      </c>
      <c r="Y390">
        <v>9.33</v>
      </c>
      <c r="Z390">
        <v>7.75</v>
      </c>
      <c r="AA390">
        <v>84.75</v>
      </c>
      <c r="AB390">
        <v>0.15</v>
      </c>
      <c r="AC390">
        <v>0</v>
      </c>
      <c r="AD390">
        <v>0</v>
      </c>
      <c r="AF390">
        <v>3</v>
      </c>
      <c r="AG390" s="7">
        <v>41143</v>
      </c>
      <c r="AH390">
        <v>1200</v>
      </c>
      <c r="AI390">
        <v>1200</v>
      </c>
      <c r="AJ390">
        <v>1200</v>
      </c>
    </row>
    <row r="391" spans="1:36" x14ac:dyDescent="0.25">
      <c r="A391" t="s">
        <v>43</v>
      </c>
      <c r="B391" t="s">
        <v>523</v>
      </c>
      <c r="C391">
        <v>13.8563303</v>
      </c>
      <c r="D391">
        <v>-89.803663599999993</v>
      </c>
      <c r="E391" t="s">
        <v>528</v>
      </c>
      <c r="F391">
        <v>150</v>
      </c>
      <c r="G391">
        <v>69</v>
      </c>
      <c r="H391">
        <v>2016</v>
      </c>
      <c r="I391" t="str">
        <f t="shared" si="19"/>
        <v>2015-11-01</v>
      </c>
      <c r="J391" t="str">
        <f t="shared" si="20"/>
        <v>2016-03-01</v>
      </c>
      <c r="K391" t="str">
        <f>IFERROR(INDEX(Harvest[Selected Harvest Begin],MATCH(E391,Harvest[Region],0)),INDEX(Harvest[Selected Harvest Begin],MATCH(B391,Harvest[Country.of.Origin],0)))</f>
        <v>November</v>
      </c>
      <c r="L391" t="str">
        <f>IFERROR(INDEX(Harvest[Selected Harvest End],MATCH(E391,Harvest[Region],0)),INDEX(Harvest[Selected Harvest End],MATCH(B391,Harvest[Country.of.Origin],0)))</f>
        <v>March</v>
      </c>
      <c r="M391">
        <f t="shared" si="18"/>
        <v>121</v>
      </c>
      <c r="N391" s="7">
        <v>42912</v>
      </c>
      <c r="O391" t="s">
        <v>68</v>
      </c>
      <c r="P391" t="s">
        <v>54</v>
      </c>
      <c r="Q391">
        <v>7.83</v>
      </c>
      <c r="R391">
        <v>7.83</v>
      </c>
      <c r="S391">
        <v>7.5</v>
      </c>
      <c r="T391">
        <v>8</v>
      </c>
      <c r="U391">
        <v>7.83</v>
      </c>
      <c r="V391">
        <v>7.67</v>
      </c>
      <c r="W391">
        <v>10</v>
      </c>
      <c r="X391">
        <v>10</v>
      </c>
      <c r="Y391">
        <v>10</v>
      </c>
      <c r="Z391">
        <v>8</v>
      </c>
      <c r="AA391">
        <v>84.67</v>
      </c>
      <c r="AB391">
        <v>0</v>
      </c>
      <c r="AC391">
        <v>0</v>
      </c>
      <c r="AD391">
        <v>0</v>
      </c>
      <c r="AE391" t="s">
        <v>304</v>
      </c>
      <c r="AF391">
        <v>2</v>
      </c>
      <c r="AG391" s="7">
        <v>43277</v>
      </c>
      <c r="AH391">
        <v>1350</v>
      </c>
      <c r="AI391">
        <v>1350</v>
      </c>
      <c r="AJ391">
        <v>1350</v>
      </c>
    </row>
    <row r="392" spans="1:36" x14ac:dyDescent="0.25">
      <c r="A392" t="s">
        <v>43</v>
      </c>
      <c r="B392" t="s">
        <v>523</v>
      </c>
      <c r="C392">
        <v>13.8563303</v>
      </c>
      <c r="D392">
        <v>-89.803663599999993</v>
      </c>
      <c r="E392" t="s">
        <v>528</v>
      </c>
      <c r="F392">
        <v>275</v>
      </c>
      <c r="G392">
        <v>69</v>
      </c>
      <c r="H392">
        <v>2016</v>
      </c>
      <c r="I392" t="str">
        <f t="shared" si="19"/>
        <v>2015-11-01</v>
      </c>
      <c r="J392" t="str">
        <f t="shared" si="20"/>
        <v>2016-03-01</v>
      </c>
      <c r="K392" t="str">
        <f>IFERROR(INDEX(Harvest[Selected Harvest Begin],MATCH(E392,Harvest[Region],0)),INDEX(Harvest[Selected Harvest Begin],MATCH(B392,Harvest[Country.of.Origin],0)))</f>
        <v>November</v>
      </c>
      <c r="L392" t="str">
        <f>IFERROR(INDEX(Harvest[Selected Harvest End],MATCH(E392,Harvest[Region],0)),INDEX(Harvest[Selected Harvest End],MATCH(B392,Harvest[Country.of.Origin],0)))</f>
        <v>March</v>
      </c>
      <c r="M392">
        <f t="shared" si="18"/>
        <v>121</v>
      </c>
      <c r="N392" s="7">
        <v>42485</v>
      </c>
      <c r="O392" t="s">
        <v>68</v>
      </c>
      <c r="P392" t="s">
        <v>54</v>
      </c>
      <c r="Q392">
        <v>7.58</v>
      </c>
      <c r="R392">
        <v>7.5</v>
      </c>
      <c r="S392">
        <v>7.75</v>
      </c>
      <c r="T392">
        <v>7.58</v>
      </c>
      <c r="U392">
        <v>7.75</v>
      </c>
      <c r="V392">
        <v>7.67</v>
      </c>
      <c r="W392">
        <v>10</v>
      </c>
      <c r="X392">
        <v>10</v>
      </c>
      <c r="Y392">
        <v>10</v>
      </c>
      <c r="Z392">
        <v>7.58</v>
      </c>
      <c r="AA392">
        <v>83.42</v>
      </c>
      <c r="AB392">
        <v>0.11</v>
      </c>
      <c r="AC392">
        <v>0</v>
      </c>
      <c r="AD392">
        <v>0</v>
      </c>
      <c r="AF392">
        <v>0</v>
      </c>
      <c r="AG392" s="7">
        <v>42850</v>
      </c>
      <c r="AH392">
        <v>1330</v>
      </c>
      <c r="AI392">
        <v>1330</v>
      </c>
      <c r="AJ392">
        <v>1330</v>
      </c>
    </row>
    <row r="393" spans="1:36" x14ac:dyDescent="0.25">
      <c r="A393" t="s">
        <v>43</v>
      </c>
      <c r="B393" t="s">
        <v>523</v>
      </c>
      <c r="C393">
        <v>13.8563303</v>
      </c>
      <c r="D393">
        <v>-89.803663599999993</v>
      </c>
      <c r="E393" t="s">
        <v>528</v>
      </c>
      <c r="F393">
        <v>275</v>
      </c>
      <c r="G393">
        <v>69</v>
      </c>
      <c r="H393">
        <v>2016</v>
      </c>
      <c r="I393" t="str">
        <f t="shared" si="19"/>
        <v>2015-11-01</v>
      </c>
      <c r="J393" t="str">
        <f t="shared" si="20"/>
        <v>2016-03-01</v>
      </c>
      <c r="K393" t="str">
        <f>IFERROR(INDEX(Harvest[Selected Harvest Begin],MATCH(E393,Harvest[Region],0)),INDEX(Harvest[Selected Harvest Begin],MATCH(B393,Harvest[Country.of.Origin],0)))</f>
        <v>November</v>
      </c>
      <c r="L393" t="str">
        <f>IFERROR(INDEX(Harvest[Selected Harvest End],MATCH(E393,Harvest[Region],0)),INDEX(Harvest[Selected Harvest End],MATCH(B393,Harvest[Country.of.Origin],0)))</f>
        <v>March</v>
      </c>
      <c r="M393">
        <f t="shared" si="18"/>
        <v>121</v>
      </c>
      <c r="N393" s="7">
        <v>42458</v>
      </c>
      <c r="O393" t="s">
        <v>68</v>
      </c>
      <c r="P393" t="s">
        <v>54</v>
      </c>
      <c r="Q393">
        <v>7.5</v>
      </c>
      <c r="R393">
        <v>7.5</v>
      </c>
      <c r="S393">
        <v>7.33</v>
      </c>
      <c r="T393">
        <v>7.67</v>
      </c>
      <c r="U393">
        <v>8</v>
      </c>
      <c r="V393">
        <v>7.67</v>
      </c>
      <c r="W393">
        <v>10</v>
      </c>
      <c r="X393">
        <v>10</v>
      </c>
      <c r="Y393">
        <v>10</v>
      </c>
      <c r="Z393">
        <v>7.5</v>
      </c>
      <c r="AA393">
        <v>83.17</v>
      </c>
      <c r="AB393">
        <v>0</v>
      </c>
      <c r="AC393">
        <v>0</v>
      </c>
      <c r="AD393">
        <v>0</v>
      </c>
      <c r="AE393" t="s">
        <v>55</v>
      </c>
      <c r="AF393">
        <v>0</v>
      </c>
      <c r="AG393" s="7">
        <v>42823</v>
      </c>
      <c r="AH393">
        <v>1350</v>
      </c>
      <c r="AI393">
        <v>1350</v>
      </c>
      <c r="AJ393">
        <v>1350</v>
      </c>
    </row>
    <row r="394" spans="1:36" x14ac:dyDescent="0.25">
      <c r="A394" t="s">
        <v>43</v>
      </c>
      <c r="B394" t="s">
        <v>523</v>
      </c>
      <c r="C394">
        <v>13.977827899999999</v>
      </c>
      <c r="D394">
        <v>-89.563911899999994</v>
      </c>
      <c r="E394" t="s">
        <v>845</v>
      </c>
      <c r="F394">
        <v>250</v>
      </c>
      <c r="G394">
        <v>69</v>
      </c>
      <c r="H394">
        <v>2011</v>
      </c>
      <c r="I394" t="str">
        <f t="shared" si="19"/>
        <v>2010-11-01</v>
      </c>
      <c r="J394" t="str">
        <f t="shared" si="20"/>
        <v>2011-03-01</v>
      </c>
      <c r="K394" t="str">
        <f>IFERROR(INDEX(Harvest[Selected Harvest Begin],MATCH(E394,Harvest[Region],0)),INDEX(Harvest[Selected Harvest Begin],MATCH(B394,Harvest[Country.of.Origin],0)))</f>
        <v>November</v>
      </c>
      <c r="L394" t="str">
        <f>IFERROR(INDEX(Harvest[Selected Harvest End],MATCH(E394,Harvest[Region],0)),INDEX(Harvest[Selected Harvest End],MATCH(B394,Harvest[Country.of.Origin],0)))</f>
        <v>March</v>
      </c>
      <c r="M394">
        <f t="shared" si="18"/>
        <v>120</v>
      </c>
      <c r="N394" s="7">
        <v>40778</v>
      </c>
      <c r="Q394">
        <v>7.42</v>
      </c>
      <c r="R394">
        <v>7.83</v>
      </c>
      <c r="S394">
        <v>8.17</v>
      </c>
      <c r="T394">
        <v>8.08</v>
      </c>
      <c r="U394">
        <v>7.17</v>
      </c>
      <c r="V394">
        <v>7.58</v>
      </c>
      <c r="W394">
        <v>10</v>
      </c>
      <c r="X394">
        <v>9.33</v>
      </c>
      <c r="Y394">
        <v>10</v>
      </c>
      <c r="Z394">
        <v>7.58</v>
      </c>
      <c r="AA394">
        <v>83.17</v>
      </c>
      <c r="AB394">
        <v>0.14000000000000001</v>
      </c>
      <c r="AC394">
        <v>0</v>
      </c>
      <c r="AD394">
        <v>0</v>
      </c>
      <c r="AF394">
        <v>3</v>
      </c>
      <c r="AG394" s="7">
        <v>41143</v>
      </c>
      <c r="AH394">
        <v>1200</v>
      </c>
      <c r="AI394">
        <v>1200</v>
      </c>
      <c r="AJ394">
        <v>1200</v>
      </c>
    </row>
    <row r="395" spans="1:36" x14ac:dyDescent="0.25">
      <c r="A395" t="s">
        <v>43</v>
      </c>
      <c r="B395" t="s">
        <v>523</v>
      </c>
      <c r="C395">
        <v>13.8563303</v>
      </c>
      <c r="D395">
        <v>-89.803663599999993</v>
      </c>
      <c r="E395" t="s">
        <v>528</v>
      </c>
      <c r="F395">
        <v>100</v>
      </c>
      <c r="G395">
        <v>69</v>
      </c>
      <c r="H395">
        <v>2017</v>
      </c>
      <c r="I395" t="str">
        <f t="shared" si="19"/>
        <v>2016-11-01</v>
      </c>
      <c r="J395" t="str">
        <f t="shared" si="20"/>
        <v>2017-03-01</v>
      </c>
      <c r="K395" t="str">
        <f>IFERROR(INDEX(Harvest[Selected Harvest Begin],MATCH(E395,Harvest[Region],0)),INDEX(Harvest[Selected Harvest Begin],MATCH(B395,Harvest[Country.of.Origin],0)))</f>
        <v>November</v>
      </c>
      <c r="L395" t="str">
        <f>IFERROR(INDEX(Harvest[Selected Harvest End],MATCH(E395,Harvest[Region],0)),INDEX(Harvest[Selected Harvest End],MATCH(B395,Harvest[Country.of.Origin],0)))</f>
        <v>March</v>
      </c>
      <c r="M395">
        <f t="shared" si="18"/>
        <v>120</v>
      </c>
      <c r="N395" s="7">
        <v>42975</v>
      </c>
      <c r="O395" t="s">
        <v>68</v>
      </c>
      <c r="P395" t="s">
        <v>54</v>
      </c>
      <c r="Q395">
        <v>7.5</v>
      </c>
      <c r="R395">
        <v>7.5</v>
      </c>
      <c r="S395">
        <v>7.75</v>
      </c>
      <c r="T395">
        <v>7.58</v>
      </c>
      <c r="U395">
        <v>7.92</v>
      </c>
      <c r="V395">
        <v>7.83</v>
      </c>
      <c r="W395">
        <v>10</v>
      </c>
      <c r="X395">
        <v>10</v>
      </c>
      <c r="Y395">
        <v>9.33</v>
      </c>
      <c r="Z395">
        <v>7.5</v>
      </c>
      <c r="AA395">
        <v>82.92</v>
      </c>
      <c r="AB395">
        <v>0</v>
      </c>
      <c r="AC395">
        <v>0</v>
      </c>
      <c r="AD395">
        <v>0</v>
      </c>
      <c r="AE395" t="s">
        <v>55</v>
      </c>
      <c r="AF395">
        <v>1</v>
      </c>
      <c r="AG395" s="7">
        <v>43340</v>
      </c>
      <c r="AH395">
        <v>1350</v>
      </c>
      <c r="AI395">
        <v>1350</v>
      </c>
      <c r="AJ395">
        <v>1350</v>
      </c>
    </row>
    <row r="396" spans="1:36" x14ac:dyDescent="0.25">
      <c r="A396" t="s">
        <v>43</v>
      </c>
      <c r="B396" t="s">
        <v>523</v>
      </c>
      <c r="C396">
        <v>13.7199062</v>
      </c>
      <c r="D396">
        <v>-89.2115948</v>
      </c>
      <c r="E396" t="s">
        <v>2638</v>
      </c>
      <c r="F396">
        <v>275</v>
      </c>
      <c r="G396">
        <v>69</v>
      </c>
      <c r="H396">
        <v>2016</v>
      </c>
      <c r="I396" t="str">
        <f t="shared" si="19"/>
        <v>2015-11-01</v>
      </c>
      <c r="J396" t="str">
        <f t="shared" si="20"/>
        <v>2016-03-01</v>
      </c>
      <c r="K396" t="str">
        <f>IFERROR(INDEX(Harvest[Selected Harvest Begin],MATCH(E396,Harvest[Region],0)),INDEX(Harvest[Selected Harvest Begin],MATCH(B396,Harvest[Country.of.Origin],0)))</f>
        <v>November</v>
      </c>
      <c r="L396" t="str">
        <f>IFERROR(INDEX(Harvest[Selected Harvest End],MATCH(E396,Harvest[Region],0)),INDEX(Harvest[Selected Harvest End],MATCH(B396,Harvest[Country.of.Origin],0)))</f>
        <v>March</v>
      </c>
      <c r="M396">
        <f t="shared" si="18"/>
        <v>121</v>
      </c>
      <c r="N396" s="7">
        <v>42468</v>
      </c>
      <c r="O396" t="s">
        <v>1002</v>
      </c>
      <c r="P396" t="s">
        <v>54</v>
      </c>
      <c r="Q396">
        <v>7.33</v>
      </c>
      <c r="R396">
        <v>7.67</v>
      </c>
      <c r="S396">
        <v>7.67</v>
      </c>
      <c r="T396">
        <v>7.83</v>
      </c>
      <c r="U396">
        <v>7.33</v>
      </c>
      <c r="V396">
        <v>7.67</v>
      </c>
      <c r="W396">
        <v>10</v>
      </c>
      <c r="X396">
        <v>10</v>
      </c>
      <c r="Y396">
        <v>10</v>
      </c>
      <c r="Z396">
        <v>7.33</v>
      </c>
      <c r="AA396">
        <v>82.83</v>
      </c>
      <c r="AB396">
        <v>0</v>
      </c>
      <c r="AC396">
        <v>0</v>
      </c>
      <c r="AD396">
        <v>0</v>
      </c>
      <c r="AE396" t="s">
        <v>55</v>
      </c>
      <c r="AF396">
        <v>4</v>
      </c>
      <c r="AG396" s="7">
        <v>42833</v>
      </c>
      <c r="AH396">
        <v>1250</v>
      </c>
      <c r="AI396">
        <v>1250</v>
      </c>
      <c r="AJ396">
        <v>1250</v>
      </c>
    </row>
    <row r="397" spans="1:36" x14ac:dyDescent="0.25">
      <c r="A397" t="s">
        <v>43</v>
      </c>
      <c r="B397" t="s">
        <v>523</v>
      </c>
      <c r="C397">
        <v>13.977827899999999</v>
      </c>
      <c r="D397">
        <v>-89.563911899999994</v>
      </c>
      <c r="E397" t="s">
        <v>845</v>
      </c>
      <c r="F397">
        <v>250</v>
      </c>
      <c r="G397">
        <v>69</v>
      </c>
      <c r="H397">
        <v>2011</v>
      </c>
      <c r="I397" t="str">
        <f t="shared" si="19"/>
        <v>2010-11-01</v>
      </c>
      <c r="J397" t="str">
        <f t="shared" si="20"/>
        <v>2011-03-01</v>
      </c>
      <c r="K397" t="str">
        <f>IFERROR(INDEX(Harvest[Selected Harvest Begin],MATCH(E397,Harvest[Region],0)),INDEX(Harvest[Selected Harvest Begin],MATCH(B397,Harvest[Country.of.Origin],0)))</f>
        <v>November</v>
      </c>
      <c r="L397" t="str">
        <f>IFERROR(INDEX(Harvest[Selected Harvest End],MATCH(E397,Harvest[Region],0)),INDEX(Harvest[Selected Harvest End],MATCH(B397,Harvest[Country.of.Origin],0)))</f>
        <v>March</v>
      </c>
      <c r="M397">
        <f t="shared" si="18"/>
        <v>120</v>
      </c>
      <c r="N397" s="7">
        <v>40778</v>
      </c>
      <c r="Q397">
        <v>7.75</v>
      </c>
      <c r="R397">
        <v>7.58</v>
      </c>
      <c r="S397">
        <v>7.75</v>
      </c>
      <c r="T397">
        <v>7.75</v>
      </c>
      <c r="U397">
        <v>7.25</v>
      </c>
      <c r="V397">
        <v>7.5</v>
      </c>
      <c r="W397">
        <v>10</v>
      </c>
      <c r="X397">
        <v>10</v>
      </c>
      <c r="Y397">
        <v>10</v>
      </c>
      <c r="Z397">
        <v>7.25</v>
      </c>
      <c r="AA397">
        <v>82.83</v>
      </c>
      <c r="AB397">
        <v>0</v>
      </c>
      <c r="AC397">
        <v>1</v>
      </c>
      <c r="AD397">
        <v>0</v>
      </c>
      <c r="AF397">
        <v>3</v>
      </c>
      <c r="AG397" s="7">
        <v>41143</v>
      </c>
      <c r="AH397">
        <v>1200</v>
      </c>
      <c r="AI397">
        <v>1200</v>
      </c>
      <c r="AJ397">
        <v>1200</v>
      </c>
    </row>
    <row r="398" spans="1:36" x14ac:dyDescent="0.25">
      <c r="A398" t="s">
        <v>43</v>
      </c>
      <c r="B398" t="s">
        <v>523</v>
      </c>
      <c r="C398">
        <v>13.7666667</v>
      </c>
      <c r="D398">
        <v>-88.216666700000005</v>
      </c>
      <c r="E398" t="s">
        <v>2741</v>
      </c>
      <c r="F398">
        <v>275</v>
      </c>
      <c r="G398">
        <v>69</v>
      </c>
      <c r="H398">
        <v>2017</v>
      </c>
      <c r="I398" t="str">
        <f t="shared" si="19"/>
        <v>2016-11-01</v>
      </c>
      <c r="J398" t="str">
        <f t="shared" si="20"/>
        <v>2017-03-01</v>
      </c>
      <c r="K398" t="str">
        <f>IFERROR(INDEX(Harvest[Selected Harvest Begin],MATCH(E398,Harvest[Region],0)),INDEX(Harvest[Selected Harvest Begin],MATCH(B398,Harvest[Country.of.Origin],0)))</f>
        <v>November</v>
      </c>
      <c r="L398" t="str">
        <f>IFERROR(INDEX(Harvest[Selected Harvest End],MATCH(E398,Harvest[Region],0)),INDEX(Harvest[Selected Harvest End],MATCH(B398,Harvest[Country.of.Origin],0)))</f>
        <v>March</v>
      </c>
      <c r="M398">
        <f t="shared" si="18"/>
        <v>120</v>
      </c>
      <c r="N398" s="7">
        <v>42863</v>
      </c>
      <c r="O398" t="s">
        <v>68</v>
      </c>
      <c r="P398" t="s">
        <v>54</v>
      </c>
      <c r="Q398">
        <v>7.67</v>
      </c>
      <c r="R398">
        <v>7.67</v>
      </c>
      <c r="S398">
        <v>7.17</v>
      </c>
      <c r="T398">
        <v>7.33</v>
      </c>
      <c r="U398">
        <v>7.58</v>
      </c>
      <c r="V398">
        <v>7.67</v>
      </c>
      <c r="W398">
        <v>10</v>
      </c>
      <c r="X398">
        <v>10</v>
      </c>
      <c r="Y398">
        <v>10</v>
      </c>
      <c r="Z398">
        <v>7.67</v>
      </c>
      <c r="AA398">
        <v>82.75</v>
      </c>
      <c r="AB398">
        <v>0</v>
      </c>
      <c r="AC398">
        <v>0</v>
      </c>
      <c r="AD398">
        <v>0</v>
      </c>
      <c r="AF398">
        <v>4</v>
      </c>
      <c r="AG398" s="7">
        <v>43228</v>
      </c>
      <c r="AH398">
        <v>1250</v>
      </c>
      <c r="AI398">
        <v>1250</v>
      </c>
      <c r="AJ398">
        <v>1250</v>
      </c>
    </row>
    <row r="399" spans="1:36" x14ac:dyDescent="0.25">
      <c r="A399" t="s">
        <v>43</v>
      </c>
      <c r="B399" t="s">
        <v>523</v>
      </c>
      <c r="C399">
        <v>13.7199062</v>
      </c>
      <c r="D399">
        <v>-89.2115948</v>
      </c>
      <c r="E399" t="s">
        <v>2638</v>
      </c>
      <c r="F399">
        <v>275</v>
      </c>
      <c r="G399">
        <v>69</v>
      </c>
      <c r="H399">
        <v>2016</v>
      </c>
      <c r="I399" t="str">
        <f t="shared" si="19"/>
        <v>2015-11-01</v>
      </c>
      <c r="J399" t="str">
        <f t="shared" si="20"/>
        <v>2016-03-01</v>
      </c>
      <c r="K399" t="str">
        <f>IFERROR(INDEX(Harvest[Selected Harvest Begin],MATCH(E399,Harvest[Region],0)),INDEX(Harvest[Selected Harvest Begin],MATCH(B399,Harvest[Country.of.Origin],0)))</f>
        <v>November</v>
      </c>
      <c r="L399" t="str">
        <f>IFERROR(INDEX(Harvest[Selected Harvest End],MATCH(E399,Harvest[Region],0)),INDEX(Harvest[Selected Harvest End],MATCH(B399,Harvest[Country.of.Origin],0)))</f>
        <v>March</v>
      </c>
      <c r="M399">
        <f t="shared" si="18"/>
        <v>121</v>
      </c>
      <c r="N399" s="7">
        <v>42458</v>
      </c>
      <c r="O399" t="s">
        <v>1002</v>
      </c>
      <c r="P399" t="s">
        <v>54</v>
      </c>
      <c r="Q399">
        <v>7.67</v>
      </c>
      <c r="R399">
        <v>7.67</v>
      </c>
      <c r="S399">
        <v>7.67</v>
      </c>
      <c r="T399">
        <v>7.67</v>
      </c>
      <c r="U399">
        <v>7.5</v>
      </c>
      <c r="V399">
        <v>7.67</v>
      </c>
      <c r="W399">
        <v>10</v>
      </c>
      <c r="X399">
        <v>10</v>
      </c>
      <c r="Y399">
        <v>9.33</v>
      </c>
      <c r="Z399">
        <v>7.5</v>
      </c>
      <c r="AA399">
        <v>82.67</v>
      </c>
      <c r="AB399">
        <v>0</v>
      </c>
      <c r="AC399">
        <v>0</v>
      </c>
      <c r="AD399">
        <v>0</v>
      </c>
      <c r="AE399" t="s">
        <v>55</v>
      </c>
      <c r="AF399">
        <v>7</v>
      </c>
      <c r="AG399" s="7">
        <v>42823</v>
      </c>
      <c r="AH399">
        <v>1200</v>
      </c>
      <c r="AI399">
        <v>1200</v>
      </c>
      <c r="AJ399">
        <v>1200</v>
      </c>
    </row>
    <row r="400" spans="1:36" x14ac:dyDescent="0.25">
      <c r="A400" t="s">
        <v>43</v>
      </c>
      <c r="B400" t="s">
        <v>523</v>
      </c>
      <c r="C400">
        <v>13.7199062</v>
      </c>
      <c r="D400">
        <v>-89.2115948</v>
      </c>
      <c r="E400" t="s">
        <v>2638</v>
      </c>
      <c r="F400">
        <v>275</v>
      </c>
      <c r="G400">
        <v>69</v>
      </c>
      <c r="H400">
        <v>2014</v>
      </c>
      <c r="I400" t="str">
        <f t="shared" si="19"/>
        <v>2013-11-01</v>
      </c>
      <c r="J400" t="str">
        <f t="shared" si="20"/>
        <v>2014-03-01</v>
      </c>
      <c r="K400" t="str">
        <f>IFERROR(INDEX(Harvest[Selected Harvest Begin],MATCH(E400,Harvest[Region],0)),INDEX(Harvest[Selected Harvest Begin],MATCH(B400,Harvest[Country.of.Origin],0)))</f>
        <v>November</v>
      </c>
      <c r="L400" t="str">
        <f>IFERROR(INDEX(Harvest[Selected Harvest End],MATCH(E400,Harvest[Region],0)),INDEX(Harvest[Selected Harvest End],MATCH(B400,Harvest[Country.of.Origin],0)))</f>
        <v>March</v>
      </c>
      <c r="M400">
        <f t="shared" si="18"/>
        <v>120</v>
      </c>
      <c r="N400" s="7">
        <v>42129</v>
      </c>
      <c r="O400" t="s">
        <v>68</v>
      </c>
      <c r="P400" t="s">
        <v>54</v>
      </c>
      <c r="Q400">
        <v>7.67</v>
      </c>
      <c r="R400">
        <v>7.58</v>
      </c>
      <c r="S400">
        <v>7.33</v>
      </c>
      <c r="T400">
        <v>7.5</v>
      </c>
      <c r="U400">
        <v>7.5</v>
      </c>
      <c r="V400">
        <v>7.67</v>
      </c>
      <c r="W400">
        <v>10</v>
      </c>
      <c r="X400">
        <v>10</v>
      </c>
      <c r="Y400">
        <v>9.33</v>
      </c>
      <c r="Z400">
        <v>7.33</v>
      </c>
      <c r="AA400">
        <v>81.92</v>
      </c>
      <c r="AB400">
        <v>0.11</v>
      </c>
      <c r="AC400">
        <v>0</v>
      </c>
      <c r="AD400">
        <v>0</v>
      </c>
      <c r="AE400" t="s">
        <v>55</v>
      </c>
      <c r="AF400">
        <v>2</v>
      </c>
      <c r="AG400" s="7">
        <v>42494</v>
      </c>
      <c r="AH400">
        <v>1250</v>
      </c>
      <c r="AI400">
        <v>1250</v>
      </c>
      <c r="AJ400">
        <v>1250</v>
      </c>
    </row>
    <row r="401" spans="1:36" x14ac:dyDescent="0.25">
      <c r="A401" t="s">
        <v>43</v>
      </c>
      <c r="B401" t="s">
        <v>523</v>
      </c>
      <c r="C401">
        <v>13.8563303</v>
      </c>
      <c r="D401">
        <v>-89.803663599999993</v>
      </c>
      <c r="E401" t="s">
        <v>528</v>
      </c>
      <c r="F401">
        <v>100</v>
      </c>
      <c r="G401">
        <v>69</v>
      </c>
      <c r="H401">
        <v>2017</v>
      </c>
      <c r="I401" t="str">
        <f t="shared" si="19"/>
        <v>2016-11-01</v>
      </c>
      <c r="J401" t="str">
        <f t="shared" si="20"/>
        <v>2017-03-01</v>
      </c>
      <c r="K401" t="str">
        <f>IFERROR(INDEX(Harvest[Selected Harvest Begin],MATCH(E401,Harvest[Region],0)),INDEX(Harvest[Selected Harvest Begin],MATCH(B401,Harvest[Country.of.Origin],0)))</f>
        <v>November</v>
      </c>
      <c r="L401" t="str">
        <f>IFERROR(INDEX(Harvest[Selected Harvest End],MATCH(E401,Harvest[Region],0)),INDEX(Harvest[Selected Harvest End],MATCH(B401,Harvest[Country.of.Origin],0)))</f>
        <v>March</v>
      </c>
      <c r="M401">
        <f t="shared" si="18"/>
        <v>120</v>
      </c>
      <c r="N401" s="7">
        <v>42975</v>
      </c>
      <c r="O401" t="s">
        <v>68</v>
      </c>
      <c r="P401" t="s">
        <v>54</v>
      </c>
      <c r="Q401">
        <v>7.42</v>
      </c>
      <c r="R401">
        <v>7.08</v>
      </c>
      <c r="S401">
        <v>7.08</v>
      </c>
      <c r="T401">
        <v>7.33</v>
      </c>
      <c r="U401">
        <v>7.25</v>
      </c>
      <c r="V401">
        <v>7.58</v>
      </c>
      <c r="W401">
        <v>10</v>
      </c>
      <c r="X401">
        <v>10</v>
      </c>
      <c r="Y401">
        <v>10</v>
      </c>
      <c r="Z401">
        <v>7.25</v>
      </c>
      <c r="AA401">
        <v>81</v>
      </c>
      <c r="AB401">
        <v>0</v>
      </c>
      <c r="AC401">
        <v>0</v>
      </c>
      <c r="AD401">
        <v>2</v>
      </c>
      <c r="AE401" t="s">
        <v>55</v>
      </c>
      <c r="AF401">
        <v>6</v>
      </c>
      <c r="AG401" s="7">
        <v>43340</v>
      </c>
      <c r="AH401">
        <v>1450</v>
      </c>
      <c r="AI401">
        <v>1450</v>
      </c>
      <c r="AJ401">
        <v>1450</v>
      </c>
    </row>
    <row r="402" spans="1:36" x14ac:dyDescent="0.25">
      <c r="A402" t="s">
        <v>43</v>
      </c>
      <c r="B402" t="s">
        <v>523</v>
      </c>
      <c r="C402">
        <v>13.7666667</v>
      </c>
      <c r="D402">
        <v>-88.216666700000005</v>
      </c>
      <c r="E402" t="s">
        <v>2741</v>
      </c>
      <c r="F402">
        <v>275</v>
      </c>
      <c r="G402">
        <v>69</v>
      </c>
      <c r="H402">
        <v>2016</v>
      </c>
      <c r="I402" t="str">
        <f t="shared" si="19"/>
        <v>2015-11-01</v>
      </c>
      <c r="J402" t="str">
        <f t="shared" si="20"/>
        <v>2016-03-01</v>
      </c>
      <c r="K402" t="str">
        <f>IFERROR(INDEX(Harvest[Selected Harvest Begin],MATCH(E402,Harvest[Region],0)),INDEX(Harvest[Selected Harvest Begin],MATCH(B402,Harvest[Country.of.Origin],0)))</f>
        <v>November</v>
      </c>
      <c r="L402" t="str">
        <f>IFERROR(INDEX(Harvest[Selected Harvest End],MATCH(E402,Harvest[Region],0)),INDEX(Harvest[Selected Harvest End],MATCH(B402,Harvest[Country.of.Origin],0)))</f>
        <v>March</v>
      </c>
      <c r="M402">
        <f t="shared" si="18"/>
        <v>121</v>
      </c>
      <c r="N402" s="7">
        <v>42817</v>
      </c>
      <c r="O402" t="s">
        <v>68</v>
      </c>
      <c r="P402" t="s">
        <v>54</v>
      </c>
      <c r="Q402">
        <v>7.25</v>
      </c>
      <c r="R402">
        <v>7.08</v>
      </c>
      <c r="S402">
        <v>7</v>
      </c>
      <c r="T402">
        <v>6.83</v>
      </c>
      <c r="U402">
        <v>7.33</v>
      </c>
      <c r="V402">
        <v>7.17</v>
      </c>
      <c r="W402">
        <v>10</v>
      </c>
      <c r="X402">
        <v>10</v>
      </c>
      <c r="Y402">
        <v>10</v>
      </c>
      <c r="Z402">
        <v>7</v>
      </c>
      <c r="AA402">
        <v>79.67</v>
      </c>
      <c r="AB402">
        <v>0</v>
      </c>
      <c r="AC402">
        <v>0</v>
      </c>
      <c r="AD402">
        <v>0</v>
      </c>
      <c r="AE402" t="s">
        <v>89</v>
      </c>
      <c r="AF402">
        <v>12</v>
      </c>
      <c r="AG402" s="7">
        <v>43182</v>
      </c>
      <c r="AH402">
        <v>1250</v>
      </c>
      <c r="AI402">
        <v>1250</v>
      </c>
      <c r="AJ402">
        <v>1250</v>
      </c>
    </row>
    <row r="403" spans="1:36" x14ac:dyDescent="0.25">
      <c r="A403" t="s">
        <v>43</v>
      </c>
      <c r="B403" t="s">
        <v>523</v>
      </c>
      <c r="C403">
        <v>13.8563303</v>
      </c>
      <c r="D403">
        <v>-89.803663599999993</v>
      </c>
      <c r="E403" t="s">
        <v>528</v>
      </c>
      <c r="F403">
        <v>275</v>
      </c>
      <c r="G403">
        <v>2</v>
      </c>
      <c r="H403">
        <v>2013</v>
      </c>
      <c r="I403" t="str">
        <f t="shared" si="19"/>
        <v>2012-11-01</v>
      </c>
      <c r="J403" t="str">
        <f t="shared" si="20"/>
        <v>2013-03-01</v>
      </c>
      <c r="K403" t="str">
        <f>IFERROR(INDEX(Harvest[Selected Harvest Begin],MATCH(E403,Harvest[Region],0)),INDEX(Harvest[Selected Harvest Begin],MATCH(B403,Harvest[Country.of.Origin],0)))</f>
        <v>November</v>
      </c>
      <c r="L403" t="str">
        <f>IFERROR(INDEX(Harvest[Selected Harvest End],MATCH(E403,Harvest[Region],0)),INDEX(Harvest[Selected Harvest End],MATCH(B403,Harvest[Country.of.Origin],0)))</f>
        <v>March</v>
      </c>
      <c r="M403">
        <f t="shared" si="18"/>
        <v>120</v>
      </c>
      <c r="N403" s="7">
        <v>41351</v>
      </c>
      <c r="O403" t="s">
        <v>68</v>
      </c>
      <c r="P403" t="s">
        <v>54</v>
      </c>
      <c r="Q403">
        <v>7.92</v>
      </c>
      <c r="R403">
        <v>8.17</v>
      </c>
      <c r="S403">
        <v>8</v>
      </c>
      <c r="T403">
        <v>7.92</v>
      </c>
      <c r="U403">
        <v>7.75</v>
      </c>
      <c r="V403">
        <v>7.83</v>
      </c>
      <c r="W403">
        <v>10</v>
      </c>
      <c r="X403">
        <v>10</v>
      </c>
      <c r="Y403">
        <v>10</v>
      </c>
      <c r="Z403">
        <v>8</v>
      </c>
      <c r="AA403">
        <v>85.58</v>
      </c>
      <c r="AB403">
        <v>0.1</v>
      </c>
      <c r="AC403">
        <v>0</v>
      </c>
      <c r="AD403">
        <v>0</v>
      </c>
      <c r="AE403" t="s">
        <v>304</v>
      </c>
      <c r="AF403">
        <v>3</v>
      </c>
      <c r="AG403" s="7">
        <v>41716</v>
      </c>
      <c r="AH403">
        <v>1500</v>
      </c>
      <c r="AI403">
        <v>1500</v>
      </c>
      <c r="AJ403">
        <v>1500</v>
      </c>
    </row>
    <row r="404" spans="1:36" x14ac:dyDescent="0.25">
      <c r="A404" t="s">
        <v>43</v>
      </c>
      <c r="B404" t="s">
        <v>523</v>
      </c>
      <c r="C404">
        <v>13.8563303</v>
      </c>
      <c r="D404">
        <v>-89.803663599999993</v>
      </c>
      <c r="E404" t="s">
        <v>528</v>
      </c>
      <c r="F404">
        <v>275</v>
      </c>
      <c r="G404">
        <v>2</v>
      </c>
      <c r="H404">
        <v>2013</v>
      </c>
      <c r="I404" t="str">
        <f t="shared" si="19"/>
        <v>2012-11-01</v>
      </c>
      <c r="J404" t="str">
        <f t="shared" si="20"/>
        <v>2013-03-01</v>
      </c>
      <c r="K404" t="str">
        <f>IFERROR(INDEX(Harvest[Selected Harvest Begin],MATCH(E404,Harvest[Region],0)),INDEX(Harvest[Selected Harvest Begin],MATCH(B404,Harvest[Country.of.Origin],0)))</f>
        <v>November</v>
      </c>
      <c r="L404" t="str">
        <f>IFERROR(INDEX(Harvest[Selected Harvest End],MATCH(E404,Harvest[Region],0)),INDEX(Harvest[Selected Harvest End],MATCH(B404,Harvest[Country.of.Origin],0)))</f>
        <v>March</v>
      </c>
      <c r="M404">
        <f t="shared" si="18"/>
        <v>120</v>
      </c>
      <c r="N404" s="7">
        <v>41351</v>
      </c>
      <c r="O404" t="s">
        <v>68</v>
      </c>
      <c r="P404" t="s">
        <v>81</v>
      </c>
      <c r="Q404">
        <v>8.42</v>
      </c>
      <c r="R404">
        <v>8.08</v>
      </c>
      <c r="S404">
        <v>7.5</v>
      </c>
      <c r="T404">
        <v>7.17</v>
      </c>
      <c r="U404">
        <v>7.58</v>
      </c>
      <c r="V404">
        <v>8.17</v>
      </c>
      <c r="W404">
        <v>9.33</v>
      </c>
      <c r="X404">
        <v>10</v>
      </c>
      <c r="Y404">
        <v>10</v>
      </c>
      <c r="Z404">
        <v>7.92</v>
      </c>
      <c r="AA404">
        <v>84.17</v>
      </c>
      <c r="AB404">
        <v>0.11</v>
      </c>
      <c r="AC404">
        <v>0</v>
      </c>
      <c r="AD404">
        <v>0</v>
      </c>
      <c r="AE404" t="s">
        <v>89</v>
      </c>
      <c r="AF404">
        <v>2</v>
      </c>
      <c r="AG404" s="7">
        <v>41716</v>
      </c>
      <c r="AH404">
        <v>1500</v>
      </c>
      <c r="AI404">
        <v>1500</v>
      </c>
      <c r="AJ404">
        <v>1500</v>
      </c>
    </row>
    <row r="405" spans="1:36" x14ac:dyDescent="0.25">
      <c r="A405" t="s">
        <v>43</v>
      </c>
      <c r="B405" t="s">
        <v>523</v>
      </c>
      <c r="C405">
        <v>13.794185000000001</v>
      </c>
      <c r="D405">
        <v>-88.896529999999998</v>
      </c>
      <c r="E405" t="s">
        <v>4214</v>
      </c>
      <c r="F405">
        <v>2</v>
      </c>
      <c r="G405">
        <v>2</v>
      </c>
      <c r="H405">
        <v>2013</v>
      </c>
      <c r="I405" t="str">
        <f t="shared" si="19"/>
        <v>2012-11-01</v>
      </c>
      <c r="J405" t="str">
        <f t="shared" si="20"/>
        <v>2013-03-01</v>
      </c>
      <c r="K405" t="str">
        <f>IFERROR(INDEX(Harvest[Selected Harvest Begin],MATCH(E405,Harvest[Region],0)),INDEX(Harvest[Selected Harvest Begin],MATCH(B405,Harvest[Country.of.Origin],0)))</f>
        <v>November</v>
      </c>
      <c r="L405" t="str">
        <f>IFERROR(INDEX(Harvest[Selected Harvest End],MATCH(E405,Harvest[Region],0)),INDEX(Harvest[Selected Harvest End],MATCH(B405,Harvest[Country.of.Origin],0)))</f>
        <v>March</v>
      </c>
      <c r="M405">
        <f t="shared" si="18"/>
        <v>120</v>
      </c>
      <c r="N405" s="7">
        <v>41755</v>
      </c>
      <c r="O405" t="s">
        <v>68</v>
      </c>
      <c r="P405" t="s">
        <v>54</v>
      </c>
      <c r="Q405">
        <v>7.33</v>
      </c>
      <c r="R405">
        <v>7.17</v>
      </c>
      <c r="S405">
        <v>7.08</v>
      </c>
      <c r="T405">
        <v>7.08</v>
      </c>
      <c r="U405">
        <v>7.33</v>
      </c>
      <c r="V405">
        <v>7.17</v>
      </c>
      <c r="W405">
        <v>10</v>
      </c>
      <c r="X405">
        <v>10</v>
      </c>
      <c r="Y405">
        <v>10</v>
      </c>
      <c r="Z405">
        <v>7.25</v>
      </c>
      <c r="AA405">
        <v>80.42</v>
      </c>
      <c r="AB405">
        <v>0</v>
      </c>
      <c r="AC405">
        <v>0</v>
      </c>
      <c r="AD405">
        <v>0</v>
      </c>
      <c r="AE405" t="s">
        <v>55</v>
      </c>
      <c r="AF405">
        <v>1</v>
      </c>
      <c r="AG405" s="7">
        <v>42120</v>
      </c>
      <c r="AH405">
        <v>1450</v>
      </c>
      <c r="AI405">
        <v>1450</v>
      </c>
      <c r="AJ405">
        <v>1450</v>
      </c>
    </row>
    <row r="406" spans="1:36" x14ac:dyDescent="0.25">
      <c r="A406" t="s">
        <v>43</v>
      </c>
      <c r="B406" t="s">
        <v>523</v>
      </c>
      <c r="C406">
        <v>13.8563303</v>
      </c>
      <c r="D406">
        <v>-89.803663599999993</v>
      </c>
      <c r="E406" t="s">
        <v>528</v>
      </c>
      <c r="F406">
        <v>2</v>
      </c>
      <c r="G406">
        <v>0.45359237000000002</v>
      </c>
      <c r="H406">
        <v>2010</v>
      </c>
      <c r="I406" t="str">
        <f t="shared" si="19"/>
        <v>2009-11-01</v>
      </c>
      <c r="J406" t="str">
        <f t="shared" si="20"/>
        <v>2010-03-01</v>
      </c>
      <c r="K406" t="str">
        <f>IFERROR(INDEX(Harvest[Selected Harvest Begin],MATCH(E406,Harvest[Region],0)),INDEX(Harvest[Selected Harvest Begin],MATCH(B406,Harvest[Country.of.Origin],0)))</f>
        <v>November</v>
      </c>
      <c r="L406" t="str">
        <f>IFERROR(INDEX(Harvest[Selected Harvest End],MATCH(E406,Harvest[Region],0)),INDEX(Harvest[Selected Harvest End],MATCH(B406,Harvest[Country.of.Origin],0)))</f>
        <v>March</v>
      </c>
      <c r="M406">
        <f t="shared" si="18"/>
        <v>120</v>
      </c>
      <c r="N406" s="7">
        <v>40329</v>
      </c>
      <c r="Q406">
        <v>8.08</v>
      </c>
      <c r="R406">
        <v>7.83</v>
      </c>
      <c r="S406">
        <v>7.83</v>
      </c>
      <c r="T406">
        <v>8.08</v>
      </c>
      <c r="U406">
        <v>7.83</v>
      </c>
      <c r="V406">
        <v>7.83</v>
      </c>
      <c r="W406">
        <v>10</v>
      </c>
      <c r="X406">
        <v>10</v>
      </c>
      <c r="Y406">
        <v>10</v>
      </c>
      <c r="Z406">
        <v>7.92</v>
      </c>
      <c r="AA406">
        <v>85.42</v>
      </c>
      <c r="AB406">
        <v>0.01</v>
      </c>
      <c r="AC406">
        <v>0</v>
      </c>
      <c r="AD406">
        <v>0</v>
      </c>
      <c r="AF406">
        <v>0</v>
      </c>
      <c r="AG406" s="7">
        <v>40694</v>
      </c>
      <c r="AH406">
        <v>1400</v>
      </c>
      <c r="AI406">
        <v>1400</v>
      </c>
      <c r="AJ406">
        <v>1400</v>
      </c>
    </row>
    <row r="407" spans="1:36" x14ac:dyDescent="0.25">
      <c r="A407" t="s">
        <v>43</v>
      </c>
      <c r="B407" t="s">
        <v>523</v>
      </c>
      <c r="C407">
        <v>13.85</v>
      </c>
      <c r="D407">
        <v>-89.629444399999997</v>
      </c>
      <c r="E407" t="s">
        <v>536</v>
      </c>
      <c r="F407">
        <v>19</v>
      </c>
      <c r="G407">
        <v>1</v>
      </c>
      <c r="H407">
        <v>2012</v>
      </c>
      <c r="I407" t="str">
        <f t="shared" si="19"/>
        <v>2011-11-01</v>
      </c>
      <c r="J407" t="str">
        <f t="shared" si="20"/>
        <v>2012-03-01</v>
      </c>
      <c r="K407" t="str">
        <f>IFERROR(INDEX(Harvest[Selected Harvest Begin],MATCH(E407,Harvest[Region],0)),INDEX(Harvest[Selected Harvest Begin],MATCH(B407,Harvest[Country.of.Origin],0)))</f>
        <v>November</v>
      </c>
      <c r="L407" t="str">
        <f>IFERROR(INDEX(Harvest[Selected Harvest End],MATCH(E407,Harvest[Region],0)),INDEX(Harvest[Selected Harvest End],MATCH(B407,Harvest[Country.of.Origin],0)))</f>
        <v>March</v>
      </c>
      <c r="M407">
        <f t="shared" si="18"/>
        <v>121</v>
      </c>
      <c r="N407" s="7">
        <v>41286</v>
      </c>
      <c r="O407" t="s">
        <v>68</v>
      </c>
      <c r="P407" t="s">
        <v>373</v>
      </c>
      <c r="Q407">
        <v>7.83</v>
      </c>
      <c r="R407">
        <v>8</v>
      </c>
      <c r="S407">
        <v>8</v>
      </c>
      <c r="T407">
        <v>7.75</v>
      </c>
      <c r="U407">
        <v>7.92</v>
      </c>
      <c r="V407">
        <v>8.17</v>
      </c>
      <c r="W407">
        <v>10</v>
      </c>
      <c r="X407">
        <v>10</v>
      </c>
      <c r="Y407">
        <v>10</v>
      </c>
      <c r="Z407">
        <v>7.92</v>
      </c>
      <c r="AA407">
        <v>85.58</v>
      </c>
      <c r="AB407">
        <v>0.11</v>
      </c>
      <c r="AC407">
        <v>0</v>
      </c>
      <c r="AD407">
        <v>0</v>
      </c>
      <c r="AE407" t="s">
        <v>201</v>
      </c>
      <c r="AF407">
        <v>0</v>
      </c>
      <c r="AG407" s="7">
        <v>41651</v>
      </c>
      <c r="AH407">
        <v>1300</v>
      </c>
      <c r="AI407">
        <v>1400</v>
      </c>
      <c r="AJ407">
        <v>1350</v>
      </c>
    </row>
    <row r="408" spans="1:36" x14ac:dyDescent="0.25">
      <c r="A408" t="s">
        <v>43</v>
      </c>
      <c r="B408" t="s">
        <v>523</v>
      </c>
      <c r="C408">
        <v>13.7199062</v>
      </c>
      <c r="D408">
        <v>-89.2115948</v>
      </c>
      <c r="F408">
        <v>288</v>
      </c>
      <c r="G408">
        <v>1</v>
      </c>
      <c r="H408">
        <v>2012</v>
      </c>
      <c r="I408" t="str">
        <f t="shared" si="19"/>
        <v>2011-11-01</v>
      </c>
      <c r="J408" t="str">
        <f t="shared" si="20"/>
        <v>2012-03-01</v>
      </c>
      <c r="K408" t="str">
        <f>IFERROR(INDEX(Harvest[Selected Harvest Begin],MATCH(E408,Harvest[Region],0)),INDEX(Harvest[Selected Harvest Begin],MATCH(B408,Harvest[Country.of.Origin],0)))</f>
        <v>November</v>
      </c>
      <c r="L408" t="str">
        <f>IFERROR(INDEX(Harvest[Selected Harvest End],MATCH(E408,Harvest[Region],0)),INDEX(Harvest[Selected Harvest End],MATCH(B408,Harvest[Country.of.Origin],0)))</f>
        <v>March</v>
      </c>
      <c r="M408">
        <f t="shared" si="18"/>
        <v>121</v>
      </c>
      <c r="N408" s="7">
        <v>41138</v>
      </c>
      <c r="O408" t="s">
        <v>60</v>
      </c>
      <c r="P408" t="s">
        <v>54</v>
      </c>
      <c r="Q408">
        <v>7.92</v>
      </c>
      <c r="R408">
        <v>8</v>
      </c>
      <c r="S408">
        <v>7.5</v>
      </c>
      <c r="T408">
        <v>6.75</v>
      </c>
      <c r="U408">
        <v>7.92</v>
      </c>
      <c r="V408">
        <v>7.58</v>
      </c>
      <c r="W408">
        <v>10</v>
      </c>
      <c r="X408">
        <v>10</v>
      </c>
      <c r="Y408">
        <v>9.33</v>
      </c>
      <c r="Z408">
        <v>7.67</v>
      </c>
      <c r="AA408">
        <v>82.67</v>
      </c>
      <c r="AB408">
        <v>0</v>
      </c>
      <c r="AC408">
        <v>0</v>
      </c>
      <c r="AD408">
        <v>0</v>
      </c>
      <c r="AE408" t="s">
        <v>201</v>
      </c>
      <c r="AF408">
        <v>17</v>
      </c>
      <c r="AG408" s="7">
        <v>41503</v>
      </c>
    </row>
    <row r="409" spans="1:36" x14ac:dyDescent="0.25">
      <c r="A409" t="s">
        <v>43</v>
      </c>
      <c r="B409" t="s">
        <v>523</v>
      </c>
      <c r="C409">
        <v>13.8563303</v>
      </c>
      <c r="D409">
        <v>-89.803663599999993</v>
      </c>
      <c r="E409" t="s">
        <v>528</v>
      </c>
      <c r="F409">
        <v>275</v>
      </c>
      <c r="G409">
        <v>1</v>
      </c>
      <c r="H409">
        <v>2014</v>
      </c>
      <c r="I409" t="str">
        <f t="shared" si="19"/>
        <v>2013-11-01</v>
      </c>
      <c r="J409" t="str">
        <f t="shared" si="20"/>
        <v>2014-03-01</v>
      </c>
      <c r="K409" t="str">
        <f>IFERROR(INDEX(Harvest[Selected Harvest Begin],MATCH(E409,Harvest[Region],0)),INDEX(Harvest[Selected Harvest Begin],MATCH(B409,Harvest[Country.of.Origin],0)))</f>
        <v>November</v>
      </c>
      <c r="L409" t="str">
        <f>IFERROR(INDEX(Harvest[Selected Harvest End],MATCH(E409,Harvest[Region],0)),INDEX(Harvest[Selected Harvest End],MATCH(B409,Harvest[Country.of.Origin],0)))</f>
        <v>March</v>
      </c>
      <c r="M409">
        <f t="shared" si="18"/>
        <v>120</v>
      </c>
      <c r="N409" s="7">
        <v>42193</v>
      </c>
      <c r="O409" t="s">
        <v>68</v>
      </c>
      <c r="P409" t="s">
        <v>54</v>
      </c>
      <c r="Q409">
        <v>7.58</v>
      </c>
      <c r="R409">
        <v>7.67</v>
      </c>
      <c r="S409">
        <v>7.5</v>
      </c>
      <c r="T409">
        <v>7.67</v>
      </c>
      <c r="U409">
        <v>7.83</v>
      </c>
      <c r="V409">
        <v>8.42</v>
      </c>
      <c r="W409">
        <v>9.33</v>
      </c>
      <c r="X409">
        <v>9.33</v>
      </c>
      <c r="Y409">
        <v>9.33</v>
      </c>
      <c r="Z409">
        <v>7.58</v>
      </c>
      <c r="AA409">
        <v>82.25</v>
      </c>
      <c r="AB409">
        <v>0.12</v>
      </c>
      <c r="AC409">
        <v>0</v>
      </c>
      <c r="AD409">
        <v>0</v>
      </c>
      <c r="AE409" t="s">
        <v>55</v>
      </c>
      <c r="AF409">
        <v>0</v>
      </c>
      <c r="AG409" s="7">
        <v>42558</v>
      </c>
      <c r="AH409">
        <v>1500</v>
      </c>
      <c r="AI409">
        <v>1500</v>
      </c>
      <c r="AJ409">
        <v>1500</v>
      </c>
    </row>
    <row r="410" spans="1:36" x14ac:dyDescent="0.25">
      <c r="A410" t="s">
        <v>43</v>
      </c>
      <c r="B410" t="s">
        <v>523</v>
      </c>
      <c r="C410">
        <v>13.7199062</v>
      </c>
      <c r="D410">
        <v>-89.2115948</v>
      </c>
      <c r="F410">
        <v>288</v>
      </c>
      <c r="G410">
        <v>1</v>
      </c>
      <c r="H410">
        <v>2012</v>
      </c>
      <c r="I410" t="str">
        <f t="shared" si="19"/>
        <v>2011-11-01</v>
      </c>
      <c r="J410" t="str">
        <f t="shared" si="20"/>
        <v>2012-03-01</v>
      </c>
      <c r="K410" t="str">
        <f>IFERROR(INDEX(Harvest[Selected Harvest Begin],MATCH(E410,Harvest[Region],0)),INDEX(Harvest[Selected Harvest Begin],MATCH(B410,Harvest[Country.of.Origin],0)))</f>
        <v>November</v>
      </c>
      <c r="L410" t="str">
        <f>IFERROR(INDEX(Harvest[Selected Harvest End],MATCH(E410,Harvest[Region],0)),INDEX(Harvest[Selected Harvest End],MATCH(B410,Harvest[Country.of.Origin],0)))</f>
        <v>March</v>
      </c>
      <c r="M410">
        <f t="shared" si="18"/>
        <v>121</v>
      </c>
      <c r="N410" s="7">
        <v>41142</v>
      </c>
      <c r="O410" t="s">
        <v>60</v>
      </c>
      <c r="P410" t="s">
        <v>54</v>
      </c>
      <c r="Q410">
        <v>7.75</v>
      </c>
      <c r="R410">
        <v>7.33</v>
      </c>
      <c r="S410">
        <v>7.33</v>
      </c>
      <c r="T410">
        <v>7.5</v>
      </c>
      <c r="U410">
        <v>7.5</v>
      </c>
      <c r="V410">
        <v>7.5</v>
      </c>
      <c r="W410">
        <v>10</v>
      </c>
      <c r="X410">
        <v>10</v>
      </c>
      <c r="Y410">
        <v>10</v>
      </c>
      <c r="Z410">
        <v>7.33</v>
      </c>
      <c r="AA410">
        <v>82.25</v>
      </c>
      <c r="AB410">
        <v>0</v>
      </c>
      <c r="AC410">
        <v>2</v>
      </c>
      <c r="AD410">
        <v>0</v>
      </c>
      <c r="AE410" t="s">
        <v>55</v>
      </c>
      <c r="AF410">
        <v>5</v>
      </c>
      <c r="AG410" s="7">
        <v>41507</v>
      </c>
    </row>
    <row r="411" spans="1:36" x14ac:dyDescent="0.25">
      <c r="A411" t="s">
        <v>43</v>
      </c>
      <c r="B411" t="s">
        <v>45</v>
      </c>
      <c r="C411">
        <v>9.0665162000000006</v>
      </c>
      <c r="D411">
        <v>35.499030699999999</v>
      </c>
      <c r="E411" t="s">
        <v>49</v>
      </c>
      <c r="F411">
        <v>300</v>
      </c>
      <c r="G411">
        <v>60</v>
      </c>
      <c r="H411">
        <v>2014</v>
      </c>
      <c r="I411" t="str">
        <f t="shared" si="19"/>
        <v>2013-11-01</v>
      </c>
      <c r="J411" t="str">
        <f t="shared" si="20"/>
        <v>2014-02-01</v>
      </c>
      <c r="K411" t="str">
        <f>IFERROR(INDEX(Harvest[Selected Harvest Begin],MATCH(E411,Harvest[Region],0)),INDEX(Harvest[Selected Harvest Begin],MATCH(B411,Harvest[Country.of.Origin],0)))</f>
        <v>November</v>
      </c>
      <c r="L411" t="str">
        <f>IFERROR(INDEX(Harvest[Selected Harvest End],MATCH(E411,Harvest[Region],0)),INDEX(Harvest[Selected Harvest End],MATCH(B411,Harvest[Country.of.Origin],0)))</f>
        <v>February</v>
      </c>
      <c r="M411">
        <f t="shared" si="18"/>
        <v>92</v>
      </c>
      <c r="N411" s="7">
        <v>42098</v>
      </c>
      <c r="P411" t="s">
        <v>54</v>
      </c>
      <c r="Q411">
        <v>8.67</v>
      </c>
      <c r="R411">
        <v>8.83</v>
      </c>
      <c r="S411">
        <v>8.67</v>
      </c>
      <c r="T411">
        <v>8.75</v>
      </c>
      <c r="U411">
        <v>8.5</v>
      </c>
      <c r="V411">
        <v>8.42</v>
      </c>
      <c r="W411">
        <v>10</v>
      </c>
      <c r="X411">
        <v>10</v>
      </c>
      <c r="Y411">
        <v>10</v>
      </c>
      <c r="Z411">
        <v>8.75</v>
      </c>
      <c r="AA411">
        <v>90.58</v>
      </c>
      <c r="AB411">
        <v>0.12</v>
      </c>
      <c r="AC411">
        <v>0</v>
      </c>
      <c r="AD411">
        <v>0</v>
      </c>
      <c r="AE411" t="s">
        <v>55</v>
      </c>
      <c r="AF411">
        <v>0</v>
      </c>
      <c r="AG411" s="7">
        <v>42463</v>
      </c>
      <c r="AH411">
        <v>1950</v>
      </c>
      <c r="AI411">
        <v>2200</v>
      </c>
      <c r="AJ411">
        <v>2075</v>
      </c>
    </row>
    <row r="412" spans="1:36" x14ac:dyDescent="0.25">
      <c r="A412" t="s">
        <v>43</v>
      </c>
      <c r="B412" t="s">
        <v>45</v>
      </c>
      <c r="C412">
        <v>9.0665162000000006</v>
      </c>
      <c r="D412">
        <v>35.499030699999999</v>
      </c>
      <c r="E412" t="s">
        <v>49</v>
      </c>
      <c r="F412">
        <v>300</v>
      </c>
      <c r="G412">
        <v>60</v>
      </c>
      <c r="H412">
        <v>2014</v>
      </c>
      <c r="I412" t="str">
        <f t="shared" si="19"/>
        <v>2013-11-01</v>
      </c>
      <c r="J412" t="str">
        <f t="shared" si="20"/>
        <v>2014-02-01</v>
      </c>
      <c r="K412" t="str">
        <f>IFERROR(INDEX(Harvest[Selected Harvest Begin],MATCH(E412,Harvest[Region],0)),INDEX(Harvest[Selected Harvest Begin],MATCH(B412,Harvest[Country.of.Origin],0)))</f>
        <v>November</v>
      </c>
      <c r="L412" t="str">
        <f>IFERROR(INDEX(Harvest[Selected Harvest End],MATCH(E412,Harvest[Region],0)),INDEX(Harvest[Selected Harvest End],MATCH(B412,Harvest[Country.of.Origin],0)))</f>
        <v>February</v>
      </c>
      <c r="M412">
        <f t="shared" si="18"/>
        <v>92</v>
      </c>
      <c r="N412" s="7">
        <v>42098</v>
      </c>
      <c r="O412" t="s">
        <v>60</v>
      </c>
      <c r="P412" t="s">
        <v>54</v>
      </c>
      <c r="Q412">
        <v>8.75</v>
      </c>
      <c r="R412">
        <v>8.67</v>
      </c>
      <c r="S412">
        <v>8.5</v>
      </c>
      <c r="T412">
        <v>8.58</v>
      </c>
      <c r="U412">
        <v>8.42</v>
      </c>
      <c r="V412">
        <v>8.42</v>
      </c>
      <c r="W412">
        <v>10</v>
      </c>
      <c r="X412">
        <v>10</v>
      </c>
      <c r="Y412">
        <v>10</v>
      </c>
      <c r="Z412">
        <v>8.58</v>
      </c>
      <c r="AA412">
        <v>89.92</v>
      </c>
      <c r="AB412">
        <v>0.12</v>
      </c>
      <c r="AC412">
        <v>0</v>
      </c>
      <c r="AD412">
        <v>0</v>
      </c>
      <c r="AE412" t="s">
        <v>55</v>
      </c>
      <c r="AF412">
        <v>1</v>
      </c>
      <c r="AG412" s="7">
        <v>42463</v>
      </c>
      <c r="AH412">
        <v>1950</v>
      </c>
      <c r="AI412">
        <v>2200</v>
      </c>
      <c r="AJ412">
        <v>2075</v>
      </c>
    </row>
    <row r="413" spans="1:36" x14ac:dyDescent="0.25">
      <c r="A413" t="s">
        <v>43</v>
      </c>
      <c r="B413" t="s">
        <v>45</v>
      </c>
      <c r="C413">
        <v>7.5460377000000003</v>
      </c>
      <c r="D413">
        <v>40.634685099999999</v>
      </c>
      <c r="E413" t="s">
        <v>77</v>
      </c>
      <c r="F413">
        <v>320</v>
      </c>
      <c r="G413">
        <v>60</v>
      </c>
      <c r="H413">
        <v>2014</v>
      </c>
      <c r="I413" t="str">
        <f t="shared" si="19"/>
        <v>2013-11-01</v>
      </c>
      <c r="J413" t="str">
        <f t="shared" si="20"/>
        <v>2014-02-01</v>
      </c>
      <c r="K413" t="str">
        <f>IFERROR(INDEX(Harvest[Selected Harvest Begin],MATCH(E413,Harvest[Region],0)),INDEX(Harvest[Selected Harvest Begin],MATCH(B413,Harvest[Country.of.Origin],0)))</f>
        <v>November</v>
      </c>
      <c r="L413" t="str">
        <f>IFERROR(INDEX(Harvest[Selected Harvest End],MATCH(E413,Harvest[Region],0)),INDEX(Harvest[Selected Harvest End],MATCH(B413,Harvest[Country.of.Origin],0)))</f>
        <v>February</v>
      </c>
      <c r="M413">
        <f t="shared" si="18"/>
        <v>92</v>
      </c>
      <c r="N413" s="7">
        <v>42089</v>
      </c>
      <c r="P413" t="s">
        <v>81</v>
      </c>
      <c r="Q413">
        <v>8.17</v>
      </c>
      <c r="R413">
        <v>8.58</v>
      </c>
      <c r="S413">
        <v>8.42</v>
      </c>
      <c r="T413">
        <v>8.42</v>
      </c>
      <c r="U413">
        <v>8.5</v>
      </c>
      <c r="V413">
        <v>8.25</v>
      </c>
      <c r="W413">
        <v>10</v>
      </c>
      <c r="X413">
        <v>10</v>
      </c>
      <c r="Y413">
        <v>10</v>
      </c>
      <c r="Z413">
        <v>8.67</v>
      </c>
      <c r="AA413">
        <v>89</v>
      </c>
      <c r="AB413">
        <v>0.11</v>
      </c>
      <c r="AC413">
        <v>0</v>
      </c>
      <c r="AD413">
        <v>0</v>
      </c>
      <c r="AE413" t="s">
        <v>55</v>
      </c>
      <c r="AF413">
        <v>2</v>
      </c>
      <c r="AG413" s="7">
        <v>42454</v>
      </c>
      <c r="AH413">
        <v>1800</v>
      </c>
      <c r="AI413">
        <v>2200</v>
      </c>
      <c r="AJ413">
        <v>2000</v>
      </c>
    </row>
    <row r="414" spans="1:36" x14ac:dyDescent="0.25">
      <c r="A414" t="s">
        <v>43</v>
      </c>
      <c r="B414" t="s">
        <v>45</v>
      </c>
      <c r="C414">
        <v>9.0665162000000006</v>
      </c>
      <c r="D414">
        <v>35.499030699999999</v>
      </c>
      <c r="E414" t="s">
        <v>49</v>
      </c>
      <c r="F414">
        <v>300</v>
      </c>
      <c r="G414">
        <v>60</v>
      </c>
      <c r="H414">
        <v>2014</v>
      </c>
      <c r="I414" t="str">
        <f t="shared" si="19"/>
        <v>2013-11-01</v>
      </c>
      <c r="J414" t="str">
        <f t="shared" si="20"/>
        <v>2014-02-01</v>
      </c>
      <c r="K414" t="str">
        <f>IFERROR(INDEX(Harvest[Selected Harvest Begin],MATCH(E414,Harvest[Region],0)),INDEX(Harvest[Selected Harvest Begin],MATCH(B414,Harvest[Country.of.Origin],0)))</f>
        <v>November</v>
      </c>
      <c r="L414" t="str">
        <f>IFERROR(INDEX(Harvest[Selected Harvest End],MATCH(E414,Harvest[Region],0)),INDEX(Harvest[Selected Harvest End],MATCH(B414,Harvest[Country.of.Origin],0)))</f>
        <v>February</v>
      </c>
      <c r="M414">
        <f t="shared" si="18"/>
        <v>92</v>
      </c>
      <c r="N414" s="7">
        <v>42098</v>
      </c>
      <c r="O414" t="s">
        <v>60</v>
      </c>
      <c r="P414" t="s">
        <v>54</v>
      </c>
      <c r="Q414">
        <v>8.25</v>
      </c>
      <c r="R414">
        <v>8.5</v>
      </c>
      <c r="S414">
        <v>8.25</v>
      </c>
      <c r="T414">
        <v>8.5</v>
      </c>
      <c r="U414">
        <v>8.42</v>
      </c>
      <c r="V414">
        <v>8.33</v>
      </c>
      <c r="W414">
        <v>10</v>
      </c>
      <c r="X414">
        <v>10</v>
      </c>
      <c r="Y414">
        <v>10</v>
      </c>
      <c r="Z414">
        <v>8.58</v>
      </c>
      <c r="AA414">
        <v>88.83</v>
      </c>
      <c r="AB414">
        <v>0.12</v>
      </c>
      <c r="AC414">
        <v>0</v>
      </c>
      <c r="AD414">
        <v>0</v>
      </c>
      <c r="AE414" t="s">
        <v>55</v>
      </c>
      <c r="AF414">
        <v>2</v>
      </c>
      <c r="AG414" s="7">
        <v>42463</v>
      </c>
      <c r="AH414">
        <v>1950</v>
      </c>
      <c r="AI414">
        <v>2200</v>
      </c>
      <c r="AJ414">
        <v>2075</v>
      </c>
    </row>
    <row r="415" spans="1:36" x14ac:dyDescent="0.25">
      <c r="A415" t="s">
        <v>43</v>
      </c>
      <c r="B415" t="s">
        <v>45</v>
      </c>
      <c r="C415">
        <v>7.5460377000000003</v>
      </c>
      <c r="D415">
        <v>40.634685099999999</v>
      </c>
      <c r="E415" t="s">
        <v>77</v>
      </c>
      <c r="F415">
        <v>300</v>
      </c>
      <c r="G415">
        <v>60</v>
      </c>
      <c r="H415">
        <v>2020</v>
      </c>
      <c r="I415" t="str">
        <f t="shared" si="19"/>
        <v>2019-11-01</v>
      </c>
      <c r="J415" t="str">
        <f t="shared" si="20"/>
        <v>2020-02-01</v>
      </c>
      <c r="K415" t="str">
        <f>IFERROR(INDEX(Harvest[Selected Harvest Begin],MATCH(E415,Harvest[Region],0)),INDEX(Harvest[Selected Harvest Begin],MATCH(B415,Harvest[Country.of.Origin],0)))</f>
        <v>November</v>
      </c>
      <c r="L415" t="str">
        <f>IFERROR(INDEX(Harvest[Selected Harvest End],MATCH(E415,Harvest[Region],0)),INDEX(Harvest[Selected Harvest End],MATCH(B415,Harvest[Country.of.Origin],0)))</f>
        <v>February</v>
      </c>
      <c r="M415">
        <f t="shared" si="18"/>
        <v>92</v>
      </c>
      <c r="N415" s="7">
        <v>40423</v>
      </c>
      <c r="Q415">
        <v>8.25</v>
      </c>
      <c r="R415">
        <v>8.33</v>
      </c>
      <c r="S415">
        <v>8.5</v>
      </c>
      <c r="T415">
        <v>8.42</v>
      </c>
      <c r="U415">
        <v>8.33</v>
      </c>
      <c r="V415">
        <v>8.5</v>
      </c>
      <c r="W415">
        <v>10</v>
      </c>
      <c r="X415">
        <v>10</v>
      </c>
      <c r="Y415">
        <v>9.33</v>
      </c>
      <c r="Z415">
        <v>9</v>
      </c>
      <c r="AA415">
        <v>88.67</v>
      </c>
      <c r="AB415">
        <v>0.03</v>
      </c>
      <c r="AC415">
        <v>0</v>
      </c>
      <c r="AD415">
        <v>0</v>
      </c>
      <c r="AF415">
        <v>0</v>
      </c>
      <c r="AG415" s="7">
        <v>40788</v>
      </c>
      <c r="AH415">
        <v>1570</v>
      </c>
      <c r="AI415">
        <v>1700</v>
      </c>
      <c r="AJ415">
        <v>1635</v>
      </c>
    </row>
    <row r="416" spans="1:36" x14ac:dyDescent="0.25">
      <c r="A416" t="s">
        <v>43</v>
      </c>
      <c r="B416" t="s">
        <v>45</v>
      </c>
      <c r="C416">
        <v>7.5460377000000003</v>
      </c>
      <c r="D416">
        <v>40.634685099999999</v>
      </c>
      <c r="E416" t="s">
        <v>113</v>
      </c>
      <c r="F416">
        <v>300</v>
      </c>
      <c r="G416">
        <v>60</v>
      </c>
      <c r="H416">
        <v>2020</v>
      </c>
      <c r="I416" t="str">
        <f t="shared" si="19"/>
        <v>2019-11-01</v>
      </c>
      <c r="J416" t="str">
        <f t="shared" si="20"/>
        <v>2020-02-01</v>
      </c>
      <c r="K416" t="str">
        <f>IFERROR(INDEX(Harvest[Selected Harvest Begin],MATCH(E416,Harvest[Region],0)),INDEX(Harvest[Selected Harvest Begin],MATCH(B416,Harvest[Country.of.Origin],0)))</f>
        <v>November</v>
      </c>
      <c r="L416" t="str">
        <f>IFERROR(INDEX(Harvest[Selected Harvest End],MATCH(E416,Harvest[Region],0)),INDEX(Harvest[Selected Harvest End],MATCH(B416,Harvest[Country.of.Origin],0)))</f>
        <v>February</v>
      </c>
      <c r="M416">
        <f t="shared" si="18"/>
        <v>92</v>
      </c>
      <c r="N416" s="7">
        <v>40423</v>
      </c>
      <c r="Q416">
        <v>8.67</v>
      </c>
      <c r="R416">
        <v>8.67</v>
      </c>
      <c r="S416">
        <v>8.58</v>
      </c>
      <c r="T416">
        <v>8.42</v>
      </c>
      <c r="U416">
        <v>8.33</v>
      </c>
      <c r="V416">
        <v>8.42</v>
      </c>
      <c r="W416">
        <v>9.33</v>
      </c>
      <c r="X416">
        <v>10</v>
      </c>
      <c r="Y416">
        <v>9.33</v>
      </c>
      <c r="Z416">
        <v>8.67</v>
      </c>
      <c r="AA416">
        <v>88.42</v>
      </c>
      <c r="AB416">
        <v>0.03</v>
      </c>
      <c r="AC416">
        <v>0</v>
      </c>
      <c r="AD416">
        <v>0</v>
      </c>
      <c r="AF416">
        <v>0</v>
      </c>
      <c r="AG416" s="7">
        <v>40788</v>
      </c>
      <c r="AH416">
        <v>1570</v>
      </c>
      <c r="AI416">
        <v>1700</v>
      </c>
      <c r="AJ416">
        <v>1635</v>
      </c>
    </row>
    <row r="417" spans="1:36" x14ac:dyDescent="0.25">
      <c r="A417" t="s">
        <v>43</v>
      </c>
      <c r="B417" t="s">
        <v>45</v>
      </c>
      <c r="C417">
        <v>7.3360744999999996</v>
      </c>
      <c r="D417">
        <v>35.740688200000001</v>
      </c>
      <c r="E417" t="s">
        <v>118</v>
      </c>
      <c r="F417">
        <v>50</v>
      </c>
      <c r="G417">
        <v>60</v>
      </c>
      <c r="H417">
        <v>2014</v>
      </c>
      <c r="I417" t="str">
        <f t="shared" si="19"/>
        <v>2013-11-01</v>
      </c>
      <c r="J417" t="str">
        <f t="shared" si="20"/>
        <v>2014-02-01</v>
      </c>
      <c r="K417" t="str">
        <f>IFERROR(INDEX(Harvest[Selected Harvest Begin],MATCH(E417,Harvest[Region],0)),INDEX(Harvest[Selected Harvest Begin],MATCH(B417,Harvest[Country.of.Origin],0)))</f>
        <v>November</v>
      </c>
      <c r="L417" t="str">
        <f>IFERROR(INDEX(Harvest[Selected Harvest End],MATCH(E417,Harvest[Region],0)),INDEX(Harvest[Selected Harvest End],MATCH(B417,Harvest[Country.of.Origin],0)))</f>
        <v>February</v>
      </c>
      <c r="M417">
        <f t="shared" si="18"/>
        <v>92</v>
      </c>
      <c r="N417" s="7">
        <v>42093</v>
      </c>
      <c r="O417" t="s">
        <v>60</v>
      </c>
      <c r="P417" t="s">
        <v>81</v>
      </c>
      <c r="Q417">
        <v>8.08</v>
      </c>
      <c r="R417">
        <v>8.58</v>
      </c>
      <c r="S417">
        <v>8.5</v>
      </c>
      <c r="T417">
        <v>8.5</v>
      </c>
      <c r="U417">
        <v>7.67</v>
      </c>
      <c r="V417">
        <v>8.42</v>
      </c>
      <c r="W417">
        <v>10</v>
      </c>
      <c r="X417">
        <v>10</v>
      </c>
      <c r="Y417">
        <v>10</v>
      </c>
      <c r="Z417">
        <v>8.5</v>
      </c>
      <c r="AA417">
        <v>88.25</v>
      </c>
      <c r="AB417">
        <v>0.1</v>
      </c>
      <c r="AC417">
        <v>0</v>
      </c>
      <c r="AD417">
        <v>0</v>
      </c>
      <c r="AE417" t="s">
        <v>55</v>
      </c>
      <c r="AF417">
        <v>4</v>
      </c>
      <c r="AG417" s="7">
        <v>42458</v>
      </c>
      <c r="AH417">
        <v>1795</v>
      </c>
      <c r="AI417">
        <v>1850</v>
      </c>
      <c r="AJ417">
        <v>1822.5</v>
      </c>
    </row>
    <row r="418" spans="1:36" x14ac:dyDescent="0.25">
      <c r="A418" t="s">
        <v>43</v>
      </c>
      <c r="B418" t="s">
        <v>45</v>
      </c>
      <c r="C418">
        <v>7.5460377000000003</v>
      </c>
      <c r="D418">
        <v>40.634685099999999</v>
      </c>
      <c r="E418" t="s">
        <v>77</v>
      </c>
      <c r="F418">
        <v>300</v>
      </c>
      <c r="G418">
        <v>60</v>
      </c>
      <c r="H418">
        <v>2014</v>
      </c>
      <c r="I418" t="str">
        <f t="shared" si="19"/>
        <v>2013-11-01</v>
      </c>
      <c r="J418" t="str">
        <f t="shared" si="20"/>
        <v>2014-02-01</v>
      </c>
      <c r="K418" t="str">
        <f>IFERROR(INDEX(Harvest[Selected Harvest Begin],MATCH(E418,Harvest[Region],0)),INDEX(Harvest[Selected Harvest Begin],MATCH(B418,Harvest[Country.of.Origin],0)))</f>
        <v>November</v>
      </c>
      <c r="L418" t="str">
        <f>IFERROR(INDEX(Harvest[Selected Harvest End],MATCH(E418,Harvest[Region],0)),INDEX(Harvest[Selected Harvest End],MATCH(B418,Harvest[Country.of.Origin],0)))</f>
        <v>February</v>
      </c>
      <c r="M418">
        <f t="shared" si="18"/>
        <v>92</v>
      </c>
      <c r="N418" s="7">
        <v>42090</v>
      </c>
      <c r="P418" t="s">
        <v>81</v>
      </c>
      <c r="Q418">
        <v>8.17</v>
      </c>
      <c r="R418">
        <v>8.67</v>
      </c>
      <c r="S418">
        <v>8.25</v>
      </c>
      <c r="T418">
        <v>8.5</v>
      </c>
      <c r="U418">
        <v>7.75</v>
      </c>
      <c r="V418">
        <v>8.17</v>
      </c>
      <c r="W418">
        <v>10</v>
      </c>
      <c r="X418">
        <v>10</v>
      </c>
      <c r="Y418">
        <v>10</v>
      </c>
      <c r="Z418">
        <v>8.58</v>
      </c>
      <c r="AA418">
        <v>88.08</v>
      </c>
      <c r="AB418">
        <v>0.1</v>
      </c>
      <c r="AC418">
        <v>0</v>
      </c>
      <c r="AD418">
        <v>0</v>
      </c>
      <c r="AF418">
        <v>1</v>
      </c>
      <c r="AG418" s="7">
        <v>42455</v>
      </c>
      <c r="AH418">
        <v>1855</v>
      </c>
      <c r="AI418">
        <v>1955</v>
      </c>
      <c r="AJ418">
        <v>1905</v>
      </c>
    </row>
    <row r="419" spans="1:36" x14ac:dyDescent="0.25">
      <c r="A419" t="s">
        <v>43</v>
      </c>
      <c r="B419" t="s">
        <v>45</v>
      </c>
      <c r="C419">
        <v>7.5460377000000003</v>
      </c>
      <c r="D419">
        <v>40.634685099999999</v>
      </c>
      <c r="E419" t="s">
        <v>113</v>
      </c>
      <c r="F419">
        <v>300</v>
      </c>
      <c r="G419">
        <v>60</v>
      </c>
      <c r="H419">
        <v>2020</v>
      </c>
      <c r="I419" t="str">
        <f t="shared" si="19"/>
        <v>2019-11-01</v>
      </c>
      <c r="J419" t="str">
        <f t="shared" si="20"/>
        <v>2020-02-01</v>
      </c>
      <c r="K419" t="str">
        <f>IFERROR(INDEX(Harvest[Selected Harvest Begin],MATCH(E419,Harvest[Region],0)),INDEX(Harvest[Selected Harvest Begin],MATCH(B419,Harvest[Country.of.Origin],0)))</f>
        <v>November</v>
      </c>
      <c r="L419" t="str">
        <f>IFERROR(INDEX(Harvest[Selected Harvest End],MATCH(E419,Harvest[Region],0)),INDEX(Harvest[Selected Harvest End],MATCH(B419,Harvest[Country.of.Origin],0)))</f>
        <v>February</v>
      </c>
      <c r="M419">
        <f t="shared" si="18"/>
        <v>92</v>
      </c>
      <c r="N419" s="7">
        <v>40421</v>
      </c>
      <c r="Q419">
        <v>8.25</v>
      </c>
      <c r="R419">
        <v>8.33</v>
      </c>
      <c r="S419">
        <v>8.5</v>
      </c>
      <c r="T419">
        <v>8.25</v>
      </c>
      <c r="U419">
        <v>8.58</v>
      </c>
      <c r="V419">
        <v>8.75</v>
      </c>
      <c r="W419">
        <v>9.33</v>
      </c>
      <c r="X419">
        <v>10</v>
      </c>
      <c r="Y419">
        <v>9.33</v>
      </c>
      <c r="Z419">
        <v>8.5</v>
      </c>
      <c r="AA419">
        <v>87.83</v>
      </c>
      <c r="AB419">
        <v>0.05</v>
      </c>
      <c r="AC419">
        <v>0</v>
      </c>
      <c r="AD419">
        <v>0</v>
      </c>
      <c r="AF419">
        <v>2</v>
      </c>
      <c r="AG419" s="7">
        <v>40786</v>
      </c>
      <c r="AH419">
        <v>1570</v>
      </c>
      <c r="AI419">
        <v>1700</v>
      </c>
      <c r="AJ419">
        <v>1635</v>
      </c>
    </row>
    <row r="420" spans="1:36" x14ac:dyDescent="0.25">
      <c r="A420" t="s">
        <v>43</v>
      </c>
      <c r="B420" t="s">
        <v>45</v>
      </c>
      <c r="C420">
        <v>6.1676798000000002</v>
      </c>
      <c r="D420">
        <v>38.189978199999999</v>
      </c>
      <c r="E420" t="s">
        <v>189</v>
      </c>
      <c r="F420">
        <v>250</v>
      </c>
      <c r="G420">
        <v>60</v>
      </c>
      <c r="H420">
        <v>2014</v>
      </c>
      <c r="I420" t="str">
        <f t="shared" si="19"/>
        <v>2013-11-01</v>
      </c>
      <c r="J420" t="str">
        <f t="shared" si="20"/>
        <v>2014-02-01</v>
      </c>
      <c r="K420" t="str">
        <f>IFERROR(INDEX(Harvest[Selected Harvest Begin],MATCH(E420,Harvest[Region],0)),INDEX(Harvest[Selected Harvest Begin],MATCH(B420,Harvest[Country.of.Origin],0)))</f>
        <v>November</v>
      </c>
      <c r="L420" t="str">
        <f>IFERROR(INDEX(Harvest[Selected Harvest End],MATCH(E420,Harvest[Region],0)),INDEX(Harvest[Selected Harvest End],MATCH(B420,Harvest[Country.of.Origin],0)))</f>
        <v>February</v>
      </c>
      <c r="M420">
        <f t="shared" si="18"/>
        <v>92</v>
      </c>
      <c r="N420" s="7">
        <v>42088</v>
      </c>
      <c r="O420" t="s">
        <v>194</v>
      </c>
      <c r="P420" t="s">
        <v>81</v>
      </c>
      <c r="Q420">
        <v>8.17</v>
      </c>
      <c r="R420">
        <v>8.17</v>
      </c>
      <c r="S420">
        <v>8</v>
      </c>
      <c r="T420">
        <v>8.17</v>
      </c>
      <c r="U420">
        <v>8.08</v>
      </c>
      <c r="V420">
        <v>8.33</v>
      </c>
      <c r="W420">
        <v>10</v>
      </c>
      <c r="X420">
        <v>10</v>
      </c>
      <c r="Y420">
        <v>10</v>
      </c>
      <c r="Z420">
        <v>8.33</v>
      </c>
      <c r="AA420">
        <v>87.25</v>
      </c>
      <c r="AB420">
        <v>0</v>
      </c>
      <c r="AC420">
        <v>0</v>
      </c>
      <c r="AD420">
        <v>0</v>
      </c>
      <c r="AF420">
        <v>8</v>
      </c>
      <c r="AG420" s="7">
        <v>42453</v>
      </c>
      <c r="AH420">
        <v>1700</v>
      </c>
      <c r="AI420">
        <v>2000</v>
      </c>
      <c r="AJ420">
        <v>1850</v>
      </c>
    </row>
    <row r="421" spans="1:36" x14ac:dyDescent="0.25">
      <c r="A421" t="s">
        <v>43</v>
      </c>
      <c r="B421" t="s">
        <v>45</v>
      </c>
      <c r="C421">
        <v>7.85</v>
      </c>
      <c r="D421">
        <v>36.083333000000003</v>
      </c>
      <c r="E421" t="s">
        <v>228</v>
      </c>
      <c r="F421">
        <v>100</v>
      </c>
      <c r="G421">
        <v>60</v>
      </c>
      <c r="H421">
        <v>2013</v>
      </c>
      <c r="I421" t="str">
        <f t="shared" si="19"/>
        <v>2012-11-01</v>
      </c>
      <c r="J421" t="str">
        <f t="shared" si="20"/>
        <v>2013-02-01</v>
      </c>
      <c r="K421" t="str">
        <f>IFERROR(INDEX(Harvest[Selected Harvest Begin],MATCH(E421,Harvest[Region],0)),INDEX(Harvest[Selected Harvest Begin],MATCH(B421,Harvest[Country.of.Origin],0)))</f>
        <v>November</v>
      </c>
      <c r="L421" t="str">
        <f>IFERROR(INDEX(Harvest[Selected Harvest End],MATCH(E421,Harvest[Region],0)),INDEX(Harvest[Selected Harvest End],MATCH(B421,Harvest[Country.of.Origin],0)))</f>
        <v>February</v>
      </c>
      <c r="M421">
        <f t="shared" si="18"/>
        <v>92</v>
      </c>
      <c r="N421" s="7">
        <v>41520</v>
      </c>
      <c r="P421" t="s">
        <v>81</v>
      </c>
      <c r="Q421">
        <v>8.42</v>
      </c>
      <c r="R421">
        <v>8.17</v>
      </c>
      <c r="S421">
        <v>7.92</v>
      </c>
      <c r="T421">
        <v>8.17</v>
      </c>
      <c r="U421">
        <v>8.33</v>
      </c>
      <c r="V421">
        <v>8</v>
      </c>
      <c r="W421">
        <v>10</v>
      </c>
      <c r="X421">
        <v>10</v>
      </c>
      <c r="Y421">
        <v>10</v>
      </c>
      <c r="Z421">
        <v>8.08</v>
      </c>
      <c r="AA421">
        <v>87.08</v>
      </c>
      <c r="AB421">
        <v>0.11</v>
      </c>
      <c r="AC421">
        <v>0</v>
      </c>
      <c r="AD421">
        <v>0</v>
      </c>
      <c r="AE421" t="s">
        <v>89</v>
      </c>
      <c r="AF421">
        <v>1</v>
      </c>
      <c r="AG421" s="7">
        <v>41885</v>
      </c>
    </row>
    <row r="422" spans="1:36" x14ac:dyDescent="0.25">
      <c r="A422" t="s">
        <v>43</v>
      </c>
      <c r="B422" t="s">
        <v>45</v>
      </c>
      <c r="C422">
        <v>7.5460377000000003</v>
      </c>
      <c r="D422">
        <v>40.634685099999999</v>
      </c>
      <c r="E422" t="s">
        <v>77</v>
      </c>
      <c r="F422">
        <v>320</v>
      </c>
      <c r="G422">
        <v>60</v>
      </c>
      <c r="H422">
        <v>2014</v>
      </c>
      <c r="I422" t="str">
        <f t="shared" si="19"/>
        <v>2013-11-01</v>
      </c>
      <c r="J422" t="str">
        <f t="shared" si="20"/>
        <v>2014-02-01</v>
      </c>
      <c r="K422" t="str">
        <f>IFERROR(INDEX(Harvest[Selected Harvest Begin],MATCH(E422,Harvest[Region],0)),INDEX(Harvest[Selected Harvest Begin],MATCH(B422,Harvest[Country.of.Origin],0)))</f>
        <v>November</v>
      </c>
      <c r="L422" t="str">
        <f>IFERROR(INDEX(Harvest[Selected Harvest End],MATCH(E422,Harvest[Region],0)),INDEX(Harvest[Selected Harvest End],MATCH(B422,Harvest[Country.of.Origin],0)))</f>
        <v>February</v>
      </c>
      <c r="M422">
        <f t="shared" si="18"/>
        <v>92</v>
      </c>
      <c r="N422" s="7">
        <v>42090</v>
      </c>
      <c r="P422" t="s">
        <v>81</v>
      </c>
      <c r="Q422">
        <v>8</v>
      </c>
      <c r="R422">
        <v>8.08</v>
      </c>
      <c r="S422">
        <v>7.92</v>
      </c>
      <c r="T422">
        <v>8</v>
      </c>
      <c r="U422">
        <v>8.08</v>
      </c>
      <c r="V422">
        <v>8.08</v>
      </c>
      <c r="W422">
        <v>10</v>
      </c>
      <c r="X422">
        <v>10</v>
      </c>
      <c r="Y422">
        <v>10</v>
      </c>
      <c r="Z422">
        <v>8.08</v>
      </c>
      <c r="AA422">
        <v>86.25</v>
      </c>
      <c r="AB422">
        <v>0.1</v>
      </c>
      <c r="AC422">
        <v>0</v>
      </c>
      <c r="AD422">
        <v>0</v>
      </c>
      <c r="AE422" t="s">
        <v>55</v>
      </c>
      <c r="AF422">
        <v>3</v>
      </c>
      <c r="AG422" s="7">
        <v>42455</v>
      </c>
      <c r="AH422">
        <v>1750</v>
      </c>
      <c r="AI422">
        <v>1800</v>
      </c>
      <c r="AJ422">
        <v>1775</v>
      </c>
    </row>
    <row r="423" spans="1:36" x14ac:dyDescent="0.25">
      <c r="A423" t="s">
        <v>43</v>
      </c>
      <c r="B423" t="s">
        <v>45</v>
      </c>
      <c r="C423">
        <v>7.5460377000000003</v>
      </c>
      <c r="D423">
        <v>40.634685099999999</v>
      </c>
      <c r="E423" t="s">
        <v>77</v>
      </c>
      <c r="F423">
        <v>320</v>
      </c>
      <c r="G423">
        <v>60</v>
      </c>
      <c r="H423">
        <v>2014</v>
      </c>
      <c r="I423" t="str">
        <f t="shared" si="19"/>
        <v>2013-11-01</v>
      </c>
      <c r="J423" t="str">
        <f t="shared" si="20"/>
        <v>2014-02-01</v>
      </c>
      <c r="K423" t="str">
        <f>IFERROR(INDEX(Harvest[Selected Harvest Begin],MATCH(E423,Harvest[Region],0)),INDEX(Harvest[Selected Harvest Begin],MATCH(B423,Harvest[Country.of.Origin],0)))</f>
        <v>November</v>
      </c>
      <c r="L423" t="str">
        <f>IFERROR(INDEX(Harvest[Selected Harvest End],MATCH(E423,Harvest[Region],0)),INDEX(Harvest[Selected Harvest End],MATCH(B423,Harvest[Country.of.Origin],0)))</f>
        <v>February</v>
      </c>
      <c r="M423">
        <f t="shared" si="18"/>
        <v>92</v>
      </c>
      <c r="N423" s="7">
        <v>42098</v>
      </c>
      <c r="P423" t="s">
        <v>54</v>
      </c>
      <c r="Q423">
        <v>7.83</v>
      </c>
      <c r="R423">
        <v>8.08</v>
      </c>
      <c r="S423">
        <v>7.92</v>
      </c>
      <c r="T423">
        <v>8.08</v>
      </c>
      <c r="U423">
        <v>8</v>
      </c>
      <c r="V423">
        <v>7.92</v>
      </c>
      <c r="W423">
        <v>10</v>
      </c>
      <c r="X423">
        <v>10</v>
      </c>
      <c r="Y423">
        <v>10</v>
      </c>
      <c r="Z423">
        <v>8</v>
      </c>
      <c r="AA423">
        <v>85.83</v>
      </c>
      <c r="AB423">
        <v>0.1</v>
      </c>
      <c r="AC423">
        <v>0</v>
      </c>
      <c r="AD423">
        <v>0</v>
      </c>
      <c r="AE423" t="s">
        <v>55</v>
      </c>
      <c r="AF423">
        <v>4</v>
      </c>
      <c r="AG423" s="7">
        <v>42463</v>
      </c>
      <c r="AH423">
        <v>1800</v>
      </c>
      <c r="AI423">
        <v>2000</v>
      </c>
      <c r="AJ423">
        <v>1900</v>
      </c>
    </row>
    <row r="424" spans="1:36" x14ac:dyDescent="0.25">
      <c r="A424" t="s">
        <v>43</v>
      </c>
      <c r="B424" t="s">
        <v>45</v>
      </c>
      <c r="C424">
        <v>7.5460377000000003</v>
      </c>
      <c r="D424">
        <v>40.634685099999999</v>
      </c>
      <c r="E424" t="s">
        <v>77</v>
      </c>
      <c r="F424">
        <v>320</v>
      </c>
      <c r="G424">
        <v>60</v>
      </c>
      <c r="H424">
        <v>2015</v>
      </c>
      <c r="I424" t="str">
        <f t="shared" si="19"/>
        <v>2014-11-01</v>
      </c>
      <c r="J424" t="str">
        <f t="shared" si="20"/>
        <v>2015-02-01</v>
      </c>
      <c r="K424" t="str">
        <f>IFERROR(INDEX(Harvest[Selected Harvest Begin],MATCH(E424,Harvest[Region],0)),INDEX(Harvest[Selected Harvest Begin],MATCH(B424,Harvest[Country.of.Origin],0)))</f>
        <v>November</v>
      </c>
      <c r="L424" t="str">
        <f>IFERROR(INDEX(Harvest[Selected Harvest End],MATCH(E424,Harvest[Region],0)),INDEX(Harvest[Selected Harvest End],MATCH(B424,Harvest[Country.of.Origin],0)))</f>
        <v>February</v>
      </c>
      <c r="M424">
        <f t="shared" si="18"/>
        <v>92</v>
      </c>
      <c r="N424" s="7">
        <v>42094</v>
      </c>
      <c r="O424" t="s">
        <v>60</v>
      </c>
      <c r="P424" t="s">
        <v>81</v>
      </c>
      <c r="Q424">
        <v>7.83</v>
      </c>
      <c r="R424">
        <v>8</v>
      </c>
      <c r="S424">
        <v>7.83</v>
      </c>
      <c r="T424">
        <v>7.92</v>
      </c>
      <c r="U424">
        <v>7.83</v>
      </c>
      <c r="V424">
        <v>8.08</v>
      </c>
      <c r="W424">
        <v>10</v>
      </c>
      <c r="X424">
        <v>10</v>
      </c>
      <c r="Y424">
        <v>10</v>
      </c>
      <c r="Z424">
        <v>8</v>
      </c>
      <c r="AA424">
        <v>85.5</v>
      </c>
      <c r="AB424">
        <v>0.12</v>
      </c>
      <c r="AC424">
        <v>0</v>
      </c>
      <c r="AD424">
        <v>0</v>
      </c>
      <c r="AE424" t="s">
        <v>55</v>
      </c>
      <c r="AF424">
        <v>7</v>
      </c>
      <c r="AG424" s="7">
        <v>42459</v>
      </c>
      <c r="AH424">
        <v>1800</v>
      </c>
      <c r="AI424">
        <v>2000</v>
      </c>
      <c r="AJ424">
        <v>1900</v>
      </c>
    </row>
    <row r="425" spans="1:36" x14ac:dyDescent="0.25">
      <c r="A425" t="s">
        <v>43</v>
      </c>
      <c r="B425" t="s">
        <v>45</v>
      </c>
      <c r="C425">
        <v>7.5460377000000003</v>
      </c>
      <c r="D425">
        <v>40.634685099999999</v>
      </c>
      <c r="E425" t="s">
        <v>77</v>
      </c>
      <c r="F425">
        <v>320</v>
      </c>
      <c r="G425">
        <v>60</v>
      </c>
      <c r="H425">
        <v>2015</v>
      </c>
      <c r="I425" t="str">
        <f t="shared" si="19"/>
        <v>2014-11-01</v>
      </c>
      <c r="J425" t="str">
        <f t="shared" si="20"/>
        <v>2015-02-01</v>
      </c>
      <c r="K425" t="str">
        <f>IFERROR(INDEX(Harvest[Selected Harvest Begin],MATCH(E425,Harvest[Region],0)),INDEX(Harvest[Selected Harvest Begin],MATCH(B425,Harvest[Country.of.Origin],0)))</f>
        <v>November</v>
      </c>
      <c r="L425" t="str">
        <f>IFERROR(INDEX(Harvest[Selected Harvest End],MATCH(E425,Harvest[Region],0)),INDEX(Harvest[Selected Harvest End],MATCH(B425,Harvest[Country.of.Origin],0)))</f>
        <v>February</v>
      </c>
      <c r="M425">
        <f t="shared" si="18"/>
        <v>92</v>
      </c>
      <c r="N425" s="7">
        <v>42094</v>
      </c>
      <c r="P425" t="s">
        <v>54</v>
      </c>
      <c r="Q425">
        <v>7.75</v>
      </c>
      <c r="R425">
        <v>7.83</v>
      </c>
      <c r="S425">
        <v>7.83</v>
      </c>
      <c r="T425">
        <v>8.17</v>
      </c>
      <c r="U425">
        <v>7.92</v>
      </c>
      <c r="V425">
        <v>7.83</v>
      </c>
      <c r="W425">
        <v>10</v>
      </c>
      <c r="X425">
        <v>10</v>
      </c>
      <c r="Y425">
        <v>10</v>
      </c>
      <c r="Z425">
        <v>8.08</v>
      </c>
      <c r="AA425">
        <v>85.42</v>
      </c>
      <c r="AB425">
        <v>0.1</v>
      </c>
      <c r="AC425">
        <v>0</v>
      </c>
      <c r="AD425">
        <v>0</v>
      </c>
      <c r="AE425" t="s">
        <v>55</v>
      </c>
      <c r="AF425">
        <v>18</v>
      </c>
      <c r="AG425" s="7">
        <v>42459</v>
      </c>
      <c r="AH425">
        <v>1800</v>
      </c>
      <c r="AI425">
        <v>2000</v>
      </c>
      <c r="AJ425">
        <v>1900</v>
      </c>
    </row>
    <row r="426" spans="1:36" x14ac:dyDescent="0.25">
      <c r="A426" t="s">
        <v>43</v>
      </c>
      <c r="B426" t="s">
        <v>45</v>
      </c>
      <c r="C426">
        <v>9.1449999999999996</v>
      </c>
      <c r="D426">
        <v>40.489673000000003</v>
      </c>
      <c r="E426" t="s">
        <v>664</v>
      </c>
      <c r="F426">
        <v>100</v>
      </c>
      <c r="G426">
        <v>60</v>
      </c>
      <c r="H426">
        <v>2014</v>
      </c>
      <c r="I426" t="str">
        <f t="shared" si="19"/>
        <v>2013-11-01</v>
      </c>
      <c r="J426" t="str">
        <f t="shared" si="20"/>
        <v>2014-02-01</v>
      </c>
      <c r="K426" t="str">
        <f>IFERROR(INDEX(Harvest[Selected Harvest Begin],MATCH(E426,Harvest[Region],0)),INDEX(Harvest[Selected Harvest Begin],MATCH(B426,Harvest[Country.of.Origin],0)))</f>
        <v>November</v>
      </c>
      <c r="L426" t="str">
        <f>IFERROR(INDEX(Harvest[Selected Harvest End],MATCH(E426,Harvest[Region],0)),INDEX(Harvest[Selected Harvest End],MATCH(B426,Harvest[Country.of.Origin],0)))</f>
        <v>February</v>
      </c>
      <c r="M426">
        <f t="shared" si="18"/>
        <v>92</v>
      </c>
      <c r="N426" s="7">
        <v>41919</v>
      </c>
      <c r="P426" t="s">
        <v>81</v>
      </c>
      <c r="Q426">
        <v>8.42</v>
      </c>
      <c r="R426">
        <v>8</v>
      </c>
      <c r="S426">
        <v>7.42</v>
      </c>
      <c r="T426">
        <v>8</v>
      </c>
      <c r="U426">
        <v>7.92</v>
      </c>
      <c r="V426">
        <v>7.92</v>
      </c>
      <c r="W426">
        <v>9.33</v>
      </c>
      <c r="X426">
        <v>10</v>
      </c>
      <c r="Y426">
        <v>10</v>
      </c>
      <c r="Z426">
        <v>8.08</v>
      </c>
      <c r="AA426">
        <v>85.08</v>
      </c>
      <c r="AB426">
        <v>0.1</v>
      </c>
      <c r="AC426">
        <v>2</v>
      </c>
      <c r="AD426">
        <v>0</v>
      </c>
      <c r="AE426" t="s">
        <v>55</v>
      </c>
      <c r="AF426">
        <v>7</v>
      </c>
      <c r="AG426" s="7">
        <v>42284</v>
      </c>
      <c r="AH426">
        <v>1700</v>
      </c>
      <c r="AI426">
        <v>1700</v>
      </c>
      <c r="AJ426">
        <v>1700</v>
      </c>
    </row>
    <row r="427" spans="1:36" x14ac:dyDescent="0.25">
      <c r="A427" t="s">
        <v>43</v>
      </c>
      <c r="B427" t="s">
        <v>45</v>
      </c>
      <c r="C427">
        <v>6.5156910999999997</v>
      </c>
      <c r="D427">
        <v>36.954107</v>
      </c>
      <c r="E427" t="s">
        <v>1354</v>
      </c>
      <c r="F427">
        <v>320</v>
      </c>
      <c r="G427">
        <v>60</v>
      </c>
      <c r="H427">
        <v>2014</v>
      </c>
      <c r="I427" t="str">
        <f t="shared" si="19"/>
        <v>2013-11-01</v>
      </c>
      <c r="J427" t="str">
        <f t="shared" si="20"/>
        <v>2014-02-01</v>
      </c>
      <c r="K427" t="str">
        <f>IFERROR(INDEX(Harvest[Selected Harvest Begin],MATCH(E427,Harvest[Region],0)),INDEX(Harvest[Selected Harvest Begin],MATCH(B427,Harvest[Country.of.Origin],0)))</f>
        <v>November</v>
      </c>
      <c r="L427" t="str">
        <f>IFERROR(INDEX(Harvest[Selected Harvest End],MATCH(E427,Harvest[Region],0)),INDEX(Harvest[Selected Harvest End],MATCH(B427,Harvest[Country.of.Origin],0)))</f>
        <v>February</v>
      </c>
      <c r="M427">
        <f t="shared" si="18"/>
        <v>92</v>
      </c>
      <c r="N427" s="7">
        <v>42089</v>
      </c>
      <c r="O427" t="s">
        <v>471</v>
      </c>
      <c r="P427" t="s">
        <v>81</v>
      </c>
      <c r="Q427">
        <v>7.5</v>
      </c>
      <c r="R427">
        <v>7.92</v>
      </c>
      <c r="S427">
        <v>7.58</v>
      </c>
      <c r="T427">
        <v>7.83</v>
      </c>
      <c r="U427">
        <v>7.75</v>
      </c>
      <c r="V427">
        <v>7.83</v>
      </c>
      <c r="W427">
        <v>10</v>
      </c>
      <c r="X427">
        <v>10</v>
      </c>
      <c r="Y427">
        <v>10</v>
      </c>
      <c r="Z427">
        <v>7.75</v>
      </c>
      <c r="AA427">
        <v>84.17</v>
      </c>
      <c r="AB427">
        <v>0.1</v>
      </c>
      <c r="AC427">
        <v>0</v>
      </c>
      <c r="AD427">
        <v>0</v>
      </c>
      <c r="AE427" t="s">
        <v>55</v>
      </c>
      <c r="AF427">
        <v>5</v>
      </c>
      <c r="AG427" s="7">
        <v>42454</v>
      </c>
      <c r="AH427">
        <v>1545</v>
      </c>
      <c r="AI427">
        <v>1668</v>
      </c>
      <c r="AJ427">
        <v>1606.5</v>
      </c>
    </row>
    <row r="428" spans="1:36" x14ac:dyDescent="0.25">
      <c r="A428" t="s">
        <v>43</v>
      </c>
      <c r="B428" t="s">
        <v>45</v>
      </c>
      <c r="C428">
        <v>6.7371751</v>
      </c>
      <c r="D428">
        <v>38.400835700000002</v>
      </c>
      <c r="E428" t="s">
        <v>1441</v>
      </c>
      <c r="F428">
        <v>100</v>
      </c>
      <c r="G428">
        <v>60</v>
      </c>
      <c r="H428">
        <v>2012</v>
      </c>
      <c r="I428" t="str">
        <f t="shared" si="19"/>
        <v>2011-11-01</v>
      </c>
      <c r="J428" t="str">
        <f t="shared" si="20"/>
        <v>2012-02-01</v>
      </c>
      <c r="K428" t="str">
        <f>IFERROR(INDEX(Harvest[Selected Harvest Begin],MATCH(E428,Harvest[Region],0)),INDEX(Harvest[Selected Harvest Begin],MATCH(B428,Harvest[Country.of.Origin],0)))</f>
        <v>November</v>
      </c>
      <c r="L428" t="str">
        <f>IFERROR(INDEX(Harvest[Selected Harvest End],MATCH(E428,Harvest[Region],0)),INDEX(Harvest[Selected Harvest End],MATCH(B428,Harvest[Country.of.Origin],0)))</f>
        <v>February</v>
      </c>
      <c r="M428">
        <f t="shared" si="18"/>
        <v>92</v>
      </c>
      <c r="N428" s="7">
        <v>41138</v>
      </c>
      <c r="O428" t="s">
        <v>60</v>
      </c>
      <c r="P428" t="s">
        <v>81</v>
      </c>
      <c r="Q428">
        <v>7.92</v>
      </c>
      <c r="R428">
        <v>7.92</v>
      </c>
      <c r="S428">
        <v>7.83</v>
      </c>
      <c r="T428">
        <v>8</v>
      </c>
      <c r="U428">
        <v>7.92</v>
      </c>
      <c r="V428">
        <v>7.92</v>
      </c>
      <c r="W428">
        <v>10</v>
      </c>
      <c r="X428">
        <v>10</v>
      </c>
      <c r="Y428">
        <v>8.67</v>
      </c>
      <c r="Z428">
        <v>7.92</v>
      </c>
      <c r="AA428">
        <v>84.08</v>
      </c>
      <c r="AB428">
        <v>0.09</v>
      </c>
      <c r="AC428">
        <v>0</v>
      </c>
      <c r="AD428">
        <v>0</v>
      </c>
      <c r="AF428">
        <v>15</v>
      </c>
      <c r="AG428" s="7">
        <v>41503</v>
      </c>
      <c r="AH428">
        <v>1800</v>
      </c>
      <c r="AI428">
        <v>1800</v>
      </c>
      <c r="AJ428">
        <v>1800</v>
      </c>
    </row>
    <row r="429" spans="1:36" x14ac:dyDescent="0.25">
      <c r="A429" t="s">
        <v>43</v>
      </c>
      <c r="B429" t="s">
        <v>45</v>
      </c>
      <c r="C429">
        <v>7.85</v>
      </c>
      <c r="D429">
        <v>36.083333000000003</v>
      </c>
      <c r="E429" t="s">
        <v>228</v>
      </c>
      <c r="F429">
        <v>320</v>
      </c>
      <c r="G429">
        <v>60</v>
      </c>
      <c r="H429">
        <v>2017</v>
      </c>
      <c r="I429" t="str">
        <f t="shared" si="19"/>
        <v>2016-11-01</v>
      </c>
      <c r="J429" t="str">
        <f t="shared" si="20"/>
        <v>2017-02-01</v>
      </c>
      <c r="K429" t="str">
        <f>IFERROR(INDEX(Harvest[Selected Harvest Begin],MATCH(E429,Harvest[Region],0)),INDEX(Harvest[Selected Harvest Begin],MATCH(B429,Harvest[Country.of.Origin],0)))</f>
        <v>November</v>
      </c>
      <c r="L429" t="str">
        <f>IFERROR(INDEX(Harvest[Selected Harvest End],MATCH(E429,Harvest[Region],0)),INDEX(Harvest[Selected Harvest End],MATCH(B429,Harvest[Country.of.Origin],0)))</f>
        <v>February</v>
      </c>
      <c r="M429">
        <f t="shared" si="18"/>
        <v>92</v>
      </c>
      <c r="N429" s="7">
        <v>42891</v>
      </c>
      <c r="O429" t="s">
        <v>471</v>
      </c>
      <c r="P429" t="s">
        <v>81</v>
      </c>
      <c r="Q429">
        <v>7.83</v>
      </c>
      <c r="R429">
        <v>7.75</v>
      </c>
      <c r="S429">
        <v>7.67</v>
      </c>
      <c r="T429">
        <v>7.75</v>
      </c>
      <c r="U429">
        <v>7.33</v>
      </c>
      <c r="V429">
        <v>7.75</v>
      </c>
      <c r="W429">
        <v>10</v>
      </c>
      <c r="X429">
        <v>10</v>
      </c>
      <c r="Y429">
        <v>10</v>
      </c>
      <c r="Z429">
        <v>7.92</v>
      </c>
      <c r="AA429">
        <v>84</v>
      </c>
      <c r="AB429">
        <v>0.11</v>
      </c>
      <c r="AC429">
        <v>3</v>
      </c>
      <c r="AD429">
        <v>11</v>
      </c>
      <c r="AE429" t="s">
        <v>55</v>
      </c>
      <c r="AF429">
        <v>1</v>
      </c>
      <c r="AG429" s="7">
        <v>43256</v>
      </c>
      <c r="AH429">
        <v>1800</v>
      </c>
      <c r="AI429">
        <v>1800</v>
      </c>
      <c r="AJ429">
        <v>1800</v>
      </c>
    </row>
    <row r="430" spans="1:36" x14ac:dyDescent="0.25">
      <c r="A430" t="s">
        <v>43</v>
      </c>
      <c r="B430" t="s">
        <v>45</v>
      </c>
      <c r="C430">
        <v>7.85</v>
      </c>
      <c r="D430">
        <v>36.083333000000003</v>
      </c>
      <c r="E430" t="s">
        <v>228</v>
      </c>
      <c r="F430">
        <v>50</v>
      </c>
      <c r="G430">
        <v>60</v>
      </c>
      <c r="H430">
        <v>2013</v>
      </c>
      <c r="I430" t="str">
        <f t="shared" si="19"/>
        <v>2012-11-01</v>
      </c>
      <c r="J430" t="str">
        <f t="shared" si="20"/>
        <v>2013-02-01</v>
      </c>
      <c r="K430" t="str">
        <f>IFERROR(INDEX(Harvest[Selected Harvest Begin],MATCH(E430,Harvest[Region],0)),INDEX(Harvest[Selected Harvest Begin],MATCH(B430,Harvest[Country.of.Origin],0)))</f>
        <v>November</v>
      </c>
      <c r="L430" t="str">
        <f>IFERROR(INDEX(Harvest[Selected Harvest End],MATCH(E430,Harvest[Region],0)),INDEX(Harvest[Selected Harvest End],MATCH(B430,Harvest[Country.of.Origin],0)))</f>
        <v>February</v>
      </c>
      <c r="M430">
        <f t="shared" si="18"/>
        <v>92</v>
      </c>
      <c r="N430" s="7">
        <v>41656</v>
      </c>
      <c r="O430" t="s">
        <v>60</v>
      </c>
      <c r="P430" t="s">
        <v>81</v>
      </c>
      <c r="Q430">
        <v>7.75</v>
      </c>
      <c r="R430">
        <v>7.75</v>
      </c>
      <c r="S430">
        <v>7.5</v>
      </c>
      <c r="T430">
        <v>7.58</v>
      </c>
      <c r="U430">
        <v>7.67</v>
      </c>
      <c r="V430">
        <v>7.92</v>
      </c>
      <c r="W430">
        <v>10</v>
      </c>
      <c r="X430">
        <v>10</v>
      </c>
      <c r="Y430">
        <v>10</v>
      </c>
      <c r="Z430">
        <v>7.83</v>
      </c>
      <c r="AA430">
        <v>84</v>
      </c>
      <c r="AB430">
        <v>0.09</v>
      </c>
      <c r="AC430">
        <v>4</v>
      </c>
      <c r="AD430">
        <v>0</v>
      </c>
      <c r="AE430" t="s">
        <v>55</v>
      </c>
      <c r="AF430">
        <v>40</v>
      </c>
      <c r="AG430" s="7">
        <v>42021</v>
      </c>
      <c r="AH430">
        <v>1550</v>
      </c>
      <c r="AI430">
        <v>1550</v>
      </c>
      <c r="AJ430">
        <v>1550</v>
      </c>
    </row>
    <row r="431" spans="1:36" x14ac:dyDescent="0.25">
      <c r="A431" t="s">
        <v>43</v>
      </c>
      <c r="B431" t="s">
        <v>45</v>
      </c>
      <c r="C431">
        <v>7.5460377000000003</v>
      </c>
      <c r="D431">
        <v>40.634685099999999</v>
      </c>
      <c r="E431" t="s">
        <v>77</v>
      </c>
      <c r="F431">
        <v>320</v>
      </c>
      <c r="G431">
        <v>60</v>
      </c>
      <c r="H431">
        <v>2014</v>
      </c>
      <c r="I431" t="str">
        <f t="shared" si="19"/>
        <v>2013-11-01</v>
      </c>
      <c r="J431" t="str">
        <f t="shared" si="20"/>
        <v>2014-02-01</v>
      </c>
      <c r="K431" t="str">
        <f>IFERROR(INDEX(Harvest[Selected Harvest Begin],MATCH(E431,Harvest[Region],0)),INDEX(Harvest[Selected Harvest Begin],MATCH(B431,Harvest[Country.of.Origin],0)))</f>
        <v>November</v>
      </c>
      <c r="L431" t="str">
        <f>IFERROR(INDEX(Harvest[Selected Harvest End],MATCH(E431,Harvest[Region],0)),INDEX(Harvest[Selected Harvest End],MATCH(B431,Harvest[Country.of.Origin],0)))</f>
        <v>February</v>
      </c>
      <c r="M431">
        <f t="shared" si="18"/>
        <v>92</v>
      </c>
      <c r="N431" s="7">
        <v>42094</v>
      </c>
      <c r="P431" t="s">
        <v>81</v>
      </c>
      <c r="Q431">
        <v>7.75</v>
      </c>
      <c r="R431">
        <v>7.75</v>
      </c>
      <c r="S431">
        <v>7.67</v>
      </c>
      <c r="T431">
        <v>7.67</v>
      </c>
      <c r="U431">
        <v>7.58</v>
      </c>
      <c r="V431">
        <v>7.67</v>
      </c>
      <c r="W431">
        <v>10</v>
      </c>
      <c r="X431">
        <v>10</v>
      </c>
      <c r="Y431">
        <v>10</v>
      </c>
      <c r="Z431">
        <v>7.75</v>
      </c>
      <c r="AA431">
        <v>83.83</v>
      </c>
      <c r="AB431">
        <v>0.12</v>
      </c>
      <c r="AC431">
        <v>0</v>
      </c>
      <c r="AD431">
        <v>0</v>
      </c>
      <c r="AE431" t="s">
        <v>55</v>
      </c>
      <c r="AF431">
        <v>4</v>
      </c>
      <c r="AG431" s="7">
        <v>42459</v>
      </c>
      <c r="AH431">
        <v>1650</v>
      </c>
      <c r="AI431">
        <v>1703</v>
      </c>
      <c r="AJ431">
        <v>1676.5</v>
      </c>
    </row>
    <row r="432" spans="1:36" x14ac:dyDescent="0.25">
      <c r="A432" t="s">
        <v>43</v>
      </c>
      <c r="B432" t="s">
        <v>45</v>
      </c>
      <c r="C432">
        <v>6.1620447</v>
      </c>
      <c r="D432">
        <v>38.2058155</v>
      </c>
      <c r="E432" t="s">
        <v>167</v>
      </c>
      <c r="F432">
        <v>250</v>
      </c>
      <c r="G432">
        <v>60</v>
      </c>
      <c r="H432">
        <v>2014</v>
      </c>
      <c r="I432" t="str">
        <f t="shared" si="19"/>
        <v>2013-11-01</v>
      </c>
      <c r="J432" t="str">
        <f t="shared" si="20"/>
        <v>2014-02-01</v>
      </c>
      <c r="K432" t="str">
        <f>IFERROR(INDEX(Harvest[Selected Harvest Begin],MATCH(E432,Harvest[Region],0)),INDEX(Harvest[Selected Harvest Begin],MATCH(B432,Harvest[Country.of.Origin],0)))</f>
        <v>November</v>
      </c>
      <c r="L432" t="str">
        <f>IFERROR(INDEX(Harvest[Selected Harvest End],MATCH(E432,Harvest[Region],0)),INDEX(Harvest[Selected Harvest End],MATCH(B432,Harvest[Country.of.Origin],0)))</f>
        <v>February</v>
      </c>
      <c r="M432">
        <f t="shared" si="18"/>
        <v>92</v>
      </c>
      <c r="N432" s="7">
        <v>42088</v>
      </c>
      <c r="O432" t="s">
        <v>60</v>
      </c>
      <c r="P432" t="s">
        <v>54</v>
      </c>
      <c r="Q432">
        <v>7.75</v>
      </c>
      <c r="R432">
        <v>7.67</v>
      </c>
      <c r="S432">
        <v>7.58</v>
      </c>
      <c r="T432">
        <v>7.67</v>
      </c>
      <c r="U432">
        <v>7.5</v>
      </c>
      <c r="V432">
        <v>7.67</v>
      </c>
      <c r="W432">
        <v>10</v>
      </c>
      <c r="X432">
        <v>10</v>
      </c>
      <c r="Y432">
        <v>10</v>
      </c>
      <c r="Z432">
        <v>7.75</v>
      </c>
      <c r="AA432">
        <v>83.58</v>
      </c>
      <c r="AB432">
        <v>0</v>
      </c>
      <c r="AC432">
        <v>0</v>
      </c>
      <c r="AD432">
        <v>0</v>
      </c>
      <c r="AF432">
        <v>7</v>
      </c>
      <c r="AG432" s="7">
        <v>42453</v>
      </c>
      <c r="AH432">
        <v>1700</v>
      </c>
      <c r="AI432">
        <v>2000</v>
      </c>
      <c r="AJ432">
        <v>1850</v>
      </c>
    </row>
    <row r="433" spans="1:36" x14ac:dyDescent="0.25">
      <c r="A433" t="s">
        <v>43</v>
      </c>
      <c r="B433" t="s">
        <v>45</v>
      </c>
      <c r="C433">
        <v>7.5460377000000003</v>
      </c>
      <c r="D433">
        <v>40.634685099999999</v>
      </c>
      <c r="E433" t="s">
        <v>77</v>
      </c>
      <c r="F433">
        <v>320</v>
      </c>
      <c r="G433">
        <v>60</v>
      </c>
      <c r="H433">
        <v>2014</v>
      </c>
      <c r="I433" t="str">
        <f t="shared" si="19"/>
        <v>2013-11-01</v>
      </c>
      <c r="J433" t="str">
        <f t="shared" si="20"/>
        <v>2014-02-01</v>
      </c>
      <c r="K433" t="str">
        <f>IFERROR(INDEX(Harvest[Selected Harvest Begin],MATCH(E433,Harvest[Region],0)),INDEX(Harvest[Selected Harvest Begin],MATCH(B433,Harvest[Country.of.Origin],0)))</f>
        <v>November</v>
      </c>
      <c r="L433" t="str">
        <f>IFERROR(INDEX(Harvest[Selected Harvest End],MATCH(E433,Harvest[Region],0)),INDEX(Harvest[Selected Harvest End],MATCH(B433,Harvest[Country.of.Origin],0)))</f>
        <v>February</v>
      </c>
      <c r="M433">
        <f t="shared" si="18"/>
        <v>92</v>
      </c>
      <c r="N433" s="7">
        <v>42094</v>
      </c>
      <c r="P433" t="s">
        <v>81</v>
      </c>
      <c r="Q433">
        <v>7.67</v>
      </c>
      <c r="R433">
        <v>7.75</v>
      </c>
      <c r="S433">
        <v>7.5</v>
      </c>
      <c r="T433">
        <v>7.58</v>
      </c>
      <c r="U433">
        <v>7.75</v>
      </c>
      <c r="V433">
        <v>7.67</v>
      </c>
      <c r="W433">
        <v>10</v>
      </c>
      <c r="X433">
        <v>10</v>
      </c>
      <c r="Y433">
        <v>10</v>
      </c>
      <c r="Z433">
        <v>7.58</v>
      </c>
      <c r="AA433">
        <v>83.5</v>
      </c>
      <c r="AB433">
        <v>0.1</v>
      </c>
      <c r="AC433">
        <v>1</v>
      </c>
      <c r="AD433">
        <v>0</v>
      </c>
      <c r="AF433">
        <v>18</v>
      </c>
      <c r="AG433" s="7">
        <v>42459</v>
      </c>
      <c r="AH433">
        <v>1600</v>
      </c>
      <c r="AI433">
        <v>1600</v>
      </c>
      <c r="AJ433">
        <v>1600</v>
      </c>
    </row>
    <row r="434" spans="1:36" x14ac:dyDescent="0.25">
      <c r="A434" t="s">
        <v>43</v>
      </c>
      <c r="B434" t="s">
        <v>45</v>
      </c>
      <c r="C434">
        <v>9.0665162000000006</v>
      </c>
      <c r="D434">
        <v>35.499030699999999</v>
      </c>
      <c r="E434" t="s">
        <v>2527</v>
      </c>
      <c r="F434">
        <v>250</v>
      </c>
      <c r="G434">
        <v>60</v>
      </c>
      <c r="H434">
        <v>2016</v>
      </c>
      <c r="I434" t="str">
        <f t="shared" si="19"/>
        <v>2015-11-01</v>
      </c>
      <c r="J434" t="str">
        <f t="shared" si="20"/>
        <v>2016-02-01</v>
      </c>
      <c r="K434" t="str">
        <f>IFERROR(INDEX(Harvest[Selected Harvest Begin],MATCH(E434,Harvest[Region],0)),INDEX(Harvest[Selected Harvest Begin],MATCH(B434,Harvest[Country.of.Origin],0)))</f>
        <v>November</v>
      </c>
      <c r="L434" t="str">
        <f>IFERROR(INDEX(Harvest[Selected Harvest End],MATCH(E434,Harvest[Region],0)),INDEX(Harvest[Selected Harvest End],MATCH(B434,Harvest[Country.of.Origin],0)))</f>
        <v>February</v>
      </c>
      <c r="M434">
        <f t="shared" si="18"/>
        <v>92</v>
      </c>
      <c r="N434" s="7">
        <v>42426</v>
      </c>
      <c r="O434" t="s">
        <v>2529</v>
      </c>
      <c r="P434" t="s">
        <v>54</v>
      </c>
      <c r="Q434">
        <v>7.58</v>
      </c>
      <c r="R434">
        <v>7.58</v>
      </c>
      <c r="S434">
        <v>7.5</v>
      </c>
      <c r="T434">
        <v>7.5</v>
      </c>
      <c r="U434">
        <v>7.58</v>
      </c>
      <c r="V434">
        <v>7.58</v>
      </c>
      <c r="W434">
        <v>10</v>
      </c>
      <c r="X434">
        <v>10</v>
      </c>
      <c r="Y434">
        <v>10</v>
      </c>
      <c r="Z434">
        <v>7.58</v>
      </c>
      <c r="AA434">
        <v>82.92</v>
      </c>
      <c r="AB434">
        <v>0</v>
      </c>
      <c r="AC434">
        <v>1</v>
      </c>
      <c r="AD434">
        <v>0</v>
      </c>
      <c r="AE434" t="s">
        <v>89</v>
      </c>
      <c r="AF434">
        <v>20</v>
      </c>
      <c r="AG434" s="7">
        <v>42791</v>
      </c>
      <c r="AH434">
        <v>2000</v>
      </c>
      <c r="AI434">
        <v>2000</v>
      </c>
      <c r="AJ434">
        <v>2000</v>
      </c>
    </row>
    <row r="435" spans="1:36" x14ac:dyDescent="0.25">
      <c r="A435" t="s">
        <v>43</v>
      </c>
      <c r="B435" t="s">
        <v>45</v>
      </c>
      <c r="C435">
        <v>7.85</v>
      </c>
      <c r="D435">
        <v>36.083333000000003</v>
      </c>
      <c r="E435" t="s">
        <v>228</v>
      </c>
      <c r="F435">
        <v>300</v>
      </c>
      <c r="G435">
        <v>60</v>
      </c>
      <c r="H435">
        <v>2016</v>
      </c>
      <c r="I435" t="str">
        <f t="shared" si="19"/>
        <v>2015-11-01</v>
      </c>
      <c r="J435" t="str">
        <f t="shared" si="20"/>
        <v>2016-02-01</v>
      </c>
      <c r="K435" t="str">
        <f>IFERROR(INDEX(Harvest[Selected Harvest Begin],MATCH(E435,Harvest[Region],0)),INDEX(Harvest[Selected Harvest Begin],MATCH(B435,Harvest[Country.of.Origin],0)))</f>
        <v>November</v>
      </c>
      <c r="L435" t="str">
        <f>IFERROR(INDEX(Harvest[Selected Harvest End],MATCH(E435,Harvest[Region],0)),INDEX(Harvest[Selected Harvest End],MATCH(B435,Harvest[Country.of.Origin],0)))</f>
        <v>February</v>
      </c>
      <c r="M435">
        <f t="shared" si="18"/>
        <v>92</v>
      </c>
      <c r="N435" s="7">
        <v>42930</v>
      </c>
      <c r="P435" t="s">
        <v>81</v>
      </c>
      <c r="Q435">
        <v>7.42</v>
      </c>
      <c r="R435">
        <v>7.33</v>
      </c>
      <c r="S435">
        <v>7.17</v>
      </c>
      <c r="T435">
        <v>7.33</v>
      </c>
      <c r="U435">
        <v>7.42</v>
      </c>
      <c r="V435">
        <v>7.17</v>
      </c>
      <c r="W435">
        <v>10</v>
      </c>
      <c r="X435">
        <v>10</v>
      </c>
      <c r="Y435">
        <v>10</v>
      </c>
      <c r="Z435">
        <v>7.25</v>
      </c>
      <c r="AA435">
        <v>81.08</v>
      </c>
      <c r="AB435">
        <v>0.11</v>
      </c>
      <c r="AC435">
        <v>0</v>
      </c>
      <c r="AD435">
        <v>0</v>
      </c>
      <c r="AF435">
        <v>1</v>
      </c>
      <c r="AG435" s="7">
        <v>43295</v>
      </c>
    </row>
    <row r="436" spans="1:36" x14ac:dyDescent="0.25">
      <c r="A436" t="s">
        <v>43</v>
      </c>
      <c r="B436" t="s">
        <v>45</v>
      </c>
      <c r="C436">
        <v>6.1620447</v>
      </c>
      <c r="D436">
        <v>38.2058155</v>
      </c>
      <c r="E436" t="s">
        <v>167</v>
      </c>
      <c r="F436">
        <v>360</v>
      </c>
      <c r="G436">
        <v>6</v>
      </c>
      <c r="H436">
        <v>2010</v>
      </c>
      <c r="I436" t="str">
        <f t="shared" si="19"/>
        <v>2009-11-01</v>
      </c>
      <c r="J436" t="str">
        <f t="shared" si="20"/>
        <v>2010-02-01</v>
      </c>
      <c r="K436" t="str">
        <f>IFERROR(INDEX(Harvest[Selected Harvest Begin],MATCH(E436,Harvest[Region],0)),INDEX(Harvest[Selected Harvest Begin],MATCH(B436,Harvest[Country.of.Origin],0)))</f>
        <v>November</v>
      </c>
      <c r="L436" t="str">
        <f>IFERROR(INDEX(Harvest[Selected Harvest End],MATCH(E436,Harvest[Region],0)),INDEX(Harvest[Selected Harvest End],MATCH(B436,Harvest[Country.of.Origin],0)))</f>
        <v>February</v>
      </c>
      <c r="M436">
        <f t="shared" si="18"/>
        <v>92</v>
      </c>
      <c r="N436" s="7">
        <v>40346</v>
      </c>
      <c r="Q436">
        <v>7.83</v>
      </c>
      <c r="R436">
        <v>7.83</v>
      </c>
      <c r="S436">
        <v>7.92</v>
      </c>
      <c r="T436">
        <v>8.08</v>
      </c>
      <c r="U436">
        <v>7.75</v>
      </c>
      <c r="V436">
        <v>7.83</v>
      </c>
      <c r="W436">
        <v>10</v>
      </c>
      <c r="X436">
        <v>10</v>
      </c>
      <c r="Y436">
        <v>10</v>
      </c>
      <c r="Z436">
        <v>8.08</v>
      </c>
      <c r="AA436">
        <v>85.33</v>
      </c>
      <c r="AB436">
        <v>0.05</v>
      </c>
      <c r="AC436">
        <v>0</v>
      </c>
      <c r="AD436">
        <v>0</v>
      </c>
      <c r="AF436">
        <v>2</v>
      </c>
      <c r="AG436" s="7">
        <v>40711</v>
      </c>
    </row>
    <row r="437" spans="1:36" x14ac:dyDescent="0.25">
      <c r="A437" t="s">
        <v>43</v>
      </c>
      <c r="B437" t="s">
        <v>45</v>
      </c>
      <c r="C437">
        <v>9.0166655999999996</v>
      </c>
      <c r="D437">
        <v>38.7658281</v>
      </c>
      <c r="E437" t="s">
        <v>1152</v>
      </c>
      <c r="F437">
        <v>360</v>
      </c>
      <c r="G437">
        <v>6</v>
      </c>
      <c r="H437">
        <v>2010</v>
      </c>
      <c r="I437" t="str">
        <f t="shared" si="19"/>
        <v>2009-11-01</v>
      </c>
      <c r="J437" t="str">
        <f t="shared" si="20"/>
        <v>2010-02-01</v>
      </c>
      <c r="K437" t="str">
        <f>IFERROR(INDEX(Harvest[Selected Harvest Begin],MATCH(E437,Harvest[Region],0)),INDEX(Harvest[Selected Harvest Begin],MATCH(B437,Harvest[Country.of.Origin],0)))</f>
        <v>November</v>
      </c>
      <c r="L437" t="str">
        <f>IFERROR(INDEX(Harvest[Selected Harvest End],MATCH(E437,Harvest[Region],0)),INDEX(Harvest[Selected Harvest End],MATCH(B437,Harvest[Country.of.Origin],0)))</f>
        <v>February</v>
      </c>
      <c r="M437">
        <f t="shared" si="18"/>
        <v>92</v>
      </c>
      <c r="N437" s="7">
        <v>40346</v>
      </c>
      <c r="Q437">
        <v>7.5</v>
      </c>
      <c r="R437">
        <v>7.75</v>
      </c>
      <c r="S437">
        <v>7.83</v>
      </c>
      <c r="T437">
        <v>7.92</v>
      </c>
      <c r="U437">
        <v>7.92</v>
      </c>
      <c r="V437">
        <v>7.75</v>
      </c>
      <c r="W437">
        <v>10</v>
      </c>
      <c r="X437">
        <v>10</v>
      </c>
      <c r="Y437">
        <v>10</v>
      </c>
      <c r="Z437">
        <v>7.75</v>
      </c>
      <c r="AA437">
        <v>84.42</v>
      </c>
      <c r="AB437">
        <v>0.2</v>
      </c>
      <c r="AC437">
        <v>0</v>
      </c>
      <c r="AD437">
        <v>0</v>
      </c>
      <c r="AF437">
        <v>2</v>
      </c>
      <c r="AG437" s="7">
        <v>40711</v>
      </c>
    </row>
    <row r="438" spans="1:36" x14ac:dyDescent="0.25">
      <c r="A438" t="s">
        <v>43</v>
      </c>
      <c r="B438" t="s">
        <v>45</v>
      </c>
      <c r="C438">
        <v>6.1620447</v>
      </c>
      <c r="D438">
        <v>38.2058155</v>
      </c>
      <c r="E438" t="s">
        <v>167</v>
      </c>
      <c r="F438">
        <v>250</v>
      </c>
      <c r="G438">
        <v>30</v>
      </c>
      <c r="H438">
        <v>2014</v>
      </c>
      <c r="I438" t="str">
        <f t="shared" si="19"/>
        <v>2013-11-01</v>
      </c>
      <c r="J438" t="str">
        <f t="shared" si="20"/>
        <v>2014-02-01</v>
      </c>
      <c r="K438" t="str">
        <f>IFERROR(INDEX(Harvest[Selected Harvest Begin],MATCH(E438,Harvest[Region],0)),INDEX(Harvest[Selected Harvest Begin],MATCH(B438,Harvest[Country.of.Origin],0)))</f>
        <v>November</v>
      </c>
      <c r="L438" t="str">
        <f>IFERROR(INDEX(Harvest[Selected Harvest End],MATCH(E438,Harvest[Region],0)),INDEX(Harvest[Selected Harvest End],MATCH(B438,Harvest[Country.of.Origin],0)))</f>
        <v>February</v>
      </c>
      <c r="M438">
        <f t="shared" si="18"/>
        <v>92</v>
      </c>
      <c r="N438" s="7">
        <v>42147</v>
      </c>
      <c r="O438" t="s">
        <v>194</v>
      </c>
      <c r="P438" t="s">
        <v>54</v>
      </c>
      <c r="Q438">
        <v>8.08</v>
      </c>
      <c r="R438">
        <v>7.83</v>
      </c>
      <c r="S438">
        <v>7.75</v>
      </c>
      <c r="T438">
        <v>7.83</v>
      </c>
      <c r="U438">
        <v>7.58</v>
      </c>
      <c r="V438">
        <v>7.67</v>
      </c>
      <c r="W438">
        <v>10</v>
      </c>
      <c r="X438">
        <v>10</v>
      </c>
      <c r="Y438">
        <v>10</v>
      </c>
      <c r="Z438">
        <v>7.92</v>
      </c>
      <c r="AA438">
        <v>84.67</v>
      </c>
      <c r="AB438">
        <v>0.1</v>
      </c>
      <c r="AC438">
        <v>0</v>
      </c>
      <c r="AD438">
        <v>0</v>
      </c>
      <c r="AF438">
        <v>3</v>
      </c>
      <c r="AG438" s="7">
        <v>42512</v>
      </c>
      <c r="AH438">
        <v>1900</v>
      </c>
      <c r="AI438">
        <v>1900</v>
      </c>
      <c r="AJ438">
        <v>1900</v>
      </c>
    </row>
    <row r="439" spans="1:36" x14ac:dyDescent="0.25">
      <c r="A439" t="s">
        <v>43</v>
      </c>
      <c r="B439" t="s">
        <v>45</v>
      </c>
      <c r="C439">
        <v>8.9806033999999997</v>
      </c>
      <c r="D439">
        <v>38.757760500000003</v>
      </c>
      <c r="E439" t="s">
        <v>498</v>
      </c>
      <c r="F439">
        <v>320</v>
      </c>
      <c r="G439">
        <v>19200</v>
      </c>
      <c r="H439">
        <v>2017</v>
      </c>
      <c r="I439" t="str">
        <f t="shared" si="19"/>
        <v>2016-11-01</v>
      </c>
      <c r="J439" t="str">
        <f t="shared" si="20"/>
        <v>2017-02-01</v>
      </c>
      <c r="K439" t="str">
        <f>IFERROR(INDEX(Harvest[Selected Harvest Begin],MATCH(E439,Harvest[Region],0)),INDEX(Harvest[Selected Harvest Begin],MATCH(B439,Harvest[Country.of.Origin],0)))</f>
        <v>November</v>
      </c>
      <c r="L439" t="str">
        <f>IFERROR(INDEX(Harvest[Selected Harvest End],MATCH(E439,Harvest[Region],0)),INDEX(Harvest[Selected Harvest End],MATCH(B439,Harvest[Country.of.Origin],0)))</f>
        <v>February</v>
      </c>
      <c r="M439">
        <f t="shared" si="18"/>
        <v>92</v>
      </c>
      <c r="N439" s="7">
        <v>42909</v>
      </c>
      <c r="O439" t="s">
        <v>213</v>
      </c>
      <c r="P439" t="s">
        <v>81</v>
      </c>
      <c r="Q439">
        <v>7.83</v>
      </c>
      <c r="R439">
        <v>8</v>
      </c>
      <c r="S439">
        <v>7.83</v>
      </c>
      <c r="T439">
        <v>8.17</v>
      </c>
      <c r="U439">
        <v>7.92</v>
      </c>
      <c r="V439">
        <v>8</v>
      </c>
      <c r="W439">
        <v>10</v>
      </c>
      <c r="X439">
        <v>10</v>
      </c>
      <c r="Y439">
        <v>10</v>
      </c>
      <c r="Z439">
        <v>8</v>
      </c>
      <c r="AA439">
        <v>85.75</v>
      </c>
      <c r="AB439">
        <v>0.09</v>
      </c>
      <c r="AC439">
        <v>0</v>
      </c>
      <c r="AD439">
        <v>4</v>
      </c>
      <c r="AE439" t="s">
        <v>201</v>
      </c>
      <c r="AF439">
        <v>7</v>
      </c>
      <c r="AG439" s="7">
        <v>43274</v>
      </c>
    </row>
    <row r="440" spans="1:36" x14ac:dyDescent="0.25">
      <c r="A440" t="s">
        <v>43</v>
      </c>
      <c r="B440" t="s">
        <v>45</v>
      </c>
      <c r="C440">
        <v>7.3360744999999996</v>
      </c>
      <c r="D440">
        <v>35.740688200000001</v>
      </c>
      <c r="E440" t="s">
        <v>648</v>
      </c>
      <c r="F440">
        <v>320</v>
      </c>
      <c r="G440">
        <v>19200</v>
      </c>
      <c r="H440">
        <v>2016</v>
      </c>
      <c r="I440" t="str">
        <f t="shared" si="19"/>
        <v>2015-11-01</v>
      </c>
      <c r="J440" t="str">
        <f t="shared" si="20"/>
        <v>2016-02-01</v>
      </c>
      <c r="K440" t="str">
        <f>IFERROR(INDEX(Harvest[Selected Harvest Begin],MATCH(E440,Harvest[Region],0)),INDEX(Harvest[Selected Harvest Begin],MATCH(B440,Harvest[Country.of.Origin],0)))</f>
        <v>November</v>
      </c>
      <c r="L440" t="str">
        <f>IFERROR(INDEX(Harvest[Selected Harvest End],MATCH(E440,Harvest[Region],0)),INDEX(Harvest[Selected Harvest End],MATCH(B440,Harvest[Country.of.Origin],0)))</f>
        <v>February</v>
      </c>
      <c r="M440">
        <f t="shared" si="18"/>
        <v>92</v>
      </c>
      <c r="N440" s="7">
        <v>42591</v>
      </c>
      <c r="O440" t="s">
        <v>60</v>
      </c>
      <c r="P440" t="s">
        <v>81</v>
      </c>
      <c r="Q440">
        <v>7.75</v>
      </c>
      <c r="R440">
        <v>8</v>
      </c>
      <c r="S440">
        <v>7.58</v>
      </c>
      <c r="T440">
        <v>8</v>
      </c>
      <c r="U440">
        <v>8</v>
      </c>
      <c r="V440">
        <v>7.92</v>
      </c>
      <c r="W440">
        <v>10</v>
      </c>
      <c r="X440">
        <v>10</v>
      </c>
      <c r="Y440">
        <v>10</v>
      </c>
      <c r="Z440">
        <v>7.83</v>
      </c>
      <c r="AA440">
        <v>85.08</v>
      </c>
      <c r="AB440">
        <v>0.11</v>
      </c>
      <c r="AC440">
        <v>0</v>
      </c>
      <c r="AD440">
        <v>1</v>
      </c>
      <c r="AE440" t="s">
        <v>55</v>
      </c>
      <c r="AF440">
        <v>8</v>
      </c>
      <c r="AG440" s="7">
        <v>42956</v>
      </c>
    </row>
    <row r="441" spans="1:36" x14ac:dyDescent="0.25">
      <c r="A441" t="s">
        <v>43</v>
      </c>
      <c r="B441" t="s">
        <v>45</v>
      </c>
      <c r="C441">
        <v>9.0166655999999996</v>
      </c>
      <c r="D441">
        <v>38.7658281</v>
      </c>
      <c r="E441" t="s">
        <v>1152</v>
      </c>
      <c r="F441">
        <v>1</v>
      </c>
      <c r="G441">
        <v>59.874192840000006</v>
      </c>
      <c r="I441" t="str">
        <f t="shared" si="19"/>
        <v>2010-11-01</v>
      </c>
      <c r="J441" t="str">
        <f t="shared" si="20"/>
        <v>2011-02-01</v>
      </c>
      <c r="K441" t="str">
        <f>IFERROR(INDEX(Harvest[Selected Harvest Begin],MATCH(E441,Harvest[Region],0)),INDEX(Harvest[Selected Harvest Begin],MATCH(B441,Harvest[Country.of.Origin],0)))</f>
        <v>November</v>
      </c>
      <c r="L441" t="str">
        <f>IFERROR(INDEX(Harvest[Selected Harvest End],MATCH(E441,Harvest[Region],0)),INDEX(Harvest[Selected Harvest End],MATCH(B441,Harvest[Country.of.Origin],0)))</f>
        <v>February</v>
      </c>
      <c r="M441">
        <f t="shared" si="18"/>
        <v>92</v>
      </c>
      <c r="N441" s="7">
        <v>40708</v>
      </c>
      <c r="Q441">
        <v>7.75</v>
      </c>
      <c r="R441">
        <v>7.75</v>
      </c>
      <c r="S441">
        <v>7.92</v>
      </c>
      <c r="T441">
        <v>7.75</v>
      </c>
      <c r="U441">
        <v>7.5</v>
      </c>
      <c r="V441">
        <v>7.92</v>
      </c>
      <c r="W441">
        <v>10</v>
      </c>
      <c r="X441">
        <v>10</v>
      </c>
      <c r="Y441">
        <v>10</v>
      </c>
      <c r="Z441">
        <v>7.75</v>
      </c>
      <c r="AA441">
        <v>84.33</v>
      </c>
      <c r="AB441">
        <v>0</v>
      </c>
      <c r="AC441">
        <v>0</v>
      </c>
      <c r="AD441">
        <v>0</v>
      </c>
      <c r="AF441">
        <v>1</v>
      </c>
      <c r="AG441" s="7">
        <v>41073</v>
      </c>
      <c r="AH441">
        <v>1097.28</v>
      </c>
      <c r="AI441">
        <v>1889.76</v>
      </c>
      <c r="AJ441">
        <v>1493.52</v>
      </c>
    </row>
    <row r="442" spans="1:36" x14ac:dyDescent="0.25">
      <c r="A442" t="s">
        <v>43</v>
      </c>
      <c r="B442" t="s">
        <v>45</v>
      </c>
      <c r="C442">
        <v>6.1620447</v>
      </c>
      <c r="D442">
        <v>38.2058155</v>
      </c>
      <c r="E442" t="s">
        <v>167</v>
      </c>
      <c r="F442">
        <v>150</v>
      </c>
      <c r="G442">
        <v>2.7215542200000002</v>
      </c>
      <c r="H442">
        <v>2010</v>
      </c>
      <c r="I442" t="str">
        <f t="shared" si="19"/>
        <v>2009-11-01</v>
      </c>
      <c r="J442" t="str">
        <f t="shared" si="20"/>
        <v>2010-02-01</v>
      </c>
      <c r="K442" t="str">
        <f>IFERROR(INDEX(Harvest[Selected Harvest Begin],MATCH(E442,Harvest[Region],0)),INDEX(Harvest[Selected Harvest Begin],MATCH(B442,Harvest[Country.of.Origin],0)))</f>
        <v>November</v>
      </c>
      <c r="L442" t="str">
        <f>IFERROR(INDEX(Harvest[Selected Harvest End],MATCH(E442,Harvest[Region],0)),INDEX(Harvest[Selected Harvest End],MATCH(B442,Harvest[Country.of.Origin],0)))</f>
        <v>February</v>
      </c>
      <c r="M442">
        <f t="shared" si="18"/>
        <v>92</v>
      </c>
      <c r="N442" s="7">
        <v>40345</v>
      </c>
      <c r="Q442">
        <v>8.17</v>
      </c>
      <c r="R442">
        <v>8.33</v>
      </c>
      <c r="S442">
        <v>8.25</v>
      </c>
      <c r="T442">
        <v>8.33</v>
      </c>
      <c r="U442">
        <v>8.42</v>
      </c>
      <c r="V442">
        <v>8.33</v>
      </c>
      <c r="W442">
        <v>9.33</v>
      </c>
      <c r="X442">
        <v>10</v>
      </c>
      <c r="Y442">
        <v>9.33</v>
      </c>
      <c r="Z442">
        <v>8.83</v>
      </c>
      <c r="AA442">
        <v>87.33</v>
      </c>
      <c r="AB442">
        <v>0.05</v>
      </c>
      <c r="AC442">
        <v>0</v>
      </c>
      <c r="AD442">
        <v>0</v>
      </c>
      <c r="AF442">
        <v>2</v>
      </c>
      <c r="AG442" s="7">
        <v>40710</v>
      </c>
    </row>
    <row r="443" spans="1:36" x14ac:dyDescent="0.25">
      <c r="A443" t="s">
        <v>43</v>
      </c>
      <c r="B443" t="s">
        <v>45</v>
      </c>
      <c r="C443">
        <v>7.85</v>
      </c>
      <c r="D443">
        <v>36.083333000000003</v>
      </c>
      <c r="E443" t="s">
        <v>228</v>
      </c>
      <c r="F443">
        <v>150</v>
      </c>
      <c r="G443">
        <v>2.7215542200000002</v>
      </c>
      <c r="H443">
        <v>2010</v>
      </c>
      <c r="I443" t="str">
        <f t="shared" si="19"/>
        <v>2009-11-01</v>
      </c>
      <c r="J443" t="str">
        <f t="shared" si="20"/>
        <v>2010-02-01</v>
      </c>
      <c r="K443" t="str">
        <f>IFERROR(INDEX(Harvest[Selected Harvest Begin],MATCH(E443,Harvest[Region],0)),INDEX(Harvest[Selected Harvest Begin],MATCH(B443,Harvest[Country.of.Origin],0)))</f>
        <v>November</v>
      </c>
      <c r="L443" t="str">
        <f>IFERROR(INDEX(Harvest[Selected Harvest End],MATCH(E443,Harvest[Region],0)),INDEX(Harvest[Selected Harvest End],MATCH(B443,Harvest[Country.of.Origin],0)))</f>
        <v>February</v>
      </c>
      <c r="M443">
        <f t="shared" si="18"/>
        <v>92</v>
      </c>
      <c r="N443" s="7">
        <v>40345</v>
      </c>
      <c r="Q443">
        <v>7.83</v>
      </c>
      <c r="R443">
        <v>8.25</v>
      </c>
      <c r="S443">
        <v>8.08</v>
      </c>
      <c r="T443">
        <v>8.17</v>
      </c>
      <c r="U443">
        <v>8.17</v>
      </c>
      <c r="V443">
        <v>8.17</v>
      </c>
      <c r="W443">
        <v>10</v>
      </c>
      <c r="X443">
        <v>10</v>
      </c>
      <c r="Y443">
        <v>10</v>
      </c>
      <c r="Z443">
        <v>8.25</v>
      </c>
      <c r="AA443">
        <v>86.92</v>
      </c>
      <c r="AB443">
        <v>0.05</v>
      </c>
      <c r="AC443">
        <v>0</v>
      </c>
      <c r="AD443">
        <v>0</v>
      </c>
      <c r="AF443">
        <v>2</v>
      </c>
      <c r="AG443" s="7">
        <v>40710</v>
      </c>
    </row>
    <row r="444" spans="1:36" x14ac:dyDescent="0.25">
      <c r="A444" t="s">
        <v>43</v>
      </c>
      <c r="B444" t="s">
        <v>45</v>
      </c>
      <c r="C444">
        <v>6.1620447</v>
      </c>
      <c r="D444">
        <v>38.2058155</v>
      </c>
      <c r="E444" t="s">
        <v>167</v>
      </c>
      <c r="F444">
        <v>300</v>
      </c>
      <c r="G444">
        <v>2.7215542200000002</v>
      </c>
      <c r="H444">
        <v>2010</v>
      </c>
      <c r="I444" t="str">
        <f t="shared" si="19"/>
        <v>2009-11-01</v>
      </c>
      <c r="J444" t="str">
        <f t="shared" si="20"/>
        <v>2010-02-01</v>
      </c>
      <c r="K444" t="str">
        <f>IFERROR(INDEX(Harvest[Selected Harvest Begin],MATCH(E444,Harvest[Region],0)),INDEX(Harvest[Selected Harvest Begin],MATCH(B444,Harvest[Country.of.Origin],0)))</f>
        <v>November</v>
      </c>
      <c r="L444" t="str">
        <f>IFERROR(INDEX(Harvest[Selected Harvest End],MATCH(E444,Harvest[Region],0)),INDEX(Harvest[Selected Harvest End],MATCH(B444,Harvest[Country.of.Origin],0)))</f>
        <v>February</v>
      </c>
      <c r="M444">
        <f t="shared" si="18"/>
        <v>92</v>
      </c>
      <c r="N444" s="7">
        <v>40346</v>
      </c>
      <c r="Q444">
        <v>7.92</v>
      </c>
      <c r="R444">
        <v>7.75</v>
      </c>
      <c r="S444">
        <v>8.08</v>
      </c>
      <c r="T444">
        <v>8.08</v>
      </c>
      <c r="U444">
        <v>8.08</v>
      </c>
      <c r="V444">
        <v>8.17</v>
      </c>
      <c r="W444">
        <v>10</v>
      </c>
      <c r="X444">
        <v>10</v>
      </c>
      <c r="Y444">
        <v>10</v>
      </c>
      <c r="Z444">
        <v>8.17</v>
      </c>
      <c r="AA444">
        <v>86.25</v>
      </c>
      <c r="AB444">
        <v>0.1</v>
      </c>
      <c r="AC444">
        <v>0</v>
      </c>
      <c r="AD444">
        <v>0</v>
      </c>
      <c r="AF444">
        <v>2</v>
      </c>
      <c r="AG444" s="7">
        <v>40711</v>
      </c>
    </row>
    <row r="445" spans="1:36" x14ac:dyDescent="0.25">
      <c r="A445" t="s">
        <v>43</v>
      </c>
      <c r="B445" t="s">
        <v>45</v>
      </c>
      <c r="C445">
        <v>7.85</v>
      </c>
      <c r="D445">
        <v>36.083333000000003</v>
      </c>
      <c r="E445" t="s">
        <v>228</v>
      </c>
      <c r="F445">
        <v>300</v>
      </c>
      <c r="G445">
        <v>2.7215542200000002</v>
      </c>
      <c r="H445">
        <v>2010</v>
      </c>
      <c r="I445" t="str">
        <f t="shared" si="19"/>
        <v>2009-11-01</v>
      </c>
      <c r="J445" t="str">
        <f t="shared" si="20"/>
        <v>2010-02-01</v>
      </c>
      <c r="K445" t="str">
        <f>IFERROR(INDEX(Harvest[Selected Harvest Begin],MATCH(E445,Harvest[Region],0)),INDEX(Harvest[Selected Harvest Begin],MATCH(B445,Harvest[Country.of.Origin],0)))</f>
        <v>November</v>
      </c>
      <c r="L445" t="str">
        <f>IFERROR(INDEX(Harvest[Selected Harvest End],MATCH(E445,Harvest[Region],0)),INDEX(Harvest[Selected Harvest End],MATCH(B445,Harvest[Country.of.Origin],0)))</f>
        <v>February</v>
      </c>
      <c r="M445">
        <f t="shared" si="18"/>
        <v>92</v>
      </c>
      <c r="N445" s="7">
        <v>40346</v>
      </c>
      <c r="Q445">
        <v>7.75</v>
      </c>
      <c r="R445">
        <v>8.08</v>
      </c>
      <c r="S445">
        <v>8</v>
      </c>
      <c r="T445">
        <v>8.25</v>
      </c>
      <c r="U445">
        <v>8</v>
      </c>
      <c r="V445">
        <v>8</v>
      </c>
      <c r="W445">
        <v>10</v>
      </c>
      <c r="X445">
        <v>10</v>
      </c>
      <c r="Y445">
        <v>10</v>
      </c>
      <c r="Z445">
        <v>7.92</v>
      </c>
      <c r="AA445">
        <v>86</v>
      </c>
      <c r="AB445">
        <v>0.01</v>
      </c>
      <c r="AC445">
        <v>0</v>
      </c>
      <c r="AD445">
        <v>0</v>
      </c>
      <c r="AF445">
        <v>4</v>
      </c>
      <c r="AG445" s="7">
        <v>40711</v>
      </c>
      <c r="AH445">
        <v>1500</v>
      </c>
      <c r="AI445">
        <v>2000</v>
      </c>
      <c r="AJ445">
        <v>1750</v>
      </c>
    </row>
    <row r="446" spans="1:36" x14ac:dyDescent="0.25">
      <c r="A446" t="s">
        <v>43</v>
      </c>
      <c r="B446" t="s">
        <v>45</v>
      </c>
      <c r="C446">
        <v>6.1620447</v>
      </c>
      <c r="D446">
        <v>38.2058155</v>
      </c>
      <c r="E446" t="s">
        <v>167</v>
      </c>
      <c r="F446">
        <v>300</v>
      </c>
      <c r="G446">
        <v>2.7215542200000002</v>
      </c>
      <c r="H446">
        <v>2010</v>
      </c>
      <c r="I446" t="str">
        <f t="shared" si="19"/>
        <v>2009-11-01</v>
      </c>
      <c r="J446" t="str">
        <f t="shared" si="20"/>
        <v>2010-02-01</v>
      </c>
      <c r="K446" t="str">
        <f>IFERROR(INDEX(Harvest[Selected Harvest Begin],MATCH(E446,Harvest[Region],0)),INDEX(Harvest[Selected Harvest Begin],MATCH(B446,Harvest[Country.of.Origin],0)))</f>
        <v>November</v>
      </c>
      <c r="L446" t="str">
        <f>IFERROR(INDEX(Harvest[Selected Harvest End],MATCH(E446,Harvest[Region],0)),INDEX(Harvest[Selected Harvest End],MATCH(B446,Harvest[Country.of.Origin],0)))</f>
        <v>February</v>
      </c>
      <c r="M446">
        <f t="shared" si="18"/>
        <v>92</v>
      </c>
      <c r="N446" s="7">
        <v>40346</v>
      </c>
      <c r="O446" t="s">
        <v>616</v>
      </c>
      <c r="Q446">
        <v>7.92</v>
      </c>
      <c r="R446">
        <v>7.83</v>
      </c>
      <c r="S446">
        <v>7.75</v>
      </c>
      <c r="T446">
        <v>8.33</v>
      </c>
      <c r="U446">
        <v>7.75</v>
      </c>
      <c r="V446">
        <v>7.75</v>
      </c>
      <c r="W446">
        <v>10</v>
      </c>
      <c r="X446">
        <v>10</v>
      </c>
      <c r="Y446">
        <v>10</v>
      </c>
      <c r="Z446">
        <v>8</v>
      </c>
      <c r="AA446">
        <v>85.33</v>
      </c>
      <c r="AB446">
        <v>0.1</v>
      </c>
      <c r="AC446">
        <v>0</v>
      </c>
      <c r="AD446">
        <v>0</v>
      </c>
      <c r="AF446">
        <v>3</v>
      </c>
      <c r="AG446" s="7">
        <v>40711</v>
      </c>
    </row>
    <row r="447" spans="1:36" x14ac:dyDescent="0.25">
      <c r="A447" t="s">
        <v>43</v>
      </c>
      <c r="B447" t="s">
        <v>45</v>
      </c>
      <c r="C447">
        <v>7.85</v>
      </c>
      <c r="D447">
        <v>36.083333000000003</v>
      </c>
      <c r="E447" t="s">
        <v>228</v>
      </c>
      <c r="F447">
        <v>360</v>
      </c>
      <c r="G447">
        <v>2.7215542200000002</v>
      </c>
      <c r="H447">
        <v>2010</v>
      </c>
      <c r="I447" t="str">
        <f t="shared" si="19"/>
        <v>2009-11-01</v>
      </c>
      <c r="J447" t="str">
        <f t="shared" si="20"/>
        <v>2010-02-01</v>
      </c>
      <c r="K447" t="str">
        <f>IFERROR(INDEX(Harvest[Selected Harvest Begin],MATCH(E447,Harvest[Region],0)),INDEX(Harvest[Selected Harvest Begin],MATCH(B447,Harvest[Country.of.Origin],0)))</f>
        <v>November</v>
      </c>
      <c r="L447" t="str">
        <f>IFERROR(INDEX(Harvest[Selected Harvest End],MATCH(E447,Harvest[Region],0)),INDEX(Harvest[Selected Harvest End],MATCH(B447,Harvest[Country.of.Origin],0)))</f>
        <v>February</v>
      </c>
      <c r="M447">
        <f t="shared" si="18"/>
        <v>92</v>
      </c>
      <c r="N447" s="7">
        <v>40346</v>
      </c>
      <c r="Q447">
        <v>7.67</v>
      </c>
      <c r="R447">
        <v>8</v>
      </c>
      <c r="S447">
        <v>7.83</v>
      </c>
      <c r="T447">
        <v>8</v>
      </c>
      <c r="U447">
        <v>7.92</v>
      </c>
      <c r="V447">
        <v>7.83</v>
      </c>
      <c r="W447">
        <v>10</v>
      </c>
      <c r="X447">
        <v>10</v>
      </c>
      <c r="Y447">
        <v>10</v>
      </c>
      <c r="Z447">
        <v>7.83</v>
      </c>
      <c r="AA447">
        <v>85.08</v>
      </c>
      <c r="AB447">
        <v>0</v>
      </c>
      <c r="AC447">
        <v>0</v>
      </c>
      <c r="AD447">
        <v>0</v>
      </c>
      <c r="AF447">
        <v>5</v>
      </c>
      <c r="AG447" s="7">
        <v>40711</v>
      </c>
    </row>
    <row r="448" spans="1:36" x14ac:dyDescent="0.25">
      <c r="A448" t="s">
        <v>43</v>
      </c>
      <c r="B448" t="s">
        <v>45</v>
      </c>
      <c r="C448">
        <v>7.85</v>
      </c>
      <c r="D448">
        <v>36.083333000000003</v>
      </c>
      <c r="E448" t="s">
        <v>228</v>
      </c>
      <c r="F448">
        <v>300</v>
      </c>
      <c r="G448">
        <v>2.7215542200000002</v>
      </c>
      <c r="H448">
        <v>2010</v>
      </c>
      <c r="I448" t="str">
        <f t="shared" si="19"/>
        <v>2009-11-01</v>
      </c>
      <c r="J448" t="str">
        <f t="shared" si="20"/>
        <v>2010-02-01</v>
      </c>
      <c r="K448" t="str">
        <f>IFERROR(INDEX(Harvest[Selected Harvest Begin],MATCH(E448,Harvest[Region],0)),INDEX(Harvest[Selected Harvest Begin],MATCH(B448,Harvest[Country.of.Origin],0)))</f>
        <v>November</v>
      </c>
      <c r="L448" t="str">
        <f>IFERROR(INDEX(Harvest[Selected Harvest End],MATCH(E448,Harvest[Region],0)),INDEX(Harvest[Selected Harvest End],MATCH(B448,Harvest[Country.of.Origin],0)))</f>
        <v>February</v>
      </c>
      <c r="M448">
        <f t="shared" si="18"/>
        <v>92</v>
      </c>
      <c r="N448" s="7">
        <v>40346</v>
      </c>
      <c r="Q448">
        <v>7.75</v>
      </c>
      <c r="R448">
        <v>7.92</v>
      </c>
      <c r="S448">
        <v>7.83</v>
      </c>
      <c r="T448">
        <v>7.92</v>
      </c>
      <c r="U448">
        <v>7.75</v>
      </c>
      <c r="V448">
        <v>7.67</v>
      </c>
      <c r="W448">
        <v>10</v>
      </c>
      <c r="X448">
        <v>10</v>
      </c>
      <c r="Y448">
        <v>10</v>
      </c>
      <c r="Z448">
        <v>8</v>
      </c>
      <c r="AA448">
        <v>84.83</v>
      </c>
      <c r="AB448">
        <v>0.1</v>
      </c>
      <c r="AC448">
        <v>0</v>
      </c>
      <c r="AD448">
        <v>0</v>
      </c>
      <c r="AF448">
        <v>2</v>
      </c>
      <c r="AG448" s="7">
        <v>40711</v>
      </c>
      <c r="AH448">
        <v>1500</v>
      </c>
      <c r="AI448">
        <v>2000</v>
      </c>
      <c r="AJ448">
        <v>1750</v>
      </c>
    </row>
    <row r="449" spans="1:36" x14ac:dyDescent="0.25">
      <c r="A449" t="s">
        <v>43</v>
      </c>
      <c r="B449" t="s">
        <v>45</v>
      </c>
      <c r="C449">
        <v>7.85</v>
      </c>
      <c r="D449">
        <v>36.083333000000003</v>
      </c>
      <c r="E449" t="s">
        <v>228</v>
      </c>
      <c r="F449">
        <v>300</v>
      </c>
      <c r="G449">
        <v>2.7215542200000002</v>
      </c>
      <c r="H449">
        <v>2010</v>
      </c>
      <c r="I449" t="str">
        <f t="shared" si="19"/>
        <v>2009-11-01</v>
      </c>
      <c r="J449" t="str">
        <f t="shared" si="20"/>
        <v>2010-02-01</v>
      </c>
      <c r="K449" t="str">
        <f>IFERROR(INDEX(Harvest[Selected Harvest Begin],MATCH(E449,Harvest[Region],0)),INDEX(Harvest[Selected Harvest Begin],MATCH(B449,Harvest[Country.of.Origin],0)))</f>
        <v>November</v>
      </c>
      <c r="L449" t="str">
        <f>IFERROR(INDEX(Harvest[Selected Harvest End],MATCH(E449,Harvest[Region],0)),INDEX(Harvest[Selected Harvest End],MATCH(B449,Harvest[Country.of.Origin],0)))</f>
        <v>February</v>
      </c>
      <c r="M449">
        <f t="shared" si="18"/>
        <v>92</v>
      </c>
      <c r="N449" s="7">
        <v>40346</v>
      </c>
      <c r="Q449">
        <v>7.42</v>
      </c>
      <c r="R449">
        <v>7.92</v>
      </c>
      <c r="S449">
        <v>7.92</v>
      </c>
      <c r="T449">
        <v>8</v>
      </c>
      <c r="U449">
        <v>7.83</v>
      </c>
      <c r="V449">
        <v>7.83</v>
      </c>
      <c r="W449">
        <v>10</v>
      </c>
      <c r="X449">
        <v>10</v>
      </c>
      <c r="Y449">
        <v>10</v>
      </c>
      <c r="Z449">
        <v>7.92</v>
      </c>
      <c r="AA449">
        <v>84.83</v>
      </c>
      <c r="AB449">
        <v>0.1</v>
      </c>
      <c r="AC449">
        <v>0</v>
      </c>
      <c r="AD449">
        <v>0</v>
      </c>
      <c r="AF449">
        <v>4</v>
      </c>
      <c r="AG449" s="7">
        <v>40711</v>
      </c>
      <c r="AH449">
        <v>1500</v>
      </c>
      <c r="AI449">
        <v>2000</v>
      </c>
      <c r="AJ449">
        <v>1750</v>
      </c>
    </row>
    <row r="450" spans="1:36" x14ac:dyDescent="0.25">
      <c r="A450" t="s">
        <v>43</v>
      </c>
      <c r="B450" t="s">
        <v>45</v>
      </c>
      <c r="C450">
        <v>7.85</v>
      </c>
      <c r="D450">
        <v>36.083333000000003</v>
      </c>
      <c r="E450" t="s">
        <v>228</v>
      </c>
      <c r="F450">
        <v>300</v>
      </c>
      <c r="G450">
        <v>2.7215542200000002</v>
      </c>
      <c r="H450">
        <v>2010</v>
      </c>
      <c r="I450" t="str">
        <f t="shared" si="19"/>
        <v>2009-11-01</v>
      </c>
      <c r="J450" t="str">
        <f t="shared" si="20"/>
        <v>2010-02-01</v>
      </c>
      <c r="K450" t="str">
        <f>IFERROR(INDEX(Harvest[Selected Harvest Begin],MATCH(E450,Harvest[Region],0)),INDEX(Harvest[Selected Harvest Begin],MATCH(B450,Harvest[Country.of.Origin],0)))</f>
        <v>November</v>
      </c>
      <c r="L450" t="str">
        <f>IFERROR(INDEX(Harvest[Selected Harvest End],MATCH(E450,Harvest[Region],0)),INDEX(Harvest[Selected Harvest End],MATCH(B450,Harvest[Country.of.Origin],0)))</f>
        <v>February</v>
      </c>
      <c r="M450">
        <f t="shared" ref="M450:M513" si="21">J450-I450</f>
        <v>92</v>
      </c>
      <c r="N450" s="7">
        <v>40346</v>
      </c>
      <c r="Q450">
        <v>7.42</v>
      </c>
      <c r="R450">
        <v>7.75</v>
      </c>
      <c r="S450">
        <v>7.75</v>
      </c>
      <c r="T450">
        <v>8</v>
      </c>
      <c r="U450">
        <v>8</v>
      </c>
      <c r="V450">
        <v>7.92</v>
      </c>
      <c r="W450">
        <v>10</v>
      </c>
      <c r="X450">
        <v>10</v>
      </c>
      <c r="Y450">
        <v>10</v>
      </c>
      <c r="Z450">
        <v>7.83</v>
      </c>
      <c r="AA450">
        <v>84.67</v>
      </c>
      <c r="AB450">
        <v>0.2</v>
      </c>
      <c r="AC450">
        <v>0</v>
      </c>
      <c r="AD450">
        <v>0</v>
      </c>
      <c r="AF450">
        <v>3</v>
      </c>
      <c r="AG450" s="7">
        <v>40711</v>
      </c>
      <c r="AH450">
        <v>1500</v>
      </c>
      <c r="AI450">
        <v>2000</v>
      </c>
      <c r="AJ450">
        <v>1750</v>
      </c>
    </row>
    <row r="451" spans="1:36" x14ac:dyDescent="0.25">
      <c r="A451" t="s">
        <v>43</v>
      </c>
      <c r="B451" t="s">
        <v>45</v>
      </c>
      <c r="C451">
        <v>7.85</v>
      </c>
      <c r="D451">
        <v>36.083333000000003</v>
      </c>
      <c r="E451" t="s">
        <v>228</v>
      </c>
      <c r="F451">
        <v>300</v>
      </c>
      <c r="G451">
        <v>2.7215542200000002</v>
      </c>
      <c r="H451">
        <v>2010</v>
      </c>
      <c r="I451" t="str">
        <f t="shared" ref="I451:I514" si="22">IF(ISBLANK(H451)&lt;&gt;TRUE,IF(MONTH(1&amp;K451)&gt;MONTH(1&amp;L451),TEXT(DATE(H451-1,MONTH(1&amp;K451),1),"yyyy-mm-dd"),TEXT(DATE(H451,MONTH(1&amp;K451),1),"yyyy-mm-dd")),IF(MONTH(1&amp;K451)&gt;MONTH(1&amp;L451),TEXT(DATE(YEAR(N451)-1,MONTH(1&amp;K451),1),"yyyy-mm-dd"),TEXT(DATE(YEAR(N451),MONTH(1&amp;K451),1),"yyyy-mm-dd")))</f>
        <v>2009-11-01</v>
      </c>
      <c r="J451" t="str">
        <f t="shared" ref="J451:J514" si="23">IF(ISBLANK(H451)&lt;&gt;TRUE,TEXT(DATE(H451,MONTH(1&amp;L451),1),"yyyy-mm-dd"),TEXT(DATE(YEAR(N451),MONTH(1&amp;L451),1),"yyyy-mm-dd"))</f>
        <v>2010-02-01</v>
      </c>
      <c r="K451" t="str">
        <f>IFERROR(INDEX(Harvest[Selected Harvest Begin],MATCH(E451,Harvest[Region],0)),INDEX(Harvest[Selected Harvest Begin],MATCH(B451,Harvest[Country.of.Origin],0)))</f>
        <v>November</v>
      </c>
      <c r="L451" t="str">
        <f>IFERROR(INDEX(Harvest[Selected Harvest End],MATCH(E451,Harvest[Region],0)),INDEX(Harvest[Selected Harvest End],MATCH(B451,Harvest[Country.of.Origin],0)))</f>
        <v>February</v>
      </c>
      <c r="M451">
        <f t="shared" si="21"/>
        <v>92</v>
      </c>
      <c r="N451" s="7">
        <v>40346</v>
      </c>
      <c r="Q451">
        <v>7.58</v>
      </c>
      <c r="R451">
        <v>7.83</v>
      </c>
      <c r="S451">
        <v>7.58</v>
      </c>
      <c r="T451">
        <v>8</v>
      </c>
      <c r="U451">
        <v>7.83</v>
      </c>
      <c r="V451">
        <v>7.5</v>
      </c>
      <c r="W451">
        <v>10</v>
      </c>
      <c r="X451">
        <v>10</v>
      </c>
      <c r="Y451">
        <v>10</v>
      </c>
      <c r="Z451">
        <v>7.5</v>
      </c>
      <c r="AA451">
        <v>83.83</v>
      </c>
      <c r="AB451">
        <v>0.1</v>
      </c>
      <c r="AC451">
        <v>0</v>
      </c>
      <c r="AD451">
        <v>0</v>
      </c>
      <c r="AF451">
        <v>3</v>
      </c>
      <c r="AG451" s="7">
        <v>40711</v>
      </c>
    </row>
    <row r="452" spans="1:36" x14ac:dyDescent="0.25">
      <c r="A452" t="s">
        <v>43</v>
      </c>
      <c r="B452" t="s">
        <v>45</v>
      </c>
      <c r="C452">
        <v>9.0166655999999996</v>
      </c>
      <c r="D452">
        <v>38.7658281</v>
      </c>
      <c r="E452" t="s">
        <v>1152</v>
      </c>
      <c r="F452">
        <v>300</v>
      </c>
      <c r="G452">
        <v>2.7215542200000002</v>
      </c>
      <c r="I452" t="str">
        <f t="shared" si="22"/>
        <v>2009-11-01</v>
      </c>
      <c r="J452" t="str">
        <f t="shared" si="23"/>
        <v>2010-02-01</v>
      </c>
      <c r="K452" t="str">
        <f>IFERROR(INDEX(Harvest[Selected Harvest Begin],MATCH(E452,Harvest[Region],0)),INDEX(Harvest[Selected Harvest Begin],MATCH(B452,Harvest[Country.of.Origin],0)))</f>
        <v>November</v>
      </c>
      <c r="L452" t="str">
        <f>IFERROR(INDEX(Harvest[Selected Harvest End],MATCH(E452,Harvest[Region],0)),INDEX(Harvest[Selected Harvest End],MATCH(B452,Harvest[Country.of.Origin],0)))</f>
        <v>February</v>
      </c>
      <c r="M452">
        <f t="shared" si="21"/>
        <v>92</v>
      </c>
      <c r="N452" s="7">
        <v>40345</v>
      </c>
      <c r="Q452">
        <v>7.75</v>
      </c>
      <c r="R452">
        <v>8</v>
      </c>
      <c r="S452">
        <v>7.67</v>
      </c>
      <c r="T452">
        <v>8.08</v>
      </c>
      <c r="U452">
        <v>7.83</v>
      </c>
      <c r="V452">
        <v>7.92</v>
      </c>
      <c r="W452">
        <v>9.33</v>
      </c>
      <c r="X452">
        <v>9.33</v>
      </c>
      <c r="Y452">
        <v>9.33</v>
      </c>
      <c r="Z452">
        <v>7.92</v>
      </c>
      <c r="AA452">
        <v>83.17</v>
      </c>
      <c r="AB452">
        <v>0.01</v>
      </c>
      <c r="AC452">
        <v>0</v>
      </c>
      <c r="AD452">
        <v>0</v>
      </c>
      <c r="AF452">
        <v>0</v>
      </c>
      <c r="AG452" s="7">
        <v>40710</v>
      </c>
      <c r="AH452">
        <v>1850</v>
      </c>
      <c r="AI452">
        <v>1850</v>
      </c>
      <c r="AJ452">
        <v>1850</v>
      </c>
    </row>
    <row r="453" spans="1:36" x14ac:dyDescent="0.25">
      <c r="A453" t="s">
        <v>43</v>
      </c>
      <c r="B453" t="s">
        <v>45</v>
      </c>
      <c r="C453">
        <v>8.9806033999999997</v>
      </c>
      <c r="D453">
        <v>38.757760500000003</v>
      </c>
      <c r="E453" t="s">
        <v>4253</v>
      </c>
      <c r="F453">
        <v>360</v>
      </c>
      <c r="G453">
        <v>2.7215542200000002</v>
      </c>
      <c r="H453">
        <v>2010</v>
      </c>
      <c r="I453" t="str">
        <f t="shared" si="22"/>
        <v>2009-11-01</v>
      </c>
      <c r="J453" t="str">
        <f t="shared" si="23"/>
        <v>2010-02-01</v>
      </c>
      <c r="K453" t="str">
        <f>IFERROR(INDEX(Harvest[Selected Harvest Begin],MATCH(E453,Harvest[Region],0)),INDEX(Harvest[Selected Harvest Begin],MATCH(B453,Harvest[Country.of.Origin],0)))</f>
        <v>November</v>
      </c>
      <c r="L453" t="str">
        <f>IFERROR(INDEX(Harvest[Selected Harvest End],MATCH(E453,Harvest[Region],0)),INDEX(Harvest[Selected Harvest End],MATCH(B453,Harvest[Country.of.Origin],0)))</f>
        <v>February</v>
      </c>
      <c r="M453">
        <f t="shared" si="21"/>
        <v>92</v>
      </c>
      <c r="N453" s="7">
        <v>40346</v>
      </c>
      <c r="Q453">
        <v>7.25</v>
      </c>
      <c r="R453">
        <v>7.25</v>
      </c>
      <c r="S453">
        <v>7.25</v>
      </c>
      <c r="T453">
        <v>7.33</v>
      </c>
      <c r="U453">
        <v>7.5</v>
      </c>
      <c r="V453">
        <v>8</v>
      </c>
      <c r="W453">
        <v>9.33</v>
      </c>
      <c r="X453">
        <v>9.33</v>
      </c>
      <c r="Y453">
        <v>10</v>
      </c>
      <c r="Z453">
        <v>7.08</v>
      </c>
      <c r="AA453">
        <v>80.33</v>
      </c>
      <c r="AB453">
        <v>0.1</v>
      </c>
      <c r="AC453">
        <v>0</v>
      </c>
      <c r="AD453">
        <v>0</v>
      </c>
      <c r="AF453">
        <v>1</v>
      </c>
      <c r="AG453" s="7">
        <v>40711</v>
      </c>
    </row>
    <row r="454" spans="1:36" x14ac:dyDescent="0.25">
      <c r="A454" t="s">
        <v>43</v>
      </c>
      <c r="B454" t="s">
        <v>45</v>
      </c>
      <c r="C454">
        <v>9.0166655999999996</v>
      </c>
      <c r="D454">
        <v>38.7658281</v>
      </c>
      <c r="E454" t="s">
        <v>1152</v>
      </c>
      <c r="F454">
        <v>300</v>
      </c>
      <c r="G454">
        <v>2.7215542200000002</v>
      </c>
      <c r="H454">
        <v>2010</v>
      </c>
      <c r="I454" t="str">
        <f t="shared" si="22"/>
        <v>2009-11-01</v>
      </c>
      <c r="J454" t="str">
        <f t="shared" si="23"/>
        <v>2010-02-01</v>
      </c>
      <c r="K454" t="str">
        <f>IFERROR(INDEX(Harvest[Selected Harvest Begin],MATCH(E454,Harvest[Region],0)),INDEX(Harvest[Selected Harvest Begin],MATCH(B454,Harvest[Country.of.Origin],0)))</f>
        <v>November</v>
      </c>
      <c r="L454" t="str">
        <f>IFERROR(INDEX(Harvest[Selected Harvest End],MATCH(E454,Harvest[Region],0)),INDEX(Harvest[Selected Harvest End],MATCH(B454,Harvest[Country.of.Origin],0)))</f>
        <v>February</v>
      </c>
      <c r="M454">
        <f t="shared" si="21"/>
        <v>92</v>
      </c>
      <c r="N454" s="7">
        <v>40346</v>
      </c>
      <c r="Q454">
        <v>7.42</v>
      </c>
      <c r="R454">
        <v>7.42</v>
      </c>
      <c r="S454">
        <v>7.5</v>
      </c>
      <c r="T454">
        <v>7.92</v>
      </c>
      <c r="U454">
        <v>7.75</v>
      </c>
      <c r="V454">
        <v>7.58</v>
      </c>
      <c r="W454">
        <v>8.67</v>
      </c>
      <c r="X454">
        <v>9.33</v>
      </c>
      <c r="Y454">
        <v>8.67</v>
      </c>
      <c r="Z454">
        <v>7.75</v>
      </c>
      <c r="AA454">
        <v>80</v>
      </c>
      <c r="AB454">
        <v>0.05</v>
      </c>
      <c r="AC454">
        <v>0</v>
      </c>
      <c r="AD454">
        <v>0</v>
      </c>
      <c r="AF454">
        <v>2</v>
      </c>
      <c r="AG454" s="7">
        <v>40711</v>
      </c>
    </row>
    <row r="455" spans="1:36" x14ac:dyDescent="0.25">
      <c r="A455" t="s">
        <v>43</v>
      </c>
      <c r="B455" t="s">
        <v>62</v>
      </c>
      <c r="C455">
        <v>14.6349149</v>
      </c>
      <c r="D455">
        <v>-90.506882399999995</v>
      </c>
      <c r="E455" t="s">
        <v>437</v>
      </c>
      <c r="F455">
        <v>80</v>
      </c>
      <c r="G455">
        <v>69</v>
      </c>
      <c r="H455">
        <v>2016</v>
      </c>
      <c r="I455" t="str">
        <f t="shared" si="22"/>
        <v>2015-10-01</v>
      </c>
      <c r="J455" t="str">
        <f t="shared" si="23"/>
        <v>2016-03-01</v>
      </c>
      <c r="K455" t="str">
        <f>IFERROR(INDEX(Harvest[Selected Harvest Begin],MATCH(E455,Harvest[Region],0)),INDEX(Harvest[Selected Harvest Begin],MATCH(B455,Harvest[Country.of.Origin],0)))</f>
        <v>October</v>
      </c>
      <c r="L455" t="str">
        <f>IFERROR(INDEX(Harvest[Selected Harvest End],MATCH(E455,Harvest[Region],0)),INDEX(Harvest[Selected Harvest End],MATCH(B455,Harvest[Country.of.Origin],0)))</f>
        <v>March</v>
      </c>
      <c r="M455">
        <f t="shared" si="21"/>
        <v>152</v>
      </c>
      <c r="N455" s="7">
        <v>42506</v>
      </c>
      <c r="O455" t="s">
        <v>68</v>
      </c>
      <c r="P455" t="s">
        <v>54</v>
      </c>
      <c r="Q455">
        <v>7.92</v>
      </c>
      <c r="R455">
        <v>8.08</v>
      </c>
      <c r="S455">
        <v>7.92</v>
      </c>
      <c r="T455">
        <v>8.08</v>
      </c>
      <c r="U455">
        <v>8.08</v>
      </c>
      <c r="V455">
        <v>7.83</v>
      </c>
      <c r="W455">
        <v>10</v>
      </c>
      <c r="X455">
        <v>10</v>
      </c>
      <c r="Y455">
        <v>10</v>
      </c>
      <c r="Z455">
        <v>8</v>
      </c>
      <c r="AA455">
        <v>85.92</v>
      </c>
      <c r="AB455">
        <v>0.1</v>
      </c>
      <c r="AC455">
        <v>0</v>
      </c>
      <c r="AD455">
        <v>1</v>
      </c>
      <c r="AE455" t="s">
        <v>55</v>
      </c>
      <c r="AF455">
        <v>3</v>
      </c>
      <c r="AG455" s="7">
        <v>42871</v>
      </c>
    </row>
    <row r="456" spans="1:36" x14ac:dyDescent="0.25">
      <c r="A456" t="s">
        <v>43</v>
      </c>
      <c r="B456" t="s">
        <v>62</v>
      </c>
      <c r="C456">
        <v>15.320133</v>
      </c>
      <c r="D456">
        <v>-91.470039499999999</v>
      </c>
      <c r="E456" t="s">
        <v>562</v>
      </c>
      <c r="F456">
        <v>250</v>
      </c>
      <c r="G456">
        <v>69</v>
      </c>
      <c r="H456">
        <v>2013</v>
      </c>
      <c r="I456" t="str">
        <f t="shared" si="22"/>
        <v>2012-10-01</v>
      </c>
      <c r="J456" t="str">
        <f t="shared" si="23"/>
        <v>2013-03-01</v>
      </c>
      <c r="K456" t="str">
        <f>IFERROR(INDEX(Harvest[Selected Harvest Begin],MATCH(E456,Harvest[Region],0)),INDEX(Harvest[Selected Harvest Begin],MATCH(B456,Harvest[Country.of.Origin],0)))</f>
        <v>October</v>
      </c>
      <c r="L456" t="str">
        <f>IFERROR(INDEX(Harvest[Selected Harvest End],MATCH(E456,Harvest[Region],0)),INDEX(Harvest[Selected Harvest End],MATCH(B456,Harvest[Country.of.Origin],0)))</f>
        <v>March</v>
      </c>
      <c r="M456">
        <f t="shared" si="21"/>
        <v>151</v>
      </c>
      <c r="N456" s="7">
        <v>41331</v>
      </c>
      <c r="O456" t="s">
        <v>68</v>
      </c>
      <c r="P456" t="s">
        <v>54</v>
      </c>
      <c r="Q456">
        <v>8</v>
      </c>
      <c r="R456">
        <v>7.83</v>
      </c>
      <c r="S456">
        <v>7.67</v>
      </c>
      <c r="T456">
        <v>8.33</v>
      </c>
      <c r="U456">
        <v>7.83</v>
      </c>
      <c r="V456">
        <v>8</v>
      </c>
      <c r="W456">
        <v>10</v>
      </c>
      <c r="X456">
        <v>10</v>
      </c>
      <c r="Y456">
        <v>10</v>
      </c>
      <c r="Z456">
        <v>7.83</v>
      </c>
      <c r="AA456">
        <v>85.5</v>
      </c>
      <c r="AB456">
        <v>0.11</v>
      </c>
      <c r="AC456">
        <v>0</v>
      </c>
      <c r="AD456">
        <v>0</v>
      </c>
      <c r="AE456" t="s">
        <v>55</v>
      </c>
      <c r="AF456">
        <v>1</v>
      </c>
      <c r="AG456" s="7">
        <v>41696</v>
      </c>
      <c r="AH456">
        <v>1706.88</v>
      </c>
      <c r="AI456">
        <v>1755.6479999999999</v>
      </c>
      <c r="AJ456">
        <v>1731.2639999999999</v>
      </c>
    </row>
    <row r="457" spans="1:36" x14ac:dyDescent="0.25">
      <c r="A457" t="s">
        <v>43</v>
      </c>
      <c r="B457" t="s">
        <v>62</v>
      </c>
      <c r="C457">
        <v>15.783471</v>
      </c>
      <c r="D457">
        <v>-90.230759000000006</v>
      </c>
      <c r="E457" t="s">
        <v>618</v>
      </c>
      <c r="F457">
        <v>250</v>
      </c>
      <c r="G457">
        <v>69</v>
      </c>
      <c r="H457">
        <v>2016</v>
      </c>
      <c r="I457" t="str">
        <f t="shared" si="22"/>
        <v>2015-10-01</v>
      </c>
      <c r="J457" t="str">
        <f t="shared" si="23"/>
        <v>2016-03-01</v>
      </c>
      <c r="K457" t="str">
        <f>IFERROR(INDEX(Harvest[Selected Harvest Begin],MATCH(E457,Harvest[Region],0)),INDEX(Harvest[Selected Harvest Begin],MATCH(B457,Harvest[Country.of.Origin],0)))</f>
        <v>October</v>
      </c>
      <c r="L457" t="str">
        <f>IFERROR(INDEX(Harvest[Selected Harvest End],MATCH(E457,Harvest[Region],0)),INDEX(Harvest[Selected Harvest End],MATCH(B457,Harvest[Country.of.Origin],0)))</f>
        <v>March</v>
      </c>
      <c r="M457">
        <f t="shared" si="21"/>
        <v>152</v>
      </c>
      <c r="N457" s="7">
        <v>42487</v>
      </c>
      <c r="O457" t="s">
        <v>68</v>
      </c>
      <c r="Q457">
        <v>8</v>
      </c>
      <c r="R457">
        <v>7.92</v>
      </c>
      <c r="S457">
        <v>7.75</v>
      </c>
      <c r="T457">
        <v>8</v>
      </c>
      <c r="U457">
        <v>7.92</v>
      </c>
      <c r="V457">
        <v>7.83</v>
      </c>
      <c r="W457">
        <v>10</v>
      </c>
      <c r="X457">
        <v>10</v>
      </c>
      <c r="Y457">
        <v>10</v>
      </c>
      <c r="Z457">
        <v>7.83</v>
      </c>
      <c r="AA457">
        <v>85.25</v>
      </c>
      <c r="AB457">
        <v>0.1</v>
      </c>
      <c r="AC457">
        <v>0</v>
      </c>
      <c r="AD457">
        <v>2</v>
      </c>
      <c r="AE457" t="s">
        <v>55</v>
      </c>
      <c r="AF457">
        <v>2</v>
      </c>
      <c r="AG457" s="7">
        <v>42852</v>
      </c>
    </row>
    <row r="458" spans="1:36" x14ac:dyDescent="0.25">
      <c r="A458" t="s">
        <v>43</v>
      </c>
      <c r="B458" t="s">
        <v>62</v>
      </c>
      <c r="C458">
        <v>14.9609782</v>
      </c>
      <c r="D458">
        <v>-91.807458600000004</v>
      </c>
      <c r="E458" t="s">
        <v>756</v>
      </c>
      <c r="F458">
        <v>275</v>
      </c>
      <c r="G458">
        <v>69</v>
      </c>
      <c r="H458">
        <v>2010</v>
      </c>
      <c r="I458" t="str">
        <f t="shared" si="22"/>
        <v>2009-10-01</v>
      </c>
      <c r="J458" t="str">
        <f t="shared" si="23"/>
        <v>2010-03-01</v>
      </c>
      <c r="K458" t="str">
        <f>IFERROR(INDEX(Harvest[Selected Harvest Begin],MATCH(E458,Harvest[Region],0)),INDEX(Harvest[Selected Harvest Begin],MATCH(B458,Harvest[Country.of.Origin],0)))</f>
        <v>October</v>
      </c>
      <c r="L458" t="str">
        <f>IFERROR(INDEX(Harvest[Selected Harvest End],MATCH(E458,Harvest[Region],0)),INDEX(Harvest[Selected Harvest End],MATCH(B458,Harvest[Country.of.Origin],0)))</f>
        <v>March</v>
      </c>
      <c r="M458">
        <f t="shared" si="21"/>
        <v>151</v>
      </c>
      <c r="N458" s="7">
        <v>40428</v>
      </c>
      <c r="Q458">
        <v>7.83</v>
      </c>
      <c r="R458">
        <v>8.08</v>
      </c>
      <c r="S458">
        <v>7.67</v>
      </c>
      <c r="T458">
        <v>8</v>
      </c>
      <c r="U458">
        <v>7.75</v>
      </c>
      <c r="V458">
        <v>7.67</v>
      </c>
      <c r="W458">
        <v>10</v>
      </c>
      <c r="X458">
        <v>10</v>
      </c>
      <c r="Y458">
        <v>10</v>
      </c>
      <c r="Z458">
        <v>8</v>
      </c>
      <c r="AA458">
        <v>85</v>
      </c>
      <c r="AB458">
        <v>0.04</v>
      </c>
      <c r="AC458">
        <v>0</v>
      </c>
      <c r="AD458">
        <v>0</v>
      </c>
      <c r="AF458">
        <v>1</v>
      </c>
      <c r="AG458" s="7">
        <v>40793</v>
      </c>
      <c r="AH458">
        <v>1066.8</v>
      </c>
      <c r="AI458">
        <v>1584.96</v>
      </c>
      <c r="AJ458">
        <v>1325.88</v>
      </c>
    </row>
    <row r="459" spans="1:36" x14ac:dyDescent="0.25">
      <c r="A459" t="s">
        <v>43</v>
      </c>
      <c r="B459" t="s">
        <v>62</v>
      </c>
      <c r="C459">
        <v>14.612144600000001</v>
      </c>
      <c r="D459">
        <v>-89.962679899999998</v>
      </c>
      <c r="E459" t="s">
        <v>999</v>
      </c>
      <c r="F459">
        <v>250</v>
      </c>
      <c r="G459">
        <v>69</v>
      </c>
      <c r="H459">
        <v>2014</v>
      </c>
      <c r="I459" t="str">
        <f t="shared" si="22"/>
        <v>2013-10-01</v>
      </c>
      <c r="J459" t="str">
        <f t="shared" si="23"/>
        <v>2014-03-01</v>
      </c>
      <c r="K459" t="str">
        <f>IFERROR(INDEX(Harvest[Selected Harvest Begin],MATCH(E459,Harvest[Region],0)),INDEX(Harvest[Selected Harvest Begin],MATCH(B459,Harvest[Country.of.Origin],0)))</f>
        <v>October</v>
      </c>
      <c r="L459" t="str">
        <f>IFERROR(INDEX(Harvest[Selected Harvest End],MATCH(E459,Harvest[Region],0)),INDEX(Harvest[Selected Harvest End],MATCH(B459,Harvest[Country.of.Origin],0)))</f>
        <v>March</v>
      </c>
      <c r="M459">
        <f t="shared" si="21"/>
        <v>151</v>
      </c>
      <c r="N459" s="7">
        <v>41788</v>
      </c>
      <c r="O459" t="s">
        <v>1002</v>
      </c>
      <c r="P459" t="s">
        <v>54</v>
      </c>
      <c r="Q459">
        <v>7.75</v>
      </c>
      <c r="R459">
        <v>7.83</v>
      </c>
      <c r="S459">
        <v>7.67</v>
      </c>
      <c r="T459">
        <v>7.92</v>
      </c>
      <c r="U459">
        <v>7.75</v>
      </c>
      <c r="V459">
        <v>7.83</v>
      </c>
      <c r="W459">
        <v>10</v>
      </c>
      <c r="X459">
        <v>10</v>
      </c>
      <c r="Y459">
        <v>10</v>
      </c>
      <c r="Z459">
        <v>7.83</v>
      </c>
      <c r="AA459">
        <v>84.58</v>
      </c>
      <c r="AB459">
        <v>0.11</v>
      </c>
      <c r="AC459">
        <v>0</v>
      </c>
      <c r="AD459">
        <v>0</v>
      </c>
      <c r="AE459" t="s">
        <v>55</v>
      </c>
      <c r="AF459">
        <v>1</v>
      </c>
      <c r="AG459" s="7">
        <v>42153</v>
      </c>
      <c r="AH459">
        <v>1524</v>
      </c>
      <c r="AI459">
        <v>1524</v>
      </c>
      <c r="AJ459">
        <v>1524</v>
      </c>
    </row>
    <row r="460" spans="1:36" x14ac:dyDescent="0.25">
      <c r="A460" t="s">
        <v>43</v>
      </c>
      <c r="B460" t="s">
        <v>62</v>
      </c>
      <c r="C460">
        <v>15.783471</v>
      </c>
      <c r="D460">
        <v>-90.230759000000006</v>
      </c>
      <c r="E460" t="s">
        <v>618</v>
      </c>
      <c r="F460">
        <v>250</v>
      </c>
      <c r="G460">
        <v>69</v>
      </c>
      <c r="H460">
        <v>2014</v>
      </c>
      <c r="I460" t="str">
        <f t="shared" si="22"/>
        <v>2013-10-01</v>
      </c>
      <c r="J460" t="str">
        <f t="shared" si="23"/>
        <v>2014-03-01</v>
      </c>
      <c r="K460" t="str">
        <f>IFERROR(INDEX(Harvest[Selected Harvest Begin],MATCH(E460,Harvest[Region],0)),INDEX(Harvest[Selected Harvest Begin],MATCH(B460,Harvest[Country.of.Origin],0)))</f>
        <v>October</v>
      </c>
      <c r="L460" t="str">
        <f>IFERROR(INDEX(Harvest[Selected Harvest End],MATCH(E460,Harvest[Region],0)),INDEX(Harvest[Selected Harvest End],MATCH(B460,Harvest[Country.of.Origin],0)))</f>
        <v>March</v>
      </c>
      <c r="M460">
        <f t="shared" si="21"/>
        <v>151</v>
      </c>
      <c r="N460" s="7">
        <v>41722</v>
      </c>
      <c r="O460" t="s">
        <v>68</v>
      </c>
      <c r="P460" t="s">
        <v>54</v>
      </c>
      <c r="Q460">
        <v>8</v>
      </c>
      <c r="R460">
        <v>7.92</v>
      </c>
      <c r="S460">
        <v>7.67</v>
      </c>
      <c r="T460">
        <v>7.58</v>
      </c>
      <c r="U460">
        <v>7.58</v>
      </c>
      <c r="V460">
        <v>7.67</v>
      </c>
      <c r="W460">
        <v>10</v>
      </c>
      <c r="X460">
        <v>10</v>
      </c>
      <c r="Y460">
        <v>10</v>
      </c>
      <c r="Z460">
        <v>8.17</v>
      </c>
      <c r="AA460">
        <v>84.58</v>
      </c>
      <c r="AB460">
        <v>0.09</v>
      </c>
      <c r="AC460">
        <v>0</v>
      </c>
      <c r="AD460">
        <v>0</v>
      </c>
      <c r="AE460" t="s">
        <v>55</v>
      </c>
      <c r="AF460">
        <v>0</v>
      </c>
      <c r="AG460" s="7">
        <v>42087</v>
      </c>
      <c r="AH460">
        <v>1219.2</v>
      </c>
      <c r="AI460">
        <v>1219.2</v>
      </c>
      <c r="AJ460">
        <v>1219.2</v>
      </c>
    </row>
    <row r="461" spans="1:36" x14ac:dyDescent="0.25">
      <c r="A461" t="s">
        <v>43</v>
      </c>
      <c r="B461" t="s">
        <v>62</v>
      </c>
      <c r="C461">
        <v>15.783471</v>
      </c>
      <c r="D461">
        <v>-90.230759000000006</v>
      </c>
      <c r="E461" t="s">
        <v>618</v>
      </c>
      <c r="F461">
        <v>250</v>
      </c>
      <c r="G461">
        <v>69</v>
      </c>
      <c r="H461">
        <v>2013</v>
      </c>
      <c r="I461" t="str">
        <f t="shared" si="22"/>
        <v>2012-10-01</v>
      </c>
      <c r="J461" t="str">
        <f t="shared" si="23"/>
        <v>2013-03-01</v>
      </c>
      <c r="K461" t="str">
        <f>IFERROR(INDEX(Harvest[Selected Harvest Begin],MATCH(E461,Harvest[Region],0)),INDEX(Harvest[Selected Harvest Begin],MATCH(B461,Harvest[Country.of.Origin],0)))</f>
        <v>October</v>
      </c>
      <c r="L461" t="str">
        <f>IFERROR(INDEX(Harvest[Selected Harvest End],MATCH(E461,Harvest[Region],0)),INDEX(Harvest[Selected Harvest End],MATCH(B461,Harvest[Country.of.Origin],0)))</f>
        <v>March</v>
      </c>
      <c r="M461">
        <f t="shared" si="21"/>
        <v>151</v>
      </c>
      <c r="N461" s="7">
        <v>41331</v>
      </c>
      <c r="O461" t="s">
        <v>68</v>
      </c>
      <c r="P461" t="s">
        <v>54</v>
      </c>
      <c r="Q461">
        <v>8.17</v>
      </c>
      <c r="R461">
        <v>7.83</v>
      </c>
      <c r="S461">
        <v>7.67</v>
      </c>
      <c r="T461">
        <v>7.83</v>
      </c>
      <c r="U461">
        <v>7.67</v>
      </c>
      <c r="V461">
        <v>7.83</v>
      </c>
      <c r="W461">
        <v>10</v>
      </c>
      <c r="X461">
        <v>10</v>
      </c>
      <c r="Y461">
        <v>10</v>
      </c>
      <c r="Z461">
        <v>7.5</v>
      </c>
      <c r="AA461">
        <v>84.5</v>
      </c>
      <c r="AB461">
        <v>0.11</v>
      </c>
      <c r="AC461">
        <v>0</v>
      </c>
      <c r="AD461">
        <v>0</v>
      </c>
      <c r="AE461" t="s">
        <v>55</v>
      </c>
      <c r="AF461">
        <v>2</v>
      </c>
      <c r="AG461" s="7">
        <v>41696</v>
      </c>
      <c r="AH461">
        <v>1310.6400000000001</v>
      </c>
      <c r="AI461">
        <v>1310.6400000000001</v>
      </c>
      <c r="AJ461">
        <v>1310.6400000000001</v>
      </c>
    </row>
    <row r="462" spans="1:36" x14ac:dyDescent="0.25">
      <c r="A462" t="s">
        <v>43</v>
      </c>
      <c r="B462" t="s">
        <v>62</v>
      </c>
      <c r="C462">
        <v>14.865081</v>
      </c>
      <c r="D462">
        <v>-91.935577499999994</v>
      </c>
      <c r="E462" t="s">
        <v>1097</v>
      </c>
      <c r="F462">
        <v>250</v>
      </c>
      <c r="G462">
        <v>69</v>
      </c>
      <c r="H462">
        <v>2012</v>
      </c>
      <c r="I462" t="str">
        <f t="shared" si="22"/>
        <v>2011-10-01</v>
      </c>
      <c r="J462" t="str">
        <f t="shared" si="23"/>
        <v>2012-03-01</v>
      </c>
      <c r="K462" t="str">
        <f>IFERROR(INDEX(Harvest[Selected Harvest Begin],MATCH(E462,Harvest[Region],0)),INDEX(Harvest[Selected Harvest Begin],MATCH(B462,Harvest[Country.of.Origin],0)))</f>
        <v>October</v>
      </c>
      <c r="L462" t="str">
        <f>IFERROR(INDEX(Harvest[Selected Harvest End],MATCH(E462,Harvest[Region],0)),INDEX(Harvest[Selected Harvest End],MATCH(B462,Harvest[Country.of.Origin],0)))</f>
        <v>March</v>
      </c>
      <c r="M462">
        <f t="shared" si="21"/>
        <v>152</v>
      </c>
      <c r="N462" s="7">
        <v>40955</v>
      </c>
      <c r="O462" t="s">
        <v>68</v>
      </c>
      <c r="P462" t="s">
        <v>54</v>
      </c>
      <c r="Q462">
        <v>7.67</v>
      </c>
      <c r="R462">
        <v>8</v>
      </c>
      <c r="S462">
        <v>7.67</v>
      </c>
      <c r="T462">
        <v>8</v>
      </c>
      <c r="U462">
        <v>7.5</v>
      </c>
      <c r="V462">
        <v>7.83</v>
      </c>
      <c r="W462">
        <v>10</v>
      </c>
      <c r="X462">
        <v>10</v>
      </c>
      <c r="Y462">
        <v>10</v>
      </c>
      <c r="Z462">
        <v>7.83</v>
      </c>
      <c r="AA462">
        <v>84.5</v>
      </c>
      <c r="AB462">
        <v>0.11</v>
      </c>
      <c r="AC462">
        <v>0</v>
      </c>
      <c r="AD462">
        <v>0</v>
      </c>
      <c r="AE462" t="s">
        <v>55</v>
      </c>
      <c r="AF462">
        <v>2</v>
      </c>
      <c r="AG462" s="7">
        <v>41320</v>
      </c>
    </row>
    <row r="463" spans="1:36" x14ac:dyDescent="0.25">
      <c r="A463" t="s">
        <v>43</v>
      </c>
      <c r="B463" t="s">
        <v>62</v>
      </c>
      <c r="C463">
        <v>14.557296900000001</v>
      </c>
      <c r="D463">
        <v>-90.733223300000006</v>
      </c>
      <c r="E463" t="s">
        <v>1232</v>
      </c>
      <c r="F463">
        <v>230</v>
      </c>
      <c r="G463">
        <v>69</v>
      </c>
      <c r="H463">
        <v>2016</v>
      </c>
      <c r="I463" t="str">
        <f t="shared" si="22"/>
        <v>2015-10-01</v>
      </c>
      <c r="J463" t="str">
        <f t="shared" si="23"/>
        <v>2016-03-01</v>
      </c>
      <c r="K463" t="str">
        <f>IFERROR(INDEX(Harvest[Selected Harvest Begin],MATCH(E463,Harvest[Region],0)),INDEX(Harvest[Selected Harvest Begin],MATCH(B463,Harvest[Country.of.Origin],0)))</f>
        <v>October</v>
      </c>
      <c r="L463" t="str">
        <f>IFERROR(INDEX(Harvest[Selected Harvest End],MATCH(E463,Harvest[Region],0)),INDEX(Harvest[Selected Harvest End],MATCH(B463,Harvest[Country.of.Origin],0)))</f>
        <v>March</v>
      </c>
      <c r="M463">
        <f t="shared" si="21"/>
        <v>152</v>
      </c>
      <c r="N463" s="7">
        <v>42513</v>
      </c>
      <c r="O463" t="s">
        <v>213</v>
      </c>
      <c r="P463" t="s">
        <v>54</v>
      </c>
      <c r="Q463">
        <v>7.75</v>
      </c>
      <c r="R463">
        <v>7.75</v>
      </c>
      <c r="S463">
        <v>7.58</v>
      </c>
      <c r="T463">
        <v>7.92</v>
      </c>
      <c r="U463">
        <v>7.75</v>
      </c>
      <c r="V463">
        <v>7.75</v>
      </c>
      <c r="W463">
        <v>10</v>
      </c>
      <c r="X463">
        <v>10</v>
      </c>
      <c r="Y463">
        <v>10</v>
      </c>
      <c r="Z463">
        <v>7.75</v>
      </c>
      <c r="AA463">
        <v>84.25</v>
      </c>
      <c r="AB463">
        <v>0.11</v>
      </c>
      <c r="AC463">
        <v>0</v>
      </c>
      <c r="AD463">
        <v>4</v>
      </c>
      <c r="AE463" t="s">
        <v>55</v>
      </c>
      <c r="AF463">
        <v>4</v>
      </c>
      <c r="AG463" s="7">
        <v>42878</v>
      </c>
      <c r="AH463">
        <v>1500</v>
      </c>
      <c r="AI463">
        <v>1500</v>
      </c>
      <c r="AJ463">
        <v>1500</v>
      </c>
    </row>
    <row r="464" spans="1:36" x14ac:dyDescent="0.25">
      <c r="A464" t="s">
        <v>43</v>
      </c>
      <c r="B464" t="s">
        <v>62</v>
      </c>
      <c r="C464">
        <v>15.320133</v>
      </c>
      <c r="D464">
        <v>-91.470039499999999</v>
      </c>
      <c r="E464" t="s">
        <v>562</v>
      </c>
      <c r="F464">
        <v>275</v>
      </c>
      <c r="G464">
        <v>69</v>
      </c>
      <c r="H464">
        <v>2015</v>
      </c>
      <c r="I464" t="str">
        <f t="shared" si="22"/>
        <v>2014-10-01</v>
      </c>
      <c r="J464" t="str">
        <f t="shared" si="23"/>
        <v>2015-03-01</v>
      </c>
      <c r="K464" t="str">
        <f>IFERROR(INDEX(Harvest[Selected Harvest Begin],MATCH(E464,Harvest[Region],0)),INDEX(Harvest[Selected Harvest Begin],MATCH(B464,Harvest[Country.of.Origin],0)))</f>
        <v>October</v>
      </c>
      <c r="L464" t="str">
        <f>IFERROR(INDEX(Harvest[Selected Harvest End],MATCH(E464,Harvest[Region],0)),INDEX(Harvest[Selected Harvest End],MATCH(B464,Harvest[Country.of.Origin],0)))</f>
        <v>March</v>
      </c>
      <c r="M464">
        <f t="shared" si="21"/>
        <v>151</v>
      </c>
      <c r="N464" s="7">
        <v>42466</v>
      </c>
      <c r="O464" t="s">
        <v>213</v>
      </c>
      <c r="P464" t="s">
        <v>54</v>
      </c>
      <c r="Q464">
        <v>7.75</v>
      </c>
      <c r="R464">
        <v>7.92</v>
      </c>
      <c r="S464">
        <v>7.5</v>
      </c>
      <c r="T464">
        <v>8.08</v>
      </c>
      <c r="U464">
        <v>7.58</v>
      </c>
      <c r="V464">
        <v>7.67</v>
      </c>
      <c r="W464">
        <v>10</v>
      </c>
      <c r="X464">
        <v>10</v>
      </c>
      <c r="Y464">
        <v>10</v>
      </c>
      <c r="Z464">
        <v>7.75</v>
      </c>
      <c r="AA464">
        <v>84.25</v>
      </c>
      <c r="AB464">
        <v>0.1</v>
      </c>
      <c r="AC464">
        <v>0</v>
      </c>
      <c r="AD464">
        <v>0</v>
      </c>
      <c r="AE464" t="s">
        <v>55</v>
      </c>
      <c r="AF464">
        <v>1</v>
      </c>
      <c r="AG464" s="7">
        <v>42831</v>
      </c>
      <c r="AH464">
        <v>1099.4136000000001</v>
      </c>
      <c r="AI464">
        <v>1099.4136000000001</v>
      </c>
      <c r="AJ464">
        <v>1099.4136000000001</v>
      </c>
    </row>
    <row r="465" spans="1:36" x14ac:dyDescent="0.25">
      <c r="A465" t="s">
        <v>43</v>
      </c>
      <c r="B465" t="s">
        <v>62</v>
      </c>
      <c r="C465">
        <v>15.783471</v>
      </c>
      <c r="D465">
        <v>-90.230759000000006</v>
      </c>
      <c r="E465" t="s">
        <v>618</v>
      </c>
      <c r="F465">
        <v>250</v>
      </c>
      <c r="G465">
        <v>69</v>
      </c>
      <c r="H465">
        <v>2014</v>
      </c>
      <c r="I465" t="str">
        <f t="shared" si="22"/>
        <v>2013-10-01</v>
      </c>
      <c r="J465" t="str">
        <f t="shared" si="23"/>
        <v>2014-03-01</v>
      </c>
      <c r="K465" t="str">
        <f>IFERROR(INDEX(Harvest[Selected Harvest Begin],MATCH(E465,Harvest[Region],0)),INDEX(Harvest[Selected Harvest Begin],MATCH(B465,Harvest[Country.of.Origin],0)))</f>
        <v>October</v>
      </c>
      <c r="L465" t="str">
        <f>IFERROR(INDEX(Harvest[Selected Harvest End],MATCH(E465,Harvest[Region],0)),INDEX(Harvest[Selected Harvest End],MATCH(B465,Harvest[Country.of.Origin],0)))</f>
        <v>March</v>
      </c>
      <c r="M465">
        <f t="shared" si="21"/>
        <v>151</v>
      </c>
      <c r="N465" s="7">
        <v>41872</v>
      </c>
      <c r="O465" t="s">
        <v>68</v>
      </c>
      <c r="P465" t="s">
        <v>60</v>
      </c>
      <c r="Q465">
        <v>7.83</v>
      </c>
      <c r="R465">
        <v>7.83</v>
      </c>
      <c r="S465">
        <v>7.5</v>
      </c>
      <c r="T465">
        <v>7.92</v>
      </c>
      <c r="U465">
        <v>7.58</v>
      </c>
      <c r="V465">
        <v>7.75</v>
      </c>
      <c r="W465">
        <v>10</v>
      </c>
      <c r="X465">
        <v>10</v>
      </c>
      <c r="Y465">
        <v>10</v>
      </c>
      <c r="Z465">
        <v>7.83</v>
      </c>
      <c r="AA465">
        <v>84.25</v>
      </c>
      <c r="AB465">
        <v>0.1</v>
      </c>
      <c r="AC465">
        <v>0</v>
      </c>
      <c r="AD465">
        <v>0</v>
      </c>
      <c r="AE465" t="s">
        <v>55</v>
      </c>
      <c r="AF465">
        <v>1</v>
      </c>
      <c r="AG465" s="7">
        <v>42237</v>
      </c>
      <c r="AH465">
        <v>1219.2</v>
      </c>
      <c r="AI465">
        <v>1219.2</v>
      </c>
      <c r="AJ465">
        <v>1219.2</v>
      </c>
    </row>
    <row r="466" spans="1:36" x14ac:dyDescent="0.25">
      <c r="A466" t="s">
        <v>43</v>
      </c>
      <c r="B466" t="s">
        <v>62</v>
      </c>
      <c r="C466">
        <v>14.9609782</v>
      </c>
      <c r="D466">
        <v>-91.807458600000004</v>
      </c>
      <c r="E466" t="s">
        <v>1286</v>
      </c>
      <c r="F466">
        <v>50</v>
      </c>
      <c r="G466">
        <v>69</v>
      </c>
      <c r="H466">
        <v>2017</v>
      </c>
      <c r="I466" t="str">
        <f t="shared" si="22"/>
        <v>2016-10-01</v>
      </c>
      <c r="J466" t="str">
        <f t="shared" si="23"/>
        <v>2017-03-01</v>
      </c>
      <c r="K466" t="str">
        <f>IFERROR(INDEX(Harvest[Selected Harvest Begin],MATCH(E466,Harvest[Region],0)),INDEX(Harvest[Selected Harvest Begin],MATCH(B466,Harvest[Country.of.Origin],0)))</f>
        <v>October</v>
      </c>
      <c r="L466" t="str">
        <f>IFERROR(INDEX(Harvest[Selected Harvest End],MATCH(E466,Harvest[Region],0)),INDEX(Harvest[Selected Harvest End],MATCH(B466,Harvest[Country.of.Origin],0)))</f>
        <v>March</v>
      </c>
      <c r="M466">
        <f t="shared" si="21"/>
        <v>151</v>
      </c>
      <c r="N466" s="7">
        <v>42887</v>
      </c>
      <c r="O466" t="s">
        <v>68</v>
      </c>
      <c r="P466" t="s">
        <v>54</v>
      </c>
      <c r="Q466">
        <v>7.75</v>
      </c>
      <c r="R466">
        <v>7.83</v>
      </c>
      <c r="S466">
        <v>7.58</v>
      </c>
      <c r="T466">
        <v>7.83</v>
      </c>
      <c r="U466">
        <v>7.67</v>
      </c>
      <c r="V466">
        <v>7.75</v>
      </c>
      <c r="W466">
        <v>10</v>
      </c>
      <c r="X466">
        <v>10</v>
      </c>
      <c r="Y466">
        <v>10</v>
      </c>
      <c r="Z466">
        <v>7.75</v>
      </c>
      <c r="AA466">
        <v>84.17</v>
      </c>
      <c r="AB466">
        <v>0.13</v>
      </c>
      <c r="AC466">
        <v>0</v>
      </c>
      <c r="AD466">
        <v>0</v>
      </c>
      <c r="AE466" t="s">
        <v>55</v>
      </c>
      <c r="AF466">
        <v>1</v>
      </c>
      <c r="AG466" s="7">
        <v>43252</v>
      </c>
      <c r="AH466">
        <v>1700</v>
      </c>
      <c r="AI466">
        <v>1700</v>
      </c>
      <c r="AJ466">
        <v>1700</v>
      </c>
    </row>
    <row r="467" spans="1:36" x14ac:dyDescent="0.25">
      <c r="A467" t="s">
        <v>43</v>
      </c>
      <c r="B467" t="s">
        <v>62</v>
      </c>
      <c r="C467">
        <v>15.320133</v>
      </c>
      <c r="D467">
        <v>-91.470039499999999</v>
      </c>
      <c r="E467" t="s">
        <v>562</v>
      </c>
      <c r="F467">
        <v>275</v>
      </c>
      <c r="G467">
        <v>69</v>
      </c>
      <c r="H467">
        <v>2016</v>
      </c>
      <c r="I467" t="str">
        <f t="shared" si="22"/>
        <v>2015-10-01</v>
      </c>
      <c r="J467" t="str">
        <f t="shared" si="23"/>
        <v>2016-03-01</v>
      </c>
      <c r="K467" t="str">
        <f>IFERROR(INDEX(Harvest[Selected Harvest Begin],MATCH(E467,Harvest[Region],0)),INDEX(Harvest[Selected Harvest Begin],MATCH(B467,Harvest[Country.of.Origin],0)))</f>
        <v>October</v>
      </c>
      <c r="L467" t="str">
        <f>IFERROR(INDEX(Harvest[Selected Harvest End],MATCH(E467,Harvest[Region],0)),INDEX(Harvest[Selected Harvest End],MATCH(B467,Harvest[Country.of.Origin],0)))</f>
        <v>March</v>
      </c>
      <c r="M467">
        <f t="shared" si="21"/>
        <v>152</v>
      </c>
      <c r="N467" s="7">
        <v>42544</v>
      </c>
      <c r="O467" t="s">
        <v>213</v>
      </c>
      <c r="P467" t="s">
        <v>54</v>
      </c>
      <c r="Q467">
        <v>7.75</v>
      </c>
      <c r="R467">
        <v>7.75</v>
      </c>
      <c r="S467">
        <v>7.58</v>
      </c>
      <c r="T467">
        <v>8</v>
      </c>
      <c r="U467">
        <v>7.67</v>
      </c>
      <c r="V467">
        <v>7.83</v>
      </c>
      <c r="W467">
        <v>10</v>
      </c>
      <c r="X467">
        <v>10</v>
      </c>
      <c r="Y467">
        <v>10</v>
      </c>
      <c r="Z467">
        <v>7.58</v>
      </c>
      <c r="AA467">
        <v>84.17</v>
      </c>
      <c r="AB467">
        <v>0.11</v>
      </c>
      <c r="AC467">
        <v>0</v>
      </c>
      <c r="AD467">
        <v>0</v>
      </c>
      <c r="AE467" t="s">
        <v>55</v>
      </c>
      <c r="AF467">
        <v>6</v>
      </c>
      <c r="AG467" s="7">
        <v>42909</v>
      </c>
      <c r="AH467">
        <v>1116.7872</v>
      </c>
      <c r="AI467">
        <v>1116.7872</v>
      </c>
      <c r="AJ467">
        <v>1116.7872</v>
      </c>
    </row>
    <row r="468" spans="1:36" x14ac:dyDescent="0.25">
      <c r="A468" t="s">
        <v>43</v>
      </c>
      <c r="B468" t="s">
        <v>62</v>
      </c>
      <c r="C468">
        <v>14.7666085</v>
      </c>
      <c r="D468">
        <v>-91.178501600000004</v>
      </c>
      <c r="E468" t="s">
        <v>1308</v>
      </c>
      <c r="F468">
        <v>377</v>
      </c>
      <c r="G468">
        <v>69</v>
      </c>
      <c r="H468">
        <v>2016</v>
      </c>
      <c r="I468" t="str">
        <f t="shared" si="22"/>
        <v>2015-10-01</v>
      </c>
      <c r="J468" t="str">
        <f t="shared" si="23"/>
        <v>2016-03-01</v>
      </c>
      <c r="K468" t="str">
        <f>IFERROR(INDEX(Harvest[Selected Harvest Begin],MATCH(E468,Harvest[Region],0)),INDEX(Harvest[Selected Harvest Begin],MATCH(B468,Harvest[Country.of.Origin],0)))</f>
        <v>October</v>
      </c>
      <c r="L468" t="str">
        <f>IFERROR(INDEX(Harvest[Selected Harvest End],MATCH(E468,Harvest[Region],0)),INDEX(Harvest[Selected Harvest End],MATCH(B468,Harvest[Country.of.Origin],0)))</f>
        <v>March</v>
      </c>
      <c r="M468">
        <f t="shared" si="21"/>
        <v>152</v>
      </c>
      <c r="N468" s="7">
        <v>42522</v>
      </c>
      <c r="O468" t="s">
        <v>213</v>
      </c>
      <c r="P468" t="s">
        <v>54</v>
      </c>
      <c r="Q468">
        <v>7.75</v>
      </c>
      <c r="R468">
        <v>7.92</v>
      </c>
      <c r="S468">
        <v>7.58</v>
      </c>
      <c r="T468">
        <v>7.92</v>
      </c>
      <c r="U468">
        <v>7.67</v>
      </c>
      <c r="V468">
        <v>7.67</v>
      </c>
      <c r="W468">
        <v>10</v>
      </c>
      <c r="X468">
        <v>10</v>
      </c>
      <c r="Y468">
        <v>10</v>
      </c>
      <c r="Z468">
        <v>7.67</v>
      </c>
      <c r="AA468">
        <v>84.17</v>
      </c>
      <c r="AB468">
        <v>0.1</v>
      </c>
      <c r="AC468">
        <v>0</v>
      </c>
      <c r="AD468">
        <v>1</v>
      </c>
      <c r="AE468" t="s">
        <v>55</v>
      </c>
      <c r="AF468">
        <v>10</v>
      </c>
      <c r="AG468" s="7">
        <v>42887</v>
      </c>
      <c r="AH468">
        <v>1565</v>
      </c>
      <c r="AI468">
        <v>1565</v>
      </c>
      <c r="AJ468">
        <v>1565</v>
      </c>
    </row>
    <row r="469" spans="1:36" x14ac:dyDescent="0.25">
      <c r="A469" t="s">
        <v>43</v>
      </c>
      <c r="B469" t="s">
        <v>62</v>
      </c>
      <c r="C469">
        <v>15.783471</v>
      </c>
      <c r="D469">
        <v>-90.230759000000006</v>
      </c>
      <c r="E469" t="s">
        <v>1312</v>
      </c>
      <c r="F469">
        <v>130</v>
      </c>
      <c r="G469">
        <v>69</v>
      </c>
      <c r="H469">
        <v>2016</v>
      </c>
      <c r="I469" t="str">
        <f t="shared" si="22"/>
        <v>2015-10-01</v>
      </c>
      <c r="J469" t="str">
        <f t="shared" si="23"/>
        <v>2016-03-01</v>
      </c>
      <c r="K469" t="str">
        <f>IFERROR(INDEX(Harvest[Selected Harvest Begin],MATCH(E469,Harvest[Region],0)),INDEX(Harvest[Selected Harvest Begin],MATCH(B469,Harvest[Country.of.Origin],0)))</f>
        <v>October</v>
      </c>
      <c r="L469" t="str">
        <f>IFERROR(INDEX(Harvest[Selected Harvest End],MATCH(E469,Harvest[Region],0)),INDEX(Harvest[Selected Harvest End],MATCH(B469,Harvest[Country.of.Origin],0)))</f>
        <v>March</v>
      </c>
      <c r="M469">
        <f t="shared" si="21"/>
        <v>152</v>
      </c>
      <c r="N469" s="7">
        <v>42522</v>
      </c>
      <c r="O469" t="s">
        <v>68</v>
      </c>
      <c r="P469" t="s">
        <v>54</v>
      </c>
      <c r="Q469">
        <v>7.58</v>
      </c>
      <c r="R469">
        <v>7.83</v>
      </c>
      <c r="S469">
        <v>7.58</v>
      </c>
      <c r="T469">
        <v>7.83</v>
      </c>
      <c r="U469">
        <v>7.83</v>
      </c>
      <c r="V469">
        <v>7.67</v>
      </c>
      <c r="W469">
        <v>10</v>
      </c>
      <c r="X469">
        <v>10</v>
      </c>
      <c r="Y469">
        <v>10</v>
      </c>
      <c r="Z469">
        <v>7.83</v>
      </c>
      <c r="AA469">
        <v>84.17</v>
      </c>
      <c r="AB469">
        <v>0.1</v>
      </c>
      <c r="AC469">
        <v>0</v>
      </c>
      <c r="AD469">
        <v>0</v>
      </c>
      <c r="AE469" t="s">
        <v>55</v>
      </c>
      <c r="AF469">
        <v>2</v>
      </c>
      <c r="AG469" s="7">
        <v>42887</v>
      </c>
      <c r="AH469">
        <v>3280</v>
      </c>
      <c r="AI469">
        <v>3280</v>
      </c>
      <c r="AJ469">
        <v>3280</v>
      </c>
    </row>
    <row r="470" spans="1:36" x14ac:dyDescent="0.25">
      <c r="A470" t="s">
        <v>43</v>
      </c>
      <c r="B470" t="s">
        <v>62</v>
      </c>
      <c r="C470">
        <v>15.783471</v>
      </c>
      <c r="D470">
        <v>-90.230759000000006</v>
      </c>
      <c r="E470" t="s">
        <v>618</v>
      </c>
      <c r="F470">
        <v>250</v>
      </c>
      <c r="G470">
        <v>69</v>
      </c>
      <c r="H470">
        <v>2013</v>
      </c>
      <c r="I470" t="str">
        <f t="shared" si="22"/>
        <v>2012-10-01</v>
      </c>
      <c r="J470" t="str">
        <f t="shared" si="23"/>
        <v>2013-03-01</v>
      </c>
      <c r="K470" t="str">
        <f>IFERROR(INDEX(Harvest[Selected Harvest Begin],MATCH(E470,Harvest[Region],0)),INDEX(Harvest[Selected Harvest Begin],MATCH(B470,Harvest[Country.of.Origin],0)))</f>
        <v>October</v>
      </c>
      <c r="L470" t="str">
        <f>IFERROR(INDEX(Harvest[Selected Harvest End],MATCH(E470,Harvest[Region],0)),INDEX(Harvest[Selected Harvest End],MATCH(B470,Harvest[Country.of.Origin],0)))</f>
        <v>March</v>
      </c>
      <c r="M470">
        <f t="shared" si="21"/>
        <v>151</v>
      </c>
      <c r="N470" s="7">
        <v>41403</v>
      </c>
      <c r="O470" t="s">
        <v>68</v>
      </c>
      <c r="P470" t="s">
        <v>54</v>
      </c>
      <c r="Q470">
        <v>7.92</v>
      </c>
      <c r="R470">
        <v>7.75</v>
      </c>
      <c r="S470">
        <v>7.67</v>
      </c>
      <c r="T470">
        <v>7.67</v>
      </c>
      <c r="U470">
        <v>7.83</v>
      </c>
      <c r="V470">
        <v>7.92</v>
      </c>
      <c r="W470">
        <v>10</v>
      </c>
      <c r="X470">
        <v>10</v>
      </c>
      <c r="Y470">
        <v>10</v>
      </c>
      <c r="Z470">
        <v>7.42</v>
      </c>
      <c r="AA470">
        <v>84.17</v>
      </c>
      <c r="AB470">
        <v>0.11</v>
      </c>
      <c r="AC470">
        <v>0</v>
      </c>
      <c r="AD470">
        <v>0</v>
      </c>
      <c r="AE470" t="s">
        <v>55</v>
      </c>
      <c r="AF470">
        <v>4</v>
      </c>
      <c r="AG470" s="7">
        <v>41768</v>
      </c>
      <c r="AH470">
        <v>1310.6400000000001</v>
      </c>
      <c r="AI470">
        <v>1310.6400000000001</v>
      </c>
      <c r="AJ470">
        <v>1310.6400000000001</v>
      </c>
    </row>
    <row r="471" spans="1:36" x14ac:dyDescent="0.25">
      <c r="A471" t="s">
        <v>43</v>
      </c>
      <c r="B471" t="s">
        <v>62</v>
      </c>
      <c r="C471">
        <v>15.783471</v>
      </c>
      <c r="D471">
        <v>-90.230759000000006</v>
      </c>
      <c r="E471" t="s">
        <v>618</v>
      </c>
      <c r="F471">
        <v>50</v>
      </c>
      <c r="G471">
        <v>69</v>
      </c>
      <c r="H471">
        <v>2016</v>
      </c>
      <c r="I471" t="str">
        <f t="shared" si="22"/>
        <v>2015-10-01</v>
      </c>
      <c r="J471" t="str">
        <f t="shared" si="23"/>
        <v>2016-03-01</v>
      </c>
      <c r="K471" t="str">
        <f>IFERROR(INDEX(Harvest[Selected Harvest Begin],MATCH(E471,Harvest[Region],0)),INDEX(Harvest[Selected Harvest Begin],MATCH(B471,Harvest[Country.of.Origin],0)))</f>
        <v>October</v>
      </c>
      <c r="L471" t="str">
        <f>IFERROR(INDEX(Harvest[Selected Harvest End],MATCH(E471,Harvest[Region],0)),INDEX(Harvest[Selected Harvest End],MATCH(B471,Harvest[Country.of.Origin],0)))</f>
        <v>March</v>
      </c>
      <c r="M471">
        <f t="shared" si="21"/>
        <v>152</v>
      </c>
      <c r="N471" s="7">
        <v>42487</v>
      </c>
      <c r="O471" t="s">
        <v>68</v>
      </c>
      <c r="P471" t="s">
        <v>54</v>
      </c>
      <c r="Q471">
        <v>8</v>
      </c>
      <c r="R471">
        <v>7.75</v>
      </c>
      <c r="S471">
        <v>7.5</v>
      </c>
      <c r="T471">
        <v>7.58</v>
      </c>
      <c r="U471">
        <v>7.92</v>
      </c>
      <c r="V471">
        <v>7.67</v>
      </c>
      <c r="W471">
        <v>10</v>
      </c>
      <c r="X471">
        <v>10</v>
      </c>
      <c r="Y471">
        <v>10</v>
      </c>
      <c r="Z471">
        <v>7.67</v>
      </c>
      <c r="AA471">
        <v>84.08</v>
      </c>
      <c r="AB471">
        <v>0.1</v>
      </c>
      <c r="AC471">
        <v>0</v>
      </c>
      <c r="AD471">
        <v>0</v>
      </c>
      <c r="AE471" t="s">
        <v>55</v>
      </c>
      <c r="AF471">
        <v>4</v>
      </c>
      <c r="AG471" s="7">
        <v>42852</v>
      </c>
    </row>
    <row r="472" spans="1:36" x14ac:dyDescent="0.25">
      <c r="A472" t="s">
        <v>43</v>
      </c>
      <c r="B472" t="s">
        <v>62</v>
      </c>
      <c r="C472">
        <v>15.320133</v>
      </c>
      <c r="D472">
        <v>-91.470039499999999</v>
      </c>
      <c r="E472" t="s">
        <v>562</v>
      </c>
      <c r="F472">
        <v>275</v>
      </c>
      <c r="G472">
        <v>69</v>
      </c>
      <c r="H472">
        <v>2015</v>
      </c>
      <c r="I472" t="str">
        <f t="shared" si="22"/>
        <v>2014-10-01</v>
      </c>
      <c r="J472" t="str">
        <f t="shared" si="23"/>
        <v>2015-03-01</v>
      </c>
      <c r="K472" t="str">
        <f>IFERROR(INDEX(Harvest[Selected Harvest Begin],MATCH(E472,Harvest[Region],0)),INDEX(Harvest[Selected Harvest Begin],MATCH(B472,Harvest[Country.of.Origin],0)))</f>
        <v>October</v>
      </c>
      <c r="L472" t="str">
        <f>IFERROR(INDEX(Harvest[Selected Harvest End],MATCH(E472,Harvest[Region],0)),INDEX(Harvest[Selected Harvest End],MATCH(B472,Harvest[Country.of.Origin],0)))</f>
        <v>March</v>
      </c>
      <c r="M472">
        <f t="shared" si="21"/>
        <v>151</v>
      </c>
      <c r="N472" s="7">
        <v>42165</v>
      </c>
      <c r="O472" t="s">
        <v>213</v>
      </c>
      <c r="P472" t="s">
        <v>54</v>
      </c>
      <c r="Q472">
        <v>7.67</v>
      </c>
      <c r="R472">
        <v>7.83</v>
      </c>
      <c r="S472">
        <v>7.58</v>
      </c>
      <c r="T472">
        <v>7.92</v>
      </c>
      <c r="U472">
        <v>7.75</v>
      </c>
      <c r="V472">
        <v>7.67</v>
      </c>
      <c r="W472">
        <v>10</v>
      </c>
      <c r="X472">
        <v>10</v>
      </c>
      <c r="Y472">
        <v>10</v>
      </c>
      <c r="Z472">
        <v>7.58</v>
      </c>
      <c r="AA472">
        <v>84</v>
      </c>
      <c r="AB472">
        <v>0.12</v>
      </c>
      <c r="AC472">
        <v>0</v>
      </c>
      <c r="AD472">
        <v>0</v>
      </c>
      <c r="AE472" t="s">
        <v>55</v>
      </c>
      <c r="AF472">
        <v>7</v>
      </c>
      <c r="AG472" s="7">
        <v>42530</v>
      </c>
      <c r="AH472">
        <v>1658.1120000000001</v>
      </c>
      <c r="AI472">
        <v>1755.6479999999999</v>
      </c>
      <c r="AJ472">
        <v>1706.88</v>
      </c>
    </row>
    <row r="473" spans="1:36" x14ac:dyDescent="0.25">
      <c r="A473" t="s">
        <v>43</v>
      </c>
      <c r="B473" t="s">
        <v>62</v>
      </c>
      <c r="C473">
        <v>15.783471</v>
      </c>
      <c r="D473">
        <v>-90.230759000000006</v>
      </c>
      <c r="E473" t="s">
        <v>618</v>
      </c>
      <c r="F473">
        <v>250</v>
      </c>
      <c r="G473">
        <v>69</v>
      </c>
      <c r="H473">
        <v>2014</v>
      </c>
      <c r="I473" t="str">
        <f t="shared" si="22"/>
        <v>2013-10-01</v>
      </c>
      <c r="J473" t="str">
        <f t="shared" si="23"/>
        <v>2014-03-01</v>
      </c>
      <c r="K473" t="str">
        <f>IFERROR(INDEX(Harvest[Selected Harvest Begin],MATCH(E473,Harvest[Region],0)),INDEX(Harvest[Selected Harvest Begin],MATCH(B473,Harvest[Country.of.Origin],0)))</f>
        <v>October</v>
      </c>
      <c r="L473" t="str">
        <f>IFERROR(INDEX(Harvest[Selected Harvest End],MATCH(E473,Harvest[Region],0)),INDEX(Harvest[Selected Harvest End],MATCH(B473,Harvest[Country.of.Origin],0)))</f>
        <v>March</v>
      </c>
      <c r="M473">
        <f t="shared" si="21"/>
        <v>151</v>
      </c>
      <c r="N473" s="7">
        <v>41859</v>
      </c>
      <c r="O473" t="s">
        <v>68</v>
      </c>
      <c r="P473" t="s">
        <v>81</v>
      </c>
      <c r="Q473">
        <v>7.92</v>
      </c>
      <c r="R473">
        <v>7.67</v>
      </c>
      <c r="S473">
        <v>7.42</v>
      </c>
      <c r="T473">
        <v>7.92</v>
      </c>
      <c r="U473">
        <v>7.75</v>
      </c>
      <c r="V473">
        <v>7.83</v>
      </c>
      <c r="W473">
        <v>10</v>
      </c>
      <c r="X473">
        <v>10</v>
      </c>
      <c r="Y473">
        <v>10</v>
      </c>
      <c r="Z473">
        <v>7.5</v>
      </c>
      <c r="AA473">
        <v>84</v>
      </c>
      <c r="AB473">
        <v>0.1</v>
      </c>
      <c r="AC473">
        <v>0</v>
      </c>
      <c r="AD473">
        <v>0</v>
      </c>
      <c r="AE473" t="s">
        <v>55</v>
      </c>
      <c r="AF473">
        <v>1</v>
      </c>
      <c r="AG473" s="7">
        <v>42224</v>
      </c>
      <c r="AH473">
        <v>1219.2</v>
      </c>
      <c r="AI473">
        <v>1219.2</v>
      </c>
      <c r="AJ473">
        <v>1219.2</v>
      </c>
    </row>
    <row r="474" spans="1:36" x14ac:dyDescent="0.25">
      <c r="A474" t="s">
        <v>43</v>
      </c>
      <c r="B474" t="s">
        <v>62</v>
      </c>
      <c r="C474">
        <v>15.783471</v>
      </c>
      <c r="D474">
        <v>-90.230759000000006</v>
      </c>
      <c r="E474" t="s">
        <v>618</v>
      </c>
      <c r="F474">
        <v>250</v>
      </c>
      <c r="G474">
        <v>69</v>
      </c>
      <c r="H474">
        <v>2014</v>
      </c>
      <c r="I474" t="str">
        <f t="shared" si="22"/>
        <v>2013-10-01</v>
      </c>
      <c r="J474" t="str">
        <f t="shared" si="23"/>
        <v>2014-03-01</v>
      </c>
      <c r="K474" t="str">
        <f>IFERROR(INDEX(Harvest[Selected Harvest Begin],MATCH(E474,Harvest[Region],0)),INDEX(Harvest[Selected Harvest Begin],MATCH(B474,Harvest[Country.of.Origin],0)))</f>
        <v>October</v>
      </c>
      <c r="L474" t="str">
        <f>IFERROR(INDEX(Harvest[Selected Harvest End],MATCH(E474,Harvest[Region],0)),INDEX(Harvest[Selected Harvest End],MATCH(B474,Harvest[Country.of.Origin],0)))</f>
        <v>March</v>
      </c>
      <c r="M474">
        <f t="shared" si="21"/>
        <v>151</v>
      </c>
      <c r="N474" s="7">
        <v>41817</v>
      </c>
      <c r="O474" t="s">
        <v>68</v>
      </c>
      <c r="P474" t="s">
        <v>60</v>
      </c>
      <c r="Q474">
        <v>7.75</v>
      </c>
      <c r="R474">
        <v>7.83</v>
      </c>
      <c r="S474">
        <v>7.5</v>
      </c>
      <c r="T474">
        <v>7.83</v>
      </c>
      <c r="U474">
        <v>7.58</v>
      </c>
      <c r="V474">
        <v>7.67</v>
      </c>
      <c r="W474">
        <v>10</v>
      </c>
      <c r="X474">
        <v>10</v>
      </c>
      <c r="Y474">
        <v>10</v>
      </c>
      <c r="Z474">
        <v>7.83</v>
      </c>
      <c r="AA474">
        <v>84</v>
      </c>
      <c r="AB474">
        <v>0.1</v>
      </c>
      <c r="AC474">
        <v>0</v>
      </c>
      <c r="AD474">
        <v>0</v>
      </c>
      <c r="AE474" t="s">
        <v>55</v>
      </c>
      <c r="AF474">
        <v>0</v>
      </c>
      <c r="AG474" s="7">
        <v>42182</v>
      </c>
      <c r="AH474">
        <v>1219.2</v>
      </c>
      <c r="AI474">
        <v>1219.2</v>
      </c>
      <c r="AJ474">
        <v>1219.2</v>
      </c>
    </row>
    <row r="475" spans="1:36" x14ac:dyDescent="0.25">
      <c r="A475" t="s">
        <v>43</v>
      </c>
      <c r="B475" t="s">
        <v>62</v>
      </c>
      <c r="C475">
        <v>14.557296900000001</v>
      </c>
      <c r="D475">
        <v>-90.733223300000006</v>
      </c>
      <c r="E475" t="s">
        <v>1232</v>
      </c>
      <c r="F475">
        <v>100</v>
      </c>
      <c r="G475">
        <v>69</v>
      </c>
      <c r="H475">
        <v>2016</v>
      </c>
      <c r="I475" t="str">
        <f t="shared" si="22"/>
        <v>2015-10-01</v>
      </c>
      <c r="J475" t="str">
        <f t="shared" si="23"/>
        <v>2016-03-01</v>
      </c>
      <c r="K475" t="str">
        <f>IFERROR(INDEX(Harvest[Selected Harvest Begin],MATCH(E475,Harvest[Region],0)),INDEX(Harvest[Selected Harvest Begin],MATCH(B475,Harvest[Country.of.Origin],0)))</f>
        <v>October</v>
      </c>
      <c r="L475" t="str">
        <f>IFERROR(INDEX(Harvest[Selected Harvest End],MATCH(E475,Harvest[Region],0)),INDEX(Harvest[Selected Harvest End],MATCH(B475,Harvest[Country.of.Origin],0)))</f>
        <v>March</v>
      </c>
      <c r="M475">
        <f t="shared" si="21"/>
        <v>152</v>
      </c>
      <c r="N475" s="7">
        <v>42513</v>
      </c>
      <c r="O475" t="s">
        <v>68</v>
      </c>
      <c r="P475" t="s">
        <v>54</v>
      </c>
      <c r="Q475">
        <v>7.75</v>
      </c>
      <c r="R475">
        <v>7.75</v>
      </c>
      <c r="S475">
        <v>7.5</v>
      </c>
      <c r="T475">
        <v>7.75</v>
      </c>
      <c r="U475">
        <v>7.83</v>
      </c>
      <c r="V475">
        <v>7.58</v>
      </c>
      <c r="W475">
        <v>10</v>
      </c>
      <c r="X475">
        <v>10</v>
      </c>
      <c r="Y475">
        <v>10</v>
      </c>
      <c r="Z475">
        <v>7.67</v>
      </c>
      <c r="AA475">
        <v>83.83</v>
      </c>
      <c r="AB475">
        <v>0.11</v>
      </c>
      <c r="AC475">
        <v>0</v>
      </c>
      <c r="AD475">
        <v>7</v>
      </c>
      <c r="AE475" t="s">
        <v>55</v>
      </c>
      <c r="AF475">
        <v>6</v>
      </c>
      <c r="AG475" s="7">
        <v>42878</v>
      </c>
      <c r="AH475">
        <v>1500</v>
      </c>
      <c r="AI475">
        <v>1500</v>
      </c>
      <c r="AJ475">
        <v>1500</v>
      </c>
    </row>
    <row r="476" spans="1:36" x14ac:dyDescent="0.25">
      <c r="A476" t="s">
        <v>43</v>
      </c>
      <c r="B476" t="s">
        <v>62</v>
      </c>
      <c r="C476">
        <v>15.783471</v>
      </c>
      <c r="D476">
        <v>-90.230759000000006</v>
      </c>
      <c r="E476" t="s">
        <v>618</v>
      </c>
      <c r="F476">
        <v>250</v>
      </c>
      <c r="G476">
        <v>69</v>
      </c>
      <c r="H476">
        <v>2014</v>
      </c>
      <c r="I476" t="str">
        <f t="shared" si="22"/>
        <v>2013-10-01</v>
      </c>
      <c r="J476" t="str">
        <f t="shared" si="23"/>
        <v>2014-03-01</v>
      </c>
      <c r="K476" t="str">
        <f>IFERROR(INDEX(Harvest[Selected Harvest Begin],MATCH(E476,Harvest[Region],0)),INDEX(Harvest[Selected Harvest Begin],MATCH(B476,Harvest[Country.of.Origin],0)))</f>
        <v>October</v>
      </c>
      <c r="L476" t="str">
        <f>IFERROR(INDEX(Harvest[Selected Harvest End],MATCH(E476,Harvest[Region],0)),INDEX(Harvest[Selected Harvest End],MATCH(B476,Harvest[Country.of.Origin],0)))</f>
        <v>March</v>
      </c>
      <c r="M476">
        <f t="shared" si="21"/>
        <v>151</v>
      </c>
      <c r="N476" s="7">
        <v>41781</v>
      </c>
      <c r="O476" t="s">
        <v>68</v>
      </c>
      <c r="P476" t="s">
        <v>54</v>
      </c>
      <c r="Q476">
        <v>7.58</v>
      </c>
      <c r="R476">
        <v>7.83</v>
      </c>
      <c r="S476">
        <v>7.33</v>
      </c>
      <c r="T476">
        <v>8</v>
      </c>
      <c r="U476">
        <v>7.58</v>
      </c>
      <c r="V476">
        <v>7.75</v>
      </c>
      <c r="W476">
        <v>10</v>
      </c>
      <c r="X476">
        <v>10</v>
      </c>
      <c r="Y476">
        <v>10</v>
      </c>
      <c r="Z476">
        <v>7.75</v>
      </c>
      <c r="AA476">
        <v>83.83</v>
      </c>
      <c r="AB476">
        <v>0.1</v>
      </c>
      <c r="AC476">
        <v>0</v>
      </c>
      <c r="AD476">
        <v>0</v>
      </c>
      <c r="AE476" t="s">
        <v>55</v>
      </c>
      <c r="AF476">
        <v>1</v>
      </c>
      <c r="AG476" s="7">
        <v>42146</v>
      </c>
      <c r="AH476">
        <v>1219.2</v>
      </c>
      <c r="AI476">
        <v>1219.2</v>
      </c>
      <c r="AJ476">
        <v>1219.2</v>
      </c>
    </row>
    <row r="477" spans="1:36" x14ac:dyDescent="0.25">
      <c r="A477" t="s">
        <v>43</v>
      </c>
      <c r="B477" t="s">
        <v>62</v>
      </c>
      <c r="C477">
        <v>15.783471</v>
      </c>
      <c r="D477">
        <v>-90.230759000000006</v>
      </c>
      <c r="E477" t="s">
        <v>618</v>
      </c>
      <c r="F477">
        <v>250</v>
      </c>
      <c r="G477">
        <v>69</v>
      </c>
      <c r="H477">
        <v>2013</v>
      </c>
      <c r="I477" t="str">
        <f t="shared" si="22"/>
        <v>2012-10-01</v>
      </c>
      <c r="J477" t="str">
        <f t="shared" si="23"/>
        <v>2013-03-01</v>
      </c>
      <c r="K477" t="str">
        <f>IFERROR(INDEX(Harvest[Selected Harvest Begin],MATCH(E477,Harvest[Region],0)),INDEX(Harvest[Selected Harvest Begin],MATCH(B477,Harvest[Country.of.Origin],0)))</f>
        <v>October</v>
      </c>
      <c r="L477" t="str">
        <f>IFERROR(INDEX(Harvest[Selected Harvest End],MATCH(E477,Harvest[Region],0)),INDEX(Harvest[Selected Harvest End],MATCH(B477,Harvest[Country.of.Origin],0)))</f>
        <v>March</v>
      </c>
      <c r="M477">
        <f t="shared" si="21"/>
        <v>151</v>
      </c>
      <c r="N477" s="7">
        <v>41390</v>
      </c>
      <c r="O477" t="s">
        <v>68</v>
      </c>
      <c r="P477" t="s">
        <v>54</v>
      </c>
      <c r="Q477">
        <v>7.5</v>
      </c>
      <c r="R477">
        <v>7.83</v>
      </c>
      <c r="S477">
        <v>7.5</v>
      </c>
      <c r="T477">
        <v>7.83</v>
      </c>
      <c r="U477">
        <v>7.83</v>
      </c>
      <c r="V477">
        <v>7.67</v>
      </c>
      <c r="W477">
        <v>10</v>
      </c>
      <c r="X477">
        <v>10</v>
      </c>
      <c r="Y477">
        <v>10</v>
      </c>
      <c r="Z477">
        <v>7.67</v>
      </c>
      <c r="AA477">
        <v>83.83</v>
      </c>
      <c r="AB477">
        <v>0.11</v>
      </c>
      <c r="AC477">
        <v>0</v>
      </c>
      <c r="AD477">
        <v>0</v>
      </c>
      <c r="AE477" t="s">
        <v>55</v>
      </c>
      <c r="AF477">
        <v>3</v>
      </c>
      <c r="AG477" s="7">
        <v>41755</v>
      </c>
      <c r="AH477">
        <v>1310.6400000000001</v>
      </c>
      <c r="AI477">
        <v>1310.6400000000001</v>
      </c>
      <c r="AJ477">
        <v>1310.6400000000001</v>
      </c>
    </row>
    <row r="478" spans="1:36" x14ac:dyDescent="0.25">
      <c r="A478" t="s">
        <v>43</v>
      </c>
      <c r="B478" t="s">
        <v>62</v>
      </c>
      <c r="C478">
        <v>15.320133</v>
      </c>
      <c r="D478">
        <v>-91.470039499999999</v>
      </c>
      <c r="E478" t="s">
        <v>562</v>
      </c>
      <c r="F478">
        <v>275</v>
      </c>
      <c r="G478">
        <v>69</v>
      </c>
      <c r="H478">
        <v>2014</v>
      </c>
      <c r="I478" t="str">
        <f t="shared" si="22"/>
        <v>2013-10-01</v>
      </c>
      <c r="J478" t="str">
        <f t="shared" si="23"/>
        <v>2014-03-01</v>
      </c>
      <c r="K478" t="str">
        <f>IFERROR(INDEX(Harvest[Selected Harvest Begin],MATCH(E478,Harvest[Region],0)),INDEX(Harvest[Selected Harvest Begin],MATCH(B478,Harvest[Country.of.Origin],0)))</f>
        <v>October</v>
      </c>
      <c r="L478" t="str">
        <f>IFERROR(INDEX(Harvest[Selected Harvest End],MATCH(E478,Harvest[Region],0)),INDEX(Harvest[Selected Harvest End],MATCH(B478,Harvest[Country.of.Origin],0)))</f>
        <v>March</v>
      </c>
      <c r="M478">
        <f t="shared" si="21"/>
        <v>151</v>
      </c>
      <c r="N478" s="7">
        <v>41697</v>
      </c>
      <c r="O478" t="s">
        <v>68</v>
      </c>
      <c r="P478" t="s">
        <v>54</v>
      </c>
      <c r="Q478">
        <v>8</v>
      </c>
      <c r="R478">
        <v>7.5</v>
      </c>
      <c r="S478">
        <v>7.33</v>
      </c>
      <c r="T478">
        <v>8</v>
      </c>
      <c r="U478">
        <v>8</v>
      </c>
      <c r="V478">
        <v>8</v>
      </c>
      <c r="W478">
        <v>9.33</v>
      </c>
      <c r="X478">
        <v>10</v>
      </c>
      <c r="Y478">
        <v>10</v>
      </c>
      <c r="Z478">
        <v>7.5</v>
      </c>
      <c r="AA478">
        <v>83.67</v>
      </c>
      <c r="AB478">
        <v>0.1</v>
      </c>
      <c r="AC478">
        <v>0</v>
      </c>
      <c r="AD478">
        <v>0</v>
      </c>
      <c r="AE478" t="s">
        <v>55</v>
      </c>
      <c r="AF478">
        <v>0</v>
      </c>
      <c r="AG478" s="7">
        <v>42062</v>
      </c>
      <c r="AH478">
        <v>1356.6648</v>
      </c>
      <c r="AI478">
        <v>1356.6648</v>
      </c>
      <c r="AJ478">
        <v>1356.6648</v>
      </c>
    </row>
    <row r="479" spans="1:36" x14ac:dyDescent="0.25">
      <c r="A479" t="s">
        <v>43</v>
      </c>
      <c r="B479" t="s">
        <v>62</v>
      </c>
      <c r="C479">
        <v>15.783471</v>
      </c>
      <c r="D479">
        <v>-90.230759000000006</v>
      </c>
      <c r="E479" t="s">
        <v>618</v>
      </c>
      <c r="F479">
        <v>250</v>
      </c>
      <c r="G479">
        <v>69</v>
      </c>
      <c r="H479">
        <v>2013</v>
      </c>
      <c r="I479" t="str">
        <f t="shared" si="22"/>
        <v>2012-10-01</v>
      </c>
      <c r="J479" t="str">
        <f t="shared" si="23"/>
        <v>2013-03-01</v>
      </c>
      <c r="K479" t="str">
        <f>IFERROR(INDEX(Harvest[Selected Harvest Begin],MATCH(E479,Harvest[Region],0)),INDEX(Harvest[Selected Harvest Begin],MATCH(B479,Harvest[Country.of.Origin],0)))</f>
        <v>October</v>
      </c>
      <c r="L479" t="str">
        <f>IFERROR(INDEX(Harvest[Selected Harvest End],MATCH(E479,Harvest[Region],0)),INDEX(Harvest[Selected Harvest End],MATCH(B479,Harvest[Country.of.Origin],0)))</f>
        <v>March</v>
      </c>
      <c r="M479">
        <f t="shared" si="21"/>
        <v>151</v>
      </c>
      <c r="N479" s="7">
        <v>41424</v>
      </c>
      <c r="O479" t="s">
        <v>68</v>
      </c>
      <c r="P479" t="s">
        <v>54</v>
      </c>
      <c r="Q479">
        <v>7.67</v>
      </c>
      <c r="R479">
        <v>7.67</v>
      </c>
      <c r="S479">
        <v>7.42</v>
      </c>
      <c r="T479">
        <v>7.67</v>
      </c>
      <c r="U479">
        <v>8</v>
      </c>
      <c r="V479">
        <v>7.75</v>
      </c>
      <c r="W479">
        <v>10</v>
      </c>
      <c r="X479">
        <v>10</v>
      </c>
      <c r="Y479">
        <v>10</v>
      </c>
      <c r="Z479">
        <v>7.5</v>
      </c>
      <c r="AA479">
        <v>83.67</v>
      </c>
      <c r="AB479">
        <v>0.12</v>
      </c>
      <c r="AC479">
        <v>1</v>
      </c>
      <c r="AD479">
        <v>0</v>
      </c>
      <c r="AE479" t="s">
        <v>55</v>
      </c>
      <c r="AF479">
        <v>3</v>
      </c>
      <c r="AG479" s="7">
        <v>41789</v>
      </c>
      <c r="AH479">
        <v>1310.6400000000001</v>
      </c>
      <c r="AI479">
        <v>1310.6400000000001</v>
      </c>
      <c r="AJ479">
        <v>1310.6400000000001</v>
      </c>
    </row>
    <row r="480" spans="1:36" x14ac:dyDescent="0.25">
      <c r="A480" t="s">
        <v>43</v>
      </c>
      <c r="B480" t="s">
        <v>62</v>
      </c>
      <c r="C480">
        <v>15.783471</v>
      </c>
      <c r="D480">
        <v>-90.230759000000006</v>
      </c>
      <c r="E480" t="s">
        <v>618</v>
      </c>
      <c r="F480">
        <v>250</v>
      </c>
      <c r="G480">
        <v>69</v>
      </c>
      <c r="H480">
        <v>2013</v>
      </c>
      <c r="I480" t="str">
        <f t="shared" si="22"/>
        <v>2012-10-01</v>
      </c>
      <c r="J480" t="str">
        <f t="shared" si="23"/>
        <v>2013-03-01</v>
      </c>
      <c r="K480" t="str">
        <f>IFERROR(INDEX(Harvest[Selected Harvest Begin],MATCH(E480,Harvest[Region],0)),INDEX(Harvest[Selected Harvest Begin],MATCH(B480,Harvest[Country.of.Origin],0)))</f>
        <v>October</v>
      </c>
      <c r="L480" t="str">
        <f>IFERROR(INDEX(Harvest[Selected Harvest End],MATCH(E480,Harvest[Region],0)),INDEX(Harvest[Selected Harvest End],MATCH(B480,Harvest[Country.of.Origin],0)))</f>
        <v>March</v>
      </c>
      <c r="M480">
        <f t="shared" si="21"/>
        <v>151</v>
      </c>
      <c r="N480" s="7">
        <v>41331</v>
      </c>
      <c r="O480" t="s">
        <v>68</v>
      </c>
      <c r="P480" t="s">
        <v>54</v>
      </c>
      <c r="Q480">
        <v>7.83</v>
      </c>
      <c r="R480">
        <v>7.67</v>
      </c>
      <c r="S480">
        <v>7.33</v>
      </c>
      <c r="T480">
        <v>7.67</v>
      </c>
      <c r="U480">
        <v>7.67</v>
      </c>
      <c r="V480">
        <v>7.83</v>
      </c>
      <c r="W480">
        <v>10</v>
      </c>
      <c r="X480">
        <v>10</v>
      </c>
      <c r="Y480">
        <v>10</v>
      </c>
      <c r="Z480">
        <v>7.67</v>
      </c>
      <c r="AA480">
        <v>83.67</v>
      </c>
      <c r="AB480">
        <v>0.11</v>
      </c>
      <c r="AC480">
        <v>0</v>
      </c>
      <c r="AD480">
        <v>0</v>
      </c>
      <c r="AE480" t="s">
        <v>55</v>
      </c>
      <c r="AF480">
        <v>2</v>
      </c>
      <c r="AG480" s="7">
        <v>41696</v>
      </c>
      <c r="AH480">
        <v>1310.6400000000001</v>
      </c>
      <c r="AI480">
        <v>1310.6400000000001</v>
      </c>
      <c r="AJ480">
        <v>1310.6400000000001</v>
      </c>
    </row>
    <row r="481" spans="1:36" x14ac:dyDescent="0.25">
      <c r="A481" t="s">
        <v>43</v>
      </c>
      <c r="B481" t="s">
        <v>62</v>
      </c>
      <c r="C481">
        <v>14.5178379</v>
      </c>
      <c r="D481">
        <v>-90.715274899999997</v>
      </c>
      <c r="E481" t="s">
        <v>1800</v>
      </c>
      <c r="F481">
        <v>250</v>
      </c>
      <c r="G481">
        <v>69</v>
      </c>
      <c r="H481">
        <v>2012</v>
      </c>
      <c r="I481" t="str">
        <f t="shared" si="22"/>
        <v>2011-10-01</v>
      </c>
      <c r="J481" t="str">
        <f t="shared" si="23"/>
        <v>2012-03-01</v>
      </c>
      <c r="K481" t="str">
        <f>IFERROR(INDEX(Harvest[Selected Harvest Begin],MATCH(E481,Harvest[Region],0)),INDEX(Harvest[Selected Harvest Begin],MATCH(B481,Harvest[Country.of.Origin],0)))</f>
        <v>October</v>
      </c>
      <c r="L481" t="str">
        <f>IFERROR(INDEX(Harvest[Selected Harvest End],MATCH(E481,Harvest[Region],0)),INDEX(Harvest[Selected Harvest End],MATCH(B481,Harvest[Country.of.Origin],0)))</f>
        <v>March</v>
      </c>
      <c r="M481">
        <f t="shared" si="21"/>
        <v>152</v>
      </c>
      <c r="N481" s="7">
        <v>41029</v>
      </c>
      <c r="O481" t="s">
        <v>213</v>
      </c>
      <c r="P481" t="s">
        <v>54</v>
      </c>
      <c r="Q481">
        <v>7.67</v>
      </c>
      <c r="R481">
        <v>7.5</v>
      </c>
      <c r="S481">
        <v>7.33</v>
      </c>
      <c r="T481">
        <v>8</v>
      </c>
      <c r="U481">
        <v>7.67</v>
      </c>
      <c r="V481">
        <v>7.67</v>
      </c>
      <c r="W481">
        <v>10</v>
      </c>
      <c r="X481">
        <v>10</v>
      </c>
      <c r="Y481">
        <v>10</v>
      </c>
      <c r="Z481">
        <v>7.83</v>
      </c>
      <c r="AA481">
        <v>83.67</v>
      </c>
      <c r="AB481">
        <v>0.1</v>
      </c>
      <c r="AC481">
        <v>0</v>
      </c>
      <c r="AD481">
        <v>0</v>
      </c>
      <c r="AE481" t="s">
        <v>55</v>
      </c>
      <c r="AF481">
        <v>0</v>
      </c>
      <c r="AG481" s="7">
        <v>41394</v>
      </c>
      <c r="AH481">
        <v>1524</v>
      </c>
      <c r="AI481">
        <v>1524</v>
      </c>
      <c r="AJ481">
        <v>1524</v>
      </c>
    </row>
    <row r="482" spans="1:36" x14ac:dyDescent="0.25">
      <c r="A482" t="s">
        <v>43</v>
      </c>
      <c r="B482" t="s">
        <v>62</v>
      </c>
      <c r="C482">
        <v>15.320133</v>
      </c>
      <c r="D482">
        <v>-91.470039499999999</v>
      </c>
      <c r="E482" t="s">
        <v>562</v>
      </c>
      <c r="F482">
        <v>275</v>
      </c>
      <c r="G482">
        <v>69</v>
      </c>
      <c r="H482">
        <v>2016</v>
      </c>
      <c r="I482" t="str">
        <f t="shared" si="22"/>
        <v>2015-10-01</v>
      </c>
      <c r="J482" t="str">
        <f t="shared" si="23"/>
        <v>2016-03-01</v>
      </c>
      <c r="K482" t="str">
        <f>IFERROR(INDEX(Harvest[Selected Harvest Begin],MATCH(E482,Harvest[Region],0)),INDEX(Harvest[Selected Harvest Begin],MATCH(B482,Harvest[Country.of.Origin],0)))</f>
        <v>October</v>
      </c>
      <c r="L482" t="str">
        <f>IFERROR(INDEX(Harvest[Selected Harvest End],MATCH(E482,Harvest[Region],0)),INDEX(Harvest[Selected Harvest End],MATCH(B482,Harvest[Country.of.Origin],0)))</f>
        <v>March</v>
      </c>
      <c r="M482">
        <f t="shared" si="21"/>
        <v>152</v>
      </c>
      <c r="N482" s="7">
        <v>42556</v>
      </c>
      <c r="O482" t="s">
        <v>213</v>
      </c>
      <c r="P482" t="s">
        <v>54</v>
      </c>
      <c r="Q482">
        <v>7.75</v>
      </c>
      <c r="R482">
        <v>7.75</v>
      </c>
      <c r="S482">
        <v>7.5</v>
      </c>
      <c r="T482">
        <v>7.83</v>
      </c>
      <c r="U482">
        <v>7.58</v>
      </c>
      <c r="V482">
        <v>7.58</v>
      </c>
      <c r="W482">
        <v>10</v>
      </c>
      <c r="X482">
        <v>10</v>
      </c>
      <c r="Y482">
        <v>10</v>
      </c>
      <c r="Z482">
        <v>7.58</v>
      </c>
      <c r="AA482">
        <v>83.58</v>
      </c>
      <c r="AB482">
        <v>0.11</v>
      </c>
      <c r="AC482">
        <v>0</v>
      </c>
      <c r="AD482">
        <v>1</v>
      </c>
      <c r="AE482" t="s">
        <v>55</v>
      </c>
      <c r="AF482">
        <v>0</v>
      </c>
      <c r="AG482" s="7">
        <v>42921</v>
      </c>
      <c r="AH482">
        <v>1128.3696</v>
      </c>
      <c r="AI482">
        <v>1128.3696</v>
      </c>
      <c r="AJ482">
        <v>1128.3696</v>
      </c>
    </row>
    <row r="483" spans="1:36" x14ac:dyDescent="0.25">
      <c r="A483" t="s">
        <v>43</v>
      </c>
      <c r="B483" t="s">
        <v>62</v>
      </c>
      <c r="C483">
        <v>15.783471</v>
      </c>
      <c r="D483">
        <v>-90.230759000000006</v>
      </c>
      <c r="E483" t="s">
        <v>618</v>
      </c>
      <c r="F483">
        <v>250</v>
      </c>
      <c r="G483">
        <v>69</v>
      </c>
      <c r="H483">
        <v>2016</v>
      </c>
      <c r="I483" t="str">
        <f t="shared" si="22"/>
        <v>2015-10-01</v>
      </c>
      <c r="J483" t="str">
        <f t="shared" si="23"/>
        <v>2016-03-01</v>
      </c>
      <c r="K483" t="str">
        <f>IFERROR(INDEX(Harvest[Selected Harvest Begin],MATCH(E483,Harvest[Region],0)),INDEX(Harvest[Selected Harvest Begin],MATCH(B483,Harvest[Country.of.Origin],0)))</f>
        <v>October</v>
      </c>
      <c r="L483" t="str">
        <f>IFERROR(INDEX(Harvest[Selected Harvest End],MATCH(E483,Harvest[Region],0)),INDEX(Harvest[Selected Harvest End],MATCH(B483,Harvest[Country.of.Origin],0)))</f>
        <v>March</v>
      </c>
      <c r="M483">
        <f t="shared" si="21"/>
        <v>152</v>
      </c>
      <c r="N483" s="7">
        <v>42445</v>
      </c>
      <c r="O483" t="s">
        <v>68</v>
      </c>
      <c r="P483" t="s">
        <v>54</v>
      </c>
      <c r="Q483">
        <v>7.67</v>
      </c>
      <c r="R483">
        <v>7.75</v>
      </c>
      <c r="S483">
        <v>7.5</v>
      </c>
      <c r="T483">
        <v>7.83</v>
      </c>
      <c r="U483">
        <v>7.58</v>
      </c>
      <c r="V483">
        <v>7.58</v>
      </c>
      <c r="W483">
        <v>10</v>
      </c>
      <c r="X483">
        <v>10</v>
      </c>
      <c r="Y483">
        <v>10</v>
      </c>
      <c r="Z483">
        <v>7.58</v>
      </c>
      <c r="AA483">
        <v>83.5</v>
      </c>
      <c r="AB483">
        <v>0.1</v>
      </c>
      <c r="AC483">
        <v>0</v>
      </c>
      <c r="AD483">
        <v>2</v>
      </c>
      <c r="AE483" t="s">
        <v>89</v>
      </c>
      <c r="AF483">
        <v>5</v>
      </c>
      <c r="AG483" s="7">
        <v>42810</v>
      </c>
      <c r="AH483">
        <v>1219.2</v>
      </c>
      <c r="AI483">
        <v>1219.2</v>
      </c>
      <c r="AJ483">
        <v>1219.2</v>
      </c>
    </row>
    <row r="484" spans="1:36" x14ac:dyDescent="0.25">
      <c r="A484" t="s">
        <v>43</v>
      </c>
      <c r="B484" t="s">
        <v>62</v>
      </c>
      <c r="C484">
        <v>14.6906713</v>
      </c>
      <c r="D484">
        <v>-91.202520699999994</v>
      </c>
      <c r="E484" t="s">
        <v>1901</v>
      </c>
      <c r="F484">
        <v>275</v>
      </c>
      <c r="G484">
        <v>69</v>
      </c>
      <c r="H484">
        <v>2012</v>
      </c>
      <c r="I484" t="str">
        <f t="shared" si="22"/>
        <v>2011-10-01</v>
      </c>
      <c r="J484" t="str">
        <f t="shared" si="23"/>
        <v>2012-03-01</v>
      </c>
      <c r="K484" t="str">
        <f>IFERROR(INDEX(Harvest[Selected Harvest Begin],MATCH(E484,Harvest[Region],0)),INDEX(Harvest[Selected Harvest Begin],MATCH(B484,Harvest[Country.of.Origin],0)))</f>
        <v>October</v>
      </c>
      <c r="L484" t="str">
        <f>IFERROR(INDEX(Harvest[Selected Harvest End],MATCH(E484,Harvest[Region],0)),INDEX(Harvest[Selected Harvest End],MATCH(B484,Harvest[Country.of.Origin],0)))</f>
        <v>March</v>
      </c>
      <c r="M484">
        <f t="shared" si="21"/>
        <v>152</v>
      </c>
      <c r="N484" s="7">
        <v>41029</v>
      </c>
      <c r="O484" t="s">
        <v>213</v>
      </c>
      <c r="P484" t="s">
        <v>54</v>
      </c>
      <c r="Q484">
        <v>7.83</v>
      </c>
      <c r="R484">
        <v>7.5</v>
      </c>
      <c r="S484">
        <v>7.5</v>
      </c>
      <c r="T484">
        <v>8</v>
      </c>
      <c r="U484">
        <v>7.67</v>
      </c>
      <c r="V484">
        <v>7.5</v>
      </c>
      <c r="W484">
        <v>10</v>
      </c>
      <c r="X484">
        <v>10</v>
      </c>
      <c r="Y484">
        <v>10</v>
      </c>
      <c r="Z484">
        <v>7.5</v>
      </c>
      <c r="AA484">
        <v>83.5</v>
      </c>
      <c r="AB484">
        <v>0.1</v>
      </c>
      <c r="AC484">
        <v>0</v>
      </c>
      <c r="AD484">
        <v>0</v>
      </c>
      <c r="AE484" t="s">
        <v>55</v>
      </c>
      <c r="AF484">
        <v>5</v>
      </c>
      <c r="AG484" s="7">
        <v>41394</v>
      </c>
      <c r="AH484">
        <v>1524</v>
      </c>
      <c r="AI484">
        <v>1524</v>
      </c>
      <c r="AJ484">
        <v>1524</v>
      </c>
    </row>
    <row r="485" spans="1:36" x14ac:dyDescent="0.25">
      <c r="A485" t="s">
        <v>43</v>
      </c>
      <c r="B485" t="s">
        <v>62</v>
      </c>
      <c r="C485">
        <v>14.9609782</v>
      </c>
      <c r="D485">
        <v>-91.807458600000004</v>
      </c>
      <c r="E485" t="s">
        <v>1286</v>
      </c>
      <c r="F485">
        <v>50</v>
      </c>
      <c r="G485">
        <v>69</v>
      </c>
      <c r="H485">
        <v>2017</v>
      </c>
      <c r="I485" t="str">
        <f t="shared" si="22"/>
        <v>2016-10-01</v>
      </c>
      <c r="J485" t="str">
        <f t="shared" si="23"/>
        <v>2017-03-01</v>
      </c>
      <c r="K485" t="str">
        <f>IFERROR(INDEX(Harvest[Selected Harvest Begin],MATCH(E485,Harvest[Region],0)),INDEX(Harvest[Selected Harvest Begin],MATCH(B485,Harvest[Country.of.Origin],0)))</f>
        <v>October</v>
      </c>
      <c r="L485" t="str">
        <f>IFERROR(INDEX(Harvest[Selected Harvest End],MATCH(E485,Harvest[Region],0)),INDEX(Harvest[Selected Harvest End],MATCH(B485,Harvest[Country.of.Origin],0)))</f>
        <v>March</v>
      </c>
      <c r="M485">
        <f t="shared" si="21"/>
        <v>151</v>
      </c>
      <c r="N485" s="7">
        <v>42970</v>
      </c>
      <c r="O485" t="s">
        <v>68</v>
      </c>
      <c r="P485" t="s">
        <v>54</v>
      </c>
      <c r="Q485">
        <v>7.67</v>
      </c>
      <c r="R485">
        <v>7.75</v>
      </c>
      <c r="S485">
        <v>7.5</v>
      </c>
      <c r="T485">
        <v>7.58</v>
      </c>
      <c r="U485">
        <v>7.58</v>
      </c>
      <c r="V485">
        <v>7.67</v>
      </c>
      <c r="W485">
        <v>10</v>
      </c>
      <c r="X485">
        <v>10</v>
      </c>
      <c r="Y485">
        <v>10</v>
      </c>
      <c r="Z485">
        <v>7.67</v>
      </c>
      <c r="AA485">
        <v>83.42</v>
      </c>
      <c r="AB485">
        <v>0.1</v>
      </c>
      <c r="AC485">
        <v>0</v>
      </c>
      <c r="AD485">
        <v>0</v>
      </c>
      <c r="AE485" t="s">
        <v>55</v>
      </c>
      <c r="AF485">
        <v>3</v>
      </c>
      <c r="AG485" s="7">
        <v>43335</v>
      </c>
      <c r="AH485">
        <v>1700</v>
      </c>
      <c r="AI485">
        <v>1700</v>
      </c>
      <c r="AJ485">
        <v>1700</v>
      </c>
    </row>
    <row r="486" spans="1:36" x14ac:dyDescent="0.25">
      <c r="A486" t="s">
        <v>43</v>
      </c>
      <c r="B486" t="s">
        <v>62</v>
      </c>
      <c r="C486">
        <v>15.783471</v>
      </c>
      <c r="D486">
        <v>-90.230759000000006</v>
      </c>
      <c r="E486" t="s">
        <v>618</v>
      </c>
      <c r="F486">
        <v>250</v>
      </c>
      <c r="G486">
        <v>69</v>
      </c>
      <c r="H486">
        <v>2013</v>
      </c>
      <c r="I486" t="str">
        <f t="shared" si="22"/>
        <v>2012-10-01</v>
      </c>
      <c r="J486" t="str">
        <f t="shared" si="23"/>
        <v>2013-03-01</v>
      </c>
      <c r="K486" t="str">
        <f>IFERROR(INDEX(Harvest[Selected Harvest Begin],MATCH(E486,Harvest[Region],0)),INDEX(Harvest[Selected Harvest Begin],MATCH(B486,Harvest[Country.of.Origin],0)))</f>
        <v>October</v>
      </c>
      <c r="L486" t="str">
        <f>IFERROR(INDEX(Harvest[Selected Harvest End],MATCH(E486,Harvest[Region],0)),INDEX(Harvest[Selected Harvest End],MATCH(B486,Harvest[Country.of.Origin],0)))</f>
        <v>March</v>
      </c>
      <c r="M486">
        <f t="shared" si="21"/>
        <v>151</v>
      </c>
      <c r="N486" s="7">
        <v>41872</v>
      </c>
      <c r="O486" t="s">
        <v>68</v>
      </c>
      <c r="P486" t="s">
        <v>81</v>
      </c>
      <c r="Q486">
        <v>7.75</v>
      </c>
      <c r="R486">
        <v>7.83</v>
      </c>
      <c r="S486">
        <v>7.33</v>
      </c>
      <c r="T486">
        <v>7.83</v>
      </c>
      <c r="U486">
        <v>7.5</v>
      </c>
      <c r="V486">
        <v>7.67</v>
      </c>
      <c r="W486">
        <v>10</v>
      </c>
      <c r="X486">
        <v>10</v>
      </c>
      <c r="Y486">
        <v>10</v>
      </c>
      <c r="Z486">
        <v>7.5</v>
      </c>
      <c r="AA486">
        <v>83.42</v>
      </c>
      <c r="AB486">
        <v>0.1</v>
      </c>
      <c r="AC486">
        <v>0</v>
      </c>
      <c r="AD486">
        <v>0</v>
      </c>
      <c r="AE486" t="s">
        <v>55</v>
      </c>
      <c r="AF486">
        <v>1</v>
      </c>
      <c r="AG486" s="7">
        <v>42237</v>
      </c>
      <c r="AH486">
        <v>1219.2</v>
      </c>
      <c r="AI486">
        <v>1219.2</v>
      </c>
      <c r="AJ486">
        <v>1219.2</v>
      </c>
    </row>
    <row r="487" spans="1:36" x14ac:dyDescent="0.25">
      <c r="A487" t="s">
        <v>43</v>
      </c>
      <c r="B487" t="s">
        <v>62</v>
      </c>
      <c r="C487">
        <v>14.557296900000001</v>
      </c>
      <c r="D487">
        <v>-90.733223300000006</v>
      </c>
      <c r="E487" t="s">
        <v>1232</v>
      </c>
      <c r="F487">
        <v>250</v>
      </c>
      <c r="G487">
        <v>69</v>
      </c>
      <c r="H487">
        <v>2014</v>
      </c>
      <c r="I487" t="str">
        <f t="shared" si="22"/>
        <v>2013-10-01</v>
      </c>
      <c r="J487" t="str">
        <f t="shared" si="23"/>
        <v>2014-03-01</v>
      </c>
      <c r="K487" t="str">
        <f>IFERROR(INDEX(Harvest[Selected Harvest Begin],MATCH(E487,Harvest[Region],0)),INDEX(Harvest[Selected Harvest Begin],MATCH(B487,Harvest[Country.of.Origin],0)))</f>
        <v>October</v>
      </c>
      <c r="L487" t="str">
        <f>IFERROR(INDEX(Harvest[Selected Harvest End],MATCH(E487,Harvest[Region],0)),INDEX(Harvest[Selected Harvest End],MATCH(B487,Harvest[Country.of.Origin],0)))</f>
        <v>March</v>
      </c>
      <c r="M487">
        <f t="shared" si="21"/>
        <v>151</v>
      </c>
      <c r="N487" s="7">
        <v>41688</v>
      </c>
      <c r="O487" t="s">
        <v>213</v>
      </c>
      <c r="P487" t="s">
        <v>54</v>
      </c>
      <c r="Q487">
        <v>7.67</v>
      </c>
      <c r="R487">
        <v>7.75</v>
      </c>
      <c r="S487">
        <v>7.5</v>
      </c>
      <c r="T487">
        <v>7.83</v>
      </c>
      <c r="U487">
        <v>7.58</v>
      </c>
      <c r="V487">
        <v>7.5</v>
      </c>
      <c r="W487">
        <v>10</v>
      </c>
      <c r="X487">
        <v>10</v>
      </c>
      <c r="Y487">
        <v>10</v>
      </c>
      <c r="Z487">
        <v>7.58</v>
      </c>
      <c r="AA487">
        <v>83.42</v>
      </c>
      <c r="AB487">
        <v>0.1</v>
      </c>
      <c r="AC487">
        <v>0</v>
      </c>
      <c r="AD487">
        <v>0</v>
      </c>
      <c r="AE487" t="s">
        <v>55</v>
      </c>
      <c r="AF487">
        <v>2</v>
      </c>
      <c r="AG487" s="7">
        <v>42053</v>
      </c>
      <c r="AH487">
        <v>1500</v>
      </c>
      <c r="AI487">
        <v>1500</v>
      </c>
      <c r="AJ487">
        <v>1500</v>
      </c>
    </row>
    <row r="488" spans="1:36" x14ac:dyDescent="0.25">
      <c r="A488" t="s">
        <v>43</v>
      </c>
      <c r="B488" t="s">
        <v>62</v>
      </c>
      <c r="C488">
        <v>15.783471</v>
      </c>
      <c r="D488">
        <v>-90.230759000000006</v>
      </c>
      <c r="E488" t="s">
        <v>618</v>
      </c>
      <c r="F488">
        <v>250</v>
      </c>
      <c r="G488">
        <v>69</v>
      </c>
      <c r="H488">
        <v>2013</v>
      </c>
      <c r="I488" t="str">
        <f t="shared" si="22"/>
        <v>2012-10-01</v>
      </c>
      <c r="J488" t="str">
        <f t="shared" si="23"/>
        <v>2013-03-01</v>
      </c>
      <c r="K488" t="str">
        <f>IFERROR(INDEX(Harvest[Selected Harvest Begin],MATCH(E488,Harvest[Region],0)),INDEX(Harvest[Selected Harvest Begin],MATCH(B488,Harvest[Country.of.Origin],0)))</f>
        <v>October</v>
      </c>
      <c r="L488" t="str">
        <f>IFERROR(INDEX(Harvest[Selected Harvest End],MATCH(E488,Harvest[Region],0)),INDEX(Harvest[Selected Harvest End],MATCH(B488,Harvest[Country.of.Origin],0)))</f>
        <v>March</v>
      </c>
      <c r="M488">
        <f t="shared" si="21"/>
        <v>151</v>
      </c>
      <c r="N488" s="7">
        <v>41471</v>
      </c>
      <c r="O488" t="s">
        <v>68</v>
      </c>
      <c r="P488" t="s">
        <v>54</v>
      </c>
      <c r="Q488">
        <v>7.67</v>
      </c>
      <c r="R488">
        <v>7.5</v>
      </c>
      <c r="S488">
        <v>7.75</v>
      </c>
      <c r="T488">
        <v>7.42</v>
      </c>
      <c r="U488">
        <v>7.75</v>
      </c>
      <c r="V488">
        <v>7.75</v>
      </c>
      <c r="W488">
        <v>10</v>
      </c>
      <c r="X488">
        <v>10</v>
      </c>
      <c r="Y488">
        <v>10</v>
      </c>
      <c r="Z488">
        <v>7.58</v>
      </c>
      <c r="AA488">
        <v>83.42</v>
      </c>
      <c r="AB488">
        <v>0.11</v>
      </c>
      <c r="AC488">
        <v>0</v>
      </c>
      <c r="AD488">
        <v>0</v>
      </c>
      <c r="AE488" t="s">
        <v>55</v>
      </c>
      <c r="AF488">
        <v>0</v>
      </c>
      <c r="AG488" s="7">
        <v>41836</v>
      </c>
      <c r="AH488">
        <v>1310.6400000000001</v>
      </c>
      <c r="AI488">
        <v>1310.6400000000001</v>
      </c>
      <c r="AJ488">
        <v>1310.6400000000001</v>
      </c>
    </row>
    <row r="489" spans="1:36" x14ac:dyDescent="0.25">
      <c r="A489" t="s">
        <v>43</v>
      </c>
      <c r="B489" t="s">
        <v>62</v>
      </c>
      <c r="C489">
        <v>15.783471</v>
      </c>
      <c r="D489">
        <v>-90.230759000000006</v>
      </c>
      <c r="E489" t="s">
        <v>618</v>
      </c>
      <c r="F489">
        <v>250</v>
      </c>
      <c r="G489">
        <v>69</v>
      </c>
      <c r="H489">
        <v>2013</v>
      </c>
      <c r="I489" t="str">
        <f t="shared" si="22"/>
        <v>2012-10-01</v>
      </c>
      <c r="J489" t="str">
        <f t="shared" si="23"/>
        <v>2013-03-01</v>
      </c>
      <c r="K489" t="str">
        <f>IFERROR(INDEX(Harvest[Selected Harvest Begin],MATCH(E489,Harvest[Region],0)),INDEX(Harvest[Selected Harvest Begin],MATCH(B489,Harvest[Country.of.Origin],0)))</f>
        <v>October</v>
      </c>
      <c r="L489" t="str">
        <f>IFERROR(INDEX(Harvest[Selected Harvest End],MATCH(E489,Harvest[Region],0)),INDEX(Harvest[Selected Harvest End],MATCH(B489,Harvest[Country.of.Origin],0)))</f>
        <v>March</v>
      </c>
      <c r="M489">
        <f t="shared" si="21"/>
        <v>151</v>
      </c>
      <c r="N489" s="7">
        <v>41331</v>
      </c>
      <c r="O489" t="s">
        <v>68</v>
      </c>
      <c r="P489" t="s">
        <v>54</v>
      </c>
      <c r="Q489">
        <v>7.83</v>
      </c>
      <c r="R489">
        <v>7.67</v>
      </c>
      <c r="S489">
        <v>7.17</v>
      </c>
      <c r="T489">
        <v>7.67</v>
      </c>
      <c r="U489">
        <v>7.67</v>
      </c>
      <c r="V489">
        <v>7.67</v>
      </c>
      <c r="W489">
        <v>10</v>
      </c>
      <c r="X489">
        <v>10</v>
      </c>
      <c r="Y489">
        <v>10</v>
      </c>
      <c r="Z489">
        <v>7.67</v>
      </c>
      <c r="AA489">
        <v>83.33</v>
      </c>
      <c r="AB489">
        <v>0.11</v>
      </c>
      <c r="AC489">
        <v>0</v>
      </c>
      <c r="AD489">
        <v>0</v>
      </c>
      <c r="AE489" t="s">
        <v>55</v>
      </c>
      <c r="AF489">
        <v>3</v>
      </c>
      <c r="AG489" s="7">
        <v>41696</v>
      </c>
      <c r="AH489">
        <v>1310.6400000000001</v>
      </c>
      <c r="AI489">
        <v>1310.6400000000001</v>
      </c>
      <c r="AJ489">
        <v>1310.6400000000001</v>
      </c>
    </row>
    <row r="490" spans="1:36" x14ac:dyDescent="0.25">
      <c r="A490" t="s">
        <v>43</v>
      </c>
      <c r="B490" t="s">
        <v>62</v>
      </c>
      <c r="C490">
        <v>14.557296900000001</v>
      </c>
      <c r="D490">
        <v>-90.733223300000006</v>
      </c>
      <c r="E490" t="s">
        <v>1232</v>
      </c>
      <c r="F490">
        <v>26</v>
      </c>
      <c r="G490">
        <v>69</v>
      </c>
      <c r="H490">
        <v>2014</v>
      </c>
      <c r="I490" t="str">
        <f t="shared" si="22"/>
        <v>2013-10-01</v>
      </c>
      <c r="J490" t="str">
        <f t="shared" si="23"/>
        <v>2014-03-01</v>
      </c>
      <c r="K490" t="str">
        <f>IFERROR(INDEX(Harvest[Selected Harvest Begin],MATCH(E490,Harvest[Region],0)),INDEX(Harvest[Selected Harvest Begin],MATCH(B490,Harvest[Country.of.Origin],0)))</f>
        <v>October</v>
      </c>
      <c r="L490" t="str">
        <f>IFERROR(INDEX(Harvest[Selected Harvest End],MATCH(E490,Harvest[Region],0)),INDEX(Harvest[Selected Harvest End],MATCH(B490,Harvest[Country.of.Origin],0)))</f>
        <v>March</v>
      </c>
      <c r="M490">
        <f t="shared" si="21"/>
        <v>151</v>
      </c>
      <c r="N490" s="7">
        <v>41705</v>
      </c>
      <c r="O490" t="s">
        <v>213</v>
      </c>
      <c r="P490" t="s">
        <v>54</v>
      </c>
      <c r="Q490">
        <v>7.5</v>
      </c>
      <c r="R490">
        <v>7.67</v>
      </c>
      <c r="S490">
        <v>7.58</v>
      </c>
      <c r="T490">
        <v>7.67</v>
      </c>
      <c r="U490">
        <v>7.67</v>
      </c>
      <c r="V490">
        <v>7.5</v>
      </c>
      <c r="W490">
        <v>10</v>
      </c>
      <c r="X490">
        <v>10</v>
      </c>
      <c r="Y490">
        <v>10</v>
      </c>
      <c r="Z490">
        <v>7.67</v>
      </c>
      <c r="AA490">
        <v>83.25</v>
      </c>
      <c r="AB490">
        <v>0.1</v>
      </c>
      <c r="AC490">
        <v>0</v>
      </c>
      <c r="AD490">
        <v>0</v>
      </c>
      <c r="AE490" t="s">
        <v>55</v>
      </c>
      <c r="AF490">
        <v>1</v>
      </c>
      <c r="AG490" s="7">
        <v>42070</v>
      </c>
      <c r="AH490">
        <v>1500</v>
      </c>
      <c r="AI490">
        <v>1500</v>
      </c>
      <c r="AJ490">
        <v>1500</v>
      </c>
    </row>
    <row r="491" spans="1:36" x14ac:dyDescent="0.25">
      <c r="A491" t="s">
        <v>43</v>
      </c>
      <c r="B491" t="s">
        <v>62</v>
      </c>
      <c r="C491">
        <v>15.783471</v>
      </c>
      <c r="D491">
        <v>-90.230759000000006</v>
      </c>
      <c r="E491" t="s">
        <v>618</v>
      </c>
      <c r="F491">
        <v>275</v>
      </c>
      <c r="G491">
        <v>69</v>
      </c>
      <c r="H491">
        <v>2017</v>
      </c>
      <c r="I491" t="str">
        <f t="shared" si="22"/>
        <v>2016-10-01</v>
      </c>
      <c r="J491" t="str">
        <f t="shared" si="23"/>
        <v>2017-03-01</v>
      </c>
      <c r="K491" t="str">
        <f>IFERROR(INDEX(Harvest[Selected Harvest Begin],MATCH(E491,Harvest[Region],0)),INDEX(Harvest[Selected Harvest Begin],MATCH(B491,Harvest[Country.of.Origin],0)))</f>
        <v>October</v>
      </c>
      <c r="L491" t="str">
        <f>IFERROR(INDEX(Harvest[Selected Harvest End],MATCH(E491,Harvest[Region],0)),INDEX(Harvest[Selected Harvest End],MATCH(B491,Harvest[Country.of.Origin],0)))</f>
        <v>March</v>
      </c>
      <c r="M491">
        <f t="shared" si="21"/>
        <v>151</v>
      </c>
      <c r="N491" s="7">
        <v>42971</v>
      </c>
      <c r="O491" t="s">
        <v>68</v>
      </c>
      <c r="P491" t="s">
        <v>54</v>
      </c>
      <c r="Q491">
        <v>7.58</v>
      </c>
      <c r="R491">
        <v>7.58</v>
      </c>
      <c r="S491">
        <v>7.33</v>
      </c>
      <c r="T491">
        <v>7.67</v>
      </c>
      <c r="U491">
        <v>7.75</v>
      </c>
      <c r="V491">
        <v>7.58</v>
      </c>
      <c r="W491">
        <v>10</v>
      </c>
      <c r="X491">
        <v>10</v>
      </c>
      <c r="Y491">
        <v>10</v>
      </c>
      <c r="Z491">
        <v>7.67</v>
      </c>
      <c r="AA491">
        <v>83.17</v>
      </c>
      <c r="AB491">
        <v>0.1</v>
      </c>
      <c r="AC491">
        <v>0</v>
      </c>
      <c r="AD491">
        <v>0</v>
      </c>
      <c r="AE491" t="s">
        <v>55</v>
      </c>
      <c r="AF491">
        <v>1</v>
      </c>
      <c r="AG491" s="7">
        <v>43336</v>
      </c>
      <c r="AH491">
        <v>1901</v>
      </c>
      <c r="AI491">
        <v>1901</v>
      </c>
      <c r="AJ491">
        <v>1901</v>
      </c>
    </row>
    <row r="492" spans="1:36" x14ac:dyDescent="0.25">
      <c r="A492" t="s">
        <v>43</v>
      </c>
      <c r="B492" t="s">
        <v>62</v>
      </c>
      <c r="C492">
        <v>14.557296900000001</v>
      </c>
      <c r="D492">
        <v>-90.733223300000006</v>
      </c>
      <c r="E492" t="s">
        <v>1232</v>
      </c>
      <c r="F492">
        <v>150</v>
      </c>
      <c r="G492">
        <v>69</v>
      </c>
      <c r="H492">
        <v>2015</v>
      </c>
      <c r="I492" t="str">
        <f t="shared" si="22"/>
        <v>2014-10-01</v>
      </c>
      <c r="J492" t="str">
        <f t="shared" si="23"/>
        <v>2015-03-01</v>
      </c>
      <c r="K492" t="str">
        <f>IFERROR(INDEX(Harvest[Selected Harvest Begin],MATCH(E492,Harvest[Region],0)),INDEX(Harvest[Selected Harvest Begin],MATCH(B492,Harvest[Country.of.Origin],0)))</f>
        <v>October</v>
      </c>
      <c r="L492" t="str">
        <f>IFERROR(INDEX(Harvest[Selected Harvest End],MATCH(E492,Harvest[Region],0)),INDEX(Harvest[Selected Harvest End],MATCH(B492,Harvest[Country.of.Origin],0)))</f>
        <v>March</v>
      </c>
      <c r="M492">
        <f t="shared" si="21"/>
        <v>151</v>
      </c>
      <c r="N492" s="7">
        <v>42306</v>
      </c>
      <c r="O492" t="s">
        <v>68</v>
      </c>
      <c r="P492" t="s">
        <v>54</v>
      </c>
      <c r="Q492">
        <v>7.5</v>
      </c>
      <c r="R492">
        <v>7.75</v>
      </c>
      <c r="S492">
        <v>7.5</v>
      </c>
      <c r="T492">
        <v>7.83</v>
      </c>
      <c r="U492">
        <v>7.58</v>
      </c>
      <c r="V492">
        <v>7.5</v>
      </c>
      <c r="W492">
        <v>10</v>
      </c>
      <c r="X492">
        <v>10</v>
      </c>
      <c r="Y492">
        <v>10</v>
      </c>
      <c r="Z492">
        <v>7.5</v>
      </c>
      <c r="AA492">
        <v>83.17</v>
      </c>
      <c r="AB492">
        <v>0.11</v>
      </c>
      <c r="AC492">
        <v>0</v>
      </c>
      <c r="AD492">
        <v>0</v>
      </c>
      <c r="AE492" t="s">
        <v>55</v>
      </c>
      <c r="AF492">
        <v>1</v>
      </c>
      <c r="AG492" s="7">
        <v>42671</v>
      </c>
      <c r="AH492">
        <v>1500</v>
      </c>
      <c r="AI492">
        <v>1500</v>
      </c>
      <c r="AJ492">
        <v>1500</v>
      </c>
    </row>
    <row r="493" spans="1:36" x14ac:dyDescent="0.25">
      <c r="A493" t="s">
        <v>43</v>
      </c>
      <c r="B493" t="s">
        <v>62</v>
      </c>
      <c r="C493">
        <v>15.783471</v>
      </c>
      <c r="D493">
        <v>-90.230759000000006</v>
      </c>
      <c r="E493" t="s">
        <v>618</v>
      </c>
      <c r="F493">
        <v>100</v>
      </c>
      <c r="G493">
        <v>69</v>
      </c>
      <c r="H493">
        <v>2015</v>
      </c>
      <c r="I493" t="str">
        <f t="shared" si="22"/>
        <v>2014-10-01</v>
      </c>
      <c r="J493" t="str">
        <f t="shared" si="23"/>
        <v>2015-03-01</v>
      </c>
      <c r="K493" t="str">
        <f>IFERROR(INDEX(Harvest[Selected Harvest Begin],MATCH(E493,Harvest[Region],0)),INDEX(Harvest[Selected Harvest Begin],MATCH(B493,Harvest[Country.of.Origin],0)))</f>
        <v>October</v>
      </c>
      <c r="L493" t="str">
        <f>IFERROR(INDEX(Harvest[Selected Harvest End],MATCH(E493,Harvest[Region],0)),INDEX(Harvest[Selected Harvest End],MATCH(B493,Harvest[Country.of.Origin],0)))</f>
        <v>March</v>
      </c>
      <c r="M493">
        <f t="shared" si="21"/>
        <v>151</v>
      </c>
      <c r="N493" s="7">
        <v>42276</v>
      </c>
      <c r="O493" t="s">
        <v>68</v>
      </c>
      <c r="P493" t="s">
        <v>54</v>
      </c>
      <c r="Q493">
        <v>7.92</v>
      </c>
      <c r="R493">
        <v>7.67</v>
      </c>
      <c r="S493">
        <v>7.42</v>
      </c>
      <c r="T493">
        <v>7.75</v>
      </c>
      <c r="U493">
        <v>7.5</v>
      </c>
      <c r="V493">
        <v>7.5</v>
      </c>
      <c r="W493">
        <v>10</v>
      </c>
      <c r="X493">
        <v>10</v>
      </c>
      <c r="Y493">
        <v>10</v>
      </c>
      <c r="Z493">
        <v>7.42</v>
      </c>
      <c r="AA493">
        <v>83.17</v>
      </c>
      <c r="AB493">
        <v>0.12</v>
      </c>
      <c r="AC493">
        <v>0</v>
      </c>
      <c r="AD493">
        <v>0</v>
      </c>
      <c r="AE493" t="s">
        <v>55</v>
      </c>
      <c r="AF493">
        <v>3</v>
      </c>
      <c r="AG493" s="7">
        <v>42641</v>
      </c>
      <c r="AH493">
        <v>1400</v>
      </c>
      <c r="AI493">
        <v>1900</v>
      </c>
      <c r="AJ493">
        <v>1650</v>
      </c>
    </row>
    <row r="494" spans="1:36" x14ac:dyDescent="0.25">
      <c r="A494" t="s">
        <v>43</v>
      </c>
      <c r="B494" t="s">
        <v>62</v>
      </c>
      <c r="C494">
        <v>14.9609782</v>
      </c>
      <c r="D494">
        <v>-91.807458600000004</v>
      </c>
      <c r="E494" t="s">
        <v>1286</v>
      </c>
      <c r="F494">
        <v>200</v>
      </c>
      <c r="G494">
        <v>69</v>
      </c>
      <c r="H494">
        <v>2014</v>
      </c>
      <c r="I494" t="str">
        <f t="shared" si="22"/>
        <v>2013-10-01</v>
      </c>
      <c r="J494" t="str">
        <f t="shared" si="23"/>
        <v>2014-03-01</v>
      </c>
      <c r="K494" t="str">
        <f>IFERROR(INDEX(Harvest[Selected Harvest Begin],MATCH(E494,Harvest[Region],0)),INDEX(Harvest[Selected Harvest Begin],MATCH(B494,Harvest[Country.of.Origin],0)))</f>
        <v>October</v>
      </c>
      <c r="L494" t="str">
        <f>IFERROR(INDEX(Harvest[Selected Harvest End],MATCH(E494,Harvest[Region],0)),INDEX(Harvest[Selected Harvest End],MATCH(B494,Harvest[Country.of.Origin],0)))</f>
        <v>March</v>
      </c>
      <c r="M494">
        <f t="shared" si="21"/>
        <v>151</v>
      </c>
      <c r="N494" s="7">
        <v>41725</v>
      </c>
      <c r="O494" t="s">
        <v>493</v>
      </c>
      <c r="P494" t="s">
        <v>54</v>
      </c>
      <c r="Q494">
        <v>7.33</v>
      </c>
      <c r="R494">
        <v>7.83</v>
      </c>
      <c r="S494">
        <v>7.17</v>
      </c>
      <c r="T494">
        <v>8.17</v>
      </c>
      <c r="U494">
        <v>7.33</v>
      </c>
      <c r="V494">
        <v>7.67</v>
      </c>
      <c r="W494">
        <v>10</v>
      </c>
      <c r="X494">
        <v>10</v>
      </c>
      <c r="Y494">
        <v>10</v>
      </c>
      <c r="Z494">
        <v>7.67</v>
      </c>
      <c r="AA494">
        <v>83.17</v>
      </c>
      <c r="AB494">
        <v>0.09</v>
      </c>
      <c r="AC494">
        <v>0</v>
      </c>
      <c r="AD494">
        <v>0</v>
      </c>
      <c r="AE494" t="s">
        <v>55</v>
      </c>
      <c r="AF494">
        <v>1</v>
      </c>
      <c r="AG494" s="7">
        <v>42090</v>
      </c>
      <c r="AH494">
        <v>1524</v>
      </c>
      <c r="AI494">
        <v>1524</v>
      </c>
      <c r="AJ494">
        <v>1524</v>
      </c>
    </row>
    <row r="495" spans="1:36" x14ac:dyDescent="0.25">
      <c r="A495" t="s">
        <v>43</v>
      </c>
      <c r="B495" t="s">
        <v>62</v>
      </c>
      <c r="C495">
        <v>15.783471</v>
      </c>
      <c r="D495">
        <v>-90.230759000000006</v>
      </c>
      <c r="E495" t="s">
        <v>618</v>
      </c>
      <c r="F495">
        <v>250</v>
      </c>
      <c r="G495">
        <v>69</v>
      </c>
      <c r="H495">
        <v>2013</v>
      </c>
      <c r="I495" t="str">
        <f t="shared" si="22"/>
        <v>2012-10-01</v>
      </c>
      <c r="J495" t="str">
        <f t="shared" si="23"/>
        <v>2013-03-01</v>
      </c>
      <c r="K495" t="str">
        <f>IFERROR(INDEX(Harvest[Selected Harvest Begin],MATCH(E495,Harvest[Region],0)),INDEX(Harvest[Selected Harvest Begin],MATCH(B495,Harvest[Country.of.Origin],0)))</f>
        <v>October</v>
      </c>
      <c r="L495" t="str">
        <f>IFERROR(INDEX(Harvest[Selected Harvest End],MATCH(E495,Harvest[Region],0)),INDEX(Harvest[Selected Harvest End],MATCH(B495,Harvest[Country.of.Origin],0)))</f>
        <v>March</v>
      </c>
      <c r="M495">
        <f t="shared" si="21"/>
        <v>151</v>
      </c>
      <c r="N495" s="7">
        <v>41390</v>
      </c>
      <c r="O495" t="s">
        <v>68</v>
      </c>
      <c r="P495" t="s">
        <v>54</v>
      </c>
      <c r="Q495">
        <v>7.67</v>
      </c>
      <c r="R495">
        <v>7.83</v>
      </c>
      <c r="S495">
        <v>7.33</v>
      </c>
      <c r="T495">
        <v>7.67</v>
      </c>
      <c r="U495">
        <v>7.5</v>
      </c>
      <c r="V495">
        <v>7.67</v>
      </c>
      <c r="W495">
        <v>10</v>
      </c>
      <c r="X495">
        <v>10</v>
      </c>
      <c r="Y495">
        <v>10</v>
      </c>
      <c r="Z495">
        <v>7.5</v>
      </c>
      <c r="AA495">
        <v>83.17</v>
      </c>
      <c r="AB495">
        <v>0.11</v>
      </c>
      <c r="AC495">
        <v>0</v>
      </c>
      <c r="AD495">
        <v>0</v>
      </c>
      <c r="AE495" t="s">
        <v>55</v>
      </c>
      <c r="AF495">
        <v>2</v>
      </c>
      <c r="AG495" s="7">
        <v>41755</v>
      </c>
      <c r="AH495">
        <v>1310.6400000000001</v>
      </c>
      <c r="AI495">
        <v>1310.6400000000001</v>
      </c>
      <c r="AJ495">
        <v>1310.6400000000001</v>
      </c>
    </row>
    <row r="496" spans="1:36" x14ac:dyDescent="0.25">
      <c r="A496" t="s">
        <v>43</v>
      </c>
      <c r="B496" t="s">
        <v>62</v>
      </c>
      <c r="C496">
        <v>15.783471</v>
      </c>
      <c r="D496">
        <v>-90.230759000000006</v>
      </c>
      <c r="F496">
        <v>275</v>
      </c>
      <c r="G496">
        <v>69</v>
      </c>
      <c r="I496" t="str">
        <f t="shared" si="22"/>
        <v>2009-10-01</v>
      </c>
      <c r="J496" t="str">
        <f t="shared" si="23"/>
        <v>2010-03-01</v>
      </c>
      <c r="K496" t="str">
        <f>IFERROR(INDEX(Harvest[Selected Harvest Begin],MATCH(E496,Harvest[Region],0)),INDEX(Harvest[Selected Harvest Begin],MATCH(B496,Harvest[Country.of.Origin],0)))</f>
        <v>October</v>
      </c>
      <c r="L496" t="str">
        <f>IFERROR(INDEX(Harvest[Selected Harvest End],MATCH(E496,Harvest[Region],0)),INDEX(Harvest[Selected Harvest End],MATCH(B496,Harvest[Country.of.Origin],0)))</f>
        <v>March</v>
      </c>
      <c r="M496">
        <f t="shared" si="21"/>
        <v>151</v>
      </c>
      <c r="N496" s="7">
        <v>40493</v>
      </c>
      <c r="Q496">
        <v>7.92</v>
      </c>
      <c r="R496">
        <v>7.67</v>
      </c>
      <c r="S496">
        <v>7.67</v>
      </c>
      <c r="T496">
        <v>7.25</v>
      </c>
      <c r="U496">
        <v>7.83</v>
      </c>
      <c r="V496">
        <v>7.67</v>
      </c>
      <c r="W496">
        <v>9.33</v>
      </c>
      <c r="X496">
        <v>10</v>
      </c>
      <c r="Y496">
        <v>10</v>
      </c>
      <c r="Z496">
        <v>7.75</v>
      </c>
      <c r="AA496">
        <v>83.08</v>
      </c>
      <c r="AB496">
        <v>0.02</v>
      </c>
      <c r="AC496">
        <v>0</v>
      </c>
      <c r="AD496">
        <v>0</v>
      </c>
      <c r="AF496">
        <v>1</v>
      </c>
      <c r="AG496" s="7">
        <v>40858</v>
      </c>
    </row>
    <row r="497" spans="1:36" x14ac:dyDescent="0.25">
      <c r="A497" t="s">
        <v>43</v>
      </c>
      <c r="B497" t="s">
        <v>62</v>
      </c>
      <c r="C497">
        <v>14.6349149</v>
      </c>
      <c r="D497">
        <v>-90.506882399999995</v>
      </c>
      <c r="E497" t="s">
        <v>437</v>
      </c>
      <c r="F497">
        <v>275</v>
      </c>
      <c r="G497">
        <v>69</v>
      </c>
      <c r="H497">
        <v>2015</v>
      </c>
      <c r="I497" t="str">
        <f t="shared" si="22"/>
        <v>2014-10-01</v>
      </c>
      <c r="J497" t="str">
        <f t="shared" si="23"/>
        <v>2015-03-01</v>
      </c>
      <c r="K497" t="str">
        <f>IFERROR(INDEX(Harvest[Selected Harvest Begin],MATCH(E497,Harvest[Region],0)),INDEX(Harvest[Selected Harvest Begin],MATCH(B497,Harvest[Country.of.Origin],0)))</f>
        <v>October</v>
      </c>
      <c r="L497" t="str">
        <f>IFERROR(INDEX(Harvest[Selected Harvest End],MATCH(E497,Harvest[Region],0)),INDEX(Harvest[Selected Harvest End],MATCH(B497,Harvest[Country.of.Origin],0)))</f>
        <v>March</v>
      </c>
      <c r="M497">
        <f t="shared" si="21"/>
        <v>151</v>
      </c>
      <c r="N497" s="7">
        <v>42193</v>
      </c>
      <c r="O497" t="s">
        <v>493</v>
      </c>
      <c r="P497" t="s">
        <v>54</v>
      </c>
      <c r="Q497">
        <v>7.67</v>
      </c>
      <c r="R497">
        <v>7.75</v>
      </c>
      <c r="S497">
        <v>7.33</v>
      </c>
      <c r="T497">
        <v>7.92</v>
      </c>
      <c r="U497">
        <v>7.42</v>
      </c>
      <c r="V497">
        <v>7.5</v>
      </c>
      <c r="W497">
        <v>10</v>
      </c>
      <c r="X497">
        <v>10</v>
      </c>
      <c r="Y497">
        <v>10</v>
      </c>
      <c r="Z497">
        <v>7.42</v>
      </c>
      <c r="AA497">
        <v>83</v>
      </c>
      <c r="AB497">
        <v>0.11</v>
      </c>
      <c r="AC497">
        <v>0</v>
      </c>
      <c r="AD497">
        <v>0</v>
      </c>
      <c r="AE497" t="s">
        <v>55</v>
      </c>
      <c r="AF497">
        <v>3</v>
      </c>
      <c r="AG497" s="7">
        <v>42558</v>
      </c>
      <c r="AH497">
        <v>1300</v>
      </c>
      <c r="AI497">
        <v>1800</v>
      </c>
      <c r="AJ497">
        <v>1550</v>
      </c>
    </row>
    <row r="498" spans="1:36" x14ac:dyDescent="0.25">
      <c r="A498" t="s">
        <v>43</v>
      </c>
      <c r="B498" t="s">
        <v>62</v>
      </c>
      <c r="C498">
        <v>14.865081</v>
      </c>
      <c r="D498">
        <v>-91.935577499999994</v>
      </c>
      <c r="E498" t="s">
        <v>1097</v>
      </c>
      <c r="F498">
        <v>200</v>
      </c>
      <c r="G498">
        <v>69</v>
      </c>
      <c r="H498">
        <v>2015</v>
      </c>
      <c r="I498" t="str">
        <f t="shared" si="22"/>
        <v>2014-10-01</v>
      </c>
      <c r="J498" t="str">
        <f t="shared" si="23"/>
        <v>2015-03-01</v>
      </c>
      <c r="K498" t="str">
        <f>IFERROR(INDEX(Harvest[Selected Harvest Begin],MATCH(E498,Harvest[Region],0)),INDEX(Harvest[Selected Harvest Begin],MATCH(B498,Harvest[Country.of.Origin],0)))</f>
        <v>October</v>
      </c>
      <c r="L498" t="str">
        <f>IFERROR(INDEX(Harvest[Selected Harvest End],MATCH(E498,Harvest[Region],0)),INDEX(Harvest[Selected Harvest End],MATCH(B498,Harvest[Country.of.Origin],0)))</f>
        <v>March</v>
      </c>
      <c r="M498">
        <f t="shared" si="21"/>
        <v>151</v>
      </c>
      <c r="N498" s="7">
        <v>42160</v>
      </c>
      <c r="O498" t="s">
        <v>493</v>
      </c>
      <c r="P498" t="s">
        <v>54</v>
      </c>
      <c r="Q498">
        <v>7.75</v>
      </c>
      <c r="R498">
        <v>7.67</v>
      </c>
      <c r="S498">
        <v>7.33</v>
      </c>
      <c r="T498">
        <v>7.75</v>
      </c>
      <c r="U498">
        <v>7.5</v>
      </c>
      <c r="V498">
        <v>7.42</v>
      </c>
      <c r="W498">
        <v>10</v>
      </c>
      <c r="X498">
        <v>10</v>
      </c>
      <c r="Y498">
        <v>10</v>
      </c>
      <c r="Z498">
        <v>7.58</v>
      </c>
      <c r="AA498">
        <v>83</v>
      </c>
      <c r="AB498">
        <v>0.11</v>
      </c>
      <c r="AC498">
        <v>0</v>
      </c>
      <c r="AD498">
        <v>0</v>
      </c>
      <c r="AE498" t="s">
        <v>55</v>
      </c>
      <c r="AF498">
        <v>2</v>
      </c>
      <c r="AG498" s="7">
        <v>42525</v>
      </c>
      <c r="AH498">
        <v>1371.6</v>
      </c>
      <c r="AI498">
        <v>1371.6</v>
      </c>
      <c r="AJ498">
        <v>1371.6</v>
      </c>
    </row>
    <row r="499" spans="1:36" x14ac:dyDescent="0.25">
      <c r="A499" t="s">
        <v>43</v>
      </c>
      <c r="B499" t="s">
        <v>62</v>
      </c>
      <c r="C499">
        <v>14.557296900000001</v>
      </c>
      <c r="D499">
        <v>-90.733223300000006</v>
      </c>
      <c r="E499" t="s">
        <v>1232</v>
      </c>
      <c r="F499">
        <v>250</v>
      </c>
      <c r="G499">
        <v>69</v>
      </c>
      <c r="H499">
        <v>2015</v>
      </c>
      <c r="I499" t="str">
        <f t="shared" si="22"/>
        <v>2014-10-01</v>
      </c>
      <c r="J499" t="str">
        <f t="shared" si="23"/>
        <v>2015-03-01</v>
      </c>
      <c r="K499" t="str">
        <f>IFERROR(INDEX(Harvest[Selected Harvest Begin],MATCH(E499,Harvest[Region],0)),INDEX(Harvest[Selected Harvest Begin],MATCH(B499,Harvest[Country.of.Origin],0)))</f>
        <v>October</v>
      </c>
      <c r="L499" t="str">
        <f>IFERROR(INDEX(Harvest[Selected Harvest End],MATCH(E499,Harvest[Region],0)),INDEX(Harvest[Selected Harvest End],MATCH(B499,Harvest[Country.of.Origin],0)))</f>
        <v>March</v>
      </c>
      <c r="M499">
        <f t="shared" si="21"/>
        <v>151</v>
      </c>
      <c r="N499" s="7">
        <v>42117</v>
      </c>
      <c r="O499" t="s">
        <v>68</v>
      </c>
      <c r="P499" t="s">
        <v>54</v>
      </c>
      <c r="Q499">
        <v>7.83</v>
      </c>
      <c r="R499">
        <v>7.67</v>
      </c>
      <c r="S499">
        <v>7.25</v>
      </c>
      <c r="T499">
        <v>7.67</v>
      </c>
      <c r="U499">
        <v>7.75</v>
      </c>
      <c r="V499">
        <v>7.5</v>
      </c>
      <c r="W499">
        <v>10</v>
      </c>
      <c r="X499">
        <v>10</v>
      </c>
      <c r="Y499">
        <v>10</v>
      </c>
      <c r="Z499">
        <v>7.33</v>
      </c>
      <c r="AA499">
        <v>83</v>
      </c>
      <c r="AB499">
        <v>0.11</v>
      </c>
      <c r="AC499">
        <v>0</v>
      </c>
      <c r="AD499">
        <v>0</v>
      </c>
      <c r="AE499" t="s">
        <v>55</v>
      </c>
      <c r="AF499">
        <v>2</v>
      </c>
      <c r="AG499" s="7">
        <v>42482</v>
      </c>
      <c r="AH499">
        <v>1500</v>
      </c>
      <c r="AI499">
        <v>1500</v>
      </c>
      <c r="AJ499">
        <v>1500</v>
      </c>
    </row>
    <row r="500" spans="1:36" x14ac:dyDescent="0.25">
      <c r="A500" t="s">
        <v>43</v>
      </c>
      <c r="B500" t="s">
        <v>62</v>
      </c>
      <c r="C500">
        <v>14.557296900000001</v>
      </c>
      <c r="D500">
        <v>-90.733223300000006</v>
      </c>
      <c r="E500" t="s">
        <v>1232</v>
      </c>
      <c r="F500">
        <v>26</v>
      </c>
      <c r="G500">
        <v>69</v>
      </c>
      <c r="H500">
        <v>2014</v>
      </c>
      <c r="I500" t="str">
        <f t="shared" si="22"/>
        <v>2013-10-01</v>
      </c>
      <c r="J500" t="str">
        <f t="shared" si="23"/>
        <v>2014-03-01</v>
      </c>
      <c r="K500" t="str">
        <f>IFERROR(INDEX(Harvest[Selected Harvest Begin],MATCH(E500,Harvest[Region],0)),INDEX(Harvest[Selected Harvest Begin],MATCH(B500,Harvest[Country.of.Origin],0)))</f>
        <v>October</v>
      </c>
      <c r="L500" t="str">
        <f>IFERROR(INDEX(Harvest[Selected Harvest End],MATCH(E500,Harvest[Region],0)),INDEX(Harvest[Selected Harvest End],MATCH(B500,Harvest[Country.of.Origin],0)))</f>
        <v>March</v>
      </c>
      <c r="M500">
        <f t="shared" si="21"/>
        <v>151</v>
      </c>
      <c r="N500" s="7">
        <v>41705</v>
      </c>
      <c r="O500" t="s">
        <v>68</v>
      </c>
      <c r="P500" t="s">
        <v>54</v>
      </c>
      <c r="Q500">
        <v>7.67</v>
      </c>
      <c r="R500">
        <v>7.67</v>
      </c>
      <c r="S500">
        <v>7.42</v>
      </c>
      <c r="T500">
        <v>7.83</v>
      </c>
      <c r="U500">
        <v>7.5</v>
      </c>
      <c r="V500">
        <v>7.5</v>
      </c>
      <c r="W500">
        <v>10</v>
      </c>
      <c r="X500">
        <v>10</v>
      </c>
      <c r="Y500">
        <v>10</v>
      </c>
      <c r="Z500">
        <v>7.42</v>
      </c>
      <c r="AA500">
        <v>83</v>
      </c>
      <c r="AB500">
        <v>0.1</v>
      </c>
      <c r="AC500">
        <v>1</v>
      </c>
      <c r="AD500">
        <v>0</v>
      </c>
      <c r="AE500" t="s">
        <v>55</v>
      </c>
      <c r="AF500">
        <v>0</v>
      </c>
      <c r="AG500" s="7">
        <v>42070</v>
      </c>
      <c r="AH500">
        <v>1500</v>
      </c>
      <c r="AI500">
        <v>1500</v>
      </c>
      <c r="AJ500">
        <v>1500</v>
      </c>
    </row>
    <row r="501" spans="1:36" x14ac:dyDescent="0.25">
      <c r="A501" t="s">
        <v>43</v>
      </c>
      <c r="B501" t="s">
        <v>62</v>
      </c>
      <c r="C501">
        <v>14.557296900000001</v>
      </c>
      <c r="D501">
        <v>-90.733223300000006</v>
      </c>
      <c r="E501" t="s">
        <v>1232</v>
      </c>
      <c r="F501">
        <v>250</v>
      </c>
      <c r="G501">
        <v>69</v>
      </c>
      <c r="H501">
        <v>2014</v>
      </c>
      <c r="I501" t="str">
        <f t="shared" si="22"/>
        <v>2013-10-01</v>
      </c>
      <c r="J501" t="str">
        <f t="shared" si="23"/>
        <v>2014-03-01</v>
      </c>
      <c r="K501" t="str">
        <f>IFERROR(INDEX(Harvest[Selected Harvest Begin],MATCH(E501,Harvest[Region],0)),INDEX(Harvest[Selected Harvest Begin],MATCH(B501,Harvest[Country.of.Origin],0)))</f>
        <v>October</v>
      </c>
      <c r="L501" t="str">
        <f>IFERROR(INDEX(Harvest[Selected Harvest End],MATCH(E501,Harvest[Region],0)),INDEX(Harvest[Selected Harvest End],MATCH(B501,Harvest[Country.of.Origin],0)))</f>
        <v>March</v>
      </c>
      <c r="M501">
        <f t="shared" si="21"/>
        <v>151</v>
      </c>
      <c r="N501" s="7">
        <v>41732</v>
      </c>
      <c r="O501" t="s">
        <v>68</v>
      </c>
      <c r="P501" t="s">
        <v>54</v>
      </c>
      <c r="Q501">
        <v>7.75</v>
      </c>
      <c r="R501">
        <v>7.5</v>
      </c>
      <c r="S501">
        <v>7.42</v>
      </c>
      <c r="T501">
        <v>7.58</v>
      </c>
      <c r="U501">
        <v>7.67</v>
      </c>
      <c r="V501">
        <v>7.5</v>
      </c>
      <c r="W501">
        <v>10</v>
      </c>
      <c r="X501">
        <v>10</v>
      </c>
      <c r="Y501">
        <v>10</v>
      </c>
      <c r="Z501">
        <v>7.5</v>
      </c>
      <c r="AA501">
        <v>82.92</v>
      </c>
      <c r="AB501">
        <v>0.1</v>
      </c>
      <c r="AC501">
        <v>0</v>
      </c>
      <c r="AD501">
        <v>0</v>
      </c>
      <c r="AE501" t="s">
        <v>55</v>
      </c>
      <c r="AF501">
        <v>1</v>
      </c>
      <c r="AG501" s="7">
        <v>42097</v>
      </c>
      <c r="AH501">
        <v>1500</v>
      </c>
      <c r="AI501">
        <v>1500</v>
      </c>
      <c r="AJ501">
        <v>1500</v>
      </c>
    </row>
    <row r="502" spans="1:36" x14ac:dyDescent="0.25">
      <c r="A502" t="s">
        <v>43</v>
      </c>
      <c r="B502" t="s">
        <v>62</v>
      </c>
      <c r="C502">
        <v>14.557296900000001</v>
      </c>
      <c r="D502">
        <v>-90.733223300000006</v>
      </c>
      <c r="E502" t="s">
        <v>1232</v>
      </c>
      <c r="F502">
        <v>26</v>
      </c>
      <c r="G502">
        <v>69</v>
      </c>
      <c r="H502">
        <v>2014</v>
      </c>
      <c r="I502" t="str">
        <f t="shared" si="22"/>
        <v>2013-10-01</v>
      </c>
      <c r="J502" t="str">
        <f t="shared" si="23"/>
        <v>2014-03-01</v>
      </c>
      <c r="K502" t="str">
        <f>IFERROR(INDEX(Harvest[Selected Harvest Begin],MATCH(E502,Harvest[Region],0)),INDEX(Harvest[Selected Harvest Begin],MATCH(B502,Harvest[Country.of.Origin],0)))</f>
        <v>October</v>
      </c>
      <c r="L502" t="str">
        <f>IFERROR(INDEX(Harvest[Selected Harvest End],MATCH(E502,Harvest[Region],0)),INDEX(Harvest[Selected Harvest End],MATCH(B502,Harvest[Country.of.Origin],0)))</f>
        <v>March</v>
      </c>
      <c r="M502">
        <f t="shared" si="21"/>
        <v>151</v>
      </c>
      <c r="N502" s="7">
        <v>41705</v>
      </c>
      <c r="O502" t="s">
        <v>213</v>
      </c>
      <c r="P502" t="s">
        <v>81</v>
      </c>
      <c r="Q502">
        <v>7.67</v>
      </c>
      <c r="R502">
        <v>7.83</v>
      </c>
      <c r="S502">
        <v>7.42</v>
      </c>
      <c r="T502">
        <v>7.5</v>
      </c>
      <c r="U502">
        <v>7.33</v>
      </c>
      <c r="V502">
        <v>7.5</v>
      </c>
      <c r="W502">
        <v>10</v>
      </c>
      <c r="X502">
        <v>10</v>
      </c>
      <c r="Y502">
        <v>10</v>
      </c>
      <c r="Z502">
        <v>7.67</v>
      </c>
      <c r="AA502">
        <v>82.92</v>
      </c>
      <c r="AB502">
        <v>0.1</v>
      </c>
      <c r="AC502">
        <v>0</v>
      </c>
      <c r="AD502">
        <v>0</v>
      </c>
      <c r="AE502" t="s">
        <v>55</v>
      </c>
      <c r="AF502">
        <v>2</v>
      </c>
      <c r="AG502" s="7">
        <v>42070</v>
      </c>
      <c r="AH502">
        <v>1500</v>
      </c>
      <c r="AI502">
        <v>1500</v>
      </c>
      <c r="AJ502">
        <v>1500</v>
      </c>
    </row>
    <row r="503" spans="1:36" x14ac:dyDescent="0.25">
      <c r="A503" t="s">
        <v>43</v>
      </c>
      <c r="B503" t="s">
        <v>62</v>
      </c>
      <c r="C503">
        <v>15.320133</v>
      </c>
      <c r="D503">
        <v>-91.470039499999999</v>
      </c>
      <c r="E503" t="s">
        <v>562</v>
      </c>
      <c r="F503">
        <v>250</v>
      </c>
      <c r="G503">
        <v>69</v>
      </c>
      <c r="H503">
        <v>2013</v>
      </c>
      <c r="I503" t="str">
        <f t="shared" si="22"/>
        <v>2012-10-01</v>
      </c>
      <c r="J503" t="str">
        <f t="shared" si="23"/>
        <v>2013-03-01</v>
      </c>
      <c r="K503" t="str">
        <f>IFERROR(INDEX(Harvest[Selected Harvest Begin],MATCH(E503,Harvest[Region],0)),INDEX(Harvest[Selected Harvest Begin],MATCH(B503,Harvest[Country.of.Origin],0)))</f>
        <v>October</v>
      </c>
      <c r="L503" t="str">
        <f>IFERROR(INDEX(Harvest[Selected Harvest End],MATCH(E503,Harvest[Region],0)),INDEX(Harvest[Selected Harvest End],MATCH(B503,Harvest[Country.of.Origin],0)))</f>
        <v>March</v>
      </c>
      <c r="M503">
        <f t="shared" si="21"/>
        <v>151</v>
      </c>
      <c r="N503" s="7">
        <v>41344</v>
      </c>
      <c r="O503" t="s">
        <v>68</v>
      </c>
      <c r="P503" t="s">
        <v>54</v>
      </c>
      <c r="Q503">
        <v>7.83</v>
      </c>
      <c r="R503">
        <v>7.75</v>
      </c>
      <c r="S503">
        <v>7.25</v>
      </c>
      <c r="T503">
        <v>7.92</v>
      </c>
      <c r="U503">
        <v>7.5</v>
      </c>
      <c r="V503">
        <v>7.17</v>
      </c>
      <c r="W503">
        <v>10</v>
      </c>
      <c r="X503">
        <v>10</v>
      </c>
      <c r="Y503">
        <v>10</v>
      </c>
      <c r="Z503">
        <v>7.5</v>
      </c>
      <c r="AA503">
        <v>82.92</v>
      </c>
      <c r="AB503">
        <v>0.11</v>
      </c>
      <c r="AC503">
        <v>0</v>
      </c>
      <c r="AD503">
        <v>0</v>
      </c>
      <c r="AE503" t="s">
        <v>55</v>
      </c>
      <c r="AF503">
        <v>2</v>
      </c>
      <c r="AG503" s="7">
        <v>41709</v>
      </c>
      <c r="AH503">
        <v>1658.1120000000001</v>
      </c>
      <c r="AI503">
        <v>1755.6479999999999</v>
      </c>
      <c r="AJ503">
        <v>1706.88</v>
      </c>
    </row>
    <row r="504" spans="1:36" x14ac:dyDescent="0.25">
      <c r="A504" t="s">
        <v>43</v>
      </c>
      <c r="B504" t="s">
        <v>62</v>
      </c>
      <c r="C504">
        <v>14.9609782</v>
      </c>
      <c r="D504">
        <v>-91.807458600000004</v>
      </c>
      <c r="E504" t="s">
        <v>1286</v>
      </c>
      <c r="F504">
        <v>50</v>
      </c>
      <c r="G504">
        <v>69</v>
      </c>
      <c r="H504">
        <v>2017</v>
      </c>
      <c r="I504" t="str">
        <f t="shared" si="22"/>
        <v>2016-10-01</v>
      </c>
      <c r="J504" t="str">
        <f t="shared" si="23"/>
        <v>2017-03-01</v>
      </c>
      <c r="K504" t="str">
        <f>IFERROR(INDEX(Harvest[Selected Harvest Begin],MATCH(E504,Harvest[Region],0)),INDEX(Harvest[Selected Harvest Begin],MATCH(B504,Harvest[Country.of.Origin],0)))</f>
        <v>October</v>
      </c>
      <c r="L504" t="str">
        <f>IFERROR(INDEX(Harvest[Selected Harvest End],MATCH(E504,Harvest[Region],0)),INDEX(Harvest[Selected Harvest End],MATCH(B504,Harvest[Country.of.Origin],0)))</f>
        <v>March</v>
      </c>
      <c r="M504">
        <f t="shared" si="21"/>
        <v>151</v>
      </c>
      <c r="N504" s="7">
        <v>42908</v>
      </c>
      <c r="O504" t="s">
        <v>68</v>
      </c>
      <c r="P504" t="s">
        <v>54</v>
      </c>
      <c r="Q504">
        <v>7.5</v>
      </c>
      <c r="R504">
        <v>7.58</v>
      </c>
      <c r="S504">
        <v>7.33</v>
      </c>
      <c r="T504">
        <v>7.67</v>
      </c>
      <c r="U504">
        <v>7.58</v>
      </c>
      <c r="V504">
        <v>7.58</v>
      </c>
      <c r="W504">
        <v>10</v>
      </c>
      <c r="X504">
        <v>10</v>
      </c>
      <c r="Y504">
        <v>10</v>
      </c>
      <c r="Z504">
        <v>7.58</v>
      </c>
      <c r="AA504">
        <v>82.83</v>
      </c>
      <c r="AB504">
        <v>0.11</v>
      </c>
      <c r="AC504">
        <v>1</v>
      </c>
      <c r="AD504">
        <v>1</v>
      </c>
      <c r="AE504" t="s">
        <v>55</v>
      </c>
      <c r="AF504">
        <v>2</v>
      </c>
      <c r="AG504" s="7">
        <v>43273</v>
      </c>
      <c r="AH504">
        <v>1700</v>
      </c>
      <c r="AI504">
        <v>1700</v>
      </c>
      <c r="AJ504">
        <v>1700</v>
      </c>
    </row>
    <row r="505" spans="1:36" x14ac:dyDescent="0.25">
      <c r="A505" t="s">
        <v>43</v>
      </c>
      <c r="B505" t="s">
        <v>62</v>
      </c>
      <c r="C505">
        <v>15.783471</v>
      </c>
      <c r="D505">
        <v>-90.230759000000006</v>
      </c>
      <c r="E505" t="s">
        <v>618</v>
      </c>
      <c r="F505">
        <v>80</v>
      </c>
      <c r="G505">
        <v>69</v>
      </c>
      <c r="H505">
        <v>2015</v>
      </c>
      <c r="I505" t="str">
        <f t="shared" si="22"/>
        <v>2014-10-01</v>
      </c>
      <c r="J505" t="str">
        <f t="shared" si="23"/>
        <v>2015-03-01</v>
      </c>
      <c r="K505" t="str">
        <f>IFERROR(INDEX(Harvest[Selected Harvest Begin],MATCH(E505,Harvest[Region],0)),INDEX(Harvest[Selected Harvest Begin],MATCH(B505,Harvest[Country.of.Origin],0)))</f>
        <v>October</v>
      </c>
      <c r="L505" t="str">
        <f>IFERROR(INDEX(Harvest[Selected Harvest End],MATCH(E505,Harvest[Region],0)),INDEX(Harvest[Selected Harvest End],MATCH(B505,Harvest[Country.of.Origin],0)))</f>
        <v>March</v>
      </c>
      <c r="M505">
        <f t="shared" si="21"/>
        <v>151</v>
      </c>
      <c r="N505" s="7">
        <v>42205</v>
      </c>
      <c r="O505" t="s">
        <v>68</v>
      </c>
      <c r="P505" t="s">
        <v>54</v>
      </c>
      <c r="Q505">
        <v>7.58</v>
      </c>
      <c r="R505">
        <v>7.58</v>
      </c>
      <c r="S505">
        <v>7.33</v>
      </c>
      <c r="T505">
        <v>7.67</v>
      </c>
      <c r="U505">
        <v>7.67</v>
      </c>
      <c r="V505">
        <v>7.5</v>
      </c>
      <c r="W505">
        <v>10</v>
      </c>
      <c r="X505">
        <v>10</v>
      </c>
      <c r="Y505">
        <v>10</v>
      </c>
      <c r="Z505">
        <v>7.5</v>
      </c>
      <c r="AA505">
        <v>82.83</v>
      </c>
      <c r="AB505">
        <v>0.11</v>
      </c>
      <c r="AC505">
        <v>0</v>
      </c>
      <c r="AD505">
        <v>0</v>
      </c>
      <c r="AE505" t="s">
        <v>55</v>
      </c>
      <c r="AF505">
        <v>2</v>
      </c>
      <c r="AG505" s="7">
        <v>42570</v>
      </c>
      <c r="AH505">
        <v>1219.2</v>
      </c>
      <c r="AI505">
        <v>1219.2</v>
      </c>
      <c r="AJ505">
        <v>1219.2</v>
      </c>
    </row>
    <row r="506" spans="1:36" x14ac:dyDescent="0.25">
      <c r="A506" t="s">
        <v>43</v>
      </c>
      <c r="B506" t="s">
        <v>62</v>
      </c>
      <c r="C506">
        <v>14.557296900000001</v>
      </c>
      <c r="D506">
        <v>-90.733223300000006</v>
      </c>
      <c r="E506" t="s">
        <v>1232</v>
      </c>
      <c r="F506">
        <v>250</v>
      </c>
      <c r="G506">
        <v>69</v>
      </c>
      <c r="H506">
        <v>2014</v>
      </c>
      <c r="I506" t="str">
        <f t="shared" si="22"/>
        <v>2013-10-01</v>
      </c>
      <c r="J506" t="str">
        <f t="shared" si="23"/>
        <v>2014-03-01</v>
      </c>
      <c r="K506" t="str">
        <f>IFERROR(INDEX(Harvest[Selected Harvest Begin],MATCH(E506,Harvest[Region],0)),INDEX(Harvest[Selected Harvest Begin],MATCH(B506,Harvest[Country.of.Origin],0)))</f>
        <v>October</v>
      </c>
      <c r="L506" t="str">
        <f>IFERROR(INDEX(Harvest[Selected Harvest End],MATCH(E506,Harvest[Region],0)),INDEX(Harvest[Selected Harvest End],MATCH(B506,Harvest[Country.of.Origin],0)))</f>
        <v>March</v>
      </c>
      <c r="M506">
        <f t="shared" si="21"/>
        <v>151</v>
      </c>
      <c r="N506" s="7">
        <v>41722</v>
      </c>
      <c r="O506" t="s">
        <v>68</v>
      </c>
      <c r="P506" t="s">
        <v>54</v>
      </c>
      <c r="Q506">
        <v>7.67</v>
      </c>
      <c r="R506">
        <v>7.67</v>
      </c>
      <c r="S506">
        <v>7.75</v>
      </c>
      <c r="T506">
        <v>7.67</v>
      </c>
      <c r="U506">
        <v>7.42</v>
      </c>
      <c r="V506">
        <v>7.17</v>
      </c>
      <c r="W506">
        <v>10</v>
      </c>
      <c r="X506">
        <v>10</v>
      </c>
      <c r="Y506">
        <v>10</v>
      </c>
      <c r="Z506">
        <v>7.5</v>
      </c>
      <c r="AA506">
        <v>82.83</v>
      </c>
      <c r="AB506">
        <v>0.1</v>
      </c>
      <c r="AC506">
        <v>0</v>
      </c>
      <c r="AD506">
        <v>0</v>
      </c>
      <c r="AE506" t="s">
        <v>55</v>
      </c>
      <c r="AF506">
        <v>4</v>
      </c>
      <c r="AG506" s="7">
        <v>42087</v>
      </c>
      <c r="AH506">
        <v>1500</v>
      </c>
      <c r="AI506">
        <v>1500</v>
      </c>
      <c r="AJ506">
        <v>1500</v>
      </c>
    </row>
    <row r="507" spans="1:36" x14ac:dyDescent="0.25">
      <c r="A507" t="s">
        <v>43</v>
      </c>
      <c r="B507" t="s">
        <v>62</v>
      </c>
      <c r="C507">
        <v>14.1928003</v>
      </c>
      <c r="D507">
        <v>-90.374835399999995</v>
      </c>
      <c r="E507" t="s">
        <v>2509</v>
      </c>
      <c r="F507">
        <v>275</v>
      </c>
      <c r="G507">
        <v>69</v>
      </c>
      <c r="I507" t="str">
        <f t="shared" si="22"/>
        <v>2017-10-01</v>
      </c>
      <c r="J507" t="str">
        <f t="shared" si="23"/>
        <v>2018-03-01</v>
      </c>
      <c r="K507" t="str">
        <f>IFERROR(INDEX(Harvest[Selected Harvest Begin],MATCH(E507,Harvest[Region],0)),INDEX(Harvest[Selected Harvest Begin],MATCH(B507,Harvest[Country.of.Origin],0)))</f>
        <v>October</v>
      </c>
      <c r="L507" t="str">
        <f>IFERROR(INDEX(Harvest[Selected Harvest End],MATCH(E507,Harvest[Region],0)),INDEX(Harvest[Selected Harvest End],MATCH(B507,Harvest[Country.of.Origin],0)))</f>
        <v>March</v>
      </c>
      <c r="M507">
        <f t="shared" si="21"/>
        <v>151</v>
      </c>
      <c r="N507" s="7">
        <v>43109</v>
      </c>
      <c r="O507" t="s">
        <v>213</v>
      </c>
      <c r="P507" t="s">
        <v>54</v>
      </c>
      <c r="Q507">
        <v>7.5</v>
      </c>
      <c r="R507">
        <v>7.58</v>
      </c>
      <c r="S507">
        <v>7.42</v>
      </c>
      <c r="T507">
        <v>7.67</v>
      </c>
      <c r="U507">
        <v>7.58</v>
      </c>
      <c r="V507">
        <v>7.5</v>
      </c>
      <c r="W507">
        <v>10</v>
      </c>
      <c r="X507">
        <v>10</v>
      </c>
      <c r="Y507">
        <v>10</v>
      </c>
      <c r="Z507">
        <v>7.5</v>
      </c>
      <c r="AA507">
        <v>82.75</v>
      </c>
      <c r="AB507">
        <v>0.1</v>
      </c>
      <c r="AC507">
        <v>0</v>
      </c>
      <c r="AD507">
        <v>1</v>
      </c>
      <c r="AE507" t="s">
        <v>55</v>
      </c>
      <c r="AF507">
        <v>3</v>
      </c>
      <c r="AG507" s="7">
        <v>43474</v>
      </c>
      <c r="AH507">
        <v>1100</v>
      </c>
      <c r="AI507">
        <v>1100</v>
      </c>
      <c r="AJ507">
        <v>1100</v>
      </c>
    </row>
    <row r="508" spans="1:36" x14ac:dyDescent="0.25">
      <c r="A508" t="s">
        <v>43</v>
      </c>
      <c r="B508" t="s">
        <v>62</v>
      </c>
      <c r="C508">
        <v>14.1928003</v>
      </c>
      <c r="D508">
        <v>-90.374835399999995</v>
      </c>
      <c r="E508" t="s">
        <v>2509</v>
      </c>
      <c r="F508">
        <v>275</v>
      </c>
      <c r="G508">
        <v>69</v>
      </c>
      <c r="H508">
        <v>2017</v>
      </c>
      <c r="I508" t="str">
        <f t="shared" si="22"/>
        <v>2016-10-01</v>
      </c>
      <c r="J508" t="str">
        <f t="shared" si="23"/>
        <v>2017-03-01</v>
      </c>
      <c r="K508" t="str">
        <f>IFERROR(INDEX(Harvest[Selected Harvest Begin],MATCH(E508,Harvest[Region],0)),INDEX(Harvest[Selected Harvest Begin],MATCH(B508,Harvest[Country.of.Origin],0)))</f>
        <v>October</v>
      </c>
      <c r="L508" t="str">
        <f>IFERROR(INDEX(Harvest[Selected Harvest End],MATCH(E508,Harvest[Region],0)),INDEX(Harvest[Selected Harvest End],MATCH(B508,Harvest[Country.of.Origin],0)))</f>
        <v>March</v>
      </c>
      <c r="M508">
        <f t="shared" si="21"/>
        <v>151</v>
      </c>
      <c r="N508" s="7">
        <v>43025</v>
      </c>
      <c r="O508" t="s">
        <v>213</v>
      </c>
      <c r="P508" t="s">
        <v>54</v>
      </c>
      <c r="Q508">
        <v>7.58</v>
      </c>
      <c r="R508">
        <v>7.67</v>
      </c>
      <c r="S508">
        <v>7.5</v>
      </c>
      <c r="T508">
        <v>7.58</v>
      </c>
      <c r="U508">
        <v>7.5</v>
      </c>
      <c r="V508">
        <v>7.42</v>
      </c>
      <c r="W508">
        <v>10</v>
      </c>
      <c r="X508">
        <v>10</v>
      </c>
      <c r="Y508">
        <v>10</v>
      </c>
      <c r="Z508">
        <v>7.5</v>
      </c>
      <c r="AA508">
        <v>82.75</v>
      </c>
      <c r="AB508">
        <v>0.11</v>
      </c>
      <c r="AC508">
        <v>0</v>
      </c>
      <c r="AD508">
        <v>0</v>
      </c>
      <c r="AE508" t="s">
        <v>55</v>
      </c>
      <c r="AF508">
        <v>8</v>
      </c>
      <c r="AG508" s="7">
        <v>43390</v>
      </c>
      <c r="AH508">
        <v>1800</v>
      </c>
      <c r="AI508">
        <v>1800</v>
      </c>
      <c r="AJ508">
        <v>1800</v>
      </c>
    </row>
    <row r="509" spans="1:36" x14ac:dyDescent="0.25">
      <c r="A509" t="s">
        <v>43</v>
      </c>
      <c r="B509" t="s">
        <v>62</v>
      </c>
      <c r="C509">
        <v>14.9609782</v>
      </c>
      <c r="D509">
        <v>-91.807458600000004</v>
      </c>
      <c r="E509" t="s">
        <v>1286</v>
      </c>
      <c r="F509">
        <v>50</v>
      </c>
      <c r="G509">
        <v>69</v>
      </c>
      <c r="H509">
        <v>2017</v>
      </c>
      <c r="I509" t="str">
        <f t="shared" si="22"/>
        <v>2016-10-01</v>
      </c>
      <c r="J509" t="str">
        <f t="shared" si="23"/>
        <v>2017-03-01</v>
      </c>
      <c r="K509" t="str">
        <f>IFERROR(INDEX(Harvest[Selected Harvest Begin],MATCH(E509,Harvest[Region],0)),INDEX(Harvest[Selected Harvest Begin],MATCH(B509,Harvest[Country.of.Origin],0)))</f>
        <v>October</v>
      </c>
      <c r="L509" t="str">
        <f>IFERROR(INDEX(Harvest[Selected Harvest End],MATCH(E509,Harvest[Region],0)),INDEX(Harvest[Selected Harvest End],MATCH(B509,Harvest[Country.of.Origin],0)))</f>
        <v>March</v>
      </c>
      <c r="M509">
        <f t="shared" si="21"/>
        <v>151</v>
      </c>
      <c r="N509" s="7">
        <v>42997</v>
      </c>
      <c r="O509" t="s">
        <v>68</v>
      </c>
      <c r="P509" t="s">
        <v>54</v>
      </c>
      <c r="Q509">
        <v>7.5</v>
      </c>
      <c r="R509">
        <v>7.67</v>
      </c>
      <c r="S509">
        <v>7.17</v>
      </c>
      <c r="T509">
        <v>7.67</v>
      </c>
      <c r="U509">
        <v>7.67</v>
      </c>
      <c r="V509">
        <v>7.58</v>
      </c>
      <c r="W509">
        <v>10</v>
      </c>
      <c r="X509">
        <v>10</v>
      </c>
      <c r="Y509">
        <v>10</v>
      </c>
      <c r="Z509">
        <v>7.5</v>
      </c>
      <c r="AA509">
        <v>82.75</v>
      </c>
      <c r="AB509">
        <v>0.11</v>
      </c>
      <c r="AC509">
        <v>0</v>
      </c>
      <c r="AD509">
        <v>0</v>
      </c>
      <c r="AE509" t="s">
        <v>55</v>
      </c>
      <c r="AF509">
        <v>4</v>
      </c>
      <c r="AG509" s="7">
        <v>43362</v>
      </c>
      <c r="AH509">
        <v>1700</v>
      </c>
      <c r="AI509">
        <v>1700</v>
      </c>
      <c r="AJ509">
        <v>1700</v>
      </c>
    </row>
    <row r="510" spans="1:36" x14ac:dyDescent="0.25">
      <c r="A510" t="s">
        <v>43</v>
      </c>
      <c r="B510" t="s">
        <v>62</v>
      </c>
      <c r="C510">
        <v>14.1928003</v>
      </c>
      <c r="D510">
        <v>-90.374835399999995</v>
      </c>
      <c r="E510" t="s">
        <v>2509</v>
      </c>
      <c r="F510">
        <v>50</v>
      </c>
      <c r="G510">
        <v>69</v>
      </c>
      <c r="H510">
        <v>2017</v>
      </c>
      <c r="I510" t="str">
        <f t="shared" si="22"/>
        <v>2016-10-01</v>
      </c>
      <c r="J510" t="str">
        <f t="shared" si="23"/>
        <v>2017-03-01</v>
      </c>
      <c r="K510" t="str">
        <f>IFERROR(INDEX(Harvest[Selected Harvest Begin],MATCH(E510,Harvest[Region],0)),INDEX(Harvest[Selected Harvest Begin],MATCH(B510,Harvest[Country.of.Origin],0)))</f>
        <v>October</v>
      </c>
      <c r="L510" t="str">
        <f>IFERROR(INDEX(Harvest[Selected Harvest End],MATCH(E510,Harvest[Region],0)),INDEX(Harvest[Selected Harvest End],MATCH(B510,Harvest[Country.of.Origin],0)))</f>
        <v>March</v>
      </c>
      <c r="M510">
        <f t="shared" si="21"/>
        <v>151</v>
      </c>
      <c r="N510" s="7">
        <v>42986</v>
      </c>
      <c r="O510" t="s">
        <v>68</v>
      </c>
      <c r="P510" t="s">
        <v>54</v>
      </c>
      <c r="Q510">
        <v>7.5</v>
      </c>
      <c r="R510">
        <v>7.5</v>
      </c>
      <c r="S510">
        <v>7.42</v>
      </c>
      <c r="T510">
        <v>7.58</v>
      </c>
      <c r="U510">
        <v>7.67</v>
      </c>
      <c r="V510">
        <v>7.5</v>
      </c>
      <c r="W510">
        <v>10</v>
      </c>
      <c r="X510">
        <v>10</v>
      </c>
      <c r="Y510">
        <v>10</v>
      </c>
      <c r="Z510">
        <v>7.58</v>
      </c>
      <c r="AA510">
        <v>82.75</v>
      </c>
      <c r="AB510">
        <v>0.1</v>
      </c>
      <c r="AC510">
        <v>0</v>
      </c>
      <c r="AD510">
        <v>0</v>
      </c>
      <c r="AE510" t="s">
        <v>55</v>
      </c>
      <c r="AF510">
        <v>1</v>
      </c>
      <c r="AG510" s="7">
        <v>43351</v>
      </c>
      <c r="AH510">
        <v>1219.2</v>
      </c>
      <c r="AI510">
        <v>1219.2</v>
      </c>
      <c r="AJ510">
        <v>1219.2</v>
      </c>
    </row>
    <row r="511" spans="1:36" x14ac:dyDescent="0.25">
      <c r="A511" t="s">
        <v>43</v>
      </c>
      <c r="B511" t="s">
        <v>62</v>
      </c>
      <c r="C511">
        <v>15.783471</v>
      </c>
      <c r="D511">
        <v>-90.230759000000006</v>
      </c>
      <c r="E511" t="s">
        <v>618</v>
      </c>
      <c r="F511">
        <v>25</v>
      </c>
      <c r="G511">
        <v>69</v>
      </c>
      <c r="H511">
        <v>2017</v>
      </c>
      <c r="I511" t="str">
        <f t="shared" si="22"/>
        <v>2016-10-01</v>
      </c>
      <c r="J511" t="str">
        <f t="shared" si="23"/>
        <v>2017-03-01</v>
      </c>
      <c r="K511" t="str">
        <f>IFERROR(INDEX(Harvest[Selected Harvest Begin],MATCH(E511,Harvest[Region],0)),INDEX(Harvest[Selected Harvest Begin],MATCH(B511,Harvest[Country.of.Origin],0)))</f>
        <v>October</v>
      </c>
      <c r="L511" t="str">
        <f>IFERROR(INDEX(Harvest[Selected Harvest End],MATCH(E511,Harvest[Region],0)),INDEX(Harvest[Selected Harvest End],MATCH(B511,Harvest[Country.of.Origin],0)))</f>
        <v>March</v>
      </c>
      <c r="M511">
        <f t="shared" si="21"/>
        <v>151</v>
      </c>
      <c r="N511" s="7">
        <v>42969</v>
      </c>
      <c r="O511" t="s">
        <v>68</v>
      </c>
      <c r="P511" t="s">
        <v>54</v>
      </c>
      <c r="Q511">
        <v>7.42</v>
      </c>
      <c r="R511">
        <v>7.58</v>
      </c>
      <c r="S511">
        <v>7.42</v>
      </c>
      <c r="T511">
        <v>7.67</v>
      </c>
      <c r="U511">
        <v>7.5</v>
      </c>
      <c r="V511">
        <v>7.5</v>
      </c>
      <c r="W511">
        <v>10</v>
      </c>
      <c r="X511">
        <v>10</v>
      </c>
      <c r="Y511">
        <v>10</v>
      </c>
      <c r="Z511">
        <v>7.67</v>
      </c>
      <c r="AA511">
        <v>82.75</v>
      </c>
      <c r="AB511">
        <v>0.1</v>
      </c>
      <c r="AC511">
        <v>0</v>
      </c>
      <c r="AD511">
        <v>0</v>
      </c>
      <c r="AE511" t="s">
        <v>55</v>
      </c>
      <c r="AF511">
        <v>1</v>
      </c>
      <c r="AG511" s="7">
        <v>43334</v>
      </c>
      <c r="AH511">
        <v>1219.2</v>
      </c>
      <c r="AI511">
        <v>1219.2</v>
      </c>
      <c r="AJ511">
        <v>1219.2</v>
      </c>
    </row>
    <row r="512" spans="1:36" x14ac:dyDescent="0.25">
      <c r="A512" t="s">
        <v>43</v>
      </c>
      <c r="B512" t="s">
        <v>62</v>
      </c>
      <c r="C512">
        <v>14.9388732</v>
      </c>
      <c r="D512">
        <v>-90.074676699999998</v>
      </c>
      <c r="E512" t="s">
        <v>2733</v>
      </c>
      <c r="F512">
        <v>25</v>
      </c>
      <c r="G512">
        <v>69</v>
      </c>
      <c r="H512">
        <v>2017</v>
      </c>
      <c r="I512" t="str">
        <f t="shared" si="22"/>
        <v>2016-10-01</v>
      </c>
      <c r="J512" t="str">
        <f t="shared" si="23"/>
        <v>2017-03-01</v>
      </c>
      <c r="K512" t="str">
        <f>IFERROR(INDEX(Harvest[Selected Harvest Begin],MATCH(E512,Harvest[Region],0)),INDEX(Harvest[Selected Harvest Begin],MATCH(B512,Harvest[Country.of.Origin],0)))</f>
        <v>October</v>
      </c>
      <c r="L512" t="str">
        <f>IFERROR(INDEX(Harvest[Selected Harvest End],MATCH(E512,Harvest[Region],0)),INDEX(Harvest[Selected Harvest End],MATCH(B512,Harvest[Country.of.Origin],0)))</f>
        <v>March</v>
      </c>
      <c r="M512">
        <f t="shared" si="21"/>
        <v>151</v>
      </c>
      <c r="N512" s="7">
        <v>42887</v>
      </c>
      <c r="O512" t="s">
        <v>68</v>
      </c>
      <c r="P512" t="s">
        <v>54</v>
      </c>
      <c r="Q512">
        <v>7.58</v>
      </c>
      <c r="R512">
        <v>7.58</v>
      </c>
      <c r="S512">
        <v>7.33</v>
      </c>
      <c r="T512">
        <v>7.58</v>
      </c>
      <c r="U512">
        <v>7.33</v>
      </c>
      <c r="V512">
        <v>7.67</v>
      </c>
      <c r="W512">
        <v>10</v>
      </c>
      <c r="X512">
        <v>10</v>
      </c>
      <c r="Y512">
        <v>10</v>
      </c>
      <c r="Z512">
        <v>7.67</v>
      </c>
      <c r="AA512">
        <v>82.75</v>
      </c>
      <c r="AB512">
        <v>0.12</v>
      </c>
      <c r="AC512">
        <v>0</v>
      </c>
      <c r="AD512">
        <v>0</v>
      </c>
      <c r="AE512" t="s">
        <v>55</v>
      </c>
      <c r="AF512">
        <v>0</v>
      </c>
      <c r="AG512" s="7">
        <v>43252</v>
      </c>
      <c r="AH512">
        <v>157.88640000000001</v>
      </c>
      <c r="AI512">
        <v>157.88640000000001</v>
      </c>
      <c r="AJ512">
        <v>157.88640000000001</v>
      </c>
    </row>
    <row r="513" spans="1:36" x14ac:dyDescent="0.25">
      <c r="A513" t="s">
        <v>43</v>
      </c>
      <c r="B513" t="s">
        <v>62</v>
      </c>
      <c r="C513">
        <v>14.612144600000001</v>
      </c>
      <c r="D513">
        <v>-89.962679899999998</v>
      </c>
      <c r="E513" t="s">
        <v>999</v>
      </c>
      <c r="F513">
        <v>250</v>
      </c>
      <c r="G513">
        <v>69</v>
      </c>
      <c r="H513">
        <v>2014</v>
      </c>
      <c r="I513" t="str">
        <f t="shared" si="22"/>
        <v>2013-10-01</v>
      </c>
      <c r="J513" t="str">
        <f t="shared" si="23"/>
        <v>2014-03-01</v>
      </c>
      <c r="K513" t="str">
        <f>IFERROR(INDEX(Harvest[Selected Harvest Begin],MATCH(E513,Harvest[Region],0)),INDEX(Harvest[Selected Harvest Begin],MATCH(B513,Harvest[Country.of.Origin],0)))</f>
        <v>October</v>
      </c>
      <c r="L513" t="str">
        <f>IFERROR(INDEX(Harvest[Selected Harvest End],MATCH(E513,Harvest[Region],0)),INDEX(Harvest[Selected Harvest End],MATCH(B513,Harvest[Country.of.Origin],0)))</f>
        <v>March</v>
      </c>
      <c r="M513">
        <f t="shared" si="21"/>
        <v>151</v>
      </c>
      <c r="N513" s="7">
        <v>41806</v>
      </c>
      <c r="O513" t="s">
        <v>1002</v>
      </c>
      <c r="P513" t="s">
        <v>54</v>
      </c>
      <c r="Q513">
        <v>7.75</v>
      </c>
      <c r="R513">
        <v>7.42</v>
      </c>
      <c r="S513">
        <v>7.25</v>
      </c>
      <c r="T513">
        <v>7.75</v>
      </c>
      <c r="U513">
        <v>7.5</v>
      </c>
      <c r="V513">
        <v>7.67</v>
      </c>
      <c r="W513">
        <v>10</v>
      </c>
      <c r="X513">
        <v>10</v>
      </c>
      <c r="Y513">
        <v>10</v>
      </c>
      <c r="Z513">
        <v>7.42</v>
      </c>
      <c r="AA513">
        <v>82.75</v>
      </c>
      <c r="AB513">
        <v>0.13</v>
      </c>
      <c r="AC513">
        <v>0</v>
      </c>
      <c r="AD513">
        <v>0</v>
      </c>
      <c r="AE513" t="s">
        <v>55</v>
      </c>
      <c r="AF513">
        <v>2</v>
      </c>
      <c r="AG513" s="7">
        <v>42171</v>
      </c>
      <c r="AH513">
        <v>1524</v>
      </c>
      <c r="AI513">
        <v>1524</v>
      </c>
      <c r="AJ513">
        <v>1524</v>
      </c>
    </row>
    <row r="514" spans="1:36" x14ac:dyDescent="0.25">
      <c r="A514" t="s">
        <v>43</v>
      </c>
      <c r="B514" t="s">
        <v>62</v>
      </c>
      <c r="C514">
        <v>14.557296900000001</v>
      </c>
      <c r="D514">
        <v>-90.733223300000006</v>
      </c>
      <c r="E514" t="s">
        <v>1232</v>
      </c>
      <c r="F514">
        <v>275</v>
      </c>
      <c r="G514">
        <v>69</v>
      </c>
      <c r="H514">
        <v>2012</v>
      </c>
      <c r="I514" t="str">
        <f t="shared" si="22"/>
        <v>2011-10-01</v>
      </c>
      <c r="J514" t="str">
        <f t="shared" si="23"/>
        <v>2012-03-01</v>
      </c>
      <c r="K514" t="str">
        <f>IFERROR(INDEX(Harvest[Selected Harvest Begin],MATCH(E514,Harvest[Region],0)),INDEX(Harvest[Selected Harvest Begin],MATCH(B514,Harvest[Country.of.Origin],0)))</f>
        <v>October</v>
      </c>
      <c r="L514" t="str">
        <f>IFERROR(INDEX(Harvest[Selected Harvest End],MATCH(E514,Harvest[Region],0)),INDEX(Harvest[Selected Harvest End],MATCH(B514,Harvest[Country.of.Origin],0)))</f>
        <v>March</v>
      </c>
      <c r="M514">
        <f t="shared" ref="M514:M577" si="24">J514-I514</f>
        <v>152</v>
      </c>
      <c r="N514" s="7">
        <v>41107</v>
      </c>
      <c r="O514" t="s">
        <v>213</v>
      </c>
      <c r="P514" t="s">
        <v>54</v>
      </c>
      <c r="Q514">
        <v>7.67</v>
      </c>
      <c r="R514">
        <v>7.67</v>
      </c>
      <c r="S514">
        <v>7.17</v>
      </c>
      <c r="T514">
        <v>7.67</v>
      </c>
      <c r="U514">
        <v>7.5</v>
      </c>
      <c r="V514">
        <v>7.5</v>
      </c>
      <c r="W514">
        <v>10</v>
      </c>
      <c r="X514">
        <v>10</v>
      </c>
      <c r="Y514">
        <v>10</v>
      </c>
      <c r="Z514">
        <v>7.5</v>
      </c>
      <c r="AA514">
        <v>82.67</v>
      </c>
      <c r="AB514">
        <v>0.11</v>
      </c>
      <c r="AC514">
        <v>0</v>
      </c>
      <c r="AD514">
        <v>0</v>
      </c>
      <c r="AE514" t="s">
        <v>55</v>
      </c>
      <c r="AF514">
        <v>0</v>
      </c>
      <c r="AG514" s="7">
        <v>41472</v>
      </c>
      <c r="AH514">
        <v>1500</v>
      </c>
      <c r="AI514">
        <v>1500</v>
      </c>
      <c r="AJ514">
        <v>1500</v>
      </c>
    </row>
    <row r="515" spans="1:36" x14ac:dyDescent="0.25">
      <c r="A515" t="s">
        <v>43</v>
      </c>
      <c r="B515" t="s">
        <v>62</v>
      </c>
      <c r="C515">
        <v>15.783471</v>
      </c>
      <c r="D515">
        <v>-90.230759000000006</v>
      </c>
      <c r="E515" t="s">
        <v>618</v>
      </c>
      <c r="F515">
        <v>25</v>
      </c>
      <c r="G515">
        <v>69</v>
      </c>
      <c r="H515">
        <v>2017</v>
      </c>
      <c r="I515" t="str">
        <f t="shared" ref="I515:I578" si="25">IF(ISBLANK(H515)&lt;&gt;TRUE,IF(MONTH(1&amp;K515)&gt;MONTH(1&amp;L515),TEXT(DATE(H515-1,MONTH(1&amp;K515),1),"yyyy-mm-dd"),TEXT(DATE(H515,MONTH(1&amp;K515),1),"yyyy-mm-dd")),IF(MONTH(1&amp;K515)&gt;MONTH(1&amp;L515),TEXT(DATE(YEAR(N515)-1,MONTH(1&amp;K515),1),"yyyy-mm-dd"),TEXT(DATE(YEAR(N515),MONTH(1&amp;K515),1),"yyyy-mm-dd")))</f>
        <v>2016-10-01</v>
      </c>
      <c r="J515" t="str">
        <f t="shared" ref="J515:J578" si="26">IF(ISBLANK(H515)&lt;&gt;TRUE,TEXT(DATE(H515,MONTH(1&amp;L515),1),"yyyy-mm-dd"),TEXT(DATE(YEAR(N515),MONTH(1&amp;L515),1),"yyyy-mm-dd"))</f>
        <v>2017-03-01</v>
      </c>
      <c r="K515" t="str">
        <f>IFERROR(INDEX(Harvest[Selected Harvest Begin],MATCH(E515,Harvest[Region],0)),INDEX(Harvest[Selected Harvest Begin],MATCH(B515,Harvest[Country.of.Origin],0)))</f>
        <v>October</v>
      </c>
      <c r="L515" t="str">
        <f>IFERROR(INDEX(Harvest[Selected Harvest End],MATCH(E515,Harvest[Region],0)),INDEX(Harvest[Selected Harvest End],MATCH(B515,Harvest[Country.of.Origin],0)))</f>
        <v>March</v>
      </c>
      <c r="M515">
        <f t="shared" si="24"/>
        <v>151</v>
      </c>
      <c r="N515" s="7">
        <v>42986</v>
      </c>
      <c r="O515" t="s">
        <v>68</v>
      </c>
      <c r="P515" t="s">
        <v>54</v>
      </c>
      <c r="Q515">
        <v>7.5</v>
      </c>
      <c r="R515">
        <v>7.42</v>
      </c>
      <c r="S515">
        <v>7.42</v>
      </c>
      <c r="T515">
        <v>7.75</v>
      </c>
      <c r="U515">
        <v>7.5</v>
      </c>
      <c r="V515">
        <v>7.5</v>
      </c>
      <c r="W515">
        <v>10</v>
      </c>
      <c r="X515">
        <v>10</v>
      </c>
      <c r="Y515">
        <v>10</v>
      </c>
      <c r="Z515">
        <v>7.5</v>
      </c>
      <c r="AA515">
        <v>82.58</v>
      </c>
      <c r="AB515">
        <v>0.1</v>
      </c>
      <c r="AC515">
        <v>0</v>
      </c>
      <c r="AD515">
        <v>1</v>
      </c>
      <c r="AE515" t="s">
        <v>55</v>
      </c>
      <c r="AF515">
        <v>2</v>
      </c>
      <c r="AG515" s="7">
        <v>43351</v>
      </c>
      <c r="AH515">
        <v>1219.2</v>
      </c>
      <c r="AI515">
        <v>1219.2</v>
      </c>
      <c r="AJ515">
        <v>1219.2</v>
      </c>
    </row>
    <row r="516" spans="1:36" x14ac:dyDescent="0.25">
      <c r="A516" t="s">
        <v>43</v>
      </c>
      <c r="B516" t="s">
        <v>62</v>
      </c>
      <c r="C516">
        <v>15.783471</v>
      </c>
      <c r="D516">
        <v>-90.230759000000006</v>
      </c>
      <c r="E516" t="s">
        <v>618</v>
      </c>
      <c r="F516">
        <v>50</v>
      </c>
      <c r="G516">
        <v>69</v>
      </c>
      <c r="H516">
        <v>2016</v>
      </c>
      <c r="I516" t="str">
        <f t="shared" si="25"/>
        <v>2015-10-01</v>
      </c>
      <c r="J516" t="str">
        <f t="shared" si="26"/>
        <v>2016-03-01</v>
      </c>
      <c r="K516" t="str">
        <f>IFERROR(INDEX(Harvest[Selected Harvest Begin],MATCH(E516,Harvest[Region],0)),INDEX(Harvest[Selected Harvest Begin],MATCH(B516,Harvest[Country.of.Origin],0)))</f>
        <v>October</v>
      </c>
      <c r="L516" t="str">
        <f>IFERROR(INDEX(Harvest[Selected Harvest End],MATCH(E516,Harvest[Region],0)),INDEX(Harvest[Selected Harvest End],MATCH(B516,Harvest[Country.of.Origin],0)))</f>
        <v>March</v>
      </c>
      <c r="M516">
        <f t="shared" si="24"/>
        <v>152</v>
      </c>
      <c r="N516" s="7">
        <v>42445</v>
      </c>
      <c r="O516" t="s">
        <v>68</v>
      </c>
      <c r="P516" t="s">
        <v>54</v>
      </c>
      <c r="Q516">
        <v>7.5</v>
      </c>
      <c r="R516">
        <v>7.5</v>
      </c>
      <c r="S516">
        <v>7.33</v>
      </c>
      <c r="T516">
        <v>7.5</v>
      </c>
      <c r="U516">
        <v>7.67</v>
      </c>
      <c r="V516">
        <v>7.5</v>
      </c>
      <c r="W516">
        <v>10</v>
      </c>
      <c r="X516">
        <v>10</v>
      </c>
      <c r="Y516">
        <v>10</v>
      </c>
      <c r="Z516">
        <v>7.5</v>
      </c>
      <c r="AA516">
        <v>82.5</v>
      </c>
      <c r="AB516">
        <v>0.1</v>
      </c>
      <c r="AC516">
        <v>0</v>
      </c>
      <c r="AD516">
        <v>2</v>
      </c>
      <c r="AE516" t="s">
        <v>55</v>
      </c>
      <c r="AF516">
        <v>2</v>
      </c>
      <c r="AG516" s="7">
        <v>42810</v>
      </c>
      <c r="AH516">
        <v>1219.2</v>
      </c>
      <c r="AI516">
        <v>1219.2</v>
      </c>
      <c r="AJ516">
        <v>1219.2</v>
      </c>
    </row>
    <row r="517" spans="1:36" x14ac:dyDescent="0.25">
      <c r="A517" t="s">
        <v>43</v>
      </c>
      <c r="B517" t="s">
        <v>62</v>
      </c>
      <c r="C517">
        <v>15.783471</v>
      </c>
      <c r="D517">
        <v>-90.230759000000006</v>
      </c>
      <c r="E517" t="s">
        <v>618</v>
      </c>
      <c r="F517">
        <v>250</v>
      </c>
      <c r="G517">
        <v>69</v>
      </c>
      <c r="H517">
        <v>2013</v>
      </c>
      <c r="I517" t="str">
        <f t="shared" si="25"/>
        <v>2012-10-01</v>
      </c>
      <c r="J517" t="str">
        <f t="shared" si="26"/>
        <v>2013-03-01</v>
      </c>
      <c r="K517" t="str">
        <f>IFERROR(INDEX(Harvest[Selected Harvest Begin],MATCH(E517,Harvest[Region],0)),INDEX(Harvest[Selected Harvest Begin],MATCH(B517,Harvest[Country.of.Origin],0)))</f>
        <v>October</v>
      </c>
      <c r="L517" t="str">
        <f>IFERROR(INDEX(Harvest[Selected Harvest End],MATCH(E517,Harvest[Region],0)),INDEX(Harvest[Selected Harvest End],MATCH(B517,Harvest[Country.of.Origin],0)))</f>
        <v>March</v>
      </c>
      <c r="M517">
        <f t="shared" si="24"/>
        <v>151</v>
      </c>
      <c r="N517" s="7">
        <v>41424</v>
      </c>
      <c r="O517" t="s">
        <v>68</v>
      </c>
      <c r="P517" t="s">
        <v>54</v>
      </c>
      <c r="Q517">
        <v>7.83</v>
      </c>
      <c r="R517">
        <v>7.42</v>
      </c>
      <c r="S517">
        <v>7.33</v>
      </c>
      <c r="T517">
        <v>7.67</v>
      </c>
      <c r="U517">
        <v>7.42</v>
      </c>
      <c r="V517">
        <v>7.5</v>
      </c>
      <c r="W517">
        <v>10</v>
      </c>
      <c r="X517">
        <v>10</v>
      </c>
      <c r="Y517">
        <v>10</v>
      </c>
      <c r="Z517">
        <v>7.33</v>
      </c>
      <c r="AA517">
        <v>82.5</v>
      </c>
      <c r="AB517">
        <v>0.12</v>
      </c>
      <c r="AC517">
        <v>0</v>
      </c>
      <c r="AD517">
        <v>0</v>
      </c>
      <c r="AE517" t="s">
        <v>55</v>
      </c>
      <c r="AF517">
        <v>4</v>
      </c>
      <c r="AG517" s="7">
        <v>41789</v>
      </c>
      <c r="AH517">
        <v>1310.6400000000001</v>
      </c>
      <c r="AI517">
        <v>1310.6400000000001</v>
      </c>
      <c r="AJ517">
        <v>1310.6400000000001</v>
      </c>
    </row>
    <row r="518" spans="1:36" x14ac:dyDescent="0.25">
      <c r="A518" t="s">
        <v>43</v>
      </c>
      <c r="B518" t="s">
        <v>62</v>
      </c>
      <c r="C518">
        <v>15.783471</v>
      </c>
      <c r="D518">
        <v>-90.230759000000006</v>
      </c>
      <c r="E518" t="s">
        <v>618</v>
      </c>
      <c r="F518">
        <v>250</v>
      </c>
      <c r="G518">
        <v>69</v>
      </c>
      <c r="H518">
        <v>2013</v>
      </c>
      <c r="I518" t="str">
        <f t="shared" si="25"/>
        <v>2012-10-01</v>
      </c>
      <c r="J518" t="str">
        <f t="shared" si="26"/>
        <v>2013-03-01</v>
      </c>
      <c r="K518" t="str">
        <f>IFERROR(INDEX(Harvest[Selected Harvest Begin],MATCH(E518,Harvest[Region],0)),INDEX(Harvest[Selected Harvest Begin],MATCH(B518,Harvest[Country.of.Origin],0)))</f>
        <v>October</v>
      </c>
      <c r="L518" t="str">
        <f>IFERROR(INDEX(Harvest[Selected Harvest End],MATCH(E518,Harvest[Region],0)),INDEX(Harvest[Selected Harvest End],MATCH(B518,Harvest[Country.of.Origin],0)))</f>
        <v>March</v>
      </c>
      <c r="M518">
        <f t="shared" si="24"/>
        <v>151</v>
      </c>
      <c r="N518" s="7">
        <v>41331</v>
      </c>
      <c r="O518" t="s">
        <v>68</v>
      </c>
      <c r="P518" t="s">
        <v>54</v>
      </c>
      <c r="Q518">
        <v>7.83</v>
      </c>
      <c r="R518">
        <v>7.67</v>
      </c>
      <c r="S518">
        <v>7.17</v>
      </c>
      <c r="T518">
        <v>7.33</v>
      </c>
      <c r="U518">
        <v>7.5</v>
      </c>
      <c r="V518">
        <v>7.67</v>
      </c>
      <c r="W518">
        <v>10</v>
      </c>
      <c r="X518">
        <v>10</v>
      </c>
      <c r="Y518">
        <v>10</v>
      </c>
      <c r="Z518">
        <v>7.33</v>
      </c>
      <c r="AA518">
        <v>82.5</v>
      </c>
      <c r="AB518">
        <v>0.11</v>
      </c>
      <c r="AC518">
        <v>0</v>
      </c>
      <c r="AD518">
        <v>0</v>
      </c>
      <c r="AE518" t="s">
        <v>55</v>
      </c>
      <c r="AF518">
        <v>0</v>
      </c>
      <c r="AG518" s="7">
        <v>41696</v>
      </c>
      <c r="AH518">
        <v>1310.6400000000001</v>
      </c>
      <c r="AI518">
        <v>1310.6400000000001</v>
      </c>
      <c r="AJ518">
        <v>1310.6400000000001</v>
      </c>
    </row>
    <row r="519" spans="1:36" x14ac:dyDescent="0.25">
      <c r="A519" t="s">
        <v>43</v>
      </c>
      <c r="B519" t="s">
        <v>62</v>
      </c>
      <c r="C519">
        <v>14.9609782</v>
      </c>
      <c r="D519">
        <v>-91.807458600000004</v>
      </c>
      <c r="E519" t="s">
        <v>1286</v>
      </c>
      <c r="F519">
        <v>50</v>
      </c>
      <c r="G519">
        <v>69</v>
      </c>
      <c r="H519">
        <v>2017</v>
      </c>
      <c r="I519" t="str">
        <f t="shared" si="25"/>
        <v>2016-10-01</v>
      </c>
      <c r="J519" t="str">
        <f t="shared" si="26"/>
        <v>2017-03-01</v>
      </c>
      <c r="K519" t="str">
        <f>IFERROR(INDEX(Harvest[Selected Harvest Begin],MATCH(E519,Harvest[Region],0)),INDEX(Harvest[Selected Harvest Begin],MATCH(B519,Harvest[Country.of.Origin],0)))</f>
        <v>October</v>
      </c>
      <c r="L519" t="str">
        <f>IFERROR(INDEX(Harvest[Selected Harvest End],MATCH(E519,Harvest[Region],0)),INDEX(Harvest[Selected Harvest End],MATCH(B519,Harvest[Country.of.Origin],0)))</f>
        <v>March</v>
      </c>
      <c r="M519">
        <f t="shared" si="24"/>
        <v>151</v>
      </c>
      <c r="N519" s="7">
        <v>42986</v>
      </c>
      <c r="O519" t="s">
        <v>68</v>
      </c>
      <c r="P519" t="s">
        <v>54</v>
      </c>
      <c r="Q519">
        <v>7.58</v>
      </c>
      <c r="R519">
        <v>7.5</v>
      </c>
      <c r="S519">
        <v>7.33</v>
      </c>
      <c r="T519">
        <v>7.75</v>
      </c>
      <c r="U519">
        <v>7.33</v>
      </c>
      <c r="V519">
        <v>7.5</v>
      </c>
      <c r="W519">
        <v>10</v>
      </c>
      <c r="X519">
        <v>10</v>
      </c>
      <c r="Y519">
        <v>10</v>
      </c>
      <c r="Z519">
        <v>7.42</v>
      </c>
      <c r="AA519">
        <v>82.42</v>
      </c>
      <c r="AB519">
        <v>0.1</v>
      </c>
      <c r="AC519">
        <v>0</v>
      </c>
      <c r="AD519">
        <v>1</v>
      </c>
      <c r="AE519" t="s">
        <v>55</v>
      </c>
      <c r="AF519">
        <v>2</v>
      </c>
      <c r="AG519" s="7">
        <v>43351</v>
      </c>
      <c r="AH519">
        <v>1700</v>
      </c>
      <c r="AI519">
        <v>1700</v>
      </c>
      <c r="AJ519">
        <v>1700</v>
      </c>
    </row>
    <row r="520" spans="1:36" x14ac:dyDescent="0.25">
      <c r="A520" t="s">
        <v>43</v>
      </c>
      <c r="B520" t="s">
        <v>62</v>
      </c>
      <c r="C520">
        <v>14.9609782</v>
      </c>
      <c r="D520">
        <v>-91.807458600000004</v>
      </c>
      <c r="E520" t="s">
        <v>1286</v>
      </c>
      <c r="F520">
        <v>50</v>
      </c>
      <c r="G520">
        <v>69</v>
      </c>
      <c r="H520">
        <v>2016</v>
      </c>
      <c r="I520" t="str">
        <f t="shared" si="25"/>
        <v>2015-10-01</v>
      </c>
      <c r="J520" t="str">
        <f t="shared" si="26"/>
        <v>2016-03-01</v>
      </c>
      <c r="K520" t="str">
        <f>IFERROR(INDEX(Harvest[Selected Harvest Begin],MATCH(E520,Harvest[Region],0)),INDEX(Harvest[Selected Harvest Begin],MATCH(B520,Harvest[Country.of.Origin],0)))</f>
        <v>October</v>
      </c>
      <c r="L520" t="str">
        <f>IFERROR(INDEX(Harvest[Selected Harvest End],MATCH(E520,Harvest[Region],0)),INDEX(Harvest[Selected Harvest End],MATCH(B520,Harvest[Country.of.Origin],0)))</f>
        <v>March</v>
      </c>
      <c r="M520">
        <f t="shared" si="24"/>
        <v>152</v>
      </c>
      <c r="N520" s="7">
        <v>42887</v>
      </c>
      <c r="O520" t="s">
        <v>68</v>
      </c>
      <c r="P520" t="s">
        <v>54</v>
      </c>
      <c r="Q520">
        <v>7.67</v>
      </c>
      <c r="R520">
        <v>7.58</v>
      </c>
      <c r="S520">
        <v>7.25</v>
      </c>
      <c r="T520">
        <v>7.67</v>
      </c>
      <c r="U520">
        <v>7.42</v>
      </c>
      <c r="V520">
        <v>7.33</v>
      </c>
      <c r="W520">
        <v>10</v>
      </c>
      <c r="X520">
        <v>10</v>
      </c>
      <c r="Y520">
        <v>10</v>
      </c>
      <c r="Z520">
        <v>7.5</v>
      </c>
      <c r="AA520">
        <v>82.42</v>
      </c>
      <c r="AB520">
        <v>0.12</v>
      </c>
      <c r="AC520">
        <v>0</v>
      </c>
      <c r="AD520">
        <v>0</v>
      </c>
      <c r="AE520" t="s">
        <v>55</v>
      </c>
      <c r="AF520">
        <v>0</v>
      </c>
      <c r="AG520" s="7">
        <v>43252</v>
      </c>
      <c r="AH520">
        <v>1700</v>
      </c>
      <c r="AI520">
        <v>1700</v>
      </c>
      <c r="AJ520">
        <v>1700</v>
      </c>
    </row>
    <row r="521" spans="1:36" x14ac:dyDescent="0.25">
      <c r="A521" t="s">
        <v>43</v>
      </c>
      <c r="B521" t="s">
        <v>62</v>
      </c>
      <c r="C521">
        <v>14.9388732</v>
      </c>
      <c r="D521">
        <v>-90.074676699999998</v>
      </c>
      <c r="E521" t="s">
        <v>2733</v>
      </c>
      <c r="F521">
        <v>20</v>
      </c>
      <c r="G521">
        <v>69</v>
      </c>
      <c r="H521">
        <v>2017</v>
      </c>
      <c r="I521" t="str">
        <f t="shared" si="25"/>
        <v>2016-10-01</v>
      </c>
      <c r="J521" t="str">
        <f t="shared" si="26"/>
        <v>2017-03-01</v>
      </c>
      <c r="K521" t="str">
        <f>IFERROR(INDEX(Harvest[Selected Harvest Begin],MATCH(E521,Harvest[Region],0)),INDEX(Harvest[Selected Harvest Begin],MATCH(B521,Harvest[Country.of.Origin],0)))</f>
        <v>October</v>
      </c>
      <c r="L521" t="str">
        <f>IFERROR(INDEX(Harvest[Selected Harvest End],MATCH(E521,Harvest[Region],0)),INDEX(Harvest[Selected Harvest End],MATCH(B521,Harvest[Country.of.Origin],0)))</f>
        <v>March</v>
      </c>
      <c r="M521">
        <f t="shared" si="24"/>
        <v>151</v>
      </c>
      <c r="N521" s="7">
        <v>42887</v>
      </c>
      <c r="O521" t="s">
        <v>68</v>
      </c>
      <c r="P521" t="s">
        <v>54</v>
      </c>
      <c r="Q521">
        <v>7.58</v>
      </c>
      <c r="R521">
        <v>7.5</v>
      </c>
      <c r="S521">
        <v>7.25</v>
      </c>
      <c r="T521">
        <v>7.67</v>
      </c>
      <c r="U521">
        <v>7.5</v>
      </c>
      <c r="V521">
        <v>7.5</v>
      </c>
      <c r="W521">
        <v>10</v>
      </c>
      <c r="X521">
        <v>10</v>
      </c>
      <c r="Y521">
        <v>10</v>
      </c>
      <c r="Z521">
        <v>7.42</v>
      </c>
      <c r="AA521">
        <v>82.42</v>
      </c>
      <c r="AB521">
        <v>0.12</v>
      </c>
      <c r="AC521">
        <v>0</v>
      </c>
      <c r="AD521">
        <v>0</v>
      </c>
      <c r="AE521" t="s">
        <v>55</v>
      </c>
      <c r="AF521">
        <v>0</v>
      </c>
      <c r="AG521" s="7">
        <v>43252</v>
      </c>
      <c r="AH521">
        <v>157.88640000000001</v>
      </c>
      <c r="AI521">
        <v>157.88640000000001</v>
      </c>
      <c r="AJ521">
        <v>157.88640000000001</v>
      </c>
    </row>
    <row r="522" spans="1:36" x14ac:dyDescent="0.25">
      <c r="A522" t="s">
        <v>43</v>
      </c>
      <c r="B522" t="s">
        <v>62</v>
      </c>
      <c r="C522">
        <v>14.1928003</v>
      </c>
      <c r="D522">
        <v>-90.374835399999995</v>
      </c>
      <c r="E522" t="s">
        <v>2509</v>
      </c>
      <c r="F522">
        <v>275</v>
      </c>
      <c r="G522">
        <v>69</v>
      </c>
      <c r="H522">
        <v>2017</v>
      </c>
      <c r="I522" t="str">
        <f t="shared" si="25"/>
        <v>2016-10-01</v>
      </c>
      <c r="J522" t="str">
        <f t="shared" si="26"/>
        <v>2017-03-01</v>
      </c>
      <c r="K522" t="str">
        <f>IFERROR(INDEX(Harvest[Selected Harvest Begin],MATCH(E522,Harvest[Region],0)),INDEX(Harvest[Selected Harvest Begin],MATCH(B522,Harvest[Country.of.Origin],0)))</f>
        <v>October</v>
      </c>
      <c r="L522" t="str">
        <f>IFERROR(INDEX(Harvest[Selected Harvest End],MATCH(E522,Harvest[Region],0)),INDEX(Harvest[Selected Harvest End],MATCH(B522,Harvest[Country.of.Origin],0)))</f>
        <v>March</v>
      </c>
      <c r="M522">
        <f t="shared" si="24"/>
        <v>151</v>
      </c>
      <c r="N522" s="7">
        <v>42755</v>
      </c>
      <c r="O522" t="s">
        <v>213</v>
      </c>
      <c r="P522" t="s">
        <v>54</v>
      </c>
      <c r="Q522">
        <v>7.5</v>
      </c>
      <c r="R522">
        <v>7.42</v>
      </c>
      <c r="S522">
        <v>7.08</v>
      </c>
      <c r="T522">
        <v>7.75</v>
      </c>
      <c r="U522">
        <v>7.67</v>
      </c>
      <c r="V522">
        <v>7.5</v>
      </c>
      <c r="W522">
        <v>10</v>
      </c>
      <c r="X522">
        <v>10</v>
      </c>
      <c r="Y522">
        <v>10</v>
      </c>
      <c r="Z522">
        <v>7.5</v>
      </c>
      <c r="AA522">
        <v>82.42</v>
      </c>
      <c r="AB522">
        <v>0.11</v>
      </c>
      <c r="AC522">
        <v>0</v>
      </c>
      <c r="AD522">
        <v>2</v>
      </c>
      <c r="AE522" t="s">
        <v>55</v>
      </c>
      <c r="AF522">
        <v>3</v>
      </c>
      <c r="AG522" s="7">
        <v>43120</v>
      </c>
    </row>
    <row r="523" spans="1:36" x14ac:dyDescent="0.25">
      <c r="A523" t="s">
        <v>43</v>
      </c>
      <c r="B523" t="s">
        <v>62</v>
      </c>
      <c r="C523">
        <v>15.320133</v>
      </c>
      <c r="D523">
        <v>-91.470039499999999</v>
      </c>
      <c r="E523" t="s">
        <v>562</v>
      </c>
      <c r="F523">
        <v>275</v>
      </c>
      <c r="G523">
        <v>69</v>
      </c>
      <c r="H523">
        <v>2015</v>
      </c>
      <c r="I523" t="str">
        <f t="shared" si="25"/>
        <v>2014-10-01</v>
      </c>
      <c r="J523" t="str">
        <f t="shared" si="26"/>
        <v>2015-03-01</v>
      </c>
      <c r="K523" t="str">
        <f>IFERROR(INDEX(Harvest[Selected Harvest Begin],MATCH(E523,Harvest[Region],0)),INDEX(Harvest[Selected Harvest Begin],MATCH(B523,Harvest[Country.of.Origin],0)))</f>
        <v>October</v>
      </c>
      <c r="L523" t="str">
        <f>IFERROR(INDEX(Harvest[Selected Harvest End],MATCH(E523,Harvest[Region],0)),INDEX(Harvest[Selected Harvest End],MATCH(B523,Harvest[Country.of.Origin],0)))</f>
        <v>March</v>
      </c>
      <c r="M523">
        <f t="shared" si="24"/>
        <v>151</v>
      </c>
      <c r="N523" s="7">
        <v>42073</v>
      </c>
      <c r="O523" t="s">
        <v>68</v>
      </c>
      <c r="P523" t="s">
        <v>54</v>
      </c>
      <c r="Q523">
        <v>7.5</v>
      </c>
      <c r="R523">
        <v>7.42</v>
      </c>
      <c r="S523">
        <v>7.17</v>
      </c>
      <c r="T523">
        <v>7.83</v>
      </c>
      <c r="U523">
        <v>7.5</v>
      </c>
      <c r="V523">
        <v>7.5</v>
      </c>
      <c r="W523">
        <v>10</v>
      </c>
      <c r="X523">
        <v>10</v>
      </c>
      <c r="Y523">
        <v>10</v>
      </c>
      <c r="Z523">
        <v>7.42</v>
      </c>
      <c r="AA523">
        <v>82.33</v>
      </c>
      <c r="AB523">
        <v>0.1</v>
      </c>
      <c r="AC523">
        <v>0</v>
      </c>
      <c r="AD523">
        <v>0</v>
      </c>
      <c r="AE523" t="s">
        <v>55</v>
      </c>
      <c r="AF523">
        <v>6</v>
      </c>
      <c r="AG523" s="7">
        <v>42438</v>
      </c>
      <c r="AH523">
        <v>1676.4</v>
      </c>
      <c r="AI523">
        <v>1676.4</v>
      </c>
      <c r="AJ523">
        <v>1676.4</v>
      </c>
    </row>
    <row r="524" spans="1:36" x14ac:dyDescent="0.25">
      <c r="A524" t="s">
        <v>43</v>
      </c>
      <c r="B524" t="s">
        <v>62</v>
      </c>
      <c r="C524">
        <v>14.612144600000001</v>
      </c>
      <c r="D524">
        <v>-89.962679899999998</v>
      </c>
      <c r="E524" t="s">
        <v>999</v>
      </c>
      <c r="F524">
        <v>250</v>
      </c>
      <c r="G524">
        <v>69</v>
      </c>
      <c r="H524">
        <v>2014</v>
      </c>
      <c r="I524" t="str">
        <f t="shared" si="25"/>
        <v>2013-10-01</v>
      </c>
      <c r="J524" t="str">
        <f t="shared" si="26"/>
        <v>2014-03-01</v>
      </c>
      <c r="K524" t="str">
        <f>IFERROR(INDEX(Harvest[Selected Harvest Begin],MATCH(E524,Harvest[Region],0)),INDEX(Harvest[Selected Harvest Begin],MATCH(B524,Harvest[Country.of.Origin],0)))</f>
        <v>October</v>
      </c>
      <c r="L524" t="str">
        <f>IFERROR(INDEX(Harvest[Selected Harvest End],MATCH(E524,Harvest[Region],0)),INDEX(Harvest[Selected Harvest End],MATCH(B524,Harvest[Country.of.Origin],0)))</f>
        <v>March</v>
      </c>
      <c r="M524">
        <f t="shared" si="24"/>
        <v>151</v>
      </c>
      <c r="N524" s="7">
        <v>41800</v>
      </c>
      <c r="O524" t="s">
        <v>1002</v>
      </c>
      <c r="P524" t="s">
        <v>54</v>
      </c>
      <c r="Q524">
        <v>7.58</v>
      </c>
      <c r="R524">
        <v>7.67</v>
      </c>
      <c r="S524">
        <v>7.5</v>
      </c>
      <c r="T524">
        <v>7.58</v>
      </c>
      <c r="U524">
        <v>7.75</v>
      </c>
      <c r="V524">
        <v>7.5</v>
      </c>
      <c r="W524">
        <v>9.33</v>
      </c>
      <c r="X524">
        <v>10</v>
      </c>
      <c r="Y524">
        <v>10</v>
      </c>
      <c r="Z524">
        <v>7.42</v>
      </c>
      <c r="AA524">
        <v>82.33</v>
      </c>
      <c r="AB524">
        <v>0.12</v>
      </c>
      <c r="AC524">
        <v>0</v>
      </c>
      <c r="AD524">
        <v>0</v>
      </c>
      <c r="AE524" t="s">
        <v>55</v>
      </c>
      <c r="AF524">
        <v>3</v>
      </c>
      <c r="AG524" s="7">
        <v>42165</v>
      </c>
      <c r="AH524">
        <v>1524</v>
      </c>
      <c r="AI524">
        <v>1524</v>
      </c>
      <c r="AJ524">
        <v>1524</v>
      </c>
    </row>
    <row r="525" spans="1:36" x14ac:dyDescent="0.25">
      <c r="A525" t="s">
        <v>43</v>
      </c>
      <c r="B525" t="s">
        <v>62</v>
      </c>
      <c r="C525">
        <v>15.783471</v>
      </c>
      <c r="D525">
        <v>-90.230759000000006</v>
      </c>
      <c r="E525" t="s">
        <v>618</v>
      </c>
      <c r="F525">
        <v>250</v>
      </c>
      <c r="G525">
        <v>69</v>
      </c>
      <c r="H525">
        <v>2013</v>
      </c>
      <c r="I525" t="str">
        <f t="shared" si="25"/>
        <v>2012-10-01</v>
      </c>
      <c r="J525" t="str">
        <f t="shared" si="26"/>
        <v>2013-03-01</v>
      </c>
      <c r="K525" t="str">
        <f>IFERROR(INDEX(Harvest[Selected Harvest Begin],MATCH(E525,Harvest[Region],0)),INDEX(Harvest[Selected Harvest Begin],MATCH(B525,Harvest[Country.of.Origin],0)))</f>
        <v>October</v>
      </c>
      <c r="L525" t="str">
        <f>IFERROR(INDEX(Harvest[Selected Harvest End],MATCH(E525,Harvest[Region],0)),INDEX(Harvest[Selected Harvest End],MATCH(B525,Harvest[Country.of.Origin],0)))</f>
        <v>March</v>
      </c>
      <c r="M525">
        <f t="shared" si="24"/>
        <v>151</v>
      </c>
      <c r="N525" s="7">
        <v>41471</v>
      </c>
      <c r="O525" t="s">
        <v>68</v>
      </c>
      <c r="P525" t="s">
        <v>54</v>
      </c>
      <c r="Q525">
        <v>7.5</v>
      </c>
      <c r="R525">
        <v>7.42</v>
      </c>
      <c r="S525">
        <v>7.58</v>
      </c>
      <c r="T525">
        <v>7.5</v>
      </c>
      <c r="U525">
        <v>7.5</v>
      </c>
      <c r="V525">
        <v>7.58</v>
      </c>
      <c r="W525">
        <v>10</v>
      </c>
      <c r="X525">
        <v>10</v>
      </c>
      <c r="Y525">
        <v>10</v>
      </c>
      <c r="Z525">
        <v>7.25</v>
      </c>
      <c r="AA525">
        <v>82.33</v>
      </c>
      <c r="AB525">
        <v>0.12</v>
      </c>
      <c r="AC525">
        <v>2</v>
      </c>
      <c r="AD525">
        <v>0</v>
      </c>
      <c r="AE525" t="s">
        <v>55</v>
      </c>
      <c r="AF525">
        <v>1</v>
      </c>
      <c r="AG525" s="7">
        <v>41836</v>
      </c>
      <c r="AH525">
        <v>1310.6400000000001</v>
      </c>
      <c r="AI525">
        <v>1310.6400000000001</v>
      </c>
      <c r="AJ525">
        <v>1310.6400000000001</v>
      </c>
    </row>
    <row r="526" spans="1:36" x14ac:dyDescent="0.25">
      <c r="A526" t="s">
        <v>43</v>
      </c>
      <c r="B526" t="s">
        <v>62</v>
      </c>
      <c r="C526">
        <v>14.612144600000001</v>
      </c>
      <c r="D526">
        <v>-89.962679899999998</v>
      </c>
      <c r="E526" t="s">
        <v>999</v>
      </c>
      <c r="F526">
        <v>275</v>
      </c>
      <c r="G526">
        <v>69</v>
      </c>
      <c r="H526">
        <v>2012</v>
      </c>
      <c r="I526" t="str">
        <f t="shared" si="25"/>
        <v>2011-10-01</v>
      </c>
      <c r="J526" t="str">
        <f t="shared" si="26"/>
        <v>2012-03-01</v>
      </c>
      <c r="K526" t="str">
        <f>IFERROR(INDEX(Harvest[Selected Harvest Begin],MATCH(E526,Harvest[Region],0)),INDEX(Harvest[Selected Harvest Begin],MATCH(B526,Harvest[Country.of.Origin],0)))</f>
        <v>October</v>
      </c>
      <c r="L526" t="str">
        <f>IFERROR(INDEX(Harvest[Selected Harvest End],MATCH(E526,Harvest[Region],0)),INDEX(Harvest[Selected Harvest End],MATCH(B526,Harvest[Country.of.Origin],0)))</f>
        <v>March</v>
      </c>
      <c r="M526">
        <f t="shared" si="24"/>
        <v>152</v>
      </c>
      <c r="N526" s="7">
        <v>41187</v>
      </c>
      <c r="O526" t="s">
        <v>68</v>
      </c>
      <c r="P526" t="s">
        <v>54</v>
      </c>
      <c r="Q526">
        <v>7.67</v>
      </c>
      <c r="R526">
        <v>7.5</v>
      </c>
      <c r="S526">
        <v>7.33</v>
      </c>
      <c r="T526">
        <v>7.67</v>
      </c>
      <c r="U526">
        <v>7.5</v>
      </c>
      <c r="V526">
        <v>7.33</v>
      </c>
      <c r="W526">
        <v>10</v>
      </c>
      <c r="X526">
        <v>10</v>
      </c>
      <c r="Y526">
        <v>10</v>
      </c>
      <c r="Z526">
        <v>7.33</v>
      </c>
      <c r="AA526">
        <v>82.33</v>
      </c>
      <c r="AB526">
        <v>0.11</v>
      </c>
      <c r="AC526">
        <v>0</v>
      </c>
      <c r="AD526">
        <v>0</v>
      </c>
      <c r="AE526" t="s">
        <v>55</v>
      </c>
      <c r="AF526">
        <v>3</v>
      </c>
      <c r="AG526" s="7">
        <v>41552</v>
      </c>
      <c r="AH526">
        <v>1676.4</v>
      </c>
      <c r="AI526">
        <v>1828.8</v>
      </c>
      <c r="AJ526">
        <v>1752.6</v>
      </c>
    </row>
    <row r="527" spans="1:36" x14ac:dyDescent="0.25">
      <c r="A527" t="s">
        <v>43</v>
      </c>
      <c r="B527" t="s">
        <v>62</v>
      </c>
      <c r="C527">
        <v>14.6349149</v>
      </c>
      <c r="D527">
        <v>-90.506882399999995</v>
      </c>
      <c r="E527" t="s">
        <v>437</v>
      </c>
      <c r="F527">
        <v>275</v>
      </c>
      <c r="G527">
        <v>69</v>
      </c>
      <c r="H527">
        <v>2016</v>
      </c>
      <c r="I527" t="str">
        <f t="shared" si="25"/>
        <v>2015-10-01</v>
      </c>
      <c r="J527" t="str">
        <f t="shared" si="26"/>
        <v>2016-03-01</v>
      </c>
      <c r="K527" t="str">
        <f>IFERROR(INDEX(Harvest[Selected Harvest Begin],MATCH(E527,Harvest[Region],0)),INDEX(Harvest[Selected Harvest Begin],MATCH(B527,Harvest[Country.of.Origin],0)))</f>
        <v>October</v>
      </c>
      <c r="L527" t="str">
        <f>IFERROR(INDEX(Harvest[Selected Harvest End],MATCH(E527,Harvest[Region],0)),INDEX(Harvest[Selected Harvest End],MATCH(B527,Harvest[Country.of.Origin],0)))</f>
        <v>March</v>
      </c>
      <c r="M527">
        <f t="shared" si="24"/>
        <v>152</v>
      </c>
      <c r="N527" s="7">
        <v>42613</v>
      </c>
      <c r="O527" t="s">
        <v>1002</v>
      </c>
      <c r="P527" t="s">
        <v>54</v>
      </c>
      <c r="Q527">
        <v>7.67</v>
      </c>
      <c r="R527">
        <v>7.5</v>
      </c>
      <c r="S527">
        <v>7.25</v>
      </c>
      <c r="T527">
        <v>7.67</v>
      </c>
      <c r="U527">
        <v>7.42</v>
      </c>
      <c r="V527">
        <v>7.42</v>
      </c>
      <c r="W527">
        <v>10</v>
      </c>
      <c r="X527">
        <v>10</v>
      </c>
      <c r="Y527">
        <v>10</v>
      </c>
      <c r="Z527">
        <v>7.33</v>
      </c>
      <c r="AA527">
        <v>82.25</v>
      </c>
      <c r="AB527">
        <v>0.11</v>
      </c>
      <c r="AC527">
        <v>0</v>
      </c>
      <c r="AD527">
        <v>2</v>
      </c>
      <c r="AE527" t="s">
        <v>55</v>
      </c>
      <c r="AF527">
        <v>2</v>
      </c>
      <c r="AG527" s="7">
        <v>42978</v>
      </c>
      <c r="AH527">
        <v>1450</v>
      </c>
      <c r="AI527">
        <v>1450</v>
      </c>
      <c r="AJ527">
        <v>1450</v>
      </c>
    </row>
    <row r="528" spans="1:36" x14ac:dyDescent="0.25">
      <c r="A528" t="s">
        <v>43</v>
      </c>
      <c r="B528" t="s">
        <v>62</v>
      </c>
      <c r="C528">
        <v>14.557296900000001</v>
      </c>
      <c r="D528">
        <v>-90.733223300000006</v>
      </c>
      <c r="E528" t="s">
        <v>1232</v>
      </c>
      <c r="F528">
        <v>275</v>
      </c>
      <c r="G528">
        <v>69</v>
      </c>
      <c r="H528">
        <v>2012</v>
      </c>
      <c r="I528" t="str">
        <f t="shared" si="25"/>
        <v>2011-10-01</v>
      </c>
      <c r="J528" t="str">
        <f t="shared" si="26"/>
        <v>2012-03-01</v>
      </c>
      <c r="K528" t="str">
        <f>IFERROR(INDEX(Harvest[Selected Harvest Begin],MATCH(E528,Harvest[Region],0)),INDEX(Harvest[Selected Harvest Begin],MATCH(B528,Harvest[Country.of.Origin],0)))</f>
        <v>October</v>
      </c>
      <c r="L528" t="str">
        <f>IFERROR(INDEX(Harvest[Selected Harvest End],MATCH(E528,Harvest[Region],0)),INDEX(Harvest[Selected Harvest End],MATCH(B528,Harvest[Country.of.Origin],0)))</f>
        <v>March</v>
      </c>
      <c r="M528">
        <f t="shared" si="24"/>
        <v>152</v>
      </c>
      <c r="N528" s="7">
        <v>41171</v>
      </c>
      <c r="O528" t="s">
        <v>68</v>
      </c>
      <c r="P528" t="s">
        <v>54</v>
      </c>
      <c r="Q528">
        <v>7.5</v>
      </c>
      <c r="R528">
        <v>7.5</v>
      </c>
      <c r="S528">
        <v>7.33</v>
      </c>
      <c r="T528">
        <v>7.58</v>
      </c>
      <c r="U528">
        <v>7.67</v>
      </c>
      <c r="V528">
        <v>7.33</v>
      </c>
      <c r="W528">
        <v>10</v>
      </c>
      <c r="X528">
        <v>10</v>
      </c>
      <c r="Y528">
        <v>10</v>
      </c>
      <c r="Z528">
        <v>7.33</v>
      </c>
      <c r="AA528">
        <v>82.25</v>
      </c>
      <c r="AB528">
        <v>0.11</v>
      </c>
      <c r="AC528">
        <v>0</v>
      </c>
      <c r="AD528">
        <v>0</v>
      </c>
      <c r="AE528" t="s">
        <v>55</v>
      </c>
      <c r="AF528">
        <v>2</v>
      </c>
      <c r="AG528" s="7">
        <v>41536</v>
      </c>
      <c r="AH528">
        <v>1390.8024</v>
      </c>
      <c r="AI528">
        <v>1390.8024</v>
      </c>
      <c r="AJ528">
        <v>1390.8024</v>
      </c>
    </row>
    <row r="529" spans="1:36" x14ac:dyDescent="0.25">
      <c r="A529" t="s">
        <v>43</v>
      </c>
      <c r="B529" t="s">
        <v>62</v>
      </c>
      <c r="C529">
        <v>14.6906713</v>
      </c>
      <c r="D529">
        <v>-91.202520699999994</v>
      </c>
      <c r="E529" t="s">
        <v>1901</v>
      </c>
      <c r="F529">
        <v>250</v>
      </c>
      <c r="G529">
        <v>69</v>
      </c>
      <c r="H529">
        <v>2014</v>
      </c>
      <c r="I529" t="str">
        <f t="shared" si="25"/>
        <v>2013-10-01</v>
      </c>
      <c r="J529" t="str">
        <f t="shared" si="26"/>
        <v>2014-03-01</v>
      </c>
      <c r="K529" t="str">
        <f>IFERROR(INDEX(Harvest[Selected Harvest Begin],MATCH(E529,Harvest[Region],0)),INDEX(Harvest[Selected Harvest Begin],MATCH(B529,Harvest[Country.of.Origin],0)))</f>
        <v>October</v>
      </c>
      <c r="L529" t="str">
        <f>IFERROR(INDEX(Harvest[Selected Harvest End],MATCH(E529,Harvest[Region],0)),INDEX(Harvest[Selected Harvest End],MATCH(B529,Harvest[Country.of.Origin],0)))</f>
        <v>March</v>
      </c>
      <c r="M529">
        <f t="shared" si="24"/>
        <v>151</v>
      </c>
      <c r="N529" s="7">
        <v>42084</v>
      </c>
      <c r="O529" t="s">
        <v>68</v>
      </c>
      <c r="P529" t="s">
        <v>54</v>
      </c>
      <c r="Q529">
        <v>7.42</v>
      </c>
      <c r="R529">
        <v>7.42</v>
      </c>
      <c r="S529">
        <v>7.5</v>
      </c>
      <c r="T529">
        <v>7.5</v>
      </c>
      <c r="U529">
        <v>7.42</v>
      </c>
      <c r="V529">
        <v>7.5</v>
      </c>
      <c r="W529">
        <v>10</v>
      </c>
      <c r="X529">
        <v>10</v>
      </c>
      <c r="Y529">
        <v>10</v>
      </c>
      <c r="Z529">
        <v>7.42</v>
      </c>
      <c r="AA529">
        <v>82.17</v>
      </c>
      <c r="AB529">
        <v>0.09</v>
      </c>
      <c r="AC529">
        <v>0</v>
      </c>
      <c r="AD529">
        <v>0</v>
      </c>
      <c r="AE529" t="s">
        <v>304</v>
      </c>
      <c r="AF529">
        <v>4</v>
      </c>
      <c r="AG529" s="7">
        <v>42449</v>
      </c>
      <c r="AH529">
        <v>1500</v>
      </c>
      <c r="AI529">
        <v>1500</v>
      </c>
      <c r="AJ529">
        <v>1500</v>
      </c>
    </row>
    <row r="530" spans="1:36" x14ac:dyDescent="0.25">
      <c r="A530" t="s">
        <v>43</v>
      </c>
      <c r="B530" t="s">
        <v>62</v>
      </c>
      <c r="C530">
        <v>15.783471</v>
      </c>
      <c r="D530">
        <v>-90.230759000000006</v>
      </c>
      <c r="E530" t="s">
        <v>618</v>
      </c>
      <c r="F530">
        <v>25</v>
      </c>
      <c r="G530">
        <v>69</v>
      </c>
      <c r="H530">
        <v>2017</v>
      </c>
      <c r="I530" t="str">
        <f t="shared" si="25"/>
        <v>2016-10-01</v>
      </c>
      <c r="J530" t="str">
        <f t="shared" si="26"/>
        <v>2017-03-01</v>
      </c>
      <c r="K530" t="str">
        <f>IFERROR(INDEX(Harvest[Selected Harvest Begin],MATCH(E530,Harvest[Region],0)),INDEX(Harvest[Selected Harvest Begin],MATCH(B530,Harvest[Country.of.Origin],0)))</f>
        <v>October</v>
      </c>
      <c r="L530" t="str">
        <f>IFERROR(INDEX(Harvest[Selected Harvest End],MATCH(E530,Harvest[Region],0)),INDEX(Harvest[Selected Harvest End],MATCH(B530,Harvest[Country.of.Origin],0)))</f>
        <v>March</v>
      </c>
      <c r="M530">
        <f t="shared" si="24"/>
        <v>151</v>
      </c>
      <c r="N530" s="7">
        <v>42969</v>
      </c>
      <c r="O530" t="s">
        <v>68</v>
      </c>
      <c r="P530" t="s">
        <v>54</v>
      </c>
      <c r="Q530">
        <v>7.58</v>
      </c>
      <c r="R530">
        <v>7.5</v>
      </c>
      <c r="S530">
        <v>7.25</v>
      </c>
      <c r="T530">
        <v>7.58</v>
      </c>
      <c r="U530">
        <v>7.58</v>
      </c>
      <c r="V530">
        <v>7.5</v>
      </c>
      <c r="W530">
        <v>9.33</v>
      </c>
      <c r="X530">
        <v>10</v>
      </c>
      <c r="Y530">
        <v>10</v>
      </c>
      <c r="Z530">
        <v>7.58</v>
      </c>
      <c r="AA530">
        <v>81.92</v>
      </c>
      <c r="AB530">
        <v>0.1</v>
      </c>
      <c r="AC530">
        <v>0</v>
      </c>
      <c r="AD530">
        <v>0</v>
      </c>
      <c r="AE530" t="s">
        <v>55</v>
      </c>
      <c r="AF530">
        <v>1</v>
      </c>
      <c r="AG530" s="7">
        <v>43334</v>
      </c>
      <c r="AH530">
        <v>1901</v>
      </c>
      <c r="AI530">
        <v>1901</v>
      </c>
      <c r="AJ530">
        <v>1901</v>
      </c>
    </row>
    <row r="531" spans="1:36" x14ac:dyDescent="0.25">
      <c r="A531" t="s">
        <v>43</v>
      </c>
      <c r="B531" t="s">
        <v>62</v>
      </c>
      <c r="C531">
        <v>14.1928003</v>
      </c>
      <c r="D531">
        <v>-90.374835399999995</v>
      </c>
      <c r="E531" t="s">
        <v>2509</v>
      </c>
      <c r="F531">
        <v>50</v>
      </c>
      <c r="G531">
        <v>69</v>
      </c>
      <c r="H531">
        <v>2017</v>
      </c>
      <c r="I531" t="str">
        <f t="shared" si="25"/>
        <v>2016-10-01</v>
      </c>
      <c r="J531" t="str">
        <f t="shared" si="26"/>
        <v>2017-03-01</v>
      </c>
      <c r="K531" t="str">
        <f>IFERROR(INDEX(Harvest[Selected Harvest Begin],MATCH(E531,Harvest[Region],0)),INDEX(Harvest[Selected Harvest Begin],MATCH(B531,Harvest[Country.of.Origin],0)))</f>
        <v>October</v>
      </c>
      <c r="L531" t="str">
        <f>IFERROR(INDEX(Harvest[Selected Harvest End],MATCH(E531,Harvest[Region],0)),INDEX(Harvest[Selected Harvest End],MATCH(B531,Harvest[Country.of.Origin],0)))</f>
        <v>March</v>
      </c>
      <c r="M531">
        <f t="shared" si="24"/>
        <v>151</v>
      </c>
      <c r="N531" s="7">
        <v>42908</v>
      </c>
      <c r="O531" t="s">
        <v>68</v>
      </c>
      <c r="P531" t="s">
        <v>54</v>
      </c>
      <c r="Q531">
        <v>7.5</v>
      </c>
      <c r="R531">
        <v>7.5</v>
      </c>
      <c r="S531">
        <v>7.25</v>
      </c>
      <c r="T531">
        <v>7.42</v>
      </c>
      <c r="U531">
        <v>7.42</v>
      </c>
      <c r="V531">
        <v>7.42</v>
      </c>
      <c r="W531">
        <v>10</v>
      </c>
      <c r="X531">
        <v>10</v>
      </c>
      <c r="Y531">
        <v>10</v>
      </c>
      <c r="Z531">
        <v>7.42</v>
      </c>
      <c r="AA531">
        <v>81.92</v>
      </c>
      <c r="AB531">
        <v>0.11</v>
      </c>
      <c r="AC531">
        <v>0</v>
      </c>
      <c r="AD531">
        <v>2</v>
      </c>
      <c r="AE531" t="s">
        <v>55</v>
      </c>
      <c r="AF531">
        <v>0</v>
      </c>
      <c r="AG531" s="7">
        <v>43273</v>
      </c>
      <c r="AH531">
        <v>1219.2</v>
      </c>
      <c r="AI531">
        <v>1219.2</v>
      </c>
      <c r="AJ531">
        <v>1219.2</v>
      </c>
    </row>
    <row r="532" spans="1:36" x14ac:dyDescent="0.25">
      <c r="A532" t="s">
        <v>43</v>
      </c>
      <c r="B532" t="s">
        <v>62</v>
      </c>
      <c r="C532">
        <v>14.6349149</v>
      </c>
      <c r="D532">
        <v>-90.506882399999995</v>
      </c>
      <c r="E532" t="s">
        <v>437</v>
      </c>
      <c r="F532">
        <v>275</v>
      </c>
      <c r="G532">
        <v>69</v>
      </c>
      <c r="H532">
        <v>2015</v>
      </c>
      <c r="I532" t="str">
        <f t="shared" si="25"/>
        <v>2014-10-01</v>
      </c>
      <c r="J532" t="str">
        <f t="shared" si="26"/>
        <v>2015-03-01</v>
      </c>
      <c r="K532" t="str">
        <f>IFERROR(INDEX(Harvest[Selected Harvest Begin],MATCH(E532,Harvest[Region],0)),INDEX(Harvest[Selected Harvest Begin],MATCH(B532,Harvest[Country.of.Origin],0)))</f>
        <v>October</v>
      </c>
      <c r="L532" t="str">
        <f>IFERROR(INDEX(Harvest[Selected Harvest End],MATCH(E532,Harvest[Region],0)),INDEX(Harvest[Selected Harvest End],MATCH(B532,Harvest[Country.of.Origin],0)))</f>
        <v>March</v>
      </c>
      <c r="M532">
        <f t="shared" si="24"/>
        <v>151</v>
      </c>
      <c r="N532" s="7">
        <v>42114</v>
      </c>
      <c r="O532" t="s">
        <v>493</v>
      </c>
      <c r="P532" t="s">
        <v>54</v>
      </c>
      <c r="Q532">
        <v>7.58</v>
      </c>
      <c r="R532">
        <v>7.58</v>
      </c>
      <c r="S532">
        <v>7.17</v>
      </c>
      <c r="T532">
        <v>7.83</v>
      </c>
      <c r="U532">
        <v>7.17</v>
      </c>
      <c r="V532">
        <v>7.33</v>
      </c>
      <c r="W532">
        <v>10</v>
      </c>
      <c r="X532">
        <v>10</v>
      </c>
      <c r="Y532">
        <v>10</v>
      </c>
      <c r="Z532">
        <v>7.25</v>
      </c>
      <c r="AA532">
        <v>81.92</v>
      </c>
      <c r="AB532">
        <v>0.11</v>
      </c>
      <c r="AC532">
        <v>0</v>
      </c>
      <c r="AD532">
        <v>0</v>
      </c>
      <c r="AE532" t="s">
        <v>55</v>
      </c>
      <c r="AF532">
        <v>7</v>
      </c>
      <c r="AG532" s="7">
        <v>42479</v>
      </c>
      <c r="AH532">
        <v>1300</v>
      </c>
      <c r="AI532">
        <v>1800</v>
      </c>
      <c r="AJ532">
        <v>1550</v>
      </c>
    </row>
    <row r="533" spans="1:36" x14ac:dyDescent="0.25">
      <c r="A533" t="s">
        <v>43</v>
      </c>
      <c r="B533" t="s">
        <v>62</v>
      </c>
      <c r="C533">
        <v>15.783471</v>
      </c>
      <c r="D533">
        <v>-90.230759000000006</v>
      </c>
      <c r="E533" t="s">
        <v>618</v>
      </c>
      <c r="F533">
        <v>25</v>
      </c>
      <c r="G533">
        <v>69</v>
      </c>
      <c r="H533">
        <v>2017</v>
      </c>
      <c r="I533" t="str">
        <f t="shared" si="25"/>
        <v>2016-10-01</v>
      </c>
      <c r="J533" t="str">
        <f t="shared" si="26"/>
        <v>2017-03-01</v>
      </c>
      <c r="K533" t="str">
        <f>IFERROR(INDEX(Harvest[Selected Harvest Begin],MATCH(E533,Harvest[Region],0)),INDEX(Harvest[Selected Harvest Begin],MATCH(B533,Harvest[Country.of.Origin],0)))</f>
        <v>October</v>
      </c>
      <c r="L533" t="str">
        <f>IFERROR(INDEX(Harvest[Selected Harvest End],MATCH(E533,Harvest[Region],0)),INDEX(Harvest[Selected Harvest End],MATCH(B533,Harvest[Country.of.Origin],0)))</f>
        <v>March</v>
      </c>
      <c r="M533">
        <f t="shared" si="24"/>
        <v>151</v>
      </c>
      <c r="N533" s="7">
        <v>42969</v>
      </c>
      <c r="O533" t="s">
        <v>68</v>
      </c>
      <c r="P533" t="s">
        <v>54</v>
      </c>
      <c r="Q533">
        <v>7.42</v>
      </c>
      <c r="R533">
        <v>7.5</v>
      </c>
      <c r="S533">
        <v>7.25</v>
      </c>
      <c r="T533">
        <v>7.5</v>
      </c>
      <c r="U533">
        <v>7.33</v>
      </c>
      <c r="V533">
        <v>7.42</v>
      </c>
      <c r="W533">
        <v>10</v>
      </c>
      <c r="X533">
        <v>10</v>
      </c>
      <c r="Y533">
        <v>10</v>
      </c>
      <c r="Z533">
        <v>7.42</v>
      </c>
      <c r="AA533">
        <v>81.83</v>
      </c>
      <c r="AB533">
        <v>0.1</v>
      </c>
      <c r="AC533">
        <v>1</v>
      </c>
      <c r="AD533">
        <v>0</v>
      </c>
      <c r="AE533" t="s">
        <v>55</v>
      </c>
      <c r="AF533">
        <v>1</v>
      </c>
      <c r="AG533" s="7">
        <v>43334</v>
      </c>
      <c r="AH533">
        <v>157.88640000000001</v>
      </c>
      <c r="AI533">
        <v>157.88640000000001</v>
      </c>
      <c r="AJ533">
        <v>157.88640000000001</v>
      </c>
    </row>
    <row r="534" spans="1:36" x14ac:dyDescent="0.25">
      <c r="A534" t="s">
        <v>43</v>
      </c>
      <c r="B534" t="s">
        <v>62</v>
      </c>
      <c r="C534">
        <v>15.783471</v>
      </c>
      <c r="D534">
        <v>-90.230759000000006</v>
      </c>
      <c r="E534" t="s">
        <v>1312</v>
      </c>
      <c r="F534">
        <v>130</v>
      </c>
      <c r="G534">
        <v>69</v>
      </c>
      <c r="H534">
        <v>2015</v>
      </c>
      <c r="I534" t="str">
        <f t="shared" si="25"/>
        <v>2014-10-01</v>
      </c>
      <c r="J534" t="str">
        <f t="shared" si="26"/>
        <v>2015-03-01</v>
      </c>
      <c r="K534" t="str">
        <f>IFERROR(INDEX(Harvest[Selected Harvest Begin],MATCH(E534,Harvest[Region],0)),INDEX(Harvest[Selected Harvest Begin],MATCH(B534,Harvest[Country.of.Origin],0)))</f>
        <v>October</v>
      </c>
      <c r="L534" t="str">
        <f>IFERROR(INDEX(Harvest[Selected Harvest End],MATCH(E534,Harvest[Region],0)),INDEX(Harvest[Selected Harvest End],MATCH(B534,Harvest[Country.of.Origin],0)))</f>
        <v>March</v>
      </c>
      <c r="M534">
        <f t="shared" si="24"/>
        <v>151</v>
      </c>
      <c r="N534" s="7">
        <v>42584</v>
      </c>
      <c r="O534" t="s">
        <v>68</v>
      </c>
      <c r="P534" t="s">
        <v>54</v>
      </c>
      <c r="Q534">
        <v>7.58</v>
      </c>
      <c r="R534">
        <v>7.5</v>
      </c>
      <c r="S534">
        <v>7.33</v>
      </c>
      <c r="T534">
        <v>7.42</v>
      </c>
      <c r="U534">
        <v>7.58</v>
      </c>
      <c r="V534">
        <v>7.25</v>
      </c>
      <c r="W534">
        <v>10</v>
      </c>
      <c r="X534">
        <v>10</v>
      </c>
      <c r="Y534">
        <v>10</v>
      </c>
      <c r="Z534">
        <v>7.17</v>
      </c>
      <c r="AA534">
        <v>81.83</v>
      </c>
      <c r="AB534">
        <v>0.1</v>
      </c>
      <c r="AC534">
        <v>2</v>
      </c>
      <c r="AD534">
        <v>0</v>
      </c>
      <c r="AE534" t="s">
        <v>55</v>
      </c>
      <c r="AF534">
        <v>6</v>
      </c>
      <c r="AG534" s="7">
        <v>42949</v>
      </c>
      <c r="AH534">
        <v>3280</v>
      </c>
      <c r="AI534">
        <v>3280</v>
      </c>
      <c r="AJ534">
        <v>3280</v>
      </c>
    </row>
    <row r="535" spans="1:36" x14ac:dyDescent="0.25">
      <c r="A535" t="s">
        <v>43</v>
      </c>
      <c r="B535" t="s">
        <v>62</v>
      </c>
      <c r="C535">
        <v>15.783471</v>
      </c>
      <c r="D535">
        <v>-90.230759000000006</v>
      </c>
      <c r="E535" t="s">
        <v>618</v>
      </c>
      <c r="F535">
        <v>250</v>
      </c>
      <c r="G535">
        <v>69</v>
      </c>
      <c r="H535">
        <v>2013</v>
      </c>
      <c r="I535" t="str">
        <f t="shared" si="25"/>
        <v>2012-10-01</v>
      </c>
      <c r="J535" t="str">
        <f t="shared" si="26"/>
        <v>2013-03-01</v>
      </c>
      <c r="K535" t="str">
        <f>IFERROR(INDEX(Harvest[Selected Harvest Begin],MATCH(E535,Harvest[Region],0)),INDEX(Harvest[Selected Harvest Begin],MATCH(B535,Harvest[Country.of.Origin],0)))</f>
        <v>October</v>
      </c>
      <c r="L535" t="str">
        <f>IFERROR(INDEX(Harvest[Selected Harvest End],MATCH(E535,Harvest[Region],0)),INDEX(Harvest[Selected Harvest End],MATCH(B535,Harvest[Country.of.Origin],0)))</f>
        <v>March</v>
      </c>
      <c r="M535">
        <f t="shared" si="24"/>
        <v>151</v>
      </c>
      <c r="N535" s="7">
        <v>41331</v>
      </c>
      <c r="O535" t="s">
        <v>68</v>
      </c>
      <c r="P535" t="s">
        <v>54</v>
      </c>
      <c r="Q535">
        <v>7.83</v>
      </c>
      <c r="R535">
        <v>7.67</v>
      </c>
      <c r="S535">
        <v>7.33</v>
      </c>
      <c r="T535">
        <v>7.33</v>
      </c>
      <c r="U535">
        <v>7.67</v>
      </c>
      <c r="V535">
        <v>7.83</v>
      </c>
      <c r="W535">
        <v>9.33</v>
      </c>
      <c r="X535">
        <v>10</v>
      </c>
      <c r="Y535">
        <v>9.33</v>
      </c>
      <c r="Z535">
        <v>7.5</v>
      </c>
      <c r="AA535">
        <v>81.83</v>
      </c>
      <c r="AB535">
        <v>0.11</v>
      </c>
      <c r="AC535">
        <v>0</v>
      </c>
      <c r="AD535">
        <v>0</v>
      </c>
      <c r="AE535" t="s">
        <v>55</v>
      </c>
      <c r="AF535">
        <v>1</v>
      </c>
      <c r="AG535" s="7">
        <v>41696</v>
      </c>
      <c r="AH535">
        <v>1310.6400000000001</v>
      </c>
      <c r="AI535">
        <v>1310.6400000000001</v>
      </c>
      <c r="AJ535">
        <v>1310.6400000000001</v>
      </c>
    </row>
    <row r="536" spans="1:36" x14ac:dyDescent="0.25">
      <c r="A536" t="s">
        <v>43</v>
      </c>
      <c r="B536" t="s">
        <v>62</v>
      </c>
      <c r="C536">
        <v>14.9609782</v>
      </c>
      <c r="D536">
        <v>-91.807458600000004</v>
      </c>
      <c r="E536" t="s">
        <v>1286</v>
      </c>
      <c r="F536">
        <v>50</v>
      </c>
      <c r="G536">
        <v>69</v>
      </c>
      <c r="H536">
        <v>2017</v>
      </c>
      <c r="I536" t="str">
        <f t="shared" si="25"/>
        <v>2016-10-01</v>
      </c>
      <c r="J536" t="str">
        <f t="shared" si="26"/>
        <v>2017-03-01</v>
      </c>
      <c r="K536" t="str">
        <f>IFERROR(INDEX(Harvest[Selected Harvest Begin],MATCH(E536,Harvest[Region],0)),INDEX(Harvest[Selected Harvest Begin],MATCH(B536,Harvest[Country.of.Origin],0)))</f>
        <v>October</v>
      </c>
      <c r="L536" t="str">
        <f>IFERROR(INDEX(Harvest[Selected Harvest End],MATCH(E536,Harvest[Region],0)),INDEX(Harvest[Selected Harvest End],MATCH(B536,Harvest[Country.of.Origin],0)))</f>
        <v>March</v>
      </c>
      <c r="M536">
        <f t="shared" si="24"/>
        <v>151</v>
      </c>
      <c r="N536" s="7">
        <v>42908</v>
      </c>
      <c r="O536" t="s">
        <v>68</v>
      </c>
      <c r="P536" t="s">
        <v>54</v>
      </c>
      <c r="Q536">
        <v>7.5</v>
      </c>
      <c r="R536">
        <v>7.5</v>
      </c>
      <c r="S536">
        <v>7.25</v>
      </c>
      <c r="T536">
        <v>7.42</v>
      </c>
      <c r="U536">
        <v>7.42</v>
      </c>
      <c r="V536">
        <v>7.33</v>
      </c>
      <c r="W536">
        <v>10</v>
      </c>
      <c r="X536">
        <v>10</v>
      </c>
      <c r="Y536">
        <v>10</v>
      </c>
      <c r="Z536">
        <v>7.33</v>
      </c>
      <c r="AA536">
        <v>81.75</v>
      </c>
      <c r="AB536">
        <v>0.11</v>
      </c>
      <c r="AC536">
        <v>0</v>
      </c>
      <c r="AD536">
        <v>1</v>
      </c>
      <c r="AE536" t="s">
        <v>55</v>
      </c>
      <c r="AF536">
        <v>1</v>
      </c>
      <c r="AG536" s="7">
        <v>43273</v>
      </c>
      <c r="AH536">
        <v>1700</v>
      </c>
      <c r="AI536">
        <v>1700</v>
      </c>
      <c r="AJ536">
        <v>1700</v>
      </c>
    </row>
    <row r="537" spans="1:36" x14ac:dyDescent="0.25">
      <c r="A537" t="s">
        <v>43</v>
      </c>
      <c r="B537" t="s">
        <v>62</v>
      </c>
      <c r="C537">
        <v>14.9609782</v>
      </c>
      <c r="D537">
        <v>-91.807458600000004</v>
      </c>
      <c r="E537" t="s">
        <v>1286</v>
      </c>
      <c r="F537">
        <v>50</v>
      </c>
      <c r="G537">
        <v>69</v>
      </c>
      <c r="H537">
        <v>2017</v>
      </c>
      <c r="I537" t="str">
        <f t="shared" si="25"/>
        <v>2016-10-01</v>
      </c>
      <c r="J537" t="str">
        <f t="shared" si="26"/>
        <v>2017-03-01</v>
      </c>
      <c r="K537" t="str">
        <f>IFERROR(INDEX(Harvest[Selected Harvest Begin],MATCH(E537,Harvest[Region],0)),INDEX(Harvest[Selected Harvest Begin],MATCH(B537,Harvest[Country.of.Origin],0)))</f>
        <v>October</v>
      </c>
      <c r="L537" t="str">
        <f>IFERROR(INDEX(Harvest[Selected Harvest End],MATCH(E537,Harvest[Region],0)),INDEX(Harvest[Selected Harvest End],MATCH(B537,Harvest[Country.of.Origin],0)))</f>
        <v>March</v>
      </c>
      <c r="M537">
        <f t="shared" si="24"/>
        <v>151</v>
      </c>
      <c r="N537" s="7">
        <v>42969</v>
      </c>
      <c r="O537" t="s">
        <v>68</v>
      </c>
      <c r="P537" t="s">
        <v>54</v>
      </c>
      <c r="Q537">
        <v>7.42</v>
      </c>
      <c r="R537">
        <v>7.42</v>
      </c>
      <c r="S537">
        <v>7.08</v>
      </c>
      <c r="T537">
        <v>7.42</v>
      </c>
      <c r="U537">
        <v>7.33</v>
      </c>
      <c r="V537">
        <v>7.42</v>
      </c>
      <c r="W537">
        <v>10</v>
      </c>
      <c r="X537">
        <v>10</v>
      </c>
      <c r="Y537">
        <v>10</v>
      </c>
      <c r="Z537">
        <v>7.58</v>
      </c>
      <c r="AA537">
        <v>81.67</v>
      </c>
      <c r="AB537">
        <v>0.1</v>
      </c>
      <c r="AC537">
        <v>0</v>
      </c>
      <c r="AD537">
        <v>0</v>
      </c>
      <c r="AE537" t="s">
        <v>55</v>
      </c>
      <c r="AF537">
        <v>1</v>
      </c>
      <c r="AG537" s="7">
        <v>43334</v>
      </c>
      <c r="AH537">
        <v>1700</v>
      </c>
      <c r="AI537">
        <v>1700</v>
      </c>
      <c r="AJ537">
        <v>1700</v>
      </c>
    </row>
    <row r="538" spans="1:36" x14ac:dyDescent="0.25">
      <c r="A538" t="s">
        <v>43</v>
      </c>
      <c r="B538" t="s">
        <v>62</v>
      </c>
      <c r="C538">
        <v>14.1928003</v>
      </c>
      <c r="D538">
        <v>-90.374835399999995</v>
      </c>
      <c r="E538" t="s">
        <v>2509</v>
      </c>
      <c r="F538">
        <v>80</v>
      </c>
      <c r="G538">
        <v>69</v>
      </c>
      <c r="H538">
        <v>2017</v>
      </c>
      <c r="I538" t="str">
        <f t="shared" si="25"/>
        <v>2016-10-01</v>
      </c>
      <c r="J538" t="str">
        <f t="shared" si="26"/>
        <v>2017-03-01</v>
      </c>
      <c r="K538" t="str">
        <f>IFERROR(INDEX(Harvest[Selected Harvest Begin],MATCH(E538,Harvest[Region],0)),INDEX(Harvest[Selected Harvest Begin],MATCH(B538,Harvest[Country.of.Origin],0)))</f>
        <v>October</v>
      </c>
      <c r="L538" t="str">
        <f>IFERROR(INDEX(Harvest[Selected Harvest End],MATCH(E538,Harvest[Region],0)),INDEX(Harvest[Selected Harvest End],MATCH(B538,Harvest[Country.of.Origin],0)))</f>
        <v>March</v>
      </c>
      <c r="M538">
        <f t="shared" si="24"/>
        <v>151</v>
      </c>
      <c r="N538" s="7">
        <v>42891</v>
      </c>
      <c r="O538" t="s">
        <v>68</v>
      </c>
      <c r="P538" t="s">
        <v>54</v>
      </c>
      <c r="Q538">
        <v>7.42</v>
      </c>
      <c r="R538">
        <v>7.33</v>
      </c>
      <c r="S538">
        <v>7.17</v>
      </c>
      <c r="T538">
        <v>7.67</v>
      </c>
      <c r="U538">
        <v>7.33</v>
      </c>
      <c r="V538">
        <v>7.42</v>
      </c>
      <c r="W538">
        <v>10</v>
      </c>
      <c r="X538">
        <v>10</v>
      </c>
      <c r="Y538">
        <v>10</v>
      </c>
      <c r="Z538">
        <v>7.33</v>
      </c>
      <c r="AA538">
        <v>81.67</v>
      </c>
      <c r="AB538">
        <v>0.12</v>
      </c>
      <c r="AC538">
        <v>0</v>
      </c>
      <c r="AD538">
        <v>1</v>
      </c>
      <c r="AE538" t="s">
        <v>55</v>
      </c>
      <c r="AF538">
        <v>3</v>
      </c>
      <c r="AG538" s="7">
        <v>43256</v>
      </c>
      <c r="AH538">
        <v>1219.2</v>
      </c>
      <c r="AI538">
        <v>1219.2</v>
      </c>
      <c r="AJ538">
        <v>1219.2</v>
      </c>
    </row>
    <row r="539" spans="1:36" x14ac:dyDescent="0.25">
      <c r="A539" t="s">
        <v>43</v>
      </c>
      <c r="B539" t="s">
        <v>62</v>
      </c>
      <c r="C539">
        <v>14.612144600000001</v>
      </c>
      <c r="D539">
        <v>-89.962679899999998</v>
      </c>
      <c r="E539" t="s">
        <v>999</v>
      </c>
      <c r="F539">
        <v>275</v>
      </c>
      <c r="G539">
        <v>69</v>
      </c>
      <c r="H539">
        <v>2012</v>
      </c>
      <c r="I539" t="str">
        <f t="shared" si="25"/>
        <v>2011-10-01</v>
      </c>
      <c r="J539" t="str">
        <f t="shared" si="26"/>
        <v>2012-03-01</v>
      </c>
      <c r="K539" t="str">
        <f>IFERROR(INDEX(Harvest[Selected Harvest Begin],MATCH(E539,Harvest[Region],0)),INDEX(Harvest[Selected Harvest Begin],MATCH(B539,Harvest[Country.of.Origin],0)))</f>
        <v>October</v>
      </c>
      <c r="L539" t="str">
        <f>IFERROR(INDEX(Harvest[Selected Harvest End],MATCH(E539,Harvest[Region],0)),INDEX(Harvest[Selected Harvest End],MATCH(B539,Harvest[Country.of.Origin],0)))</f>
        <v>March</v>
      </c>
      <c r="M539">
        <f t="shared" si="24"/>
        <v>152</v>
      </c>
      <c r="N539" s="7">
        <v>41187</v>
      </c>
      <c r="O539" t="s">
        <v>68</v>
      </c>
      <c r="P539" t="s">
        <v>54</v>
      </c>
      <c r="Q539">
        <v>7.5</v>
      </c>
      <c r="R539">
        <v>7.67</v>
      </c>
      <c r="S539">
        <v>7.33</v>
      </c>
      <c r="T539">
        <v>7.33</v>
      </c>
      <c r="U539">
        <v>7.33</v>
      </c>
      <c r="V539">
        <v>7.33</v>
      </c>
      <c r="W539">
        <v>10</v>
      </c>
      <c r="X539">
        <v>10</v>
      </c>
      <c r="Y539">
        <v>10</v>
      </c>
      <c r="Z539">
        <v>7.17</v>
      </c>
      <c r="AA539">
        <v>81.67</v>
      </c>
      <c r="AB539">
        <v>0.11</v>
      </c>
      <c r="AC539">
        <v>0</v>
      </c>
      <c r="AD539">
        <v>0</v>
      </c>
      <c r="AE539" t="s">
        <v>55</v>
      </c>
      <c r="AF539">
        <v>4</v>
      </c>
      <c r="AG539" s="7">
        <v>41552</v>
      </c>
      <c r="AH539">
        <v>1676.4</v>
      </c>
      <c r="AI539">
        <v>1828.8</v>
      </c>
      <c r="AJ539">
        <v>1752.6</v>
      </c>
    </row>
    <row r="540" spans="1:36" x14ac:dyDescent="0.25">
      <c r="A540" t="s">
        <v>43</v>
      </c>
      <c r="B540" t="s">
        <v>62</v>
      </c>
      <c r="C540">
        <v>15.320133</v>
      </c>
      <c r="D540">
        <v>-91.470039499999999</v>
      </c>
      <c r="E540" t="s">
        <v>562</v>
      </c>
      <c r="F540">
        <v>25</v>
      </c>
      <c r="G540">
        <v>69</v>
      </c>
      <c r="H540">
        <v>2017</v>
      </c>
      <c r="I540" t="str">
        <f t="shared" si="25"/>
        <v>2016-10-01</v>
      </c>
      <c r="J540" t="str">
        <f t="shared" si="26"/>
        <v>2017-03-01</v>
      </c>
      <c r="K540" t="str">
        <f>IFERROR(INDEX(Harvest[Selected Harvest Begin],MATCH(E540,Harvest[Region],0)),INDEX(Harvest[Selected Harvest Begin],MATCH(B540,Harvest[Country.of.Origin],0)))</f>
        <v>October</v>
      </c>
      <c r="L540" t="str">
        <f>IFERROR(INDEX(Harvest[Selected Harvest End],MATCH(E540,Harvest[Region],0)),INDEX(Harvest[Selected Harvest End],MATCH(B540,Harvest[Country.of.Origin],0)))</f>
        <v>March</v>
      </c>
      <c r="M540">
        <f t="shared" si="24"/>
        <v>151</v>
      </c>
      <c r="N540" s="7">
        <v>42887</v>
      </c>
      <c r="O540" t="s">
        <v>68</v>
      </c>
      <c r="P540" t="s">
        <v>54</v>
      </c>
      <c r="Q540">
        <v>7.42</v>
      </c>
      <c r="R540">
        <v>7.42</v>
      </c>
      <c r="S540">
        <v>7.08</v>
      </c>
      <c r="T540">
        <v>7.5</v>
      </c>
      <c r="U540">
        <v>7.42</v>
      </c>
      <c r="V540">
        <v>7.33</v>
      </c>
      <c r="W540">
        <v>10</v>
      </c>
      <c r="X540">
        <v>10</v>
      </c>
      <c r="Y540">
        <v>10</v>
      </c>
      <c r="Z540">
        <v>7.42</v>
      </c>
      <c r="AA540">
        <v>81.58</v>
      </c>
      <c r="AB540">
        <v>0.12</v>
      </c>
      <c r="AC540">
        <v>0</v>
      </c>
      <c r="AD540">
        <v>0</v>
      </c>
      <c r="AE540" t="s">
        <v>55</v>
      </c>
      <c r="AF540">
        <v>0</v>
      </c>
      <c r="AG540" s="7">
        <v>43252</v>
      </c>
      <c r="AH540">
        <v>190164</v>
      </c>
      <c r="AI540">
        <v>190164</v>
      </c>
      <c r="AJ540">
        <v>190164</v>
      </c>
    </row>
    <row r="541" spans="1:36" x14ac:dyDescent="0.25">
      <c r="A541" t="s">
        <v>43</v>
      </c>
      <c r="B541" t="s">
        <v>62</v>
      </c>
      <c r="C541">
        <v>15.783471</v>
      </c>
      <c r="D541">
        <v>-90.230759000000006</v>
      </c>
      <c r="E541" t="s">
        <v>618</v>
      </c>
      <c r="F541">
        <v>250</v>
      </c>
      <c r="G541">
        <v>69</v>
      </c>
      <c r="H541">
        <v>2013</v>
      </c>
      <c r="I541" t="str">
        <f t="shared" si="25"/>
        <v>2012-10-01</v>
      </c>
      <c r="J541" t="str">
        <f t="shared" si="26"/>
        <v>2013-03-01</v>
      </c>
      <c r="K541" t="str">
        <f>IFERROR(INDEX(Harvest[Selected Harvest Begin],MATCH(E541,Harvest[Region],0)),INDEX(Harvest[Selected Harvest Begin],MATCH(B541,Harvest[Country.of.Origin],0)))</f>
        <v>October</v>
      </c>
      <c r="L541" t="str">
        <f>IFERROR(INDEX(Harvest[Selected Harvest End],MATCH(E541,Harvest[Region],0)),INDEX(Harvest[Selected Harvest End],MATCH(B541,Harvest[Country.of.Origin],0)))</f>
        <v>March</v>
      </c>
      <c r="M541">
        <f t="shared" si="24"/>
        <v>151</v>
      </c>
      <c r="N541" s="7">
        <v>41471</v>
      </c>
      <c r="O541" t="s">
        <v>68</v>
      </c>
      <c r="P541" t="s">
        <v>54</v>
      </c>
      <c r="Q541">
        <v>7.42</v>
      </c>
      <c r="R541">
        <v>7.33</v>
      </c>
      <c r="S541">
        <v>7.17</v>
      </c>
      <c r="T541">
        <v>7.58</v>
      </c>
      <c r="U541">
        <v>7.42</v>
      </c>
      <c r="V541">
        <v>7.5</v>
      </c>
      <c r="W541">
        <v>10</v>
      </c>
      <c r="X541">
        <v>10</v>
      </c>
      <c r="Y541">
        <v>10</v>
      </c>
      <c r="Z541">
        <v>7.17</v>
      </c>
      <c r="AA541">
        <v>81.58</v>
      </c>
      <c r="AB541">
        <v>0.12</v>
      </c>
      <c r="AC541">
        <v>0</v>
      </c>
      <c r="AD541">
        <v>0</v>
      </c>
      <c r="AE541" t="s">
        <v>55</v>
      </c>
      <c r="AF541">
        <v>1</v>
      </c>
      <c r="AG541" s="7">
        <v>41836</v>
      </c>
      <c r="AH541">
        <v>1310.6400000000001</v>
      </c>
      <c r="AI541">
        <v>1310.6400000000001</v>
      </c>
      <c r="AJ541">
        <v>1310.6400000000001</v>
      </c>
    </row>
    <row r="542" spans="1:36" x14ac:dyDescent="0.25">
      <c r="A542" t="s">
        <v>43</v>
      </c>
      <c r="B542" t="s">
        <v>62</v>
      </c>
      <c r="C542">
        <v>14.1928003</v>
      </c>
      <c r="D542">
        <v>-90.374835399999995</v>
      </c>
      <c r="E542" t="s">
        <v>2509</v>
      </c>
      <c r="F542">
        <v>50</v>
      </c>
      <c r="G542">
        <v>69</v>
      </c>
      <c r="H542">
        <v>2017</v>
      </c>
      <c r="I542" t="str">
        <f t="shared" si="25"/>
        <v>2016-10-01</v>
      </c>
      <c r="J542" t="str">
        <f t="shared" si="26"/>
        <v>2017-03-01</v>
      </c>
      <c r="K542" t="str">
        <f>IFERROR(INDEX(Harvest[Selected Harvest Begin],MATCH(E542,Harvest[Region],0)),INDEX(Harvest[Selected Harvest Begin],MATCH(B542,Harvest[Country.of.Origin],0)))</f>
        <v>October</v>
      </c>
      <c r="L542" t="str">
        <f>IFERROR(INDEX(Harvest[Selected Harvest End],MATCH(E542,Harvest[Region],0)),INDEX(Harvest[Selected Harvest End],MATCH(B542,Harvest[Country.of.Origin],0)))</f>
        <v>March</v>
      </c>
      <c r="M542">
        <f t="shared" si="24"/>
        <v>151</v>
      </c>
      <c r="N542" s="7">
        <v>42970</v>
      </c>
      <c r="O542" t="s">
        <v>68</v>
      </c>
      <c r="P542" t="s">
        <v>54</v>
      </c>
      <c r="Q542">
        <v>7.67</v>
      </c>
      <c r="R542">
        <v>7.58</v>
      </c>
      <c r="S542">
        <v>7.17</v>
      </c>
      <c r="T542">
        <v>7.42</v>
      </c>
      <c r="U542">
        <v>7.33</v>
      </c>
      <c r="V542">
        <v>7.42</v>
      </c>
      <c r="W542">
        <v>9.33</v>
      </c>
      <c r="X542">
        <v>10</v>
      </c>
      <c r="Y542">
        <v>10</v>
      </c>
      <c r="Z542">
        <v>7.58</v>
      </c>
      <c r="AA542">
        <v>81.5</v>
      </c>
      <c r="AB542">
        <v>0.1</v>
      </c>
      <c r="AC542">
        <v>0</v>
      </c>
      <c r="AD542">
        <v>0</v>
      </c>
      <c r="AE542" t="s">
        <v>55</v>
      </c>
      <c r="AF542">
        <v>0</v>
      </c>
      <c r="AG542" s="7">
        <v>43335</v>
      </c>
      <c r="AH542">
        <v>1219.2</v>
      </c>
      <c r="AI542">
        <v>1219.2</v>
      </c>
      <c r="AJ542">
        <v>1219.2</v>
      </c>
    </row>
    <row r="543" spans="1:36" x14ac:dyDescent="0.25">
      <c r="A543" t="s">
        <v>43</v>
      </c>
      <c r="B543" t="s">
        <v>62</v>
      </c>
      <c r="C543">
        <v>14.1928003</v>
      </c>
      <c r="D543">
        <v>-90.374835399999995</v>
      </c>
      <c r="E543" t="s">
        <v>2509</v>
      </c>
      <c r="F543">
        <v>50</v>
      </c>
      <c r="G543">
        <v>69</v>
      </c>
      <c r="H543">
        <v>2017</v>
      </c>
      <c r="I543" t="str">
        <f t="shared" si="25"/>
        <v>2016-10-01</v>
      </c>
      <c r="J543" t="str">
        <f t="shared" si="26"/>
        <v>2017-03-01</v>
      </c>
      <c r="K543" t="str">
        <f>IFERROR(INDEX(Harvest[Selected Harvest Begin],MATCH(E543,Harvest[Region],0)),INDEX(Harvest[Selected Harvest Begin],MATCH(B543,Harvest[Country.of.Origin],0)))</f>
        <v>October</v>
      </c>
      <c r="L543" t="str">
        <f>IFERROR(INDEX(Harvest[Selected Harvest End],MATCH(E543,Harvest[Region],0)),INDEX(Harvest[Selected Harvest End],MATCH(B543,Harvest[Country.of.Origin],0)))</f>
        <v>March</v>
      </c>
      <c r="M543">
        <f t="shared" si="24"/>
        <v>151</v>
      </c>
      <c r="N543" s="7">
        <v>42887</v>
      </c>
      <c r="O543" t="s">
        <v>68</v>
      </c>
      <c r="Q543">
        <v>7.5</v>
      </c>
      <c r="R543">
        <v>7.42</v>
      </c>
      <c r="S543">
        <v>7.25</v>
      </c>
      <c r="T543">
        <v>7.25</v>
      </c>
      <c r="U543">
        <v>7.5</v>
      </c>
      <c r="V543">
        <v>7.25</v>
      </c>
      <c r="W543">
        <v>10</v>
      </c>
      <c r="X543">
        <v>10</v>
      </c>
      <c r="Y543">
        <v>10</v>
      </c>
      <c r="Z543">
        <v>7.33</v>
      </c>
      <c r="AA543">
        <v>81.5</v>
      </c>
      <c r="AB543">
        <v>0.12</v>
      </c>
      <c r="AC543">
        <v>0</v>
      </c>
      <c r="AD543">
        <v>0</v>
      </c>
      <c r="AE543" t="s">
        <v>55</v>
      </c>
      <c r="AF543">
        <v>0</v>
      </c>
      <c r="AG543" s="7">
        <v>43252</v>
      </c>
    </row>
    <row r="544" spans="1:36" x14ac:dyDescent="0.25">
      <c r="A544" t="s">
        <v>43</v>
      </c>
      <c r="B544" t="s">
        <v>62</v>
      </c>
      <c r="C544">
        <v>15.783471</v>
      </c>
      <c r="D544">
        <v>-90.230759000000006</v>
      </c>
      <c r="E544" t="s">
        <v>618</v>
      </c>
      <c r="F544">
        <v>250</v>
      </c>
      <c r="G544">
        <v>69</v>
      </c>
      <c r="H544">
        <v>2014</v>
      </c>
      <c r="I544" t="str">
        <f t="shared" si="25"/>
        <v>2013-10-01</v>
      </c>
      <c r="J544" t="str">
        <f t="shared" si="26"/>
        <v>2014-03-01</v>
      </c>
      <c r="K544" t="str">
        <f>IFERROR(INDEX(Harvest[Selected Harvest Begin],MATCH(E544,Harvest[Region],0)),INDEX(Harvest[Selected Harvest Begin],MATCH(B544,Harvest[Country.of.Origin],0)))</f>
        <v>October</v>
      </c>
      <c r="L544" t="str">
        <f>IFERROR(INDEX(Harvest[Selected Harvest End],MATCH(E544,Harvest[Region],0)),INDEX(Harvest[Selected Harvest End],MATCH(B544,Harvest[Country.of.Origin],0)))</f>
        <v>March</v>
      </c>
      <c r="M544">
        <f t="shared" si="24"/>
        <v>151</v>
      </c>
      <c r="N544" s="7">
        <v>41905</v>
      </c>
      <c r="O544" t="s">
        <v>60</v>
      </c>
      <c r="P544" t="s">
        <v>54</v>
      </c>
      <c r="Q544">
        <v>7.5</v>
      </c>
      <c r="R544">
        <v>7.42</v>
      </c>
      <c r="S544">
        <v>7.17</v>
      </c>
      <c r="T544">
        <v>7.58</v>
      </c>
      <c r="U544">
        <v>7.25</v>
      </c>
      <c r="V544">
        <v>7.42</v>
      </c>
      <c r="W544">
        <v>10</v>
      </c>
      <c r="X544">
        <v>10</v>
      </c>
      <c r="Y544">
        <v>10</v>
      </c>
      <c r="Z544">
        <v>7.17</v>
      </c>
      <c r="AA544">
        <v>81.5</v>
      </c>
      <c r="AB544">
        <v>0.12</v>
      </c>
      <c r="AC544">
        <v>0</v>
      </c>
      <c r="AD544">
        <v>0</v>
      </c>
      <c r="AE544" t="s">
        <v>55</v>
      </c>
      <c r="AF544">
        <v>0</v>
      </c>
      <c r="AG544" s="7">
        <v>42270</v>
      </c>
      <c r="AH544">
        <v>1219.2</v>
      </c>
      <c r="AI544">
        <v>1219.2</v>
      </c>
      <c r="AJ544">
        <v>1219.2</v>
      </c>
    </row>
    <row r="545" spans="1:36" x14ac:dyDescent="0.25">
      <c r="A545" t="s">
        <v>43</v>
      </c>
      <c r="B545" t="s">
        <v>62</v>
      </c>
      <c r="C545">
        <v>14.9609782</v>
      </c>
      <c r="D545">
        <v>-91.807458600000004</v>
      </c>
      <c r="E545" t="s">
        <v>1286</v>
      </c>
      <c r="F545">
        <v>450</v>
      </c>
      <c r="G545">
        <v>69</v>
      </c>
      <c r="H545">
        <v>2016</v>
      </c>
      <c r="I545" t="str">
        <f t="shared" si="25"/>
        <v>2015-10-01</v>
      </c>
      <c r="J545" t="str">
        <f t="shared" si="26"/>
        <v>2016-03-01</v>
      </c>
      <c r="K545" t="str">
        <f>IFERROR(INDEX(Harvest[Selected Harvest Begin],MATCH(E545,Harvest[Region],0)),INDEX(Harvest[Selected Harvest Begin],MATCH(B545,Harvest[Country.of.Origin],0)))</f>
        <v>October</v>
      </c>
      <c r="L545" t="str">
        <f>IFERROR(INDEX(Harvest[Selected Harvest End],MATCH(E545,Harvest[Region],0)),INDEX(Harvest[Selected Harvest End],MATCH(B545,Harvest[Country.of.Origin],0)))</f>
        <v>March</v>
      </c>
      <c r="M545">
        <f t="shared" si="24"/>
        <v>152</v>
      </c>
      <c r="N545" s="7">
        <v>42446</v>
      </c>
      <c r="O545" t="s">
        <v>493</v>
      </c>
      <c r="P545" t="s">
        <v>54</v>
      </c>
      <c r="Q545">
        <v>7.42</v>
      </c>
      <c r="R545">
        <v>7.33</v>
      </c>
      <c r="S545">
        <v>7.08</v>
      </c>
      <c r="T545">
        <v>7.58</v>
      </c>
      <c r="U545">
        <v>7.33</v>
      </c>
      <c r="V545">
        <v>7.25</v>
      </c>
      <c r="W545">
        <v>10</v>
      </c>
      <c r="X545">
        <v>10</v>
      </c>
      <c r="Y545">
        <v>10</v>
      </c>
      <c r="Z545">
        <v>7.42</v>
      </c>
      <c r="AA545">
        <v>81.42</v>
      </c>
      <c r="AB545">
        <v>0.1</v>
      </c>
      <c r="AC545">
        <v>0</v>
      </c>
      <c r="AD545">
        <v>0</v>
      </c>
      <c r="AE545" t="s">
        <v>55</v>
      </c>
      <c r="AF545">
        <v>0</v>
      </c>
      <c r="AG545" s="7">
        <v>42811</v>
      </c>
      <c r="AH545">
        <v>1371.6</v>
      </c>
      <c r="AI545">
        <v>1371.6</v>
      </c>
      <c r="AJ545">
        <v>1371.6</v>
      </c>
    </row>
    <row r="546" spans="1:36" x14ac:dyDescent="0.25">
      <c r="A546" t="s">
        <v>43</v>
      </c>
      <c r="B546" t="s">
        <v>62</v>
      </c>
      <c r="C546">
        <v>14.635592600000001</v>
      </c>
      <c r="D546">
        <v>-91.142498900000007</v>
      </c>
      <c r="E546" t="s">
        <v>3774</v>
      </c>
      <c r="F546">
        <v>250</v>
      </c>
      <c r="G546">
        <v>69</v>
      </c>
      <c r="H546">
        <v>2014</v>
      </c>
      <c r="I546" t="str">
        <f t="shared" si="25"/>
        <v>2013-10-01</v>
      </c>
      <c r="J546" t="str">
        <f t="shared" si="26"/>
        <v>2014-03-01</v>
      </c>
      <c r="K546" t="str">
        <f>IFERROR(INDEX(Harvest[Selected Harvest Begin],MATCH(E546,Harvest[Region],0)),INDEX(Harvest[Selected Harvest Begin],MATCH(B546,Harvest[Country.of.Origin],0)))</f>
        <v>October</v>
      </c>
      <c r="L546" t="str">
        <f>IFERROR(INDEX(Harvest[Selected Harvest End],MATCH(E546,Harvest[Region],0)),INDEX(Harvest[Selected Harvest End],MATCH(B546,Harvest[Country.of.Origin],0)))</f>
        <v>March</v>
      </c>
      <c r="M546">
        <f t="shared" si="24"/>
        <v>151</v>
      </c>
      <c r="N546" s="7">
        <v>41785</v>
      </c>
      <c r="O546" t="s">
        <v>68</v>
      </c>
      <c r="P546" t="s">
        <v>54</v>
      </c>
      <c r="Q546">
        <v>7.42</v>
      </c>
      <c r="R546">
        <v>7.5</v>
      </c>
      <c r="S546">
        <v>7.17</v>
      </c>
      <c r="T546">
        <v>7.42</v>
      </c>
      <c r="U546">
        <v>7.42</v>
      </c>
      <c r="V546">
        <v>7.42</v>
      </c>
      <c r="W546">
        <v>10</v>
      </c>
      <c r="X546">
        <v>10</v>
      </c>
      <c r="Y546">
        <v>10</v>
      </c>
      <c r="Z546">
        <v>7.08</v>
      </c>
      <c r="AA546">
        <v>81.42</v>
      </c>
      <c r="AB546">
        <v>0.1</v>
      </c>
      <c r="AC546">
        <v>0</v>
      </c>
      <c r="AD546">
        <v>0</v>
      </c>
      <c r="AE546" t="s">
        <v>55</v>
      </c>
      <c r="AF546">
        <v>6</v>
      </c>
      <c r="AG546" s="7">
        <v>42150</v>
      </c>
      <c r="AH546">
        <v>1550</v>
      </c>
      <c r="AI546">
        <v>1550</v>
      </c>
      <c r="AJ546">
        <v>1550</v>
      </c>
    </row>
    <row r="547" spans="1:36" x14ac:dyDescent="0.25">
      <c r="A547" t="s">
        <v>43</v>
      </c>
      <c r="B547" t="s">
        <v>62</v>
      </c>
      <c r="C547">
        <v>15.783471</v>
      </c>
      <c r="D547">
        <v>-90.230759000000006</v>
      </c>
      <c r="E547" t="s">
        <v>618</v>
      </c>
      <c r="F547">
        <v>250</v>
      </c>
      <c r="G547">
        <v>69</v>
      </c>
      <c r="H547">
        <v>2013</v>
      </c>
      <c r="I547" t="str">
        <f t="shared" si="25"/>
        <v>2012-10-01</v>
      </c>
      <c r="J547" t="str">
        <f t="shared" si="26"/>
        <v>2013-03-01</v>
      </c>
      <c r="K547" t="str">
        <f>IFERROR(INDEX(Harvest[Selected Harvest Begin],MATCH(E547,Harvest[Region],0)),INDEX(Harvest[Selected Harvest Begin],MATCH(B547,Harvest[Country.of.Origin],0)))</f>
        <v>October</v>
      </c>
      <c r="L547" t="str">
        <f>IFERROR(INDEX(Harvest[Selected Harvest End],MATCH(E547,Harvest[Region],0)),INDEX(Harvest[Selected Harvest End],MATCH(B547,Harvest[Country.of.Origin],0)))</f>
        <v>March</v>
      </c>
      <c r="M547">
        <f t="shared" si="24"/>
        <v>151</v>
      </c>
      <c r="N547" s="7">
        <v>41554</v>
      </c>
      <c r="O547" t="s">
        <v>68</v>
      </c>
      <c r="P547" t="s">
        <v>54</v>
      </c>
      <c r="Q547">
        <v>7.42</v>
      </c>
      <c r="R547">
        <v>7.33</v>
      </c>
      <c r="S547">
        <v>7.25</v>
      </c>
      <c r="T547">
        <v>7.42</v>
      </c>
      <c r="U547">
        <v>7.42</v>
      </c>
      <c r="V547">
        <v>7.5</v>
      </c>
      <c r="W547">
        <v>10</v>
      </c>
      <c r="X547">
        <v>10</v>
      </c>
      <c r="Y547">
        <v>10</v>
      </c>
      <c r="Z547">
        <v>7.08</v>
      </c>
      <c r="AA547">
        <v>81.42</v>
      </c>
      <c r="AB547">
        <v>0.12</v>
      </c>
      <c r="AC547">
        <v>0</v>
      </c>
      <c r="AD547">
        <v>0</v>
      </c>
      <c r="AE547" t="s">
        <v>55</v>
      </c>
      <c r="AF547">
        <v>4</v>
      </c>
      <c r="AG547" s="7">
        <v>41919</v>
      </c>
      <c r="AH547">
        <v>1310.6400000000001</v>
      </c>
      <c r="AI547">
        <v>1310.6400000000001</v>
      </c>
      <c r="AJ547">
        <v>1310.6400000000001</v>
      </c>
    </row>
    <row r="548" spans="1:36" x14ac:dyDescent="0.25">
      <c r="A548" t="s">
        <v>43</v>
      </c>
      <c r="B548" t="s">
        <v>62</v>
      </c>
      <c r="C548">
        <v>14.5178379</v>
      </c>
      <c r="D548">
        <v>-90.715274899999997</v>
      </c>
      <c r="E548" t="s">
        <v>1800</v>
      </c>
      <c r="F548">
        <v>250</v>
      </c>
      <c r="G548">
        <v>69</v>
      </c>
      <c r="H548">
        <v>2013</v>
      </c>
      <c r="I548" t="str">
        <f t="shared" si="25"/>
        <v>2012-10-01</v>
      </c>
      <c r="J548" t="str">
        <f t="shared" si="26"/>
        <v>2013-03-01</v>
      </c>
      <c r="K548" t="str">
        <f>IFERROR(INDEX(Harvest[Selected Harvest Begin],MATCH(E548,Harvest[Region],0)),INDEX(Harvest[Selected Harvest Begin],MATCH(B548,Harvest[Country.of.Origin],0)))</f>
        <v>October</v>
      </c>
      <c r="L548" t="str">
        <f>IFERROR(INDEX(Harvest[Selected Harvest End],MATCH(E548,Harvest[Region],0)),INDEX(Harvest[Selected Harvest End],MATCH(B548,Harvest[Country.of.Origin],0)))</f>
        <v>March</v>
      </c>
      <c r="M548">
        <f t="shared" si="24"/>
        <v>151</v>
      </c>
      <c r="N548" s="7">
        <v>41337</v>
      </c>
      <c r="O548" t="s">
        <v>213</v>
      </c>
      <c r="P548" t="s">
        <v>54</v>
      </c>
      <c r="Q548">
        <v>7.5</v>
      </c>
      <c r="R548">
        <v>7.33</v>
      </c>
      <c r="S548">
        <v>7.5</v>
      </c>
      <c r="T548">
        <v>7.58</v>
      </c>
      <c r="U548">
        <v>7</v>
      </c>
      <c r="V548">
        <v>7.25</v>
      </c>
      <c r="W548">
        <v>10</v>
      </c>
      <c r="X548">
        <v>10</v>
      </c>
      <c r="Y548">
        <v>10</v>
      </c>
      <c r="Z548">
        <v>7.08</v>
      </c>
      <c r="AA548">
        <v>81.25</v>
      </c>
      <c r="AB548">
        <v>0.11</v>
      </c>
      <c r="AC548">
        <v>0</v>
      </c>
      <c r="AD548">
        <v>0</v>
      </c>
      <c r="AE548" t="s">
        <v>55</v>
      </c>
      <c r="AF548">
        <v>4</v>
      </c>
      <c r="AG548" s="7">
        <v>41702</v>
      </c>
      <c r="AH548">
        <v>1524</v>
      </c>
      <c r="AI548">
        <v>1524</v>
      </c>
      <c r="AJ548">
        <v>1524</v>
      </c>
    </row>
    <row r="549" spans="1:36" x14ac:dyDescent="0.25">
      <c r="A549" t="s">
        <v>43</v>
      </c>
      <c r="B549" t="s">
        <v>62</v>
      </c>
      <c r="C549">
        <v>15.783471</v>
      </c>
      <c r="D549">
        <v>-90.230759000000006</v>
      </c>
      <c r="E549" t="s">
        <v>1312</v>
      </c>
      <c r="F549">
        <v>120</v>
      </c>
      <c r="G549">
        <v>69</v>
      </c>
      <c r="H549">
        <v>2016</v>
      </c>
      <c r="I549" t="str">
        <f t="shared" si="25"/>
        <v>2015-10-01</v>
      </c>
      <c r="J549" t="str">
        <f t="shared" si="26"/>
        <v>2016-03-01</v>
      </c>
      <c r="K549" t="str">
        <f>IFERROR(INDEX(Harvest[Selected Harvest Begin],MATCH(E549,Harvest[Region],0)),INDEX(Harvest[Selected Harvest Begin],MATCH(B549,Harvest[Country.of.Origin],0)))</f>
        <v>October</v>
      </c>
      <c r="L549" t="str">
        <f>IFERROR(INDEX(Harvest[Selected Harvest End],MATCH(E549,Harvest[Region],0)),INDEX(Harvest[Selected Harvest End],MATCH(B549,Harvest[Country.of.Origin],0)))</f>
        <v>March</v>
      </c>
      <c r="M549">
        <f t="shared" si="24"/>
        <v>152</v>
      </c>
      <c r="N549" s="7">
        <v>42584</v>
      </c>
      <c r="O549" t="s">
        <v>68</v>
      </c>
      <c r="P549" t="s">
        <v>54</v>
      </c>
      <c r="Q549">
        <v>7.42</v>
      </c>
      <c r="R549">
        <v>7.25</v>
      </c>
      <c r="S549">
        <v>7.17</v>
      </c>
      <c r="T549">
        <v>7.5</v>
      </c>
      <c r="U549">
        <v>7.25</v>
      </c>
      <c r="V549">
        <v>7.17</v>
      </c>
      <c r="W549">
        <v>10</v>
      </c>
      <c r="X549">
        <v>10</v>
      </c>
      <c r="Y549">
        <v>10</v>
      </c>
      <c r="Z549">
        <v>7.25</v>
      </c>
      <c r="AA549">
        <v>81</v>
      </c>
      <c r="AB549">
        <v>0.09</v>
      </c>
      <c r="AC549">
        <v>0</v>
      </c>
      <c r="AD549">
        <v>0</v>
      </c>
      <c r="AE549" t="s">
        <v>55</v>
      </c>
      <c r="AF549">
        <v>8</v>
      </c>
      <c r="AG549" s="7">
        <v>42949</v>
      </c>
      <c r="AH549">
        <v>3280</v>
      </c>
      <c r="AI549">
        <v>3280</v>
      </c>
      <c r="AJ549">
        <v>3280</v>
      </c>
    </row>
    <row r="550" spans="1:36" x14ac:dyDescent="0.25">
      <c r="A550" t="s">
        <v>43</v>
      </c>
      <c r="B550" t="s">
        <v>62</v>
      </c>
      <c r="C550">
        <v>15.783471</v>
      </c>
      <c r="D550">
        <v>-90.230759000000006</v>
      </c>
      <c r="E550" t="s">
        <v>618</v>
      </c>
      <c r="F550">
        <v>250</v>
      </c>
      <c r="G550">
        <v>69</v>
      </c>
      <c r="H550">
        <v>2015</v>
      </c>
      <c r="I550" t="str">
        <f t="shared" si="25"/>
        <v>2014-10-01</v>
      </c>
      <c r="J550" t="str">
        <f t="shared" si="26"/>
        <v>2015-03-01</v>
      </c>
      <c r="K550" t="str">
        <f>IFERROR(INDEX(Harvest[Selected Harvest Begin],MATCH(E550,Harvest[Region],0)),INDEX(Harvest[Selected Harvest Begin],MATCH(B550,Harvest[Country.of.Origin],0)))</f>
        <v>October</v>
      </c>
      <c r="L550" t="str">
        <f>IFERROR(INDEX(Harvest[Selected Harvest End],MATCH(E550,Harvest[Region],0)),INDEX(Harvest[Selected Harvest End],MATCH(B550,Harvest[Country.of.Origin],0)))</f>
        <v>March</v>
      </c>
      <c r="M550">
        <f t="shared" si="24"/>
        <v>151</v>
      </c>
      <c r="N550" s="7">
        <v>42208</v>
      </c>
      <c r="O550" t="s">
        <v>68</v>
      </c>
      <c r="P550" t="s">
        <v>54</v>
      </c>
      <c r="Q550">
        <v>7.5</v>
      </c>
      <c r="R550">
        <v>7.25</v>
      </c>
      <c r="S550">
        <v>7</v>
      </c>
      <c r="T550">
        <v>7.25</v>
      </c>
      <c r="U550">
        <v>7.5</v>
      </c>
      <c r="V550">
        <v>7.25</v>
      </c>
      <c r="W550">
        <v>10</v>
      </c>
      <c r="X550">
        <v>10</v>
      </c>
      <c r="Y550">
        <v>10</v>
      </c>
      <c r="Z550">
        <v>7.25</v>
      </c>
      <c r="AA550">
        <v>81</v>
      </c>
      <c r="AB550">
        <v>0.11</v>
      </c>
      <c r="AC550">
        <v>0</v>
      </c>
      <c r="AD550">
        <v>0</v>
      </c>
      <c r="AE550" t="s">
        <v>55</v>
      </c>
      <c r="AF550">
        <v>1</v>
      </c>
      <c r="AG550" s="7">
        <v>42573</v>
      </c>
      <c r="AH550">
        <v>1219.2</v>
      </c>
      <c r="AI550">
        <v>1219.2</v>
      </c>
      <c r="AJ550">
        <v>1219.2</v>
      </c>
    </row>
    <row r="551" spans="1:36" x14ac:dyDescent="0.25">
      <c r="A551" t="s">
        <v>43</v>
      </c>
      <c r="B551" t="s">
        <v>62</v>
      </c>
      <c r="C551">
        <v>15.783471</v>
      </c>
      <c r="D551">
        <v>-90.230759000000006</v>
      </c>
      <c r="E551" t="s">
        <v>618</v>
      </c>
      <c r="F551">
        <v>25</v>
      </c>
      <c r="G551">
        <v>69</v>
      </c>
      <c r="H551">
        <v>2017</v>
      </c>
      <c r="I551" t="str">
        <f t="shared" si="25"/>
        <v>2016-10-01</v>
      </c>
      <c r="J551" t="str">
        <f t="shared" si="26"/>
        <v>2017-03-01</v>
      </c>
      <c r="K551" t="str">
        <f>IFERROR(INDEX(Harvest[Selected Harvest Begin],MATCH(E551,Harvest[Region],0)),INDEX(Harvest[Selected Harvest Begin],MATCH(B551,Harvest[Country.of.Origin],0)))</f>
        <v>October</v>
      </c>
      <c r="L551" t="str">
        <f>IFERROR(INDEX(Harvest[Selected Harvest End],MATCH(E551,Harvest[Region],0)),INDEX(Harvest[Selected Harvest End],MATCH(B551,Harvest[Country.of.Origin],0)))</f>
        <v>March</v>
      </c>
      <c r="M551">
        <f t="shared" si="24"/>
        <v>151</v>
      </c>
      <c r="N551" s="7">
        <v>42970</v>
      </c>
      <c r="O551" t="s">
        <v>68</v>
      </c>
      <c r="P551" t="s">
        <v>54</v>
      </c>
      <c r="Q551">
        <v>7.67</v>
      </c>
      <c r="R551">
        <v>7.67</v>
      </c>
      <c r="S551">
        <v>7.33</v>
      </c>
      <c r="T551">
        <v>7.58</v>
      </c>
      <c r="U551">
        <v>7.67</v>
      </c>
      <c r="V551">
        <v>7.5</v>
      </c>
      <c r="W551">
        <v>9.33</v>
      </c>
      <c r="X551">
        <v>9.33</v>
      </c>
      <c r="Y551">
        <v>9.33</v>
      </c>
      <c r="Z551">
        <v>7.5</v>
      </c>
      <c r="AA551">
        <v>80.92</v>
      </c>
      <c r="AB551">
        <v>0.1</v>
      </c>
      <c r="AC551">
        <v>0</v>
      </c>
      <c r="AD551">
        <v>0</v>
      </c>
      <c r="AE551" t="s">
        <v>55</v>
      </c>
      <c r="AF551">
        <v>2</v>
      </c>
      <c r="AG551" s="7">
        <v>43335</v>
      </c>
      <c r="AH551">
        <v>1901</v>
      </c>
      <c r="AI551">
        <v>1901</v>
      </c>
      <c r="AJ551">
        <v>1901</v>
      </c>
    </row>
    <row r="552" spans="1:36" x14ac:dyDescent="0.25">
      <c r="A552" t="s">
        <v>43</v>
      </c>
      <c r="B552" t="s">
        <v>62</v>
      </c>
      <c r="C552">
        <v>14.612144600000001</v>
      </c>
      <c r="D552">
        <v>-89.962679899999998</v>
      </c>
      <c r="E552" t="s">
        <v>999</v>
      </c>
      <c r="F552">
        <v>250</v>
      </c>
      <c r="G552">
        <v>69</v>
      </c>
      <c r="H552">
        <v>2014</v>
      </c>
      <c r="I552" t="str">
        <f t="shared" si="25"/>
        <v>2013-10-01</v>
      </c>
      <c r="J552" t="str">
        <f t="shared" si="26"/>
        <v>2014-03-01</v>
      </c>
      <c r="K552" t="str">
        <f>IFERROR(INDEX(Harvest[Selected Harvest Begin],MATCH(E552,Harvest[Region],0)),INDEX(Harvest[Selected Harvest Begin],MATCH(B552,Harvest[Country.of.Origin],0)))</f>
        <v>October</v>
      </c>
      <c r="L552" t="str">
        <f>IFERROR(INDEX(Harvest[Selected Harvest End],MATCH(E552,Harvest[Region],0)),INDEX(Harvest[Selected Harvest End],MATCH(B552,Harvest[Country.of.Origin],0)))</f>
        <v>March</v>
      </c>
      <c r="M552">
        <f t="shared" si="24"/>
        <v>151</v>
      </c>
      <c r="N552" s="7">
        <v>41800</v>
      </c>
      <c r="O552" t="s">
        <v>1002</v>
      </c>
      <c r="P552" t="s">
        <v>54</v>
      </c>
      <c r="Q552">
        <v>7.58</v>
      </c>
      <c r="R552">
        <v>7.42</v>
      </c>
      <c r="S552">
        <v>6.92</v>
      </c>
      <c r="T552">
        <v>7.5</v>
      </c>
      <c r="U552">
        <v>7.25</v>
      </c>
      <c r="V552">
        <v>7.17</v>
      </c>
      <c r="W552">
        <v>10</v>
      </c>
      <c r="X552">
        <v>10</v>
      </c>
      <c r="Y552">
        <v>10</v>
      </c>
      <c r="Z552">
        <v>7.08</v>
      </c>
      <c r="AA552">
        <v>80.92</v>
      </c>
      <c r="AB552">
        <v>0.12</v>
      </c>
      <c r="AC552">
        <v>2</v>
      </c>
      <c r="AD552">
        <v>0</v>
      </c>
      <c r="AE552" t="s">
        <v>55</v>
      </c>
      <c r="AF552">
        <v>5</v>
      </c>
      <c r="AG552" s="7">
        <v>42165</v>
      </c>
      <c r="AH552">
        <v>1524</v>
      </c>
      <c r="AI552">
        <v>1524</v>
      </c>
      <c r="AJ552">
        <v>1524</v>
      </c>
    </row>
    <row r="553" spans="1:36" x14ac:dyDescent="0.25">
      <c r="A553" t="s">
        <v>43</v>
      </c>
      <c r="B553" t="s">
        <v>62</v>
      </c>
      <c r="C553">
        <v>15.320133</v>
      </c>
      <c r="D553">
        <v>-91.470039499999999</v>
      </c>
      <c r="E553" t="s">
        <v>562</v>
      </c>
      <c r="F553">
        <v>275</v>
      </c>
      <c r="G553">
        <v>69</v>
      </c>
      <c r="H553">
        <v>2015</v>
      </c>
      <c r="I553" t="str">
        <f t="shared" si="25"/>
        <v>2014-10-01</v>
      </c>
      <c r="J553" t="str">
        <f t="shared" si="26"/>
        <v>2015-03-01</v>
      </c>
      <c r="K553" t="str">
        <f>IFERROR(INDEX(Harvest[Selected Harvest Begin],MATCH(E553,Harvest[Region],0)),INDEX(Harvest[Selected Harvest Begin],MATCH(B553,Harvest[Country.of.Origin],0)))</f>
        <v>October</v>
      </c>
      <c r="L553" t="str">
        <f>IFERROR(INDEX(Harvest[Selected Harvest End],MATCH(E553,Harvest[Region],0)),INDEX(Harvest[Selected Harvest End],MATCH(B553,Harvest[Country.of.Origin],0)))</f>
        <v>March</v>
      </c>
      <c r="M553">
        <f t="shared" si="24"/>
        <v>151</v>
      </c>
      <c r="N553" s="7">
        <v>42173</v>
      </c>
      <c r="O553" t="s">
        <v>213</v>
      </c>
      <c r="P553" t="s">
        <v>54</v>
      </c>
      <c r="Q553">
        <v>7.5</v>
      </c>
      <c r="R553">
        <v>7.33</v>
      </c>
      <c r="S553">
        <v>7</v>
      </c>
      <c r="T553">
        <v>7.42</v>
      </c>
      <c r="U553">
        <v>7.17</v>
      </c>
      <c r="V553">
        <v>7.17</v>
      </c>
      <c r="W553">
        <v>10</v>
      </c>
      <c r="X553">
        <v>10</v>
      </c>
      <c r="Y553">
        <v>10</v>
      </c>
      <c r="Z553">
        <v>7.17</v>
      </c>
      <c r="AA553">
        <v>80.75</v>
      </c>
      <c r="AB553">
        <v>0.12</v>
      </c>
      <c r="AC553">
        <v>0</v>
      </c>
      <c r="AD553">
        <v>0</v>
      </c>
      <c r="AE553" t="s">
        <v>55</v>
      </c>
      <c r="AF553">
        <v>1</v>
      </c>
      <c r="AG553" s="7">
        <v>42538</v>
      </c>
      <c r="AH553">
        <v>1658.1120000000001</v>
      </c>
      <c r="AI553">
        <v>1755.6479999999999</v>
      </c>
      <c r="AJ553">
        <v>1706.88</v>
      </c>
    </row>
    <row r="554" spans="1:36" x14ac:dyDescent="0.25">
      <c r="A554" t="s">
        <v>43</v>
      </c>
      <c r="B554" t="s">
        <v>62</v>
      </c>
      <c r="C554">
        <v>14.635592600000001</v>
      </c>
      <c r="D554">
        <v>-91.142498900000007</v>
      </c>
      <c r="E554" t="s">
        <v>3774</v>
      </c>
      <c r="F554">
        <v>250</v>
      </c>
      <c r="G554">
        <v>69</v>
      </c>
      <c r="H554">
        <v>2013</v>
      </c>
      <c r="I554" t="str">
        <f t="shared" si="25"/>
        <v>2012-10-01</v>
      </c>
      <c r="J554" t="str">
        <f t="shared" si="26"/>
        <v>2013-03-01</v>
      </c>
      <c r="K554" t="str">
        <f>IFERROR(INDEX(Harvest[Selected Harvest Begin],MATCH(E554,Harvest[Region],0)),INDEX(Harvest[Selected Harvest Begin],MATCH(B554,Harvest[Country.of.Origin],0)))</f>
        <v>October</v>
      </c>
      <c r="L554" t="str">
        <f>IFERROR(INDEX(Harvest[Selected Harvest End],MATCH(E554,Harvest[Region],0)),INDEX(Harvest[Selected Harvest End],MATCH(B554,Harvest[Country.of.Origin],0)))</f>
        <v>March</v>
      </c>
      <c r="M554">
        <f t="shared" si="24"/>
        <v>151</v>
      </c>
      <c r="N554" s="7">
        <v>41430</v>
      </c>
      <c r="O554" t="s">
        <v>68</v>
      </c>
      <c r="P554" t="s">
        <v>54</v>
      </c>
      <c r="Q554">
        <v>7.67</v>
      </c>
      <c r="R554">
        <v>7.17</v>
      </c>
      <c r="S554">
        <v>7</v>
      </c>
      <c r="T554">
        <v>7.5</v>
      </c>
      <c r="U554">
        <v>7</v>
      </c>
      <c r="V554">
        <v>7</v>
      </c>
      <c r="W554">
        <v>10</v>
      </c>
      <c r="X554">
        <v>10</v>
      </c>
      <c r="Y554">
        <v>10</v>
      </c>
      <c r="Z554">
        <v>7.33</v>
      </c>
      <c r="AA554">
        <v>80.67</v>
      </c>
      <c r="AB554">
        <v>0.12</v>
      </c>
      <c r="AC554">
        <v>0</v>
      </c>
      <c r="AD554">
        <v>0</v>
      </c>
      <c r="AE554" t="s">
        <v>55</v>
      </c>
      <c r="AF554">
        <v>5</v>
      </c>
      <c r="AG554" s="7">
        <v>41795</v>
      </c>
      <c r="AH554">
        <v>1550</v>
      </c>
      <c r="AI554">
        <v>1550</v>
      </c>
      <c r="AJ554">
        <v>1550</v>
      </c>
    </row>
    <row r="555" spans="1:36" x14ac:dyDescent="0.25">
      <c r="A555" t="s">
        <v>43</v>
      </c>
      <c r="B555" t="s">
        <v>62</v>
      </c>
      <c r="C555">
        <v>15.320133</v>
      </c>
      <c r="D555">
        <v>-91.470039499999999</v>
      </c>
      <c r="E555" t="s">
        <v>562</v>
      </c>
      <c r="F555">
        <v>275</v>
      </c>
      <c r="G555">
        <v>69</v>
      </c>
      <c r="H555">
        <v>2014</v>
      </c>
      <c r="I555" t="str">
        <f t="shared" si="25"/>
        <v>2013-10-01</v>
      </c>
      <c r="J555" t="str">
        <f t="shared" si="26"/>
        <v>2014-03-01</v>
      </c>
      <c r="K555" t="str">
        <f>IFERROR(INDEX(Harvest[Selected Harvest Begin],MATCH(E555,Harvest[Region],0)),INDEX(Harvest[Selected Harvest Begin],MATCH(B555,Harvest[Country.of.Origin],0)))</f>
        <v>October</v>
      </c>
      <c r="L555" t="str">
        <f>IFERROR(INDEX(Harvest[Selected Harvest End],MATCH(E555,Harvest[Region],0)),INDEX(Harvest[Selected Harvest End],MATCH(B555,Harvest[Country.of.Origin],0)))</f>
        <v>March</v>
      </c>
      <c r="M555">
        <f t="shared" si="24"/>
        <v>151</v>
      </c>
      <c r="N555" s="7">
        <v>41667</v>
      </c>
      <c r="O555" t="s">
        <v>68</v>
      </c>
      <c r="P555" t="s">
        <v>81</v>
      </c>
      <c r="Q555">
        <v>7.17</v>
      </c>
      <c r="R555">
        <v>7.42</v>
      </c>
      <c r="S555">
        <v>6.83</v>
      </c>
      <c r="T555">
        <v>7.5</v>
      </c>
      <c r="U555">
        <v>7.17</v>
      </c>
      <c r="V555">
        <v>7.25</v>
      </c>
      <c r="W555">
        <v>10</v>
      </c>
      <c r="X555">
        <v>10</v>
      </c>
      <c r="Y555">
        <v>10</v>
      </c>
      <c r="Z555">
        <v>7.25</v>
      </c>
      <c r="AA555">
        <v>80.58</v>
      </c>
      <c r="AB555">
        <v>0.11</v>
      </c>
      <c r="AC555">
        <v>0</v>
      </c>
      <c r="AD555">
        <v>0</v>
      </c>
      <c r="AE555" t="s">
        <v>55</v>
      </c>
      <c r="AF555">
        <v>5</v>
      </c>
      <c r="AG555" s="7">
        <v>42032</v>
      </c>
      <c r="AH555">
        <v>1383.7919999999999</v>
      </c>
      <c r="AI555">
        <v>1383.7919999999999</v>
      </c>
      <c r="AJ555">
        <v>1383.7919999999999</v>
      </c>
    </row>
    <row r="556" spans="1:36" x14ac:dyDescent="0.25">
      <c r="A556" t="s">
        <v>43</v>
      </c>
      <c r="B556" t="s">
        <v>62</v>
      </c>
      <c r="C556">
        <v>14.1928003</v>
      </c>
      <c r="D556">
        <v>-90.374835399999995</v>
      </c>
      <c r="E556" t="s">
        <v>2509</v>
      </c>
      <c r="F556">
        <v>275</v>
      </c>
      <c r="G556">
        <v>69</v>
      </c>
      <c r="H556">
        <v>2017</v>
      </c>
      <c r="I556" t="str">
        <f t="shared" si="25"/>
        <v>2016-10-01</v>
      </c>
      <c r="J556" t="str">
        <f t="shared" si="26"/>
        <v>2017-03-01</v>
      </c>
      <c r="K556" t="str">
        <f>IFERROR(INDEX(Harvest[Selected Harvest Begin],MATCH(E556,Harvest[Region],0)),INDEX(Harvest[Selected Harvest Begin],MATCH(B556,Harvest[Country.of.Origin],0)))</f>
        <v>October</v>
      </c>
      <c r="L556" t="str">
        <f>IFERROR(INDEX(Harvest[Selected Harvest End],MATCH(E556,Harvest[Region],0)),INDEX(Harvest[Selected Harvest End],MATCH(B556,Harvest[Country.of.Origin],0)))</f>
        <v>March</v>
      </c>
      <c r="M556">
        <f t="shared" si="24"/>
        <v>151</v>
      </c>
      <c r="N556" s="7">
        <v>42986</v>
      </c>
      <c r="O556" t="s">
        <v>213</v>
      </c>
      <c r="P556" t="s">
        <v>54</v>
      </c>
      <c r="Q556">
        <v>7.33</v>
      </c>
      <c r="R556">
        <v>7.25</v>
      </c>
      <c r="S556">
        <v>7.08</v>
      </c>
      <c r="T556">
        <v>7.17</v>
      </c>
      <c r="U556">
        <v>7.25</v>
      </c>
      <c r="V556">
        <v>7.17</v>
      </c>
      <c r="W556">
        <v>10</v>
      </c>
      <c r="X556">
        <v>10</v>
      </c>
      <c r="Y556">
        <v>10</v>
      </c>
      <c r="Z556">
        <v>7.25</v>
      </c>
      <c r="AA556">
        <v>80.5</v>
      </c>
      <c r="AB556">
        <v>0.1</v>
      </c>
      <c r="AC556">
        <v>0</v>
      </c>
      <c r="AD556">
        <v>0</v>
      </c>
      <c r="AE556" t="s">
        <v>55</v>
      </c>
      <c r="AF556">
        <v>4</v>
      </c>
      <c r="AG556" s="7">
        <v>43351</v>
      </c>
      <c r="AH556">
        <v>1500</v>
      </c>
      <c r="AI556">
        <v>1500</v>
      </c>
      <c r="AJ556">
        <v>1500</v>
      </c>
    </row>
    <row r="557" spans="1:36" x14ac:dyDescent="0.25">
      <c r="A557" t="s">
        <v>43</v>
      </c>
      <c r="B557" t="s">
        <v>62</v>
      </c>
      <c r="C557">
        <v>15.783471</v>
      </c>
      <c r="D557">
        <v>-90.230759000000006</v>
      </c>
      <c r="E557" t="s">
        <v>618</v>
      </c>
      <c r="F557">
        <v>275</v>
      </c>
      <c r="G557">
        <v>69</v>
      </c>
      <c r="H557">
        <v>2014</v>
      </c>
      <c r="I557" t="str">
        <f t="shared" si="25"/>
        <v>2013-10-01</v>
      </c>
      <c r="J557" t="str">
        <f t="shared" si="26"/>
        <v>2014-03-01</v>
      </c>
      <c r="K557" t="str">
        <f>IFERROR(INDEX(Harvest[Selected Harvest Begin],MATCH(E557,Harvest[Region],0)),INDEX(Harvest[Selected Harvest Begin],MATCH(B557,Harvest[Country.of.Origin],0)))</f>
        <v>October</v>
      </c>
      <c r="L557" t="str">
        <f>IFERROR(INDEX(Harvest[Selected Harvest End],MATCH(E557,Harvest[Region],0)),INDEX(Harvest[Selected Harvest End],MATCH(B557,Harvest[Country.of.Origin],0)))</f>
        <v>March</v>
      </c>
      <c r="M557">
        <f t="shared" si="24"/>
        <v>151</v>
      </c>
      <c r="N557" s="7">
        <v>41752</v>
      </c>
      <c r="O557" t="s">
        <v>60</v>
      </c>
      <c r="P557" t="s">
        <v>54</v>
      </c>
      <c r="Q557">
        <v>7.5</v>
      </c>
      <c r="R557">
        <v>7.17</v>
      </c>
      <c r="S557">
        <v>6.83</v>
      </c>
      <c r="T557">
        <v>7.5</v>
      </c>
      <c r="U557">
        <v>7.17</v>
      </c>
      <c r="V557">
        <v>7.17</v>
      </c>
      <c r="W557">
        <v>10</v>
      </c>
      <c r="X557">
        <v>10</v>
      </c>
      <c r="Y557">
        <v>10</v>
      </c>
      <c r="Z557">
        <v>7.17</v>
      </c>
      <c r="AA557">
        <v>80.5</v>
      </c>
      <c r="AB557">
        <v>0.11</v>
      </c>
      <c r="AC557">
        <v>0</v>
      </c>
      <c r="AD557">
        <v>0</v>
      </c>
      <c r="AE557" t="s">
        <v>55</v>
      </c>
      <c r="AF557">
        <v>3</v>
      </c>
      <c r="AG557" s="7">
        <v>42117</v>
      </c>
      <c r="AH557">
        <v>1219.2</v>
      </c>
      <c r="AI557">
        <v>1219.2</v>
      </c>
      <c r="AJ557">
        <v>1219.2</v>
      </c>
    </row>
    <row r="558" spans="1:36" x14ac:dyDescent="0.25">
      <c r="A558" t="s">
        <v>43</v>
      </c>
      <c r="B558" t="s">
        <v>62</v>
      </c>
      <c r="C558">
        <v>15.783471</v>
      </c>
      <c r="D558">
        <v>-90.230759000000006</v>
      </c>
      <c r="E558" t="s">
        <v>618</v>
      </c>
      <c r="F558">
        <v>250</v>
      </c>
      <c r="G558">
        <v>69</v>
      </c>
      <c r="H558">
        <v>2013</v>
      </c>
      <c r="I558" t="str">
        <f t="shared" si="25"/>
        <v>2012-10-01</v>
      </c>
      <c r="J558" t="str">
        <f t="shared" si="26"/>
        <v>2013-03-01</v>
      </c>
      <c r="K558" t="str">
        <f>IFERROR(INDEX(Harvest[Selected Harvest Begin],MATCH(E558,Harvest[Region],0)),INDEX(Harvest[Selected Harvest Begin],MATCH(B558,Harvest[Country.of.Origin],0)))</f>
        <v>October</v>
      </c>
      <c r="L558" t="str">
        <f>IFERROR(INDEX(Harvest[Selected Harvest End],MATCH(E558,Harvest[Region],0)),INDEX(Harvest[Selected Harvest End],MATCH(B558,Harvest[Country.of.Origin],0)))</f>
        <v>March</v>
      </c>
      <c r="M558">
        <f t="shared" si="24"/>
        <v>151</v>
      </c>
      <c r="N558" s="7">
        <v>41431</v>
      </c>
      <c r="O558" t="s">
        <v>68</v>
      </c>
      <c r="P558" t="s">
        <v>54</v>
      </c>
      <c r="Q558">
        <v>7.33</v>
      </c>
      <c r="R558">
        <v>7.33</v>
      </c>
      <c r="S558">
        <v>6.83</v>
      </c>
      <c r="T558">
        <v>7.5</v>
      </c>
      <c r="U558">
        <v>7</v>
      </c>
      <c r="V558">
        <v>7.17</v>
      </c>
      <c r="W558">
        <v>10</v>
      </c>
      <c r="X558">
        <v>10</v>
      </c>
      <c r="Y558">
        <v>10</v>
      </c>
      <c r="Z558">
        <v>7.17</v>
      </c>
      <c r="AA558">
        <v>80.33</v>
      </c>
      <c r="AB558">
        <v>0.11</v>
      </c>
      <c r="AC558">
        <v>1</v>
      </c>
      <c r="AD558">
        <v>0</v>
      </c>
      <c r="AE558" t="s">
        <v>55</v>
      </c>
      <c r="AF558">
        <v>4</v>
      </c>
      <c r="AG558" s="7">
        <v>41796</v>
      </c>
      <c r="AH558">
        <v>1310.6400000000001</v>
      </c>
      <c r="AI558">
        <v>1310.6400000000001</v>
      </c>
      <c r="AJ558">
        <v>1310.6400000000001</v>
      </c>
    </row>
    <row r="559" spans="1:36" x14ac:dyDescent="0.25">
      <c r="A559" t="s">
        <v>43</v>
      </c>
      <c r="B559" t="s">
        <v>62</v>
      </c>
      <c r="C559">
        <v>15.783471</v>
      </c>
      <c r="D559">
        <v>-90.230759000000006</v>
      </c>
      <c r="E559" t="s">
        <v>618</v>
      </c>
      <c r="F559">
        <v>250</v>
      </c>
      <c r="G559">
        <v>69</v>
      </c>
      <c r="H559">
        <v>2013</v>
      </c>
      <c r="I559" t="str">
        <f t="shared" si="25"/>
        <v>2012-10-01</v>
      </c>
      <c r="J559" t="str">
        <f t="shared" si="26"/>
        <v>2013-03-01</v>
      </c>
      <c r="K559" t="str">
        <f>IFERROR(INDEX(Harvest[Selected Harvest Begin],MATCH(E559,Harvest[Region],0)),INDEX(Harvest[Selected Harvest Begin],MATCH(B559,Harvest[Country.of.Origin],0)))</f>
        <v>October</v>
      </c>
      <c r="L559" t="str">
        <f>IFERROR(INDEX(Harvest[Selected Harvest End],MATCH(E559,Harvest[Region],0)),INDEX(Harvest[Selected Harvest End],MATCH(B559,Harvest[Country.of.Origin],0)))</f>
        <v>March</v>
      </c>
      <c r="M559">
        <f t="shared" si="24"/>
        <v>151</v>
      </c>
      <c r="N559" s="7">
        <v>41493</v>
      </c>
      <c r="O559" t="s">
        <v>68</v>
      </c>
      <c r="P559" t="s">
        <v>54</v>
      </c>
      <c r="Q559">
        <v>7.33</v>
      </c>
      <c r="R559">
        <v>7.33</v>
      </c>
      <c r="S559">
        <v>7</v>
      </c>
      <c r="T559">
        <v>7.17</v>
      </c>
      <c r="U559">
        <v>7.17</v>
      </c>
      <c r="V559">
        <v>7.17</v>
      </c>
      <c r="W559">
        <v>10</v>
      </c>
      <c r="X559">
        <v>10</v>
      </c>
      <c r="Y559">
        <v>10</v>
      </c>
      <c r="Z559">
        <v>7</v>
      </c>
      <c r="AA559">
        <v>80.17</v>
      </c>
      <c r="AB559">
        <v>0.11</v>
      </c>
      <c r="AC559">
        <v>0</v>
      </c>
      <c r="AD559">
        <v>0</v>
      </c>
      <c r="AE559" t="s">
        <v>55</v>
      </c>
      <c r="AF559">
        <v>2</v>
      </c>
      <c r="AG559" s="7">
        <v>41858</v>
      </c>
      <c r="AH559">
        <v>1310.6400000000001</v>
      </c>
      <c r="AI559">
        <v>1310.6400000000001</v>
      </c>
      <c r="AJ559">
        <v>1310.6400000000001</v>
      </c>
    </row>
    <row r="560" spans="1:36" x14ac:dyDescent="0.25">
      <c r="A560" t="s">
        <v>43</v>
      </c>
      <c r="B560" t="s">
        <v>62</v>
      </c>
      <c r="C560">
        <v>14.9609782</v>
      </c>
      <c r="D560">
        <v>-91.807458600000004</v>
      </c>
      <c r="E560" t="s">
        <v>1286</v>
      </c>
      <c r="F560">
        <v>50</v>
      </c>
      <c r="G560">
        <v>69</v>
      </c>
      <c r="H560">
        <v>2017</v>
      </c>
      <c r="I560" t="str">
        <f t="shared" si="25"/>
        <v>2016-10-01</v>
      </c>
      <c r="J560" t="str">
        <f t="shared" si="26"/>
        <v>2017-03-01</v>
      </c>
      <c r="K560" t="str">
        <f>IFERROR(INDEX(Harvest[Selected Harvest Begin],MATCH(E560,Harvest[Region],0)),INDEX(Harvest[Selected Harvest Begin],MATCH(B560,Harvest[Country.of.Origin],0)))</f>
        <v>October</v>
      </c>
      <c r="L560" t="str">
        <f>IFERROR(INDEX(Harvest[Selected Harvest End],MATCH(E560,Harvest[Region],0)),INDEX(Harvest[Selected Harvest End],MATCH(B560,Harvest[Country.of.Origin],0)))</f>
        <v>March</v>
      </c>
      <c r="M560">
        <f t="shared" si="24"/>
        <v>151</v>
      </c>
      <c r="N560" s="7">
        <v>42969</v>
      </c>
      <c r="O560" t="s">
        <v>68</v>
      </c>
      <c r="P560" t="s">
        <v>54</v>
      </c>
      <c r="Q560">
        <v>7.33</v>
      </c>
      <c r="R560">
        <v>7.25</v>
      </c>
      <c r="S560">
        <v>6.92</v>
      </c>
      <c r="T560">
        <v>7.33</v>
      </c>
      <c r="U560">
        <v>7.25</v>
      </c>
      <c r="V560">
        <v>7.33</v>
      </c>
      <c r="W560">
        <v>9.33</v>
      </c>
      <c r="X560">
        <v>10</v>
      </c>
      <c r="Y560">
        <v>10</v>
      </c>
      <c r="Z560">
        <v>7.08</v>
      </c>
      <c r="AA560">
        <v>79.83</v>
      </c>
      <c r="AB560">
        <v>0.1</v>
      </c>
      <c r="AC560">
        <v>0</v>
      </c>
      <c r="AD560">
        <v>0</v>
      </c>
      <c r="AE560" t="s">
        <v>55</v>
      </c>
      <c r="AF560">
        <v>2</v>
      </c>
      <c r="AG560" s="7">
        <v>43334</v>
      </c>
      <c r="AH560">
        <v>1700</v>
      </c>
      <c r="AI560">
        <v>1700</v>
      </c>
      <c r="AJ560">
        <v>1700</v>
      </c>
    </row>
    <row r="561" spans="1:36" x14ac:dyDescent="0.25">
      <c r="A561" t="s">
        <v>43</v>
      </c>
      <c r="B561" t="s">
        <v>62</v>
      </c>
      <c r="C561">
        <v>15.783471</v>
      </c>
      <c r="D561">
        <v>-90.230759000000006</v>
      </c>
      <c r="E561" t="s">
        <v>618</v>
      </c>
      <c r="F561">
        <v>25</v>
      </c>
      <c r="G561">
        <v>69</v>
      </c>
      <c r="H561">
        <v>2016</v>
      </c>
      <c r="I561" t="str">
        <f t="shared" si="25"/>
        <v>2015-10-01</v>
      </c>
      <c r="J561" t="str">
        <f t="shared" si="26"/>
        <v>2016-03-01</v>
      </c>
      <c r="K561" t="str">
        <f>IFERROR(INDEX(Harvest[Selected Harvest Begin],MATCH(E561,Harvest[Region],0)),INDEX(Harvest[Selected Harvest Begin],MATCH(B561,Harvest[Country.of.Origin],0)))</f>
        <v>October</v>
      </c>
      <c r="L561" t="str">
        <f>IFERROR(INDEX(Harvest[Selected Harvest End],MATCH(E561,Harvest[Region],0)),INDEX(Harvest[Selected Harvest End],MATCH(B561,Harvest[Country.of.Origin],0)))</f>
        <v>March</v>
      </c>
      <c r="M561">
        <f t="shared" si="24"/>
        <v>152</v>
      </c>
      <c r="N561" s="7">
        <v>42908</v>
      </c>
      <c r="O561" t="s">
        <v>68</v>
      </c>
      <c r="P561" t="s">
        <v>54</v>
      </c>
      <c r="Q561">
        <v>7.5</v>
      </c>
      <c r="R561">
        <v>7.42</v>
      </c>
      <c r="S561">
        <v>7.25</v>
      </c>
      <c r="T561">
        <v>7.58</v>
      </c>
      <c r="U561">
        <v>7.33</v>
      </c>
      <c r="V561">
        <v>7.42</v>
      </c>
      <c r="W561">
        <v>9.33</v>
      </c>
      <c r="X561">
        <v>9.33</v>
      </c>
      <c r="Y561">
        <v>9.33</v>
      </c>
      <c r="Z561">
        <v>7.25</v>
      </c>
      <c r="AA561">
        <v>79.75</v>
      </c>
      <c r="AB561">
        <v>0.1</v>
      </c>
      <c r="AC561">
        <v>0</v>
      </c>
      <c r="AD561">
        <v>4</v>
      </c>
      <c r="AE561" t="s">
        <v>55</v>
      </c>
      <c r="AF561">
        <v>1</v>
      </c>
      <c r="AG561" s="7">
        <v>43273</v>
      </c>
      <c r="AH561">
        <v>190164</v>
      </c>
      <c r="AI561">
        <v>190164</v>
      </c>
      <c r="AJ561">
        <v>190164</v>
      </c>
    </row>
    <row r="562" spans="1:36" x14ac:dyDescent="0.25">
      <c r="A562" t="s">
        <v>43</v>
      </c>
      <c r="B562" t="s">
        <v>62</v>
      </c>
      <c r="C562">
        <v>14.557296900000001</v>
      </c>
      <c r="D562">
        <v>-90.733223300000006</v>
      </c>
      <c r="E562" t="s">
        <v>1232</v>
      </c>
      <c r="F562">
        <v>275</v>
      </c>
      <c r="G562">
        <v>69</v>
      </c>
      <c r="H562">
        <v>2012</v>
      </c>
      <c r="I562" t="str">
        <f t="shared" si="25"/>
        <v>2011-10-01</v>
      </c>
      <c r="J562" t="str">
        <f t="shared" si="26"/>
        <v>2012-03-01</v>
      </c>
      <c r="K562" t="str">
        <f>IFERROR(INDEX(Harvest[Selected Harvest Begin],MATCH(E562,Harvest[Region],0)),INDEX(Harvest[Selected Harvest Begin],MATCH(B562,Harvest[Country.of.Origin],0)))</f>
        <v>October</v>
      </c>
      <c r="L562" t="str">
        <f>IFERROR(INDEX(Harvest[Selected Harvest End],MATCH(E562,Harvest[Region],0)),INDEX(Harvest[Selected Harvest End],MATCH(B562,Harvest[Country.of.Origin],0)))</f>
        <v>March</v>
      </c>
      <c r="M562">
        <f t="shared" si="24"/>
        <v>152</v>
      </c>
      <c r="N562" s="7">
        <v>41113</v>
      </c>
      <c r="O562" t="s">
        <v>68</v>
      </c>
      <c r="P562" t="s">
        <v>54</v>
      </c>
      <c r="Q562">
        <v>7.58</v>
      </c>
      <c r="R562">
        <v>7.33</v>
      </c>
      <c r="S562">
        <v>7.5</v>
      </c>
      <c r="T562">
        <v>7.33</v>
      </c>
      <c r="U562">
        <v>7</v>
      </c>
      <c r="V562">
        <v>7.33</v>
      </c>
      <c r="W562">
        <v>9.33</v>
      </c>
      <c r="X562">
        <v>9.33</v>
      </c>
      <c r="Y562">
        <v>9.33</v>
      </c>
      <c r="Z562">
        <v>7.67</v>
      </c>
      <c r="AA562">
        <v>79.75</v>
      </c>
      <c r="AB562">
        <v>0</v>
      </c>
      <c r="AC562">
        <v>0</v>
      </c>
      <c r="AD562">
        <v>0</v>
      </c>
      <c r="AE562" t="s">
        <v>55</v>
      </c>
      <c r="AF562">
        <v>4</v>
      </c>
      <c r="AG562" s="7">
        <v>41478</v>
      </c>
    </row>
    <row r="563" spans="1:36" x14ac:dyDescent="0.25">
      <c r="A563" t="s">
        <v>43</v>
      </c>
      <c r="B563" t="s">
        <v>62</v>
      </c>
      <c r="C563">
        <v>15.783471</v>
      </c>
      <c r="D563">
        <v>-90.230759000000006</v>
      </c>
      <c r="E563" t="s">
        <v>618</v>
      </c>
      <c r="F563">
        <v>25</v>
      </c>
      <c r="G563">
        <v>69</v>
      </c>
      <c r="H563">
        <v>2016</v>
      </c>
      <c r="I563" t="str">
        <f t="shared" si="25"/>
        <v>2015-10-01</v>
      </c>
      <c r="J563" t="str">
        <f t="shared" si="26"/>
        <v>2016-03-01</v>
      </c>
      <c r="K563" t="str">
        <f>IFERROR(INDEX(Harvest[Selected Harvest Begin],MATCH(E563,Harvest[Region],0)),INDEX(Harvest[Selected Harvest Begin],MATCH(B563,Harvest[Country.of.Origin],0)))</f>
        <v>October</v>
      </c>
      <c r="L563" t="str">
        <f>IFERROR(INDEX(Harvest[Selected Harvest End],MATCH(E563,Harvest[Region],0)),INDEX(Harvest[Selected Harvest End],MATCH(B563,Harvest[Country.of.Origin],0)))</f>
        <v>March</v>
      </c>
      <c r="M563">
        <f t="shared" si="24"/>
        <v>152</v>
      </c>
      <c r="N563" s="7">
        <v>42908</v>
      </c>
      <c r="O563" t="s">
        <v>68</v>
      </c>
      <c r="P563" t="s">
        <v>54</v>
      </c>
      <c r="Q563">
        <v>7.42</v>
      </c>
      <c r="R563">
        <v>7.42</v>
      </c>
      <c r="S563">
        <v>7.25</v>
      </c>
      <c r="T563">
        <v>7.58</v>
      </c>
      <c r="U563">
        <v>7.42</v>
      </c>
      <c r="V563">
        <v>7.33</v>
      </c>
      <c r="W563">
        <v>9.33</v>
      </c>
      <c r="X563">
        <v>9.33</v>
      </c>
      <c r="Y563">
        <v>9.33</v>
      </c>
      <c r="Z563">
        <v>7.25</v>
      </c>
      <c r="AA563">
        <v>79.67</v>
      </c>
      <c r="AB563">
        <v>0.1</v>
      </c>
      <c r="AC563">
        <v>0</v>
      </c>
      <c r="AD563">
        <v>2</v>
      </c>
      <c r="AE563" t="s">
        <v>55</v>
      </c>
      <c r="AF563">
        <v>1</v>
      </c>
      <c r="AG563" s="7">
        <v>43273</v>
      </c>
      <c r="AH563">
        <v>1219.2</v>
      </c>
      <c r="AI563">
        <v>1219.2</v>
      </c>
      <c r="AJ563">
        <v>1219.2</v>
      </c>
    </row>
    <row r="564" spans="1:36" x14ac:dyDescent="0.25">
      <c r="A564" t="s">
        <v>43</v>
      </c>
      <c r="B564" t="s">
        <v>62</v>
      </c>
      <c r="C564">
        <v>15.783471</v>
      </c>
      <c r="D564">
        <v>-90.230759000000006</v>
      </c>
      <c r="E564" t="s">
        <v>618</v>
      </c>
      <c r="F564">
        <v>250</v>
      </c>
      <c r="G564">
        <v>69</v>
      </c>
      <c r="H564">
        <v>2013</v>
      </c>
      <c r="I564" t="str">
        <f t="shared" si="25"/>
        <v>2012-10-01</v>
      </c>
      <c r="J564" t="str">
        <f t="shared" si="26"/>
        <v>2013-03-01</v>
      </c>
      <c r="K564" t="str">
        <f>IFERROR(INDEX(Harvest[Selected Harvest Begin],MATCH(E564,Harvest[Region],0)),INDEX(Harvest[Selected Harvest Begin],MATCH(B564,Harvest[Country.of.Origin],0)))</f>
        <v>October</v>
      </c>
      <c r="L564" t="str">
        <f>IFERROR(INDEX(Harvest[Selected Harvest End],MATCH(E564,Harvest[Region],0)),INDEX(Harvest[Selected Harvest End],MATCH(B564,Harvest[Country.of.Origin],0)))</f>
        <v>March</v>
      </c>
      <c r="M564">
        <f t="shared" si="24"/>
        <v>151</v>
      </c>
      <c r="N564" s="7">
        <v>41452</v>
      </c>
      <c r="O564" t="s">
        <v>68</v>
      </c>
      <c r="P564" t="s">
        <v>54</v>
      </c>
      <c r="Q564">
        <v>7.5</v>
      </c>
      <c r="R564">
        <v>7</v>
      </c>
      <c r="S564">
        <v>6.83</v>
      </c>
      <c r="T564">
        <v>7.08</v>
      </c>
      <c r="U564">
        <v>7.08</v>
      </c>
      <c r="V564">
        <v>7.17</v>
      </c>
      <c r="W564">
        <v>10</v>
      </c>
      <c r="X564">
        <v>10</v>
      </c>
      <c r="Y564">
        <v>10</v>
      </c>
      <c r="Z564">
        <v>7</v>
      </c>
      <c r="AA564">
        <v>79.67</v>
      </c>
      <c r="AB564">
        <v>0.11</v>
      </c>
      <c r="AC564">
        <v>0</v>
      </c>
      <c r="AD564">
        <v>0</v>
      </c>
      <c r="AE564" t="s">
        <v>55</v>
      </c>
      <c r="AF564">
        <v>6</v>
      </c>
      <c r="AG564" s="7">
        <v>41817</v>
      </c>
      <c r="AH564">
        <v>1310.6400000000001</v>
      </c>
      <c r="AI564">
        <v>1310.6400000000001</v>
      </c>
      <c r="AJ564">
        <v>1310.6400000000001</v>
      </c>
    </row>
    <row r="565" spans="1:36" x14ac:dyDescent="0.25">
      <c r="A565" t="s">
        <v>43</v>
      </c>
      <c r="B565" t="s">
        <v>62</v>
      </c>
      <c r="C565">
        <v>14.9609782</v>
      </c>
      <c r="D565">
        <v>-91.807458600000004</v>
      </c>
      <c r="E565" t="s">
        <v>756</v>
      </c>
      <c r="F565">
        <v>223</v>
      </c>
      <c r="G565">
        <v>69</v>
      </c>
      <c r="H565">
        <v>2010</v>
      </c>
      <c r="I565" t="str">
        <f t="shared" si="25"/>
        <v>2009-10-01</v>
      </c>
      <c r="J565" t="str">
        <f t="shared" si="26"/>
        <v>2010-03-01</v>
      </c>
      <c r="K565" t="str">
        <f>IFERROR(INDEX(Harvest[Selected Harvest Begin],MATCH(E565,Harvest[Region],0)),INDEX(Harvest[Selected Harvest Begin],MATCH(B565,Harvest[Country.of.Origin],0)))</f>
        <v>October</v>
      </c>
      <c r="L565" t="str">
        <f>IFERROR(INDEX(Harvest[Selected Harvest End],MATCH(E565,Harvest[Region],0)),INDEX(Harvest[Selected Harvest End],MATCH(B565,Harvest[Country.of.Origin],0)))</f>
        <v>March</v>
      </c>
      <c r="M565">
        <f t="shared" si="24"/>
        <v>151</v>
      </c>
      <c r="N565" s="7">
        <v>40556</v>
      </c>
      <c r="Q565">
        <v>7.08</v>
      </c>
      <c r="R565">
        <v>7</v>
      </c>
      <c r="S565">
        <v>6.83</v>
      </c>
      <c r="T565">
        <v>7.33</v>
      </c>
      <c r="U565">
        <v>7.25</v>
      </c>
      <c r="V565">
        <v>7</v>
      </c>
      <c r="W565">
        <v>10</v>
      </c>
      <c r="X565">
        <v>10</v>
      </c>
      <c r="Y565">
        <v>10</v>
      </c>
      <c r="Z565">
        <v>7.08</v>
      </c>
      <c r="AA565">
        <v>79.58</v>
      </c>
      <c r="AB565">
        <v>0.17</v>
      </c>
      <c r="AC565">
        <v>1</v>
      </c>
      <c r="AD565">
        <v>0</v>
      </c>
      <c r="AF565">
        <v>19</v>
      </c>
      <c r="AG565" s="7">
        <v>40921</v>
      </c>
      <c r="AH565">
        <v>1066.8</v>
      </c>
      <c r="AI565">
        <v>1584.96</v>
      </c>
      <c r="AJ565">
        <v>1325.88</v>
      </c>
    </row>
    <row r="566" spans="1:36" x14ac:dyDescent="0.25">
      <c r="A566" t="s">
        <v>43</v>
      </c>
      <c r="B566" t="s">
        <v>62</v>
      </c>
      <c r="C566">
        <v>15.783471</v>
      </c>
      <c r="D566">
        <v>-90.230759000000006</v>
      </c>
      <c r="E566" t="s">
        <v>618</v>
      </c>
      <c r="F566">
        <v>250</v>
      </c>
      <c r="G566">
        <v>69</v>
      </c>
      <c r="H566">
        <v>2013</v>
      </c>
      <c r="I566" t="str">
        <f t="shared" si="25"/>
        <v>2012-10-01</v>
      </c>
      <c r="J566" t="str">
        <f t="shared" si="26"/>
        <v>2013-03-01</v>
      </c>
      <c r="K566" t="str">
        <f>IFERROR(INDEX(Harvest[Selected Harvest Begin],MATCH(E566,Harvest[Region],0)),INDEX(Harvest[Selected Harvest Begin],MATCH(B566,Harvest[Country.of.Origin],0)))</f>
        <v>October</v>
      </c>
      <c r="L566" t="str">
        <f>IFERROR(INDEX(Harvest[Selected Harvest End],MATCH(E566,Harvest[Region],0)),INDEX(Harvest[Selected Harvest End],MATCH(B566,Harvest[Country.of.Origin],0)))</f>
        <v>March</v>
      </c>
      <c r="M566">
        <f t="shared" si="24"/>
        <v>151</v>
      </c>
      <c r="N566" s="7">
        <v>41772</v>
      </c>
      <c r="O566" t="s">
        <v>68</v>
      </c>
      <c r="P566" t="s">
        <v>54</v>
      </c>
      <c r="Q566">
        <v>7.08</v>
      </c>
      <c r="R566">
        <v>7.33</v>
      </c>
      <c r="S566">
        <v>7.25</v>
      </c>
      <c r="T566">
        <v>7.58</v>
      </c>
      <c r="U566">
        <v>7.33</v>
      </c>
      <c r="V566">
        <v>7.42</v>
      </c>
      <c r="W566">
        <v>9.33</v>
      </c>
      <c r="X566">
        <v>9.33</v>
      </c>
      <c r="Y566">
        <v>9.33</v>
      </c>
      <c r="Z566">
        <v>7.42</v>
      </c>
      <c r="AA566">
        <v>79.42</v>
      </c>
      <c r="AB566">
        <v>0.1</v>
      </c>
      <c r="AC566">
        <v>0</v>
      </c>
      <c r="AD566">
        <v>0</v>
      </c>
      <c r="AE566" t="s">
        <v>55</v>
      </c>
      <c r="AF566">
        <v>2</v>
      </c>
      <c r="AG566" s="7">
        <v>42137</v>
      </c>
      <c r="AH566">
        <v>1219.2</v>
      </c>
      <c r="AI566">
        <v>1219.2</v>
      </c>
      <c r="AJ566">
        <v>1219.2</v>
      </c>
    </row>
    <row r="567" spans="1:36" x14ac:dyDescent="0.25">
      <c r="A567" t="s">
        <v>43</v>
      </c>
      <c r="B567" t="s">
        <v>62</v>
      </c>
      <c r="C567">
        <v>15.783471</v>
      </c>
      <c r="D567">
        <v>-90.230759000000006</v>
      </c>
      <c r="E567" t="s">
        <v>618</v>
      </c>
      <c r="F567">
        <v>275</v>
      </c>
      <c r="G567">
        <v>69</v>
      </c>
      <c r="H567">
        <v>2014</v>
      </c>
      <c r="I567" t="str">
        <f t="shared" si="25"/>
        <v>2013-10-01</v>
      </c>
      <c r="J567" t="str">
        <f t="shared" si="26"/>
        <v>2014-03-01</v>
      </c>
      <c r="K567" t="str">
        <f>IFERROR(INDEX(Harvest[Selected Harvest Begin],MATCH(E567,Harvest[Region],0)),INDEX(Harvest[Selected Harvest Begin],MATCH(B567,Harvest[Country.of.Origin],0)))</f>
        <v>October</v>
      </c>
      <c r="L567" t="str">
        <f>IFERROR(INDEX(Harvest[Selected Harvest End],MATCH(E567,Harvest[Region],0)),INDEX(Harvest[Selected Harvest End],MATCH(B567,Harvest[Country.of.Origin],0)))</f>
        <v>March</v>
      </c>
      <c r="M567">
        <f t="shared" si="24"/>
        <v>151</v>
      </c>
      <c r="N567" s="7">
        <v>41729</v>
      </c>
      <c r="O567" t="s">
        <v>60</v>
      </c>
      <c r="P567" t="s">
        <v>54</v>
      </c>
      <c r="Q567">
        <v>7.25</v>
      </c>
      <c r="R567">
        <v>7.33</v>
      </c>
      <c r="S567">
        <v>6.83</v>
      </c>
      <c r="T567">
        <v>7</v>
      </c>
      <c r="U567">
        <v>7</v>
      </c>
      <c r="V567">
        <v>7.17</v>
      </c>
      <c r="W567">
        <v>10</v>
      </c>
      <c r="X567">
        <v>10</v>
      </c>
      <c r="Y567">
        <v>10</v>
      </c>
      <c r="Z567">
        <v>6.83</v>
      </c>
      <c r="AA567">
        <v>79.42</v>
      </c>
      <c r="AB567">
        <v>0.1</v>
      </c>
      <c r="AC567">
        <v>1</v>
      </c>
      <c r="AD567">
        <v>0</v>
      </c>
      <c r="AE567" t="s">
        <v>55</v>
      </c>
      <c r="AF567">
        <v>4</v>
      </c>
      <c r="AG567" s="7">
        <v>42094</v>
      </c>
      <c r="AH567">
        <v>1219.2</v>
      </c>
      <c r="AI567">
        <v>1219.2</v>
      </c>
      <c r="AJ567">
        <v>1219.2</v>
      </c>
    </row>
    <row r="568" spans="1:36" x14ac:dyDescent="0.25">
      <c r="A568" t="s">
        <v>43</v>
      </c>
      <c r="B568" t="s">
        <v>62</v>
      </c>
      <c r="C568">
        <v>14.1928003</v>
      </c>
      <c r="D568">
        <v>-90.374835399999995</v>
      </c>
      <c r="E568" t="s">
        <v>2509</v>
      </c>
      <c r="F568">
        <v>50</v>
      </c>
      <c r="G568">
        <v>69</v>
      </c>
      <c r="H568">
        <v>2017</v>
      </c>
      <c r="I568" t="str">
        <f t="shared" si="25"/>
        <v>2016-10-01</v>
      </c>
      <c r="J568" t="str">
        <f t="shared" si="26"/>
        <v>2017-03-01</v>
      </c>
      <c r="K568" t="str">
        <f>IFERROR(INDEX(Harvest[Selected Harvest Begin],MATCH(E568,Harvest[Region],0)),INDEX(Harvest[Selected Harvest Begin],MATCH(B568,Harvest[Country.of.Origin],0)))</f>
        <v>October</v>
      </c>
      <c r="L568" t="str">
        <f>IFERROR(INDEX(Harvest[Selected Harvest End],MATCH(E568,Harvest[Region],0)),INDEX(Harvest[Selected Harvest End],MATCH(B568,Harvest[Country.of.Origin],0)))</f>
        <v>March</v>
      </c>
      <c r="M568">
        <f t="shared" si="24"/>
        <v>151</v>
      </c>
      <c r="N568" s="7">
        <v>42969</v>
      </c>
      <c r="O568" t="s">
        <v>68</v>
      </c>
      <c r="P568" t="s">
        <v>54</v>
      </c>
      <c r="Q568">
        <v>7.33</v>
      </c>
      <c r="R568">
        <v>7.42</v>
      </c>
      <c r="S568">
        <v>7.33</v>
      </c>
      <c r="T568">
        <v>7.42</v>
      </c>
      <c r="U568">
        <v>7.5</v>
      </c>
      <c r="V568">
        <v>7.42</v>
      </c>
      <c r="W568">
        <v>8.67</v>
      </c>
      <c r="X568">
        <v>9.33</v>
      </c>
      <c r="Y568">
        <v>9.33</v>
      </c>
      <c r="Z568">
        <v>7.42</v>
      </c>
      <c r="AA568">
        <v>79.17</v>
      </c>
      <c r="AB568">
        <v>0.1</v>
      </c>
      <c r="AC568">
        <v>0</v>
      </c>
      <c r="AD568">
        <v>0</v>
      </c>
      <c r="AE568" t="s">
        <v>55</v>
      </c>
      <c r="AF568">
        <v>0</v>
      </c>
      <c r="AG568" s="7">
        <v>43334</v>
      </c>
      <c r="AH568">
        <v>1219.2</v>
      </c>
      <c r="AI568">
        <v>1219.2</v>
      </c>
      <c r="AJ568">
        <v>1219.2</v>
      </c>
    </row>
    <row r="569" spans="1:36" x14ac:dyDescent="0.25">
      <c r="A569" t="s">
        <v>43</v>
      </c>
      <c r="B569" t="s">
        <v>62</v>
      </c>
      <c r="C569">
        <v>14.615291600000001</v>
      </c>
      <c r="D569">
        <v>-90.5361774</v>
      </c>
      <c r="E569" t="s">
        <v>4498</v>
      </c>
      <c r="F569">
        <v>250</v>
      </c>
      <c r="G569">
        <v>69</v>
      </c>
      <c r="H569">
        <v>2016</v>
      </c>
      <c r="I569" t="str">
        <f t="shared" si="25"/>
        <v>2015-10-01</v>
      </c>
      <c r="J569" t="str">
        <f t="shared" si="26"/>
        <v>2016-03-01</v>
      </c>
      <c r="K569" t="str">
        <f>IFERROR(INDEX(Harvest[Selected Harvest Begin],MATCH(E569,Harvest[Region],0)),INDEX(Harvest[Selected Harvest Begin],MATCH(B569,Harvest[Country.of.Origin],0)))</f>
        <v>October</v>
      </c>
      <c r="L569" t="str">
        <f>IFERROR(INDEX(Harvest[Selected Harvest End],MATCH(E569,Harvest[Region],0)),INDEX(Harvest[Selected Harvest End],MATCH(B569,Harvest[Country.of.Origin],0)))</f>
        <v>March</v>
      </c>
      <c r="M569">
        <f t="shared" si="24"/>
        <v>152</v>
      </c>
      <c r="N569" s="7">
        <v>42513</v>
      </c>
      <c r="O569" t="s">
        <v>68</v>
      </c>
      <c r="P569" t="s">
        <v>54</v>
      </c>
      <c r="Q569">
        <v>7.08</v>
      </c>
      <c r="R569">
        <v>7</v>
      </c>
      <c r="S569">
        <v>6.92</v>
      </c>
      <c r="T569">
        <v>7.42</v>
      </c>
      <c r="U569">
        <v>7</v>
      </c>
      <c r="V569">
        <v>6.92</v>
      </c>
      <c r="W569">
        <v>10</v>
      </c>
      <c r="X569">
        <v>10</v>
      </c>
      <c r="Y569">
        <v>10</v>
      </c>
      <c r="Z569">
        <v>6.83</v>
      </c>
      <c r="AA569">
        <v>79.17</v>
      </c>
      <c r="AB569">
        <v>0.11</v>
      </c>
      <c r="AC569">
        <v>0</v>
      </c>
      <c r="AD569">
        <v>8</v>
      </c>
      <c r="AE569" t="s">
        <v>55</v>
      </c>
      <c r="AF569">
        <v>6</v>
      </c>
      <c r="AG569" s="7">
        <v>42878</v>
      </c>
      <c r="AH569">
        <v>1320</v>
      </c>
      <c r="AI569">
        <v>1320</v>
      </c>
      <c r="AJ569">
        <v>1320</v>
      </c>
    </row>
    <row r="570" spans="1:36" x14ac:dyDescent="0.25">
      <c r="A570" t="s">
        <v>43</v>
      </c>
      <c r="B570" t="s">
        <v>62</v>
      </c>
      <c r="C570">
        <v>14.6349149</v>
      </c>
      <c r="D570">
        <v>-90.506882399999995</v>
      </c>
      <c r="E570" t="s">
        <v>437</v>
      </c>
      <c r="F570">
        <v>275</v>
      </c>
      <c r="G570">
        <v>69</v>
      </c>
      <c r="H570">
        <v>2015</v>
      </c>
      <c r="I570" t="str">
        <f t="shared" si="25"/>
        <v>2014-10-01</v>
      </c>
      <c r="J570" t="str">
        <f t="shared" si="26"/>
        <v>2015-03-01</v>
      </c>
      <c r="K570" t="str">
        <f>IFERROR(INDEX(Harvest[Selected Harvest Begin],MATCH(E570,Harvest[Region],0)),INDEX(Harvest[Selected Harvest Begin],MATCH(B570,Harvest[Country.of.Origin],0)))</f>
        <v>October</v>
      </c>
      <c r="L570" t="str">
        <f>IFERROR(INDEX(Harvest[Selected Harvest End],MATCH(E570,Harvest[Region],0)),INDEX(Harvest[Selected Harvest End],MATCH(B570,Harvest[Country.of.Origin],0)))</f>
        <v>March</v>
      </c>
      <c r="M570">
        <f t="shared" si="24"/>
        <v>151</v>
      </c>
      <c r="N570" s="7">
        <v>42185</v>
      </c>
      <c r="O570" t="s">
        <v>493</v>
      </c>
      <c r="P570" t="s">
        <v>54</v>
      </c>
      <c r="Q570">
        <v>7.25</v>
      </c>
      <c r="R570">
        <v>7.17</v>
      </c>
      <c r="S570">
        <v>6.75</v>
      </c>
      <c r="T570">
        <v>7.25</v>
      </c>
      <c r="U570">
        <v>7</v>
      </c>
      <c r="V570">
        <v>6.92</v>
      </c>
      <c r="W570">
        <v>10</v>
      </c>
      <c r="X570">
        <v>10</v>
      </c>
      <c r="Y570">
        <v>10</v>
      </c>
      <c r="Z570">
        <v>6.83</v>
      </c>
      <c r="AA570">
        <v>79.17</v>
      </c>
      <c r="AB570">
        <v>0.11</v>
      </c>
      <c r="AC570">
        <v>0</v>
      </c>
      <c r="AD570">
        <v>0</v>
      </c>
      <c r="AE570" t="s">
        <v>55</v>
      </c>
      <c r="AF570">
        <v>6</v>
      </c>
      <c r="AG570" s="7">
        <v>42550</v>
      </c>
      <c r="AH570">
        <v>1300</v>
      </c>
      <c r="AI570">
        <v>1800</v>
      </c>
      <c r="AJ570">
        <v>1550</v>
      </c>
    </row>
    <row r="571" spans="1:36" x14ac:dyDescent="0.25">
      <c r="A571" t="s">
        <v>43</v>
      </c>
      <c r="B571" t="s">
        <v>62</v>
      </c>
      <c r="C571">
        <v>14.9609782</v>
      </c>
      <c r="D571">
        <v>-91.807458600000004</v>
      </c>
      <c r="E571" t="s">
        <v>1286</v>
      </c>
      <c r="F571">
        <v>50</v>
      </c>
      <c r="G571">
        <v>69</v>
      </c>
      <c r="H571">
        <v>2017</v>
      </c>
      <c r="I571" t="str">
        <f t="shared" si="25"/>
        <v>2016-10-01</v>
      </c>
      <c r="J571" t="str">
        <f t="shared" si="26"/>
        <v>2017-03-01</v>
      </c>
      <c r="K571" t="str">
        <f>IFERROR(INDEX(Harvest[Selected Harvest Begin],MATCH(E571,Harvest[Region],0)),INDEX(Harvest[Selected Harvest Begin],MATCH(B571,Harvest[Country.of.Origin],0)))</f>
        <v>October</v>
      </c>
      <c r="L571" t="str">
        <f>IFERROR(INDEX(Harvest[Selected Harvest End],MATCH(E571,Harvest[Region],0)),INDEX(Harvest[Selected Harvest End],MATCH(B571,Harvest[Country.of.Origin],0)))</f>
        <v>March</v>
      </c>
      <c r="M571">
        <f t="shared" si="24"/>
        <v>151</v>
      </c>
      <c r="N571" s="7">
        <v>42970</v>
      </c>
      <c r="O571" t="s">
        <v>68</v>
      </c>
      <c r="P571" t="s">
        <v>54</v>
      </c>
      <c r="Q571">
        <v>7.58</v>
      </c>
      <c r="R571">
        <v>7.67</v>
      </c>
      <c r="S571">
        <v>7.42</v>
      </c>
      <c r="T571">
        <v>7.42</v>
      </c>
      <c r="U571">
        <v>7.67</v>
      </c>
      <c r="V571">
        <v>7.67</v>
      </c>
      <c r="W571">
        <v>8.67</v>
      </c>
      <c r="X571">
        <v>8.67</v>
      </c>
      <c r="Y571">
        <v>8.67</v>
      </c>
      <c r="Z571">
        <v>7.67</v>
      </c>
      <c r="AA571">
        <v>79.08</v>
      </c>
      <c r="AB571">
        <v>0.1</v>
      </c>
      <c r="AC571">
        <v>0</v>
      </c>
      <c r="AD571">
        <v>0</v>
      </c>
      <c r="AE571" t="s">
        <v>55</v>
      </c>
      <c r="AF571">
        <v>1</v>
      </c>
      <c r="AG571" s="7">
        <v>43335</v>
      </c>
      <c r="AH571">
        <v>1700</v>
      </c>
      <c r="AI571">
        <v>1700</v>
      </c>
      <c r="AJ571">
        <v>1700</v>
      </c>
    </row>
    <row r="572" spans="1:36" x14ac:dyDescent="0.25">
      <c r="A572" t="s">
        <v>43</v>
      </c>
      <c r="B572" t="s">
        <v>62</v>
      </c>
      <c r="C572">
        <v>15.783471</v>
      </c>
      <c r="D572">
        <v>-90.230759000000006</v>
      </c>
      <c r="E572" t="s">
        <v>618</v>
      </c>
      <c r="F572">
        <v>250</v>
      </c>
      <c r="G572">
        <v>69</v>
      </c>
      <c r="H572">
        <v>2014</v>
      </c>
      <c r="I572" t="str">
        <f t="shared" si="25"/>
        <v>2013-10-01</v>
      </c>
      <c r="J572" t="str">
        <f t="shared" si="26"/>
        <v>2014-03-01</v>
      </c>
      <c r="K572" t="str">
        <f>IFERROR(INDEX(Harvest[Selected Harvest Begin],MATCH(E572,Harvest[Region],0)),INDEX(Harvest[Selected Harvest Begin],MATCH(B572,Harvest[Country.of.Origin],0)))</f>
        <v>October</v>
      </c>
      <c r="L572" t="str">
        <f>IFERROR(INDEX(Harvest[Selected Harvest End],MATCH(E572,Harvest[Region],0)),INDEX(Harvest[Selected Harvest End],MATCH(B572,Harvest[Country.of.Origin],0)))</f>
        <v>March</v>
      </c>
      <c r="M572">
        <f t="shared" si="24"/>
        <v>151</v>
      </c>
      <c r="N572" s="7">
        <v>41893</v>
      </c>
      <c r="O572" t="s">
        <v>60</v>
      </c>
      <c r="P572" t="s">
        <v>54</v>
      </c>
      <c r="Q572">
        <v>7.33</v>
      </c>
      <c r="R572">
        <v>7.17</v>
      </c>
      <c r="S572">
        <v>6.58</v>
      </c>
      <c r="T572">
        <v>7.42</v>
      </c>
      <c r="U572">
        <v>7.08</v>
      </c>
      <c r="V572">
        <v>6.83</v>
      </c>
      <c r="W572">
        <v>10</v>
      </c>
      <c r="X572">
        <v>10</v>
      </c>
      <c r="Y572">
        <v>10</v>
      </c>
      <c r="Z572">
        <v>6.58</v>
      </c>
      <c r="AA572">
        <v>79</v>
      </c>
      <c r="AB572">
        <v>0.12</v>
      </c>
      <c r="AC572">
        <v>0</v>
      </c>
      <c r="AD572">
        <v>0</v>
      </c>
      <c r="AE572" t="s">
        <v>55</v>
      </c>
      <c r="AF572">
        <v>3</v>
      </c>
      <c r="AG572" s="7">
        <v>42258</v>
      </c>
      <c r="AH572">
        <v>1219.2</v>
      </c>
      <c r="AI572">
        <v>1219.2</v>
      </c>
      <c r="AJ572">
        <v>1219.2</v>
      </c>
    </row>
    <row r="573" spans="1:36" x14ac:dyDescent="0.25">
      <c r="A573" t="s">
        <v>43</v>
      </c>
      <c r="B573" t="s">
        <v>62</v>
      </c>
      <c r="C573">
        <v>15.783471</v>
      </c>
      <c r="D573">
        <v>-90.230759000000006</v>
      </c>
      <c r="E573" t="s">
        <v>618</v>
      </c>
      <c r="F573">
        <v>250</v>
      </c>
      <c r="G573">
        <v>69</v>
      </c>
      <c r="H573">
        <v>2013</v>
      </c>
      <c r="I573" t="str">
        <f t="shared" si="25"/>
        <v>2012-10-01</v>
      </c>
      <c r="J573" t="str">
        <f t="shared" si="26"/>
        <v>2013-03-01</v>
      </c>
      <c r="K573" t="str">
        <f>IFERROR(INDEX(Harvest[Selected Harvest Begin],MATCH(E573,Harvest[Region],0)),INDEX(Harvest[Selected Harvest Begin],MATCH(B573,Harvest[Country.of.Origin],0)))</f>
        <v>October</v>
      </c>
      <c r="L573" t="str">
        <f>IFERROR(INDEX(Harvest[Selected Harvest End],MATCH(E573,Harvest[Region],0)),INDEX(Harvest[Selected Harvest End],MATCH(B573,Harvest[Country.of.Origin],0)))</f>
        <v>March</v>
      </c>
      <c r="M573">
        <f t="shared" si="24"/>
        <v>151</v>
      </c>
      <c r="N573" s="7">
        <v>41460</v>
      </c>
      <c r="O573" t="s">
        <v>68</v>
      </c>
      <c r="P573" t="s">
        <v>54</v>
      </c>
      <c r="Q573">
        <v>7.33</v>
      </c>
      <c r="R573">
        <v>7.08</v>
      </c>
      <c r="S573">
        <v>6.33</v>
      </c>
      <c r="T573">
        <v>7.25</v>
      </c>
      <c r="U573">
        <v>7</v>
      </c>
      <c r="V573">
        <v>7</v>
      </c>
      <c r="W573">
        <v>10</v>
      </c>
      <c r="X573">
        <v>10</v>
      </c>
      <c r="Y573">
        <v>10</v>
      </c>
      <c r="Z573">
        <v>6.75</v>
      </c>
      <c r="AA573">
        <v>78.75</v>
      </c>
      <c r="AB573">
        <v>0.12</v>
      </c>
      <c r="AC573">
        <v>1</v>
      </c>
      <c r="AD573">
        <v>0</v>
      </c>
      <c r="AE573" t="s">
        <v>55</v>
      </c>
      <c r="AF573">
        <v>8</v>
      </c>
      <c r="AG573" s="7">
        <v>41825</v>
      </c>
      <c r="AH573">
        <v>1310.6400000000001</v>
      </c>
      <c r="AI573">
        <v>1310.6400000000001</v>
      </c>
      <c r="AJ573">
        <v>1310.6400000000001</v>
      </c>
    </row>
    <row r="574" spans="1:36" x14ac:dyDescent="0.25">
      <c r="A574" t="s">
        <v>43</v>
      </c>
      <c r="B574" t="s">
        <v>62</v>
      </c>
      <c r="C574">
        <v>15.783471</v>
      </c>
      <c r="D574">
        <v>-90.230759000000006</v>
      </c>
      <c r="E574" t="s">
        <v>618</v>
      </c>
      <c r="F574">
        <v>250</v>
      </c>
      <c r="G574">
        <v>69</v>
      </c>
      <c r="H574">
        <v>2014</v>
      </c>
      <c r="I574" t="str">
        <f t="shared" si="25"/>
        <v>2013-10-01</v>
      </c>
      <c r="J574" t="str">
        <f t="shared" si="26"/>
        <v>2014-03-01</v>
      </c>
      <c r="K574" t="str">
        <f>IFERROR(INDEX(Harvest[Selected Harvest Begin],MATCH(E574,Harvest[Region],0)),INDEX(Harvest[Selected Harvest Begin],MATCH(B574,Harvest[Country.of.Origin],0)))</f>
        <v>October</v>
      </c>
      <c r="L574" t="str">
        <f>IFERROR(INDEX(Harvest[Selected Harvest End],MATCH(E574,Harvest[Region],0)),INDEX(Harvest[Selected Harvest End],MATCH(B574,Harvest[Country.of.Origin],0)))</f>
        <v>March</v>
      </c>
      <c r="M574">
        <f t="shared" si="24"/>
        <v>151</v>
      </c>
      <c r="N574" s="7">
        <v>41886</v>
      </c>
      <c r="O574" t="s">
        <v>60</v>
      </c>
      <c r="P574" t="s">
        <v>54</v>
      </c>
      <c r="Q574">
        <v>7.33</v>
      </c>
      <c r="R574">
        <v>7.17</v>
      </c>
      <c r="S574">
        <v>6.92</v>
      </c>
      <c r="T574">
        <v>7.58</v>
      </c>
      <c r="U574">
        <v>7.25</v>
      </c>
      <c r="V574">
        <v>7.17</v>
      </c>
      <c r="W574">
        <v>8.67</v>
      </c>
      <c r="X574">
        <v>9.33</v>
      </c>
      <c r="Y574">
        <v>10</v>
      </c>
      <c r="Z574">
        <v>7.17</v>
      </c>
      <c r="AA574">
        <v>78.58</v>
      </c>
      <c r="AB574">
        <v>0.12</v>
      </c>
      <c r="AC574">
        <v>0</v>
      </c>
      <c r="AD574">
        <v>0</v>
      </c>
      <c r="AE574" t="s">
        <v>55</v>
      </c>
      <c r="AF574">
        <v>3</v>
      </c>
      <c r="AG574" s="7">
        <v>42251</v>
      </c>
      <c r="AH574">
        <v>1219.2</v>
      </c>
      <c r="AI574">
        <v>1219.2</v>
      </c>
      <c r="AJ574">
        <v>1219.2</v>
      </c>
    </row>
    <row r="575" spans="1:36" x14ac:dyDescent="0.25">
      <c r="A575" t="s">
        <v>43</v>
      </c>
      <c r="B575" t="s">
        <v>62</v>
      </c>
      <c r="C575">
        <v>15.783471</v>
      </c>
      <c r="D575">
        <v>-90.230759000000006</v>
      </c>
      <c r="E575" t="s">
        <v>618</v>
      </c>
      <c r="F575">
        <v>275</v>
      </c>
      <c r="G575">
        <v>69</v>
      </c>
      <c r="H575">
        <v>2014</v>
      </c>
      <c r="I575" t="str">
        <f t="shared" si="25"/>
        <v>2013-10-01</v>
      </c>
      <c r="J575" t="str">
        <f t="shared" si="26"/>
        <v>2014-03-01</v>
      </c>
      <c r="K575" t="str">
        <f>IFERROR(INDEX(Harvest[Selected Harvest Begin],MATCH(E575,Harvest[Region],0)),INDEX(Harvest[Selected Harvest Begin],MATCH(B575,Harvest[Country.of.Origin],0)))</f>
        <v>October</v>
      </c>
      <c r="L575" t="str">
        <f>IFERROR(INDEX(Harvest[Selected Harvest End],MATCH(E575,Harvest[Region],0)),INDEX(Harvest[Selected Harvest End],MATCH(B575,Harvest[Country.of.Origin],0)))</f>
        <v>March</v>
      </c>
      <c r="M575">
        <f t="shared" si="24"/>
        <v>151</v>
      </c>
      <c r="N575" s="7">
        <v>41697</v>
      </c>
      <c r="O575" t="s">
        <v>60</v>
      </c>
      <c r="P575" t="s">
        <v>54</v>
      </c>
      <c r="Q575">
        <v>7.17</v>
      </c>
      <c r="R575">
        <v>6.5</v>
      </c>
      <c r="S575">
        <v>6.67</v>
      </c>
      <c r="T575">
        <v>7</v>
      </c>
      <c r="U575">
        <v>7.17</v>
      </c>
      <c r="V575">
        <v>7.17</v>
      </c>
      <c r="W575">
        <v>10</v>
      </c>
      <c r="X575">
        <v>10</v>
      </c>
      <c r="Y575">
        <v>10</v>
      </c>
      <c r="Z575">
        <v>6.67</v>
      </c>
      <c r="AA575">
        <v>78.33</v>
      </c>
      <c r="AB575">
        <v>0.1</v>
      </c>
      <c r="AC575">
        <v>0</v>
      </c>
      <c r="AD575">
        <v>0</v>
      </c>
      <c r="AE575" t="s">
        <v>55</v>
      </c>
      <c r="AF575">
        <v>2</v>
      </c>
      <c r="AG575" s="7">
        <v>42062</v>
      </c>
      <c r="AH575">
        <v>1219.2</v>
      </c>
      <c r="AI575">
        <v>1219.2</v>
      </c>
      <c r="AJ575">
        <v>1219.2</v>
      </c>
    </row>
    <row r="576" spans="1:36" x14ac:dyDescent="0.25">
      <c r="A576" t="s">
        <v>43</v>
      </c>
      <c r="B576" t="s">
        <v>62</v>
      </c>
      <c r="C576">
        <v>15.783471</v>
      </c>
      <c r="D576">
        <v>-90.230759000000006</v>
      </c>
      <c r="E576" t="s">
        <v>618</v>
      </c>
      <c r="F576">
        <v>275</v>
      </c>
      <c r="G576">
        <v>69</v>
      </c>
      <c r="H576">
        <v>2014</v>
      </c>
      <c r="I576" t="str">
        <f t="shared" si="25"/>
        <v>2013-10-01</v>
      </c>
      <c r="J576" t="str">
        <f t="shared" si="26"/>
        <v>2014-03-01</v>
      </c>
      <c r="K576" t="str">
        <f>IFERROR(INDEX(Harvest[Selected Harvest Begin],MATCH(E576,Harvest[Region],0)),INDEX(Harvest[Selected Harvest Begin],MATCH(B576,Harvest[Country.of.Origin],0)))</f>
        <v>October</v>
      </c>
      <c r="L576" t="str">
        <f>IFERROR(INDEX(Harvest[Selected Harvest End],MATCH(E576,Harvest[Region],0)),INDEX(Harvest[Selected Harvest End],MATCH(B576,Harvest[Country.of.Origin],0)))</f>
        <v>March</v>
      </c>
      <c r="M576">
        <f t="shared" si="24"/>
        <v>151</v>
      </c>
      <c r="N576" s="7">
        <v>41677</v>
      </c>
      <c r="O576" t="s">
        <v>60</v>
      </c>
      <c r="P576" t="s">
        <v>54</v>
      </c>
      <c r="Q576">
        <v>7.42</v>
      </c>
      <c r="R576">
        <v>7.25</v>
      </c>
      <c r="S576">
        <v>6.83</v>
      </c>
      <c r="T576">
        <v>7.33</v>
      </c>
      <c r="U576">
        <v>7</v>
      </c>
      <c r="V576">
        <v>6.92</v>
      </c>
      <c r="W576">
        <v>9.33</v>
      </c>
      <c r="X576">
        <v>9.33</v>
      </c>
      <c r="Y576">
        <v>9.33</v>
      </c>
      <c r="Z576">
        <v>7.25</v>
      </c>
      <c r="AA576">
        <v>78</v>
      </c>
      <c r="AB576">
        <v>0.1</v>
      </c>
      <c r="AC576">
        <v>1</v>
      </c>
      <c r="AD576">
        <v>0</v>
      </c>
      <c r="AE576" t="s">
        <v>55</v>
      </c>
      <c r="AF576">
        <v>2</v>
      </c>
      <c r="AG576" s="7">
        <v>42042</v>
      </c>
      <c r="AH576">
        <v>1219.2</v>
      </c>
      <c r="AI576">
        <v>1219.2</v>
      </c>
      <c r="AJ576">
        <v>1219.2</v>
      </c>
    </row>
    <row r="577" spans="1:36" x14ac:dyDescent="0.25">
      <c r="A577" t="s">
        <v>43</v>
      </c>
      <c r="B577" t="s">
        <v>62</v>
      </c>
      <c r="C577">
        <v>15.783471</v>
      </c>
      <c r="D577">
        <v>-90.230759000000006</v>
      </c>
      <c r="E577" t="s">
        <v>618</v>
      </c>
      <c r="F577">
        <v>250</v>
      </c>
      <c r="G577">
        <v>69</v>
      </c>
      <c r="H577">
        <v>2013</v>
      </c>
      <c r="I577" t="str">
        <f t="shared" si="25"/>
        <v>2012-10-01</v>
      </c>
      <c r="J577" t="str">
        <f t="shared" si="26"/>
        <v>2013-03-01</v>
      </c>
      <c r="K577" t="str">
        <f>IFERROR(INDEX(Harvest[Selected Harvest Begin],MATCH(E577,Harvest[Region],0)),INDEX(Harvest[Selected Harvest Begin],MATCH(B577,Harvest[Country.of.Origin],0)))</f>
        <v>October</v>
      </c>
      <c r="L577" t="str">
        <f>IFERROR(INDEX(Harvest[Selected Harvest End],MATCH(E577,Harvest[Region],0)),INDEX(Harvest[Selected Harvest End],MATCH(B577,Harvest[Country.of.Origin],0)))</f>
        <v>March</v>
      </c>
      <c r="M577">
        <f t="shared" si="24"/>
        <v>151</v>
      </c>
      <c r="N577" s="7">
        <v>41393</v>
      </c>
      <c r="O577" t="s">
        <v>68</v>
      </c>
      <c r="P577" t="s">
        <v>54</v>
      </c>
      <c r="Q577">
        <v>7</v>
      </c>
      <c r="R577">
        <v>6.83</v>
      </c>
      <c r="S577">
        <v>6.83</v>
      </c>
      <c r="T577">
        <v>7.17</v>
      </c>
      <c r="U577">
        <v>6.67</v>
      </c>
      <c r="V577">
        <v>6.83</v>
      </c>
      <c r="W577">
        <v>10</v>
      </c>
      <c r="X577">
        <v>10</v>
      </c>
      <c r="Y577">
        <v>10</v>
      </c>
      <c r="Z577">
        <v>6.67</v>
      </c>
      <c r="AA577">
        <v>78</v>
      </c>
      <c r="AB577">
        <v>0.11</v>
      </c>
      <c r="AC577">
        <v>3</v>
      </c>
      <c r="AD577">
        <v>0</v>
      </c>
      <c r="AE577" t="s">
        <v>55</v>
      </c>
      <c r="AF577">
        <v>9</v>
      </c>
      <c r="AG577" s="7">
        <v>41758</v>
      </c>
      <c r="AH577">
        <v>1310.6400000000001</v>
      </c>
      <c r="AI577">
        <v>1310.6400000000001</v>
      </c>
      <c r="AJ577">
        <v>1310.6400000000001</v>
      </c>
    </row>
    <row r="578" spans="1:36" x14ac:dyDescent="0.25">
      <c r="A578" t="s">
        <v>43</v>
      </c>
      <c r="B578" t="s">
        <v>62</v>
      </c>
      <c r="C578">
        <v>15.783471</v>
      </c>
      <c r="D578">
        <v>-90.230759000000006</v>
      </c>
      <c r="E578" t="s">
        <v>618</v>
      </c>
      <c r="F578">
        <v>275</v>
      </c>
      <c r="G578">
        <v>69</v>
      </c>
      <c r="H578">
        <v>2014</v>
      </c>
      <c r="I578" t="str">
        <f t="shared" si="25"/>
        <v>2013-10-01</v>
      </c>
      <c r="J578" t="str">
        <f t="shared" si="26"/>
        <v>2014-03-01</v>
      </c>
      <c r="K578" t="str">
        <f>IFERROR(INDEX(Harvest[Selected Harvest Begin],MATCH(E578,Harvest[Region],0)),INDEX(Harvest[Selected Harvest Begin],MATCH(B578,Harvest[Country.of.Origin],0)))</f>
        <v>October</v>
      </c>
      <c r="L578" t="str">
        <f>IFERROR(INDEX(Harvest[Selected Harvest End],MATCH(E578,Harvest[Region],0)),INDEX(Harvest[Selected Harvest End],MATCH(B578,Harvest[Country.of.Origin],0)))</f>
        <v>March</v>
      </c>
      <c r="M578">
        <f t="shared" ref="M578:M641" si="27">J578-I578</f>
        <v>151</v>
      </c>
      <c r="N578" s="7">
        <v>41737</v>
      </c>
      <c r="O578" t="s">
        <v>60</v>
      </c>
      <c r="P578" t="s">
        <v>54</v>
      </c>
      <c r="Q578">
        <v>7.33</v>
      </c>
      <c r="R578">
        <v>7</v>
      </c>
      <c r="S578">
        <v>6.83</v>
      </c>
      <c r="T578">
        <v>7.17</v>
      </c>
      <c r="U578">
        <v>7.17</v>
      </c>
      <c r="V578">
        <v>7.17</v>
      </c>
      <c r="W578">
        <v>9.33</v>
      </c>
      <c r="X578">
        <v>9.33</v>
      </c>
      <c r="Y578">
        <v>9.33</v>
      </c>
      <c r="Z578">
        <v>6.67</v>
      </c>
      <c r="AA578">
        <v>77.33</v>
      </c>
      <c r="AB578">
        <v>0.1</v>
      </c>
      <c r="AC578">
        <v>1</v>
      </c>
      <c r="AD578">
        <v>0</v>
      </c>
      <c r="AE578" t="s">
        <v>55</v>
      </c>
      <c r="AF578">
        <v>2</v>
      </c>
      <c r="AG578" s="7">
        <v>42102</v>
      </c>
      <c r="AH578">
        <v>1219.2</v>
      </c>
      <c r="AI578">
        <v>1219.2</v>
      </c>
      <c r="AJ578">
        <v>1219.2</v>
      </c>
    </row>
    <row r="579" spans="1:36" x14ac:dyDescent="0.25">
      <c r="A579" t="s">
        <v>43</v>
      </c>
      <c r="B579" t="s">
        <v>62</v>
      </c>
      <c r="C579">
        <v>15.783471</v>
      </c>
      <c r="D579">
        <v>-90.230759000000006</v>
      </c>
      <c r="E579" t="s">
        <v>618</v>
      </c>
      <c r="F579">
        <v>250</v>
      </c>
      <c r="G579">
        <v>69</v>
      </c>
      <c r="H579">
        <v>2012</v>
      </c>
      <c r="I579" t="str">
        <f t="shared" ref="I579:I642" si="28">IF(ISBLANK(H579)&lt;&gt;TRUE,IF(MONTH(1&amp;K579)&gt;MONTH(1&amp;L579),TEXT(DATE(H579-1,MONTH(1&amp;K579),1),"yyyy-mm-dd"),TEXT(DATE(H579,MONTH(1&amp;K579),1),"yyyy-mm-dd")),IF(MONTH(1&amp;K579)&gt;MONTH(1&amp;L579),TEXT(DATE(YEAR(N579)-1,MONTH(1&amp;K579),1),"yyyy-mm-dd"),TEXT(DATE(YEAR(N579),MONTH(1&amp;K579),1),"yyyy-mm-dd")))</f>
        <v>2011-10-01</v>
      </c>
      <c r="J579" t="str">
        <f t="shared" ref="J579:J642" si="29">IF(ISBLANK(H579)&lt;&gt;TRUE,TEXT(DATE(H579,MONTH(1&amp;L579),1),"yyyy-mm-dd"),TEXT(DATE(YEAR(N579),MONTH(1&amp;L579),1),"yyyy-mm-dd"))</f>
        <v>2012-03-01</v>
      </c>
      <c r="K579" t="str">
        <f>IFERROR(INDEX(Harvest[Selected Harvest Begin],MATCH(E579,Harvest[Region],0)),INDEX(Harvest[Selected Harvest Begin],MATCH(B579,Harvest[Country.of.Origin],0)))</f>
        <v>October</v>
      </c>
      <c r="L579" t="str">
        <f>IFERROR(INDEX(Harvest[Selected Harvest End],MATCH(E579,Harvest[Region],0)),INDEX(Harvest[Selected Harvest End],MATCH(B579,Harvest[Country.of.Origin],0)))</f>
        <v>March</v>
      </c>
      <c r="M579">
        <f t="shared" si="27"/>
        <v>152</v>
      </c>
      <c r="N579" s="7">
        <v>41029</v>
      </c>
      <c r="O579" t="s">
        <v>68</v>
      </c>
      <c r="P579" t="s">
        <v>54</v>
      </c>
      <c r="Q579">
        <v>7.5</v>
      </c>
      <c r="R579">
        <v>7</v>
      </c>
      <c r="S579">
        <v>6.83</v>
      </c>
      <c r="T579">
        <v>7.5</v>
      </c>
      <c r="U579">
        <v>7.17</v>
      </c>
      <c r="V579">
        <v>7.33</v>
      </c>
      <c r="W579">
        <v>8.67</v>
      </c>
      <c r="X579">
        <v>8.67</v>
      </c>
      <c r="Y579">
        <v>8.67</v>
      </c>
      <c r="Z579">
        <v>7</v>
      </c>
      <c r="AA579">
        <v>76.33</v>
      </c>
      <c r="AB579">
        <v>0.11</v>
      </c>
      <c r="AC579">
        <v>0</v>
      </c>
      <c r="AD579">
        <v>0</v>
      </c>
      <c r="AE579" t="s">
        <v>55</v>
      </c>
      <c r="AF579">
        <v>8</v>
      </c>
      <c r="AG579" s="7">
        <v>41394</v>
      </c>
      <c r="AH579">
        <v>1310.6400000000001</v>
      </c>
      <c r="AI579">
        <v>1310.6400000000001</v>
      </c>
      <c r="AJ579">
        <v>1310.6400000000001</v>
      </c>
    </row>
    <row r="580" spans="1:36" x14ac:dyDescent="0.25">
      <c r="A580" t="s">
        <v>43</v>
      </c>
      <c r="B580" t="s">
        <v>62</v>
      </c>
      <c r="C580">
        <v>15.783471</v>
      </c>
      <c r="D580">
        <v>-90.230759000000006</v>
      </c>
      <c r="E580" t="s">
        <v>618</v>
      </c>
      <c r="F580">
        <v>250</v>
      </c>
      <c r="G580">
        <v>69</v>
      </c>
      <c r="H580">
        <v>2013</v>
      </c>
      <c r="I580" t="str">
        <f t="shared" si="28"/>
        <v>2012-10-01</v>
      </c>
      <c r="J580" t="str">
        <f t="shared" si="29"/>
        <v>2013-03-01</v>
      </c>
      <c r="K580" t="str">
        <f>IFERROR(INDEX(Harvest[Selected Harvest Begin],MATCH(E580,Harvest[Region],0)),INDEX(Harvest[Selected Harvest Begin],MATCH(B580,Harvest[Country.of.Origin],0)))</f>
        <v>October</v>
      </c>
      <c r="L580" t="str">
        <f>IFERROR(INDEX(Harvest[Selected Harvest End],MATCH(E580,Harvest[Region],0)),INDEX(Harvest[Selected Harvest End],MATCH(B580,Harvest[Country.of.Origin],0)))</f>
        <v>March</v>
      </c>
      <c r="M580">
        <f t="shared" si="27"/>
        <v>151</v>
      </c>
      <c r="N580" s="7">
        <v>41431</v>
      </c>
      <c r="O580" t="s">
        <v>68</v>
      </c>
      <c r="P580" t="s">
        <v>54</v>
      </c>
      <c r="Q580">
        <v>6.5</v>
      </c>
      <c r="R580">
        <v>6.33</v>
      </c>
      <c r="S580">
        <v>6.5</v>
      </c>
      <c r="T580">
        <v>7.5</v>
      </c>
      <c r="U580">
        <v>7.33</v>
      </c>
      <c r="V580">
        <v>6.83</v>
      </c>
      <c r="W580">
        <v>8.67</v>
      </c>
      <c r="X580">
        <v>10</v>
      </c>
      <c r="Y580">
        <v>8.67</v>
      </c>
      <c r="Z580">
        <v>6</v>
      </c>
      <c r="AA580">
        <v>74.33</v>
      </c>
      <c r="AB580">
        <v>0.11</v>
      </c>
      <c r="AC580">
        <v>1</v>
      </c>
      <c r="AD580">
        <v>0</v>
      </c>
      <c r="AE580" t="s">
        <v>55</v>
      </c>
      <c r="AF580">
        <v>1</v>
      </c>
      <c r="AG580" s="7">
        <v>41796</v>
      </c>
      <c r="AH580">
        <v>1310.6400000000001</v>
      </c>
      <c r="AI580">
        <v>1310.6400000000001</v>
      </c>
      <c r="AJ580">
        <v>1310.6400000000001</v>
      </c>
    </row>
    <row r="581" spans="1:36" x14ac:dyDescent="0.25">
      <c r="A581" t="s">
        <v>43</v>
      </c>
      <c r="B581" t="s">
        <v>62</v>
      </c>
      <c r="C581">
        <v>14.557296900000001</v>
      </c>
      <c r="D581">
        <v>-90.733223300000006</v>
      </c>
      <c r="E581" t="s">
        <v>1232</v>
      </c>
      <c r="F581">
        <v>150</v>
      </c>
      <c r="G581">
        <v>60</v>
      </c>
      <c r="H581">
        <v>2016</v>
      </c>
      <c r="I581" t="str">
        <f t="shared" si="28"/>
        <v>2015-10-01</v>
      </c>
      <c r="J581" t="str">
        <f t="shared" si="29"/>
        <v>2016-03-01</v>
      </c>
      <c r="K581" t="str">
        <f>IFERROR(INDEX(Harvest[Selected Harvest Begin],MATCH(E581,Harvest[Region],0)),INDEX(Harvest[Selected Harvest Begin],MATCH(B581,Harvest[Country.of.Origin],0)))</f>
        <v>October</v>
      </c>
      <c r="L581" t="str">
        <f>IFERROR(INDEX(Harvest[Selected Harvest End],MATCH(E581,Harvest[Region],0)),INDEX(Harvest[Selected Harvest End],MATCH(B581,Harvest[Country.of.Origin],0)))</f>
        <v>March</v>
      </c>
      <c r="M581">
        <f t="shared" si="27"/>
        <v>152</v>
      </c>
      <c r="N581" s="7">
        <v>42300</v>
      </c>
      <c r="O581" t="s">
        <v>68</v>
      </c>
      <c r="P581" t="s">
        <v>54</v>
      </c>
      <c r="Q581">
        <v>7.67</v>
      </c>
      <c r="R581">
        <v>7.42</v>
      </c>
      <c r="S581">
        <v>6.83</v>
      </c>
      <c r="T581">
        <v>7.17</v>
      </c>
      <c r="U581">
        <v>7.42</v>
      </c>
      <c r="V581">
        <v>7.17</v>
      </c>
      <c r="W581">
        <v>10</v>
      </c>
      <c r="X581">
        <v>10</v>
      </c>
      <c r="Y581">
        <v>10</v>
      </c>
      <c r="Z581">
        <v>7</v>
      </c>
      <c r="AA581">
        <v>80.67</v>
      </c>
      <c r="AB581">
        <v>0.11</v>
      </c>
      <c r="AC581">
        <v>0</v>
      </c>
      <c r="AD581">
        <v>0</v>
      </c>
      <c r="AE581" t="s">
        <v>55</v>
      </c>
      <c r="AF581">
        <v>0</v>
      </c>
      <c r="AG581" s="7">
        <v>42665</v>
      </c>
      <c r="AH581">
        <v>1500</v>
      </c>
      <c r="AI581">
        <v>1500</v>
      </c>
      <c r="AJ581">
        <v>1500</v>
      </c>
    </row>
    <row r="582" spans="1:36" x14ac:dyDescent="0.25">
      <c r="A582" t="s">
        <v>43</v>
      </c>
      <c r="B582" t="s">
        <v>62</v>
      </c>
      <c r="C582">
        <v>15.320133</v>
      </c>
      <c r="D582">
        <v>-91.470039499999999</v>
      </c>
      <c r="E582" t="s">
        <v>562</v>
      </c>
      <c r="F582">
        <v>36</v>
      </c>
      <c r="G582">
        <v>24.947580349999999</v>
      </c>
      <c r="H582">
        <v>2014</v>
      </c>
      <c r="I582" t="str">
        <f t="shared" si="28"/>
        <v>2013-10-01</v>
      </c>
      <c r="J582" t="str">
        <f t="shared" si="29"/>
        <v>2014-03-01</v>
      </c>
      <c r="K582" t="str">
        <f>IFERROR(INDEX(Harvest[Selected Harvest Begin],MATCH(E582,Harvest[Region],0)),INDEX(Harvest[Selected Harvest Begin],MATCH(B582,Harvest[Country.of.Origin],0)))</f>
        <v>October</v>
      </c>
      <c r="L582" t="str">
        <f>IFERROR(INDEX(Harvest[Selected Harvest End],MATCH(E582,Harvest[Region],0)),INDEX(Harvest[Selected Harvest End],MATCH(B582,Harvest[Country.of.Origin],0)))</f>
        <v>March</v>
      </c>
      <c r="M582">
        <f t="shared" si="27"/>
        <v>151</v>
      </c>
      <c r="N582" s="7">
        <v>42084</v>
      </c>
      <c r="O582" t="s">
        <v>586</v>
      </c>
      <c r="P582" t="s">
        <v>54</v>
      </c>
      <c r="Q582">
        <v>7.33</v>
      </c>
      <c r="R582">
        <v>7.42</v>
      </c>
      <c r="S582">
        <v>7.17</v>
      </c>
      <c r="T582">
        <v>7.25</v>
      </c>
      <c r="U582">
        <v>7.42</v>
      </c>
      <c r="V582">
        <v>7.33</v>
      </c>
      <c r="W582">
        <v>10</v>
      </c>
      <c r="X582">
        <v>10</v>
      </c>
      <c r="Y582">
        <v>10</v>
      </c>
      <c r="Z582">
        <v>7.33</v>
      </c>
      <c r="AA582">
        <v>81.25</v>
      </c>
      <c r="AB582">
        <v>0.09</v>
      </c>
      <c r="AC582">
        <v>0</v>
      </c>
      <c r="AD582">
        <v>0</v>
      </c>
      <c r="AE582" t="s">
        <v>89</v>
      </c>
      <c r="AF582">
        <v>2</v>
      </c>
      <c r="AG582" s="7">
        <v>42449</v>
      </c>
      <c r="AH582">
        <v>1700</v>
      </c>
      <c r="AI582">
        <v>1700</v>
      </c>
      <c r="AJ582">
        <v>1700</v>
      </c>
    </row>
    <row r="583" spans="1:36" x14ac:dyDescent="0.25">
      <c r="A583" t="s">
        <v>43</v>
      </c>
      <c r="B583" t="s">
        <v>62</v>
      </c>
      <c r="C583">
        <v>15.783471</v>
      </c>
      <c r="D583">
        <v>-90.230759000000006</v>
      </c>
      <c r="F583">
        <v>275</v>
      </c>
      <c r="G583">
        <v>2.2679618500000003</v>
      </c>
      <c r="H583">
        <v>2013</v>
      </c>
      <c r="I583" t="str">
        <f t="shared" si="28"/>
        <v>2012-10-01</v>
      </c>
      <c r="J583" t="str">
        <f t="shared" si="29"/>
        <v>2013-03-01</v>
      </c>
      <c r="K583" t="str">
        <f>IFERROR(INDEX(Harvest[Selected Harvest Begin],MATCH(E583,Harvest[Region],0)),INDEX(Harvest[Selected Harvest Begin],MATCH(B583,Harvest[Country.of.Origin],0)))</f>
        <v>October</v>
      </c>
      <c r="L583" t="str">
        <f>IFERROR(INDEX(Harvest[Selected Harvest End],MATCH(E583,Harvest[Region],0)),INDEX(Harvest[Selected Harvest End],MATCH(B583,Harvest[Country.of.Origin],0)))</f>
        <v>March</v>
      </c>
      <c r="M583">
        <f t="shared" si="27"/>
        <v>151</v>
      </c>
      <c r="N583" s="7">
        <v>41836</v>
      </c>
      <c r="P583" t="s">
        <v>54</v>
      </c>
      <c r="Q583">
        <v>7.67</v>
      </c>
      <c r="R583">
        <v>7.75</v>
      </c>
      <c r="S583">
        <v>7.67</v>
      </c>
      <c r="T583">
        <v>7.75</v>
      </c>
      <c r="U583">
        <v>7.75</v>
      </c>
      <c r="V583">
        <v>7.75</v>
      </c>
      <c r="W583">
        <v>10</v>
      </c>
      <c r="X583">
        <v>10</v>
      </c>
      <c r="Y583">
        <v>10</v>
      </c>
      <c r="Z583">
        <v>7.83</v>
      </c>
      <c r="AA583">
        <v>84.17</v>
      </c>
      <c r="AB583">
        <v>0.11</v>
      </c>
      <c r="AC583">
        <v>0</v>
      </c>
      <c r="AD583">
        <v>0</v>
      </c>
      <c r="AE583" t="s">
        <v>89</v>
      </c>
      <c r="AF583">
        <v>0</v>
      </c>
      <c r="AG583" s="7">
        <v>42201</v>
      </c>
    </row>
    <row r="584" spans="1:36" x14ac:dyDescent="0.25">
      <c r="A584" t="s">
        <v>43</v>
      </c>
      <c r="B584" t="s">
        <v>62</v>
      </c>
      <c r="C584">
        <v>14.500461</v>
      </c>
      <c r="D584">
        <v>-90.875666199999998</v>
      </c>
      <c r="E584" t="s">
        <v>483</v>
      </c>
      <c r="F584">
        <v>120</v>
      </c>
      <c r="G584">
        <v>34</v>
      </c>
      <c r="H584">
        <v>2015</v>
      </c>
      <c r="I584" t="str">
        <f t="shared" si="28"/>
        <v>2014-10-01</v>
      </c>
      <c r="J584" t="str">
        <f t="shared" si="29"/>
        <v>2015-03-01</v>
      </c>
      <c r="K584" t="str">
        <f>IFERROR(INDEX(Harvest[Selected Harvest Begin],MATCH(E584,Harvest[Region],0)),INDEX(Harvest[Selected Harvest Begin],MATCH(B584,Harvest[Country.of.Origin],0)))</f>
        <v>October</v>
      </c>
      <c r="L584" t="str">
        <f>IFERROR(INDEX(Harvest[Selected Harvest End],MATCH(E584,Harvest[Region],0)),INDEX(Harvest[Selected Harvest End],MATCH(B584,Harvest[Country.of.Origin],0)))</f>
        <v>March</v>
      </c>
      <c r="M584">
        <f t="shared" si="27"/>
        <v>151</v>
      </c>
      <c r="N584" s="7">
        <v>42522</v>
      </c>
      <c r="O584" t="s">
        <v>68</v>
      </c>
      <c r="P584" t="s">
        <v>54</v>
      </c>
      <c r="Q584">
        <v>7.75</v>
      </c>
      <c r="R584">
        <v>7.83</v>
      </c>
      <c r="S584">
        <v>7.58</v>
      </c>
      <c r="T584">
        <v>8</v>
      </c>
      <c r="U584">
        <v>7.92</v>
      </c>
      <c r="V584">
        <v>7.75</v>
      </c>
      <c r="W584">
        <v>10</v>
      </c>
      <c r="X584">
        <v>10</v>
      </c>
      <c r="Y584">
        <v>10</v>
      </c>
      <c r="Z584">
        <v>7.83</v>
      </c>
      <c r="AA584">
        <v>84.67</v>
      </c>
      <c r="AB584">
        <v>0.1</v>
      </c>
      <c r="AC584">
        <v>0</v>
      </c>
      <c r="AD584">
        <v>0</v>
      </c>
      <c r="AE584" t="s">
        <v>55</v>
      </c>
      <c r="AF584">
        <v>1</v>
      </c>
      <c r="AG584" s="7">
        <v>42887</v>
      </c>
      <c r="AH584">
        <v>1600</v>
      </c>
      <c r="AI584">
        <v>1600</v>
      </c>
      <c r="AJ584">
        <v>1600</v>
      </c>
    </row>
    <row r="585" spans="1:36" x14ac:dyDescent="0.25">
      <c r="A585" t="s">
        <v>43</v>
      </c>
      <c r="B585" t="s">
        <v>62</v>
      </c>
      <c r="C585">
        <v>15.320133</v>
      </c>
      <c r="D585">
        <v>-91.470039499999999</v>
      </c>
      <c r="E585" t="s">
        <v>562</v>
      </c>
      <c r="F585">
        <v>36</v>
      </c>
      <c r="G585">
        <v>30</v>
      </c>
      <c r="H585">
        <v>2014</v>
      </c>
      <c r="I585" t="str">
        <f t="shared" si="28"/>
        <v>2013-10-01</v>
      </c>
      <c r="J585" t="str">
        <f t="shared" si="29"/>
        <v>2014-03-01</v>
      </c>
      <c r="K585" t="str">
        <f>IFERROR(INDEX(Harvest[Selected Harvest Begin],MATCH(E585,Harvest[Region],0)),INDEX(Harvest[Selected Harvest Begin],MATCH(B585,Harvest[Country.of.Origin],0)))</f>
        <v>October</v>
      </c>
      <c r="L585" t="str">
        <f>IFERROR(INDEX(Harvest[Selected Harvest End],MATCH(E585,Harvest[Region],0)),INDEX(Harvest[Selected Harvest End],MATCH(B585,Harvest[Country.of.Origin],0)))</f>
        <v>March</v>
      </c>
      <c r="M585">
        <f t="shared" si="27"/>
        <v>151</v>
      </c>
      <c r="N585" s="7">
        <v>42147</v>
      </c>
      <c r="O585" t="s">
        <v>586</v>
      </c>
      <c r="P585" t="s">
        <v>81</v>
      </c>
      <c r="Q585">
        <v>7.83</v>
      </c>
      <c r="R585">
        <v>7.75</v>
      </c>
      <c r="S585">
        <v>7.83</v>
      </c>
      <c r="T585">
        <v>7.67</v>
      </c>
      <c r="U585">
        <v>7.83</v>
      </c>
      <c r="V585">
        <v>8.58</v>
      </c>
      <c r="W585">
        <v>10</v>
      </c>
      <c r="X585">
        <v>10</v>
      </c>
      <c r="Y585">
        <v>10</v>
      </c>
      <c r="Z585">
        <v>7.83</v>
      </c>
      <c r="AA585">
        <v>85.33</v>
      </c>
      <c r="AB585">
        <v>0.11</v>
      </c>
      <c r="AC585">
        <v>0</v>
      </c>
      <c r="AD585">
        <v>0</v>
      </c>
      <c r="AE585" t="s">
        <v>55</v>
      </c>
      <c r="AF585">
        <v>1</v>
      </c>
      <c r="AG585" s="7">
        <v>42512</v>
      </c>
      <c r="AH585">
        <v>1770</v>
      </c>
      <c r="AI585">
        <v>1770</v>
      </c>
      <c r="AJ585">
        <v>1770</v>
      </c>
    </row>
    <row r="586" spans="1:36" x14ac:dyDescent="0.25">
      <c r="A586" t="s">
        <v>43</v>
      </c>
      <c r="B586" t="s">
        <v>62</v>
      </c>
      <c r="C586">
        <v>14.844606799999999</v>
      </c>
      <c r="D586">
        <v>-91.523186600000002</v>
      </c>
      <c r="E586" t="s">
        <v>1708</v>
      </c>
      <c r="F586">
        <v>250</v>
      </c>
      <c r="G586">
        <v>1.3607771100000001</v>
      </c>
      <c r="H586">
        <v>2012</v>
      </c>
      <c r="I586" t="str">
        <f t="shared" si="28"/>
        <v>2011-10-01</v>
      </c>
      <c r="J586" t="str">
        <f t="shared" si="29"/>
        <v>2012-03-01</v>
      </c>
      <c r="K586" t="str">
        <f>IFERROR(INDEX(Harvest[Selected Harvest Begin],MATCH(E586,Harvest[Region],0)),INDEX(Harvest[Selected Harvest Begin],MATCH(B586,Harvest[Country.of.Origin],0)))</f>
        <v>October</v>
      </c>
      <c r="L586" t="str">
        <f>IFERROR(INDEX(Harvest[Selected Harvest End],MATCH(E586,Harvest[Region],0)),INDEX(Harvest[Selected Harvest End],MATCH(B586,Harvest[Country.of.Origin],0)))</f>
        <v>March</v>
      </c>
      <c r="M586">
        <f t="shared" si="27"/>
        <v>152</v>
      </c>
      <c r="N586" s="7">
        <v>41053</v>
      </c>
      <c r="O586" t="s">
        <v>213</v>
      </c>
      <c r="P586" t="s">
        <v>54</v>
      </c>
      <c r="Q586">
        <v>7.67</v>
      </c>
      <c r="R586">
        <v>7.58</v>
      </c>
      <c r="S586">
        <v>7.58</v>
      </c>
      <c r="T586">
        <v>7.67</v>
      </c>
      <c r="U586">
        <v>7.75</v>
      </c>
      <c r="V586">
        <v>7.75</v>
      </c>
      <c r="W586">
        <v>10</v>
      </c>
      <c r="X586">
        <v>10</v>
      </c>
      <c r="Y586">
        <v>10</v>
      </c>
      <c r="Z586">
        <v>7.75</v>
      </c>
      <c r="AA586">
        <v>83.75</v>
      </c>
      <c r="AB586">
        <v>0.11</v>
      </c>
      <c r="AC586">
        <v>0</v>
      </c>
      <c r="AD586">
        <v>0</v>
      </c>
      <c r="AE586" t="s">
        <v>89</v>
      </c>
      <c r="AF586">
        <v>1</v>
      </c>
      <c r="AG586" s="7">
        <v>41418</v>
      </c>
      <c r="AH586">
        <v>1300</v>
      </c>
      <c r="AI586">
        <v>1300</v>
      </c>
      <c r="AJ586">
        <v>1300</v>
      </c>
    </row>
    <row r="587" spans="1:36" x14ac:dyDescent="0.25">
      <c r="A587" t="s">
        <v>43</v>
      </c>
      <c r="B587" t="s">
        <v>62</v>
      </c>
      <c r="C587">
        <v>15.406794</v>
      </c>
      <c r="D587">
        <v>-91.147297399999999</v>
      </c>
      <c r="E587" t="s">
        <v>1428</v>
      </c>
      <c r="F587">
        <v>1</v>
      </c>
      <c r="G587">
        <v>2</v>
      </c>
      <c r="H587">
        <v>2014</v>
      </c>
      <c r="I587" t="str">
        <f t="shared" si="28"/>
        <v>2013-10-01</v>
      </c>
      <c r="J587" t="str">
        <f t="shared" si="29"/>
        <v>2014-03-01</v>
      </c>
      <c r="K587" t="str">
        <f>IFERROR(INDEX(Harvest[Selected Harvest Begin],MATCH(E587,Harvest[Region],0)),INDEX(Harvest[Selected Harvest Begin],MATCH(B587,Harvest[Country.of.Origin],0)))</f>
        <v>October</v>
      </c>
      <c r="L587" t="str">
        <f>IFERROR(INDEX(Harvest[Selected Harvest End],MATCH(E587,Harvest[Region],0)),INDEX(Harvest[Selected Harvest End],MATCH(B587,Harvest[Country.of.Origin],0)))</f>
        <v>March</v>
      </c>
      <c r="M587">
        <f t="shared" si="27"/>
        <v>151</v>
      </c>
      <c r="N587" s="7">
        <v>41806</v>
      </c>
      <c r="O587" t="s">
        <v>68</v>
      </c>
      <c r="P587" t="s">
        <v>54</v>
      </c>
      <c r="Q587">
        <v>7.58</v>
      </c>
      <c r="R587">
        <v>7.75</v>
      </c>
      <c r="S587">
        <v>7.67</v>
      </c>
      <c r="T587">
        <v>8</v>
      </c>
      <c r="U587">
        <v>7.75</v>
      </c>
      <c r="V587">
        <v>7.67</v>
      </c>
      <c r="W587">
        <v>10</v>
      </c>
      <c r="X587">
        <v>10</v>
      </c>
      <c r="Y587">
        <v>10</v>
      </c>
      <c r="Z587">
        <v>7.67</v>
      </c>
      <c r="AA587">
        <v>84.08</v>
      </c>
      <c r="AB587">
        <v>0.1</v>
      </c>
      <c r="AC587">
        <v>0</v>
      </c>
      <c r="AD587">
        <v>0</v>
      </c>
      <c r="AE587" t="s">
        <v>89</v>
      </c>
      <c r="AF587">
        <v>10</v>
      </c>
      <c r="AG587" s="7">
        <v>42171</v>
      </c>
      <c r="AH587">
        <v>1550</v>
      </c>
      <c r="AI587">
        <v>1550</v>
      </c>
      <c r="AJ587">
        <v>1550</v>
      </c>
    </row>
    <row r="588" spans="1:36" x14ac:dyDescent="0.25">
      <c r="A588" t="s">
        <v>43</v>
      </c>
      <c r="B588" t="s">
        <v>62</v>
      </c>
      <c r="C588">
        <v>15.783471</v>
      </c>
      <c r="D588">
        <v>-90.230759000000006</v>
      </c>
      <c r="E588" t="s">
        <v>618</v>
      </c>
      <c r="F588">
        <v>250</v>
      </c>
      <c r="G588">
        <v>2</v>
      </c>
      <c r="H588">
        <v>2012</v>
      </c>
      <c r="I588" t="str">
        <f t="shared" si="28"/>
        <v>2011-10-01</v>
      </c>
      <c r="J588" t="str">
        <f t="shared" si="29"/>
        <v>2012-03-01</v>
      </c>
      <c r="K588" t="str">
        <f>IFERROR(INDEX(Harvest[Selected Harvest Begin],MATCH(E588,Harvest[Region],0)),INDEX(Harvest[Selected Harvest Begin],MATCH(B588,Harvest[Country.of.Origin],0)))</f>
        <v>October</v>
      </c>
      <c r="L588" t="str">
        <f>IFERROR(INDEX(Harvest[Selected Harvest End],MATCH(E588,Harvest[Region],0)),INDEX(Harvest[Selected Harvest End],MATCH(B588,Harvest[Country.of.Origin],0)))</f>
        <v>March</v>
      </c>
      <c r="M588">
        <f t="shared" si="27"/>
        <v>152</v>
      </c>
      <c r="N588" s="7">
        <v>40940</v>
      </c>
      <c r="O588" t="s">
        <v>68</v>
      </c>
      <c r="P588" t="s">
        <v>54</v>
      </c>
      <c r="Q588">
        <v>7.5</v>
      </c>
      <c r="R588">
        <v>7.5</v>
      </c>
      <c r="S588">
        <v>7.75</v>
      </c>
      <c r="T588">
        <v>7.5</v>
      </c>
      <c r="U588">
        <v>8</v>
      </c>
      <c r="V588">
        <v>7.67</v>
      </c>
      <c r="W588">
        <v>10</v>
      </c>
      <c r="X588">
        <v>10</v>
      </c>
      <c r="Y588">
        <v>10</v>
      </c>
      <c r="Z588">
        <v>7.58</v>
      </c>
      <c r="AA588">
        <v>83.5</v>
      </c>
      <c r="AB588">
        <v>0</v>
      </c>
      <c r="AC588">
        <v>3</v>
      </c>
      <c r="AD588">
        <v>0</v>
      </c>
      <c r="AE588" t="s">
        <v>55</v>
      </c>
      <c r="AF588">
        <v>12</v>
      </c>
      <c r="AG588" s="7">
        <v>41305</v>
      </c>
      <c r="AH588">
        <v>1402.08</v>
      </c>
      <c r="AI588">
        <v>1402.08</v>
      </c>
      <c r="AJ588">
        <v>1402.08</v>
      </c>
    </row>
    <row r="589" spans="1:36" x14ac:dyDescent="0.25">
      <c r="A589" t="s">
        <v>43</v>
      </c>
      <c r="B589" t="s">
        <v>62</v>
      </c>
      <c r="C589">
        <v>15.783471</v>
      </c>
      <c r="D589">
        <v>-90.230759000000006</v>
      </c>
      <c r="E589" t="s">
        <v>618</v>
      </c>
      <c r="F589">
        <v>250</v>
      </c>
      <c r="G589">
        <v>2</v>
      </c>
      <c r="H589">
        <v>2012</v>
      </c>
      <c r="I589" t="str">
        <f t="shared" si="28"/>
        <v>2011-10-01</v>
      </c>
      <c r="J589" t="str">
        <f t="shared" si="29"/>
        <v>2012-03-01</v>
      </c>
      <c r="K589" t="str">
        <f>IFERROR(INDEX(Harvest[Selected Harvest Begin],MATCH(E589,Harvest[Region],0)),INDEX(Harvest[Selected Harvest Begin],MATCH(B589,Harvest[Country.of.Origin],0)))</f>
        <v>October</v>
      </c>
      <c r="L589" t="str">
        <f>IFERROR(INDEX(Harvest[Selected Harvest End],MATCH(E589,Harvest[Region],0)),INDEX(Harvest[Selected Harvest End],MATCH(B589,Harvest[Country.of.Origin],0)))</f>
        <v>March</v>
      </c>
      <c r="M589">
        <f t="shared" si="27"/>
        <v>152</v>
      </c>
      <c r="N589" s="7">
        <v>40940</v>
      </c>
      <c r="O589" t="s">
        <v>68</v>
      </c>
      <c r="P589" t="s">
        <v>54</v>
      </c>
      <c r="Q589">
        <v>7.75</v>
      </c>
      <c r="R589">
        <v>7.5</v>
      </c>
      <c r="S589">
        <v>7.67</v>
      </c>
      <c r="T589">
        <v>7.5</v>
      </c>
      <c r="U589">
        <v>7.92</v>
      </c>
      <c r="V589">
        <v>8</v>
      </c>
      <c r="W589">
        <v>10</v>
      </c>
      <c r="X589">
        <v>10</v>
      </c>
      <c r="Y589">
        <v>9.33</v>
      </c>
      <c r="Z589">
        <v>7.5</v>
      </c>
      <c r="AA589">
        <v>83.17</v>
      </c>
      <c r="AB589">
        <v>0</v>
      </c>
      <c r="AC589">
        <v>0</v>
      </c>
      <c r="AD589">
        <v>0</v>
      </c>
      <c r="AE589" t="s">
        <v>55</v>
      </c>
      <c r="AF589">
        <v>10</v>
      </c>
      <c r="AG589" s="7">
        <v>41305</v>
      </c>
      <c r="AH589">
        <v>1402.08</v>
      </c>
      <c r="AI589">
        <v>1402.08</v>
      </c>
      <c r="AJ589">
        <v>1402.08</v>
      </c>
    </row>
    <row r="590" spans="1:36" x14ac:dyDescent="0.25">
      <c r="A590" t="s">
        <v>43</v>
      </c>
      <c r="B590" t="s">
        <v>62</v>
      </c>
      <c r="C590">
        <v>15.783471</v>
      </c>
      <c r="D590">
        <v>-90.230759000000006</v>
      </c>
      <c r="F590">
        <v>1</v>
      </c>
      <c r="G590">
        <v>2</v>
      </c>
      <c r="H590">
        <v>2012</v>
      </c>
      <c r="I590" t="str">
        <f t="shared" si="28"/>
        <v>2011-10-01</v>
      </c>
      <c r="J590" t="str">
        <f t="shared" si="29"/>
        <v>2012-03-01</v>
      </c>
      <c r="K590" t="str">
        <f>IFERROR(INDEX(Harvest[Selected Harvest Begin],MATCH(E590,Harvest[Region],0)),INDEX(Harvest[Selected Harvest Begin],MATCH(B590,Harvest[Country.of.Origin],0)))</f>
        <v>October</v>
      </c>
      <c r="L590" t="str">
        <f>IFERROR(INDEX(Harvest[Selected Harvest End],MATCH(E590,Harvest[Region],0)),INDEX(Harvest[Selected Harvest End],MATCH(B590,Harvest[Country.of.Origin],0)))</f>
        <v>March</v>
      </c>
      <c r="M590">
        <f t="shared" si="27"/>
        <v>152</v>
      </c>
      <c r="N590" s="7">
        <v>41635</v>
      </c>
      <c r="P590" t="s">
        <v>54</v>
      </c>
      <c r="Q590">
        <v>7.58</v>
      </c>
      <c r="R590">
        <v>7.58</v>
      </c>
      <c r="S590">
        <v>7.25</v>
      </c>
      <c r="T590">
        <v>7.58</v>
      </c>
      <c r="U590">
        <v>7.58</v>
      </c>
      <c r="V590">
        <v>7.58</v>
      </c>
      <c r="W590">
        <v>10</v>
      </c>
      <c r="X590">
        <v>10</v>
      </c>
      <c r="Y590">
        <v>10</v>
      </c>
      <c r="Z590">
        <v>7.75</v>
      </c>
      <c r="AA590">
        <v>82.92</v>
      </c>
      <c r="AB590">
        <v>0.1</v>
      </c>
      <c r="AC590">
        <v>0</v>
      </c>
      <c r="AD590">
        <v>0</v>
      </c>
      <c r="AE590" t="s">
        <v>55</v>
      </c>
      <c r="AF590">
        <v>4</v>
      </c>
      <c r="AG590" s="7">
        <v>42000</v>
      </c>
    </row>
    <row r="591" spans="1:36" x14ac:dyDescent="0.25">
      <c r="A591" t="s">
        <v>43</v>
      </c>
      <c r="B591" t="s">
        <v>62</v>
      </c>
      <c r="C591">
        <v>15.783471</v>
      </c>
      <c r="D591">
        <v>-90.230759000000006</v>
      </c>
      <c r="F591">
        <v>1</v>
      </c>
      <c r="G591">
        <v>2</v>
      </c>
      <c r="H591">
        <v>2012</v>
      </c>
      <c r="I591" t="str">
        <f t="shared" si="28"/>
        <v>2011-10-01</v>
      </c>
      <c r="J591" t="str">
        <f t="shared" si="29"/>
        <v>2012-03-01</v>
      </c>
      <c r="K591" t="str">
        <f>IFERROR(INDEX(Harvest[Selected Harvest Begin],MATCH(E591,Harvest[Region],0)),INDEX(Harvest[Selected Harvest Begin],MATCH(B591,Harvest[Country.of.Origin],0)))</f>
        <v>October</v>
      </c>
      <c r="L591" t="str">
        <f>IFERROR(INDEX(Harvest[Selected Harvest End],MATCH(E591,Harvest[Region],0)),INDEX(Harvest[Selected Harvest End],MATCH(B591,Harvest[Country.of.Origin],0)))</f>
        <v>March</v>
      </c>
      <c r="M591">
        <f t="shared" si="27"/>
        <v>152</v>
      </c>
      <c r="N591" s="7">
        <v>41618</v>
      </c>
      <c r="P591" t="s">
        <v>81</v>
      </c>
      <c r="Q591">
        <v>7.5</v>
      </c>
      <c r="R591">
        <v>7.58</v>
      </c>
      <c r="S591">
        <v>7.42</v>
      </c>
      <c r="T591">
        <v>7.58</v>
      </c>
      <c r="U591">
        <v>7.42</v>
      </c>
      <c r="V591">
        <v>7.58</v>
      </c>
      <c r="W591">
        <v>10</v>
      </c>
      <c r="X591">
        <v>10</v>
      </c>
      <c r="Y591">
        <v>10</v>
      </c>
      <c r="Z591">
        <v>7.5</v>
      </c>
      <c r="AA591">
        <v>82.58</v>
      </c>
      <c r="AB591">
        <v>0</v>
      </c>
      <c r="AC591">
        <v>0</v>
      </c>
      <c r="AD591">
        <v>0</v>
      </c>
      <c r="AE591" t="s">
        <v>304</v>
      </c>
      <c r="AF591">
        <v>4</v>
      </c>
      <c r="AG591" s="7">
        <v>41983</v>
      </c>
    </row>
    <row r="592" spans="1:36" x14ac:dyDescent="0.25">
      <c r="A592" t="s">
        <v>43</v>
      </c>
      <c r="B592" t="s">
        <v>62</v>
      </c>
      <c r="C592">
        <v>15.783471</v>
      </c>
      <c r="D592">
        <v>-90.230759000000006</v>
      </c>
      <c r="E592" t="s">
        <v>618</v>
      </c>
      <c r="F592">
        <v>250</v>
      </c>
      <c r="G592">
        <v>2</v>
      </c>
      <c r="H592">
        <v>2012</v>
      </c>
      <c r="I592" t="str">
        <f t="shared" si="28"/>
        <v>2011-10-01</v>
      </c>
      <c r="J592" t="str">
        <f t="shared" si="29"/>
        <v>2012-03-01</v>
      </c>
      <c r="K592" t="str">
        <f>IFERROR(INDEX(Harvest[Selected Harvest Begin],MATCH(E592,Harvest[Region],0)),INDEX(Harvest[Selected Harvest Begin],MATCH(B592,Harvest[Country.of.Origin],0)))</f>
        <v>October</v>
      </c>
      <c r="L592" t="str">
        <f>IFERROR(INDEX(Harvest[Selected Harvest End],MATCH(E592,Harvest[Region],0)),INDEX(Harvest[Selected Harvest End],MATCH(B592,Harvest[Country.of.Origin],0)))</f>
        <v>March</v>
      </c>
      <c r="M592">
        <f t="shared" si="27"/>
        <v>152</v>
      </c>
      <c r="N592" s="7">
        <v>40940</v>
      </c>
      <c r="O592" t="s">
        <v>68</v>
      </c>
      <c r="P592" t="s">
        <v>54</v>
      </c>
      <c r="Q592">
        <v>7.75</v>
      </c>
      <c r="R592">
        <v>7.33</v>
      </c>
      <c r="S592">
        <v>7.33</v>
      </c>
      <c r="T592">
        <v>7.42</v>
      </c>
      <c r="U592">
        <v>7.75</v>
      </c>
      <c r="V592">
        <v>7.67</v>
      </c>
      <c r="W592">
        <v>10</v>
      </c>
      <c r="X592">
        <v>10</v>
      </c>
      <c r="Y592">
        <v>9.33</v>
      </c>
      <c r="Z592">
        <v>7.42</v>
      </c>
      <c r="AA592">
        <v>82</v>
      </c>
      <c r="AB592">
        <v>0</v>
      </c>
      <c r="AC592">
        <v>0</v>
      </c>
      <c r="AD592">
        <v>0</v>
      </c>
      <c r="AE592" t="s">
        <v>55</v>
      </c>
      <c r="AF592">
        <v>10</v>
      </c>
      <c r="AG592" s="7">
        <v>41305</v>
      </c>
      <c r="AH592">
        <v>1402.08</v>
      </c>
      <c r="AI592">
        <v>1402.08</v>
      </c>
      <c r="AJ592">
        <v>1402.08</v>
      </c>
    </row>
    <row r="593" spans="1:36" x14ac:dyDescent="0.25">
      <c r="A593" t="s">
        <v>43</v>
      </c>
      <c r="B593" t="s">
        <v>62</v>
      </c>
      <c r="C593">
        <v>15.783471</v>
      </c>
      <c r="D593">
        <v>-90.230759000000006</v>
      </c>
      <c r="E593" t="s">
        <v>618</v>
      </c>
      <c r="F593">
        <v>250</v>
      </c>
      <c r="G593">
        <v>2</v>
      </c>
      <c r="H593">
        <v>2012</v>
      </c>
      <c r="I593" t="str">
        <f t="shared" si="28"/>
        <v>2011-10-01</v>
      </c>
      <c r="J593" t="str">
        <f t="shared" si="29"/>
        <v>2012-03-01</v>
      </c>
      <c r="K593" t="str">
        <f>IFERROR(INDEX(Harvest[Selected Harvest Begin],MATCH(E593,Harvest[Region],0)),INDEX(Harvest[Selected Harvest Begin],MATCH(B593,Harvest[Country.of.Origin],0)))</f>
        <v>October</v>
      </c>
      <c r="L593" t="str">
        <f>IFERROR(INDEX(Harvest[Selected Harvest End],MATCH(E593,Harvest[Region],0)),INDEX(Harvest[Selected Harvest End],MATCH(B593,Harvest[Country.of.Origin],0)))</f>
        <v>March</v>
      </c>
      <c r="M593">
        <f t="shared" si="27"/>
        <v>152</v>
      </c>
      <c r="N593" s="7">
        <v>40911</v>
      </c>
      <c r="O593" t="s">
        <v>68</v>
      </c>
      <c r="P593" t="s">
        <v>54</v>
      </c>
      <c r="Q593">
        <v>6.42</v>
      </c>
      <c r="R593">
        <v>6.5</v>
      </c>
      <c r="S593">
        <v>6.5</v>
      </c>
      <c r="T593">
        <v>7.33</v>
      </c>
      <c r="U593">
        <v>6.33</v>
      </c>
      <c r="V593">
        <v>6.92</v>
      </c>
      <c r="W593">
        <v>10</v>
      </c>
      <c r="X593">
        <v>10</v>
      </c>
      <c r="Y593">
        <v>10</v>
      </c>
      <c r="Z593">
        <v>6.5</v>
      </c>
      <c r="AA593">
        <v>76.5</v>
      </c>
      <c r="AB593">
        <v>0.12</v>
      </c>
      <c r="AC593">
        <v>0</v>
      </c>
      <c r="AD593">
        <v>0</v>
      </c>
      <c r="AE593" t="s">
        <v>201</v>
      </c>
      <c r="AF593">
        <v>4</v>
      </c>
      <c r="AG593" s="7">
        <v>41276</v>
      </c>
    </row>
    <row r="594" spans="1:36" x14ac:dyDescent="0.25">
      <c r="A594" t="s">
        <v>43</v>
      </c>
      <c r="B594" t="s">
        <v>62</v>
      </c>
      <c r="C594">
        <v>15.783471</v>
      </c>
      <c r="D594">
        <v>-90.230759000000006</v>
      </c>
      <c r="E594" t="s">
        <v>618</v>
      </c>
      <c r="F594">
        <v>250</v>
      </c>
      <c r="G594">
        <v>2</v>
      </c>
      <c r="H594">
        <v>2012</v>
      </c>
      <c r="I594" t="str">
        <f t="shared" si="28"/>
        <v>2011-10-01</v>
      </c>
      <c r="J594" t="str">
        <f t="shared" si="29"/>
        <v>2012-03-01</v>
      </c>
      <c r="K594" t="str">
        <f>IFERROR(INDEX(Harvest[Selected Harvest Begin],MATCH(E594,Harvest[Region],0)),INDEX(Harvest[Selected Harvest Begin],MATCH(B594,Harvest[Country.of.Origin],0)))</f>
        <v>October</v>
      </c>
      <c r="L594" t="str">
        <f>IFERROR(INDEX(Harvest[Selected Harvest End],MATCH(E594,Harvest[Region],0)),INDEX(Harvest[Selected Harvest End],MATCH(B594,Harvest[Country.of.Origin],0)))</f>
        <v>March</v>
      </c>
      <c r="M594">
        <f t="shared" si="27"/>
        <v>152</v>
      </c>
      <c r="N594" s="7">
        <v>40911</v>
      </c>
      <c r="O594" t="s">
        <v>68</v>
      </c>
      <c r="P594" t="s">
        <v>54</v>
      </c>
      <c r="Q594">
        <v>6.17</v>
      </c>
      <c r="R594">
        <v>6.5</v>
      </c>
      <c r="S594">
        <v>6.5</v>
      </c>
      <c r="T594">
        <v>7.17</v>
      </c>
      <c r="U594">
        <v>7</v>
      </c>
      <c r="V594">
        <v>6.83</v>
      </c>
      <c r="W594">
        <v>10</v>
      </c>
      <c r="X594">
        <v>10</v>
      </c>
      <c r="Y594">
        <v>10</v>
      </c>
      <c r="Z594">
        <v>6.17</v>
      </c>
      <c r="AA594">
        <v>76.33</v>
      </c>
      <c r="AB594">
        <v>0.11</v>
      </c>
      <c r="AC594">
        <v>0</v>
      </c>
      <c r="AD594">
        <v>0</v>
      </c>
      <c r="AF594">
        <v>5</v>
      </c>
      <c r="AG594" s="7">
        <v>41276</v>
      </c>
    </row>
    <row r="595" spans="1:36" x14ac:dyDescent="0.25">
      <c r="A595" t="s">
        <v>43</v>
      </c>
      <c r="B595" t="s">
        <v>62</v>
      </c>
      <c r="C595">
        <v>14.557296900000001</v>
      </c>
      <c r="D595">
        <v>-90.733223300000006</v>
      </c>
      <c r="E595" t="s">
        <v>1232</v>
      </c>
      <c r="F595">
        <v>250</v>
      </c>
      <c r="G595">
        <v>1500</v>
      </c>
      <c r="H595">
        <v>2016</v>
      </c>
      <c r="I595" t="str">
        <f t="shared" si="28"/>
        <v>2015-10-01</v>
      </c>
      <c r="J595" t="str">
        <f t="shared" si="29"/>
        <v>2016-03-01</v>
      </c>
      <c r="K595" t="str">
        <f>IFERROR(INDEX(Harvest[Selected Harvest Begin],MATCH(E595,Harvest[Region],0)),INDEX(Harvest[Selected Harvest Begin],MATCH(B595,Harvest[Country.of.Origin],0)))</f>
        <v>October</v>
      </c>
      <c r="L595" t="str">
        <f>IFERROR(INDEX(Harvest[Selected Harvest End],MATCH(E595,Harvest[Region],0)),INDEX(Harvest[Selected Harvest End],MATCH(B595,Harvest[Country.of.Origin],0)))</f>
        <v>March</v>
      </c>
      <c r="M595">
        <f t="shared" si="27"/>
        <v>152</v>
      </c>
      <c r="N595" s="7">
        <v>42513</v>
      </c>
      <c r="O595" t="s">
        <v>213</v>
      </c>
      <c r="P595" t="s">
        <v>54</v>
      </c>
      <c r="Q595">
        <v>7.67</v>
      </c>
      <c r="R595">
        <v>7.75</v>
      </c>
      <c r="S595">
        <v>7.42</v>
      </c>
      <c r="T595">
        <v>7.75</v>
      </c>
      <c r="U595">
        <v>7.58</v>
      </c>
      <c r="V595">
        <v>7.5</v>
      </c>
      <c r="W595">
        <v>10</v>
      </c>
      <c r="X595">
        <v>10</v>
      </c>
      <c r="Y595">
        <v>10</v>
      </c>
      <c r="Z595">
        <v>7.5</v>
      </c>
      <c r="AA595">
        <v>83.17</v>
      </c>
      <c r="AB595">
        <v>0.11</v>
      </c>
      <c r="AC595">
        <v>2</v>
      </c>
      <c r="AD595">
        <v>2</v>
      </c>
      <c r="AE595" t="s">
        <v>55</v>
      </c>
      <c r="AF595">
        <v>3</v>
      </c>
      <c r="AG595" s="7">
        <v>42878</v>
      </c>
      <c r="AH595">
        <v>1500</v>
      </c>
      <c r="AI595">
        <v>1500</v>
      </c>
      <c r="AJ595">
        <v>1500</v>
      </c>
    </row>
    <row r="596" spans="1:36" x14ac:dyDescent="0.25">
      <c r="A596" t="s">
        <v>43</v>
      </c>
      <c r="B596" t="s">
        <v>62</v>
      </c>
      <c r="C596">
        <v>14.500461</v>
      </c>
      <c r="D596">
        <v>-90.875666199999998</v>
      </c>
      <c r="E596" t="s">
        <v>483</v>
      </c>
      <c r="F596">
        <v>150</v>
      </c>
      <c r="G596">
        <v>1</v>
      </c>
      <c r="H596">
        <v>2012</v>
      </c>
      <c r="I596" t="str">
        <f t="shared" si="28"/>
        <v>2011-10-01</v>
      </c>
      <c r="J596" t="str">
        <f t="shared" si="29"/>
        <v>2012-03-01</v>
      </c>
      <c r="K596" t="str">
        <f>IFERROR(INDEX(Harvest[Selected Harvest Begin],MATCH(E596,Harvest[Region],0)),INDEX(Harvest[Selected Harvest Begin],MATCH(B596,Harvest[Country.of.Origin],0)))</f>
        <v>October</v>
      </c>
      <c r="L596" t="str">
        <f>IFERROR(INDEX(Harvest[Selected Harvest End],MATCH(E596,Harvest[Region],0)),INDEX(Harvest[Selected Harvest End],MATCH(B596,Harvest[Country.of.Origin],0)))</f>
        <v>March</v>
      </c>
      <c r="M596">
        <f t="shared" si="27"/>
        <v>152</v>
      </c>
      <c r="N596" s="7">
        <v>41093</v>
      </c>
      <c r="O596" t="s">
        <v>68</v>
      </c>
      <c r="P596" t="s">
        <v>54</v>
      </c>
      <c r="Q596">
        <v>7.83</v>
      </c>
      <c r="R596">
        <v>8</v>
      </c>
      <c r="S596">
        <v>8</v>
      </c>
      <c r="T596">
        <v>8.17</v>
      </c>
      <c r="U596">
        <v>7.83</v>
      </c>
      <c r="V596">
        <v>8</v>
      </c>
      <c r="W596">
        <v>10</v>
      </c>
      <c r="X596">
        <v>10</v>
      </c>
      <c r="Y596">
        <v>10</v>
      </c>
      <c r="Z596">
        <v>8</v>
      </c>
      <c r="AA596">
        <v>85.83</v>
      </c>
      <c r="AB596">
        <v>0.12</v>
      </c>
      <c r="AC596">
        <v>0</v>
      </c>
      <c r="AD596">
        <v>0</v>
      </c>
      <c r="AE596" t="s">
        <v>55</v>
      </c>
      <c r="AF596">
        <v>3</v>
      </c>
      <c r="AG596" s="7">
        <v>41458</v>
      </c>
      <c r="AH596">
        <v>1524</v>
      </c>
      <c r="AI596">
        <v>1524</v>
      </c>
      <c r="AJ596">
        <v>1524</v>
      </c>
    </row>
    <row r="597" spans="1:36" x14ac:dyDescent="0.25">
      <c r="A597" t="s">
        <v>43</v>
      </c>
      <c r="B597" t="s">
        <v>62</v>
      </c>
      <c r="C597">
        <v>14.6349149</v>
      </c>
      <c r="D597">
        <v>-90.506882399999995</v>
      </c>
      <c r="E597" t="s">
        <v>437</v>
      </c>
      <c r="F597">
        <v>275</v>
      </c>
      <c r="G597">
        <v>1</v>
      </c>
      <c r="H597">
        <v>2012</v>
      </c>
      <c r="I597" t="str">
        <f t="shared" si="28"/>
        <v>2011-10-01</v>
      </c>
      <c r="J597" t="str">
        <f t="shared" si="29"/>
        <v>2012-03-01</v>
      </c>
      <c r="K597" t="str">
        <f>IFERROR(INDEX(Harvest[Selected Harvest Begin],MATCH(E597,Harvest[Region],0)),INDEX(Harvest[Selected Harvest Begin],MATCH(B597,Harvest[Country.of.Origin],0)))</f>
        <v>October</v>
      </c>
      <c r="L597" t="str">
        <f>IFERROR(INDEX(Harvest[Selected Harvest End],MATCH(E597,Harvest[Region],0)),INDEX(Harvest[Selected Harvest End],MATCH(B597,Harvest[Country.of.Origin],0)))</f>
        <v>March</v>
      </c>
      <c r="M597">
        <f t="shared" si="27"/>
        <v>152</v>
      </c>
      <c r="N597" s="7">
        <v>41065</v>
      </c>
      <c r="O597" t="s">
        <v>493</v>
      </c>
      <c r="P597" t="s">
        <v>54</v>
      </c>
      <c r="Q597">
        <v>8</v>
      </c>
      <c r="R597">
        <v>8</v>
      </c>
      <c r="S597">
        <v>7.83</v>
      </c>
      <c r="T597">
        <v>8.33</v>
      </c>
      <c r="U597">
        <v>7.83</v>
      </c>
      <c r="V597">
        <v>7.83</v>
      </c>
      <c r="W597">
        <v>10</v>
      </c>
      <c r="X597">
        <v>10</v>
      </c>
      <c r="Y597">
        <v>10</v>
      </c>
      <c r="Z597">
        <v>8</v>
      </c>
      <c r="AA597">
        <v>85.83</v>
      </c>
      <c r="AB597">
        <v>0.1</v>
      </c>
      <c r="AC597">
        <v>0</v>
      </c>
      <c r="AD597">
        <v>0</v>
      </c>
      <c r="AE597" t="s">
        <v>89</v>
      </c>
      <c r="AF597">
        <v>1</v>
      </c>
      <c r="AG597" s="7">
        <v>41430</v>
      </c>
      <c r="AH597">
        <v>1417.32</v>
      </c>
      <c r="AI597">
        <v>1417.32</v>
      </c>
      <c r="AJ597">
        <v>1417.32</v>
      </c>
    </row>
    <row r="598" spans="1:36" x14ac:dyDescent="0.25">
      <c r="A598" t="s">
        <v>43</v>
      </c>
      <c r="B598" t="s">
        <v>62</v>
      </c>
      <c r="C598">
        <v>15.320133</v>
      </c>
      <c r="D598">
        <v>-91.470039499999999</v>
      </c>
      <c r="E598" t="s">
        <v>562</v>
      </c>
      <c r="F598">
        <v>250</v>
      </c>
      <c r="G598">
        <v>1</v>
      </c>
      <c r="H598">
        <v>2012</v>
      </c>
      <c r="I598" t="str">
        <f t="shared" si="28"/>
        <v>2011-10-01</v>
      </c>
      <c r="J598" t="str">
        <f t="shared" si="29"/>
        <v>2012-03-01</v>
      </c>
      <c r="K598" t="str">
        <f>IFERROR(INDEX(Harvest[Selected Harvest Begin],MATCH(E598,Harvest[Region],0)),INDEX(Harvest[Selected Harvest Begin],MATCH(B598,Harvest[Country.of.Origin],0)))</f>
        <v>October</v>
      </c>
      <c r="L598" t="str">
        <f>IFERROR(INDEX(Harvest[Selected Harvest End],MATCH(E598,Harvest[Region],0)),INDEX(Harvest[Selected Harvest End],MATCH(B598,Harvest[Country.of.Origin],0)))</f>
        <v>March</v>
      </c>
      <c r="M598">
        <f t="shared" si="27"/>
        <v>152</v>
      </c>
      <c r="N598" s="7">
        <v>40926</v>
      </c>
      <c r="O598" t="s">
        <v>213</v>
      </c>
      <c r="P598" t="s">
        <v>54</v>
      </c>
      <c r="Q598">
        <v>8.25</v>
      </c>
      <c r="R598">
        <v>8</v>
      </c>
      <c r="S598">
        <v>7.67</v>
      </c>
      <c r="T598">
        <v>7.92</v>
      </c>
      <c r="U598">
        <v>7.75</v>
      </c>
      <c r="V598">
        <v>7.67</v>
      </c>
      <c r="W598">
        <v>10</v>
      </c>
      <c r="X598">
        <v>10</v>
      </c>
      <c r="Y598">
        <v>10</v>
      </c>
      <c r="Z598">
        <v>7.92</v>
      </c>
      <c r="AA598">
        <v>85.17</v>
      </c>
      <c r="AB598">
        <v>0</v>
      </c>
      <c r="AC598">
        <v>0</v>
      </c>
      <c r="AD598">
        <v>0</v>
      </c>
      <c r="AF598">
        <v>7</v>
      </c>
      <c r="AG598" s="7">
        <v>41291</v>
      </c>
      <c r="AH598">
        <v>1400</v>
      </c>
      <c r="AI598">
        <v>1400</v>
      </c>
      <c r="AJ598">
        <v>1400</v>
      </c>
    </row>
    <row r="599" spans="1:36" x14ac:dyDescent="0.25">
      <c r="A599" t="s">
        <v>43</v>
      </c>
      <c r="B599" t="s">
        <v>62</v>
      </c>
      <c r="C599">
        <v>15.783471</v>
      </c>
      <c r="D599">
        <v>-90.230759000000006</v>
      </c>
      <c r="E599" t="s">
        <v>618</v>
      </c>
      <c r="F599">
        <v>250</v>
      </c>
      <c r="G599">
        <v>1</v>
      </c>
      <c r="H599">
        <v>2012</v>
      </c>
      <c r="I599" t="str">
        <f t="shared" si="28"/>
        <v>2011-10-01</v>
      </c>
      <c r="J599" t="str">
        <f t="shared" si="29"/>
        <v>2012-03-01</v>
      </c>
      <c r="K599" t="str">
        <f>IFERROR(INDEX(Harvest[Selected Harvest Begin],MATCH(E599,Harvest[Region],0)),INDEX(Harvest[Selected Harvest Begin],MATCH(B599,Harvest[Country.of.Origin],0)))</f>
        <v>October</v>
      </c>
      <c r="L599" t="str">
        <f>IFERROR(INDEX(Harvest[Selected Harvest End],MATCH(E599,Harvest[Region],0)),INDEX(Harvest[Selected Harvest End],MATCH(B599,Harvest[Country.of.Origin],0)))</f>
        <v>March</v>
      </c>
      <c r="M599">
        <f t="shared" si="27"/>
        <v>152</v>
      </c>
      <c r="N599" s="7">
        <v>41107</v>
      </c>
      <c r="O599" t="s">
        <v>68</v>
      </c>
      <c r="P599" t="s">
        <v>54</v>
      </c>
      <c r="Q599">
        <v>8</v>
      </c>
      <c r="R599">
        <v>7.83</v>
      </c>
      <c r="S599">
        <v>7.67</v>
      </c>
      <c r="T599">
        <v>7.83</v>
      </c>
      <c r="U599">
        <v>7.67</v>
      </c>
      <c r="V599">
        <v>8</v>
      </c>
      <c r="W599">
        <v>10</v>
      </c>
      <c r="X599">
        <v>10</v>
      </c>
      <c r="Y599">
        <v>10</v>
      </c>
      <c r="Z599">
        <v>7.67</v>
      </c>
      <c r="AA599">
        <v>84.67</v>
      </c>
      <c r="AB599">
        <v>0.11</v>
      </c>
      <c r="AC599">
        <v>0</v>
      </c>
      <c r="AD599">
        <v>0</v>
      </c>
      <c r="AE599" t="s">
        <v>55</v>
      </c>
      <c r="AF599">
        <v>4</v>
      </c>
      <c r="AG599" s="7">
        <v>41472</v>
      </c>
      <c r="AH599">
        <v>1310.6400000000001</v>
      </c>
      <c r="AI599">
        <v>1310.6400000000001</v>
      </c>
      <c r="AJ599">
        <v>1310.6400000000001</v>
      </c>
    </row>
    <row r="600" spans="1:36" x14ac:dyDescent="0.25">
      <c r="A600" t="s">
        <v>43</v>
      </c>
      <c r="B600" t="s">
        <v>62</v>
      </c>
      <c r="C600">
        <v>14.500461</v>
      </c>
      <c r="D600">
        <v>-90.875666199999998</v>
      </c>
      <c r="E600" t="s">
        <v>483</v>
      </c>
      <c r="F600">
        <v>125</v>
      </c>
      <c r="G600">
        <v>1</v>
      </c>
      <c r="H600">
        <v>2012</v>
      </c>
      <c r="I600" t="str">
        <f t="shared" si="28"/>
        <v>2011-10-01</v>
      </c>
      <c r="J600" t="str">
        <f t="shared" si="29"/>
        <v>2012-03-01</v>
      </c>
      <c r="K600" t="str">
        <f>IFERROR(INDEX(Harvest[Selected Harvest Begin],MATCH(E600,Harvest[Region],0)),INDEX(Harvest[Selected Harvest Begin],MATCH(B600,Harvest[Country.of.Origin],0)))</f>
        <v>October</v>
      </c>
      <c r="L600" t="str">
        <f>IFERROR(INDEX(Harvest[Selected Harvest End],MATCH(E600,Harvest[Region],0)),INDEX(Harvest[Selected Harvest End],MATCH(B600,Harvest[Country.of.Origin],0)))</f>
        <v>March</v>
      </c>
      <c r="M600">
        <f t="shared" si="27"/>
        <v>152</v>
      </c>
      <c r="N600" s="7">
        <v>41093</v>
      </c>
      <c r="O600" t="s">
        <v>68</v>
      </c>
      <c r="P600" t="s">
        <v>54</v>
      </c>
      <c r="Q600">
        <v>7.67</v>
      </c>
      <c r="R600">
        <v>7.83</v>
      </c>
      <c r="S600">
        <v>7.67</v>
      </c>
      <c r="T600">
        <v>8</v>
      </c>
      <c r="U600">
        <v>7.67</v>
      </c>
      <c r="V600">
        <v>7.83</v>
      </c>
      <c r="W600">
        <v>10</v>
      </c>
      <c r="X600">
        <v>10</v>
      </c>
      <c r="Y600">
        <v>10</v>
      </c>
      <c r="Z600">
        <v>8</v>
      </c>
      <c r="AA600">
        <v>84.67</v>
      </c>
      <c r="AB600">
        <v>0.12</v>
      </c>
      <c r="AC600">
        <v>0</v>
      </c>
      <c r="AD600">
        <v>0</v>
      </c>
      <c r="AE600" t="s">
        <v>55</v>
      </c>
      <c r="AF600">
        <v>4</v>
      </c>
      <c r="AG600" s="7">
        <v>41458</v>
      </c>
      <c r="AH600">
        <v>1524</v>
      </c>
      <c r="AI600">
        <v>1524</v>
      </c>
      <c r="AJ600">
        <v>1524</v>
      </c>
    </row>
    <row r="601" spans="1:36" x14ac:dyDescent="0.25">
      <c r="A601" t="s">
        <v>43</v>
      </c>
      <c r="B601" t="s">
        <v>62</v>
      </c>
      <c r="C601">
        <v>14.6349149</v>
      </c>
      <c r="D601">
        <v>-90.506882399999995</v>
      </c>
      <c r="E601" t="s">
        <v>1401</v>
      </c>
      <c r="F601">
        <v>275</v>
      </c>
      <c r="G601">
        <v>1</v>
      </c>
      <c r="H601">
        <v>2012</v>
      </c>
      <c r="I601" t="str">
        <f t="shared" si="28"/>
        <v>2011-10-01</v>
      </c>
      <c r="J601" t="str">
        <f t="shared" si="29"/>
        <v>2012-03-01</v>
      </c>
      <c r="K601" t="str">
        <f>IFERROR(INDEX(Harvest[Selected Harvest Begin],MATCH(E601,Harvest[Region],0)),INDEX(Harvest[Selected Harvest Begin],MATCH(B601,Harvest[Country.of.Origin],0)))</f>
        <v>October</v>
      </c>
      <c r="L601" t="str">
        <f>IFERROR(INDEX(Harvest[Selected Harvest End],MATCH(E601,Harvest[Region],0)),INDEX(Harvest[Selected Harvest End],MATCH(B601,Harvest[Country.of.Origin],0)))</f>
        <v>March</v>
      </c>
      <c r="M601">
        <f t="shared" si="27"/>
        <v>152</v>
      </c>
      <c r="N601" s="7">
        <v>40994</v>
      </c>
      <c r="O601" t="s">
        <v>493</v>
      </c>
      <c r="P601" t="s">
        <v>81</v>
      </c>
      <c r="Q601">
        <v>7.83</v>
      </c>
      <c r="R601">
        <v>7.5</v>
      </c>
      <c r="S601">
        <v>7.5</v>
      </c>
      <c r="T601">
        <v>8</v>
      </c>
      <c r="U601">
        <v>7.83</v>
      </c>
      <c r="V601">
        <v>7.83</v>
      </c>
      <c r="W601">
        <v>10</v>
      </c>
      <c r="X601">
        <v>10</v>
      </c>
      <c r="Y601">
        <v>10</v>
      </c>
      <c r="Z601">
        <v>7.67</v>
      </c>
      <c r="AA601">
        <v>84.17</v>
      </c>
      <c r="AB601">
        <v>0.11</v>
      </c>
      <c r="AC601">
        <v>0</v>
      </c>
      <c r="AD601">
        <v>0</v>
      </c>
      <c r="AE601" t="s">
        <v>89</v>
      </c>
      <c r="AF601">
        <v>2</v>
      </c>
      <c r="AG601" s="7">
        <v>41359</v>
      </c>
    </row>
    <row r="602" spans="1:36" x14ac:dyDescent="0.25">
      <c r="A602" t="s">
        <v>43</v>
      </c>
      <c r="B602" t="s">
        <v>62</v>
      </c>
      <c r="C602">
        <v>15.783471</v>
      </c>
      <c r="D602">
        <v>-90.230759000000006</v>
      </c>
      <c r="E602" t="s">
        <v>618</v>
      </c>
      <c r="F602">
        <v>250</v>
      </c>
      <c r="G602">
        <v>1</v>
      </c>
      <c r="H602">
        <v>2012</v>
      </c>
      <c r="I602" t="str">
        <f t="shared" si="28"/>
        <v>2011-10-01</v>
      </c>
      <c r="J602" t="str">
        <f t="shared" si="29"/>
        <v>2012-03-01</v>
      </c>
      <c r="K602" t="str">
        <f>IFERROR(INDEX(Harvest[Selected Harvest Begin],MATCH(E602,Harvest[Region],0)),INDEX(Harvest[Selected Harvest Begin],MATCH(B602,Harvest[Country.of.Origin],0)))</f>
        <v>October</v>
      </c>
      <c r="L602" t="str">
        <f>IFERROR(INDEX(Harvest[Selected Harvest End],MATCH(E602,Harvest[Region],0)),INDEX(Harvest[Selected Harvest End],MATCH(B602,Harvest[Country.of.Origin],0)))</f>
        <v>March</v>
      </c>
      <c r="M602">
        <f t="shared" si="27"/>
        <v>152</v>
      </c>
      <c r="N602" s="7">
        <v>41144</v>
      </c>
      <c r="O602" t="s">
        <v>213</v>
      </c>
      <c r="P602" t="s">
        <v>81</v>
      </c>
      <c r="Q602">
        <v>8.17</v>
      </c>
      <c r="R602">
        <v>8.17</v>
      </c>
      <c r="S602">
        <v>7.83</v>
      </c>
      <c r="T602">
        <v>7.67</v>
      </c>
      <c r="U602">
        <v>8.08</v>
      </c>
      <c r="V602">
        <v>7.75</v>
      </c>
      <c r="W602">
        <v>9.33</v>
      </c>
      <c r="X602">
        <v>9.33</v>
      </c>
      <c r="Y602">
        <v>9.33</v>
      </c>
      <c r="Z602">
        <v>8</v>
      </c>
      <c r="AA602">
        <v>83.67</v>
      </c>
      <c r="AB602">
        <v>0.11</v>
      </c>
      <c r="AC602">
        <v>0</v>
      </c>
      <c r="AD602">
        <v>0</v>
      </c>
      <c r="AE602" t="s">
        <v>55</v>
      </c>
      <c r="AF602">
        <v>1</v>
      </c>
      <c r="AG602" s="7">
        <v>41509</v>
      </c>
      <c r="AH602">
        <v>1450</v>
      </c>
      <c r="AI602">
        <v>1450</v>
      </c>
      <c r="AJ602">
        <v>1450</v>
      </c>
    </row>
    <row r="603" spans="1:36" x14ac:dyDescent="0.25">
      <c r="A603" t="s">
        <v>43</v>
      </c>
      <c r="B603" t="s">
        <v>62</v>
      </c>
      <c r="C603">
        <v>15.783471</v>
      </c>
      <c r="D603">
        <v>-90.230759000000006</v>
      </c>
      <c r="E603" t="s">
        <v>618</v>
      </c>
      <c r="F603">
        <v>250</v>
      </c>
      <c r="G603">
        <v>1</v>
      </c>
      <c r="H603">
        <v>2012</v>
      </c>
      <c r="I603" t="str">
        <f t="shared" si="28"/>
        <v>2011-10-01</v>
      </c>
      <c r="J603" t="str">
        <f t="shared" si="29"/>
        <v>2012-03-01</v>
      </c>
      <c r="K603" t="str">
        <f>IFERROR(INDEX(Harvest[Selected Harvest Begin],MATCH(E603,Harvest[Region],0)),INDEX(Harvest[Selected Harvest Begin],MATCH(B603,Harvest[Country.of.Origin],0)))</f>
        <v>October</v>
      </c>
      <c r="L603" t="str">
        <f>IFERROR(INDEX(Harvest[Selected Harvest End],MATCH(E603,Harvest[Region],0)),INDEX(Harvest[Selected Harvest End],MATCH(B603,Harvest[Country.of.Origin],0)))</f>
        <v>March</v>
      </c>
      <c r="M603">
        <f t="shared" si="27"/>
        <v>152</v>
      </c>
      <c r="N603" s="7">
        <v>41099</v>
      </c>
      <c r="O603" t="s">
        <v>68</v>
      </c>
      <c r="P603" t="s">
        <v>54</v>
      </c>
      <c r="Q603">
        <v>7.67</v>
      </c>
      <c r="R603">
        <v>8.17</v>
      </c>
      <c r="S603">
        <v>7.5</v>
      </c>
      <c r="T603">
        <v>7.42</v>
      </c>
      <c r="U603">
        <v>7.58</v>
      </c>
      <c r="V603">
        <v>7.83</v>
      </c>
      <c r="W603">
        <v>10</v>
      </c>
      <c r="X603">
        <v>10</v>
      </c>
      <c r="Y603">
        <v>10</v>
      </c>
      <c r="Z603">
        <v>7.5</v>
      </c>
      <c r="AA603">
        <v>83.67</v>
      </c>
      <c r="AB603">
        <v>0.11</v>
      </c>
      <c r="AC603">
        <v>0</v>
      </c>
      <c r="AD603">
        <v>0</v>
      </c>
      <c r="AE603" t="s">
        <v>55</v>
      </c>
      <c r="AF603">
        <v>13</v>
      </c>
      <c r="AG603" s="7">
        <v>41464</v>
      </c>
      <c r="AH603">
        <v>1310.6400000000001</v>
      </c>
      <c r="AI603">
        <v>1310.6400000000001</v>
      </c>
      <c r="AJ603">
        <v>1310.6400000000001</v>
      </c>
    </row>
    <row r="604" spans="1:36" x14ac:dyDescent="0.25">
      <c r="A604" t="s">
        <v>43</v>
      </c>
      <c r="B604" t="s">
        <v>62</v>
      </c>
      <c r="C604">
        <v>14.6906713</v>
      </c>
      <c r="D604">
        <v>-91.202520699999994</v>
      </c>
      <c r="E604" t="s">
        <v>1901</v>
      </c>
      <c r="F604">
        <v>250</v>
      </c>
      <c r="G604">
        <v>1</v>
      </c>
      <c r="H604">
        <v>2013</v>
      </c>
      <c r="I604" t="str">
        <f t="shared" si="28"/>
        <v>2012-10-01</v>
      </c>
      <c r="J604" t="str">
        <f t="shared" si="29"/>
        <v>2013-03-01</v>
      </c>
      <c r="K604" t="str">
        <f>IFERROR(INDEX(Harvest[Selected Harvest Begin],MATCH(E604,Harvest[Region],0)),INDEX(Harvest[Selected Harvest Begin],MATCH(B604,Harvest[Country.of.Origin],0)))</f>
        <v>October</v>
      </c>
      <c r="L604" t="str">
        <f>IFERROR(INDEX(Harvest[Selected Harvest End],MATCH(E604,Harvest[Region],0)),INDEX(Harvest[Selected Harvest End],MATCH(B604,Harvest[Country.of.Origin],0)))</f>
        <v>March</v>
      </c>
      <c r="M604">
        <f t="shared" si="27"/>
        <v>151</v>
      </c>
      <c r="N604" s="7">
        <v>41991</v>
      </c>
      <c r="O604" t="s">
        <v>213</v>
      </c>
      <c r="P604" t="s">
        <v>54</v>
      </c>
      <c r="Q604">
        <v>7.58</v>
      </c>
      <c r="R604">
        <v>7.75</v>
      </c>
      <c r="S604">
        <v>7.5</v>
      </c>
      <c r="T604">
        <v>7.83</v>
      </c>
      <c r="U604">
        <v>7.42</v>
      </c>
      <c r="V604">
        <v>7.67</v>
      </c>
      <c r="W604">
        <v>10</v>
      </c>
      <c r="X604">
        <v>10</v>
      </c>
      <c r="Y604">
        <v>10</v>
      </c>
      <c r="Z604">
        <v>7.75</v>
      </c>
      <c r="AA604">
        <v>83.5</v>
      </c>
      <c r="AB604">
        <v>0.1</v>
      </c>
      <c r="AC604">
        <v>0</v>
      </c>
      <c r="AD604">
        <v>0</v>
      </c>
      <c r="AE604" t="s">
        <v>55</v>
      </c>
      <c r="AF604">
        <v>0</v>
      </c>
      <c r="AG604" s="7">
        <v>42356</v>
      </c>
      <c r="AH604">
        <v>1400</v>
      </c>
      <c r="AI604">
        <v>1400</v>
      </c>
      <c r="AJ604">
        <v>1400</v>
      </c>
    </row>
    <row r="605" spans="1:36" x14ac:dyDescent="0.25">
      <c r="A605" t="s">
        <v>43</v>
      </c>
      <c r="B605" t="s">
        <v>62</v>
      </c>
      <c r="C605">
        <v>15.783471</v>
      </c>
      <c r="D605">
        <v>-90.230759000000006</v>
      </c>
      <c r="E605" t="s">
        <v>618</v>
      </c>
      <c r="F605">
        <v>250</v>
      </c>
      <c r="G605">
        <v>1</v>
      </c>
      <c r="H605">
        <v>2012</v>
      </c>
      <c r="I605" t="str">
        <f t="shared" si="28"/>
        <v>2011-10-01</v>
      </c>
      <c r="J605" t="str">
        <f t="shared" si="29"/>
        <v>2012-03-01</v>
      </c>
      <c r="K605" t="str">
        <f>IFERROR(INDEX(Harvest[Selected Harvest Begin],MATCH(E605,Harvest[Region],0)),INDEX(Harvest[Selected Harvest Begin],MATCH(B605,Harvest[Country.of.Origin],0)))</f>
        <v>October</v>
      </c>
      <c r="L605" t="str">
        <f>IFERROR(INDEX(Harvest[Selected Harvest End],MATCH(E605,Harvest[Region],0)),INDEX(Harvest[Selected Harvest End],MATCH(B605,Harvest[Country.of.Origin],0)))</f>
        <v>March</v>
      </c>
      <c r="M605">
        <f t="shared" si="27"/>
        <v>152</v>
      </c>
      <c r="N605" s="7">
        <v>41099</v>
      </c>
      <c r="O605" t="s">
        <v>68</v>
      </c>
      <c r="P605" t="s">
        <v>54</v>
      </c>
      <c r="Q605">
        <v>7.83</v>
      </c>
      <c r="R605">
        <v>7.58</v>
      </c>
      <c r="S605">
        <v>7.08</v>
      </c>
      <c r="T605">
        <v>7.83</v>
      </c>
      <c r="U605">
        <v>7.42</v>
      </c>
      <c r="V605">
        <v>8.08</v>
      </c>
      <c r="W605">
        <v>10</v>
      </c>
      <c r="X605">
        <v>10</v>
      </c>
      <c r="Y605">
        <v>10</v>
      </c>
      <c r="Z605">
        <v>7.42</v>
      </c>
      <c r="AA605">
        <v>83.25</v>
      </c>
      <c r="AB605">
        <v>0.11</v>
      </c>
      <c r="AC605">
        <v>0</v>
      </c>
      <c r="AD605">
        <v>0</v>
      </c>
      <c r="AE605" t="s">
        <v>55</v>
      </c>
      <c r="AF605">
        <v>9</v>
      </c>
      <c r="AG605" s="7">
        <v>41464</v>
      </c>
      <c r="AH605">
        <v>1310.6400000000001</v>
      </c>
      <c r="AI605">
        <v>1310.6400000000001</v>
      </c>
      <c r="AJ605">
        <v>1310.6400000000001</v>
      </c>
    </row>
    <row r="606" spans="1:36" x14ac:dyDescent="0.25">
      <c r="A606" t="s">
        <v>43</v>
      </c>
      <c r="B606" t="s">
        <v>62</v>
      </c>
      <c r="C606">
        <v>14.8018149</v>
      </c>
      <c r="D606">
        <v>-91.823300700000004</v>
      </c>
      <c r="E606" t="s">
        <v>2493</v>
      </c>
      <c r="F606">
        <v>275</v>
      </c>
      <c r="G606">
        <v>1</v>
      </c>
      <c r="H606">
        <v>2012</v>
      </c>
      <c r="I606" t="str">
        <f t="shared" si="28"/>
        <v>2011-10-01</v>
      </c>
      <c r="J606" t="str">
        <f t="shared" si="29"/>
        <v>2012-03-01</v>
      </c>
      <c r="K606" t="str">
        <f>IFERROR(INDEX(Harvest[Selected Harvest Begin],MATCH(E606,Harvest[Region],0)),INDEX(Harvest[Selected Harvest Begin],MATCH(B606,Harvest[Country.of.Origin],0)))</f>
        <v>October</v>
      </c>
      <c r="L606" t="str">
        <f>IFERROR(INDEX(Harvest[Selected Harvest End],MATCH(E606,Harvest[Region],0)),INDEX(Harvest[Selected Harvest End],MATCH(B606,Harvest[Country.of.Origin],0)))</f>
        <v>March</v>
      </c>
      <c r="M606">
        <f t="shared" si="27"/>
        <v>152</v>
      </c>
      <c r="N606" s="7">
        <v>41026</v>
      </c>
      <c r="O606" t="s">
        <v>68</v>
      </c>
      <c r="P606" t="s">
        <v>54</v>
      </c>
      <c r="Q606">
        <v>7.5</v>
      </c>
      <c r="R606">
        <v>7.67</v>
      </c>
      <c r="S606">
        <v>7.5</v>
      </c>
      <c r="T606">
        <v>7.67</v>
      </c>
      <c r="U606">
        <v>7.5</v>
      </c>
      <c r="V606">
        <v>7.83</v>
      </c>
      <c r="W606">
        <v>10</v>
      </c>
      <c r="X606">
        <v>10</v>
      </c>
      <c r="Y606">
        <v>10</v>
      </c>
      <c r="Z606">
        <v>7.33</v>
      </c>
      <c r="AA606">
        <v>83</v>
      </c>
      <c r="AB606">
        <v>0.1</v>
      </c>
      <c r="AC606">
        <v>0</v>
      </c>
      <c r="AD606">
        <v>0</v>
      </c>
      <c r="AE606" t="s">
        <v>55</v>
      </c>
      <c r="AF606">
        <v>2</v>
      </c>
      <c r="AG606" s="7">
        <v>41391</v>
      </c>
      <c r="AH606">
        <v>1371.6</v>
      </c>
      <c r="AI606">
        <v>1371.6</v>
      </c>
      <c r="AJ606">
        <v>1371.6</v>
      </c>
    </row>
    <row r="607" spans="1:36" x14ac:dyDescent="0.25">
      <c r="A607" t="s">
        <v>43</v>
      </c>
      <c r="B607" t="s">
        <v>62</v>
      </c>
      <c r="C607">
        <v>15.783471</v>
      </c>
      <c r="D607">
        <v>-90.230759000000006</v>
      </c>
      <c r="E607" t="s">
        <v>618</v>
      </c>
      <c r="F607">
        <v>250</v>
      </c>
      <c r="G607">
        <v>1</v>
      </c>
      <c r="H607">
        <v>2012</v>
      </c>
      <c r="I607" t="str">
        <f t="shared" si="28"/>
        <v>2011-10-01</v>
      </c>
      <c r="J607" t="str">
        <f t="shared" si="29"/>
        <v>2012-03-01</v>
      </c>
      <c r="K607" t="str">
        <f>IFERROR(INDEX(Harvest[Selected Harvest Begin],MATCH(E607,Harvest[Region],0)),INDEX(Harvest[Selected Harvest Begin],MATCH(B607,Harvest[Country.of.Origin],0)))</f>
        <v>October</v>
      </c>
      <c r="L607" t="str">
        <f>IFERROR(INDEX(Harvest[Selected Harvest End],MATCH(E607,Harvest[Region],0)),INDEX(Harvest[Selected Harvest End],MATCH(B607,Harvest[Country.of.Origin],0)))</f>
        <v>March</v>
      </c>
      <c r="M607">
        <f t="shared" si="27"/>
        <v>152</v>
      </c>
      <c r="N607" s="7">
        <v>41099</v>
      </c>
      <c r="O607" t="s">
        <v>68</v>
      </c>
      <c r="P607" t="s">
        <v>54</v>
      </c>
      <c r="Q607">
        <v>7.67</v>
      </c>
      <c r="R607">
        <v>7.67</v>
      </c>
      <c r="S607">
        <v>7.33</v>
      </c>
      <c r="T607">
        <v>7.5</v>
      </c>
      <c r="U607">
        <v>7.33</v>
      </c>
      <c r="V607">
        <v>7.92</v>
      </c>
      <c r="W607">
        <v>10</v>
      </c>
      <c r="X607">
        <v>10</v>
      </c>
      <c r="Y607">
        <v>10</v>
      </c>
      <c r="Z607">
        <v>7.42</v>
      </c>
      <c r="AA607">
        <v>82.83</v>
      </c>
      <c r="AB607">
        <v>0.11</v>
      </c>
      <c r="AC607">
        <v>0</v>
      </c>
      <c r="AD607">
        <v>0</v>
      </c>
      <c r="AE607" t="s">
        <v>55</v>
      </c>
      <c r="AF607">
        <v>10</v>
      </c>
      <c r="AG607" s="7">
        <v>41464</v>
      </c>
      <c r="AH607">
        <v>1310.6400000000001</v>
      </c>
      <c r="AI607">
        <v>1310.6400000000001</v>
      </c>
      <c r="AJ607">
        <v>1310.6400000000001</v>
      </c>
    </row>
    <row r="608" spans="1:36" x14ac:dyDescent="0.25">
      <c r="A608" t="s">
        <v>43</v>
      </c>
      <c r="B608" t="s">
        <v>62</v>
      </c>
      <c r="C608">
        <v>15.783471</v>
      </c>
      <c r="D608">
        <v>-90.230759000000006</v>
      </c>
      <c r="E608" t="s">
        <v>618</v>
      </c>
      <c r="F608">
        <v>275</v>
      </c>
      <c r="G608">
        <v>1</v>
      </c>
      <c r="H608">
        <v>2012</v>
      </c>
      <c r="I608" t="str">
        <f t="shared" si="28"/>
        <v>2011-10-01</v>
      </c>
      <c r="J608" t="str">
        <f t="shared" si="29"/>
        <v>2012-03-01</v>
      </c>
      <c r="K608" t="str">
        <f>IFERROR(INDEX(Harvest[Selected Harvest Begin],MATCH(E608,Harvest[Region],0)),INDEX(Harvest[Selected Harvest Begin],MATCH(B608,Harvest[Country.of.Origin],0)))</f>
        <v>October</v>
      </c>
      <c r="L608" t="str">
        <f>IFERROR(INDEX(Harvest[Selected Harvest End],MATCH(E608,Harvest[Region],0)),INDEX(Harvest[Selected Harvest End],MATCH(B608,Harvest[Country.of.Origin],0)))</f>
        <v>March</v>
      </c>
      <c r="M608">
        <f t="shared" si="27"/>
        <v>152</v>
      </c>
      <c r="N608" s="7">
        <v>40994</v>
      </c>
      <c r="O608" t="s">
        <v>213</v>
      </c>
      <c r="P608" t="s">
        <v>81</v>
      </c>
      <c r="Q608">
        <v>7.67</v>
      </c>
      <c r="R608">
        <v>7.33</v>
      </c>
      <c r="S608">
        <v>7.33</v>
      </c>
      <c r="T608">
        <v>7.33</v>
      </c>
      <c r="U608">
        <v>7.5</v>
      </c>
      <c r="V608">
        <v>7.83</v>
      </c>
      <c r="W608">
        <v>10</v>
      </c>
      <c r="X608">
        <v>10</v>
      </c>
      <c r="Y608">
        <v>10</v>
      </c>
      <c r="Z608">
        <v>7.5</v>
      </c>
      <c r="AA608">
        <v>82.5</v>
      </c>
      <c r="AB608">
        <v>0.11</v>
      </c>
      <c r="AC608">
        <v>0</v>
      </c>
      <c r="AD608">
        <v>0</v>
      </c>
      <c r="AE608" t="s">
        <v>55</v>
      </c>
      <c r="AF608">
        <v>5</v>
      </c>
      <c r="AG608" s="7">
        <v>41359</v>
      </c>
    </row>
    <row r="609" spans="1:36" x14ac:dyDescent="0.25">
      <c r="A609" t="s">
        <v>43</v>
      </c>
      <c r="B609" t="s">
        <v>62</v>
      </c>
      <c r="C609">
        <v>14.6906713</v>
      </c>
      <c r="D609">
        <v>-91.202520699999994</v>
      </c>
      <c r="E609" t="s">
        <v>1901</v>
      </c>
      <c r="F609">
        <v>250</v>
      </c>
      <c r="G609">
        <v>1</v>
      </c>
      <c r="H609">
        <v>2013</v>
      </c>
      <c r="I609" t="str">
        <f t="shared" si="28"/>
        <v>2012-10-01</v>
      </c>
      <c r="J609" t="str">
        <f t="shared" si="29"/>
        <v>2013-03-01</v>
      </c>
      <c r="K609" t="str">
        <f>IFERROR(INDEX(Harvest[Selected Harvest Begin],MATCH(E609,Harvest[Region],0)),INDEX(Harvest[Selected Harvest Begin],MATCH(B609,Harvest[Country.of.Origin],0)))</f>
        <v>October</v>
      </c>
      <c r="L609" t="str">
        <f>IFERROR(INDEX(Harvest[Selected Harvest End],MATCH(E609,Harvest[Region],0)),INDEX(Harvest[Selected Harvest End],MATCH(B609,Harvest[Country.of.Origin],0)))</f>
        <v>March</v>
      </c>
      <c r="M609">
        <f t="shared" si="27"/>
        <v>151</v>
      </c>
      <c r="N609" s="7">
        <v>41991</v>
      </c>
      <c r="O609" t="s">
        <v>213</v>
      </c>
      <c r="P609" t="s">
        <v>54</v>
      </c>
      <c r="Q609">
        <v>7.5</v>
      </c>
      <c r="R609">
        <v>7.5</v>
      </c>
      <c r="S609">
        <v>7.5</v>
      </c>
      <c r="T609">
        <v>7.67</v>
      </c>
      <c r="U609">
        <v>7.42</v>
      </c>
      <c r="V609">
        <v>7.5</v>
      </c>
      <c r="W609">
        <v>10</v>
      </c>
      <c r="X609">
        <v>10</v>
      </c>
      <c r="Y609">
        <v>10</v>
      </c>
      <c r="Z609">
        <v>7.33</v>
      </c>
      <c r="AA609">
        <v>82.42</v>
      </c>
      <c r="AB609">
        <v>0.1</v>
      </c>
      <c r="AC609">
        <v>0</v>
      </c>
      <c r="AD609">
        <v>0</v>
      </c>
      <c r="AE609" t="s">
        <v>55</v>
      </c>
      <c r="AF609">
        <v>0</v>
      </c>
      <c r="AG609" s="7">
        <v>42356</v>
      </c>
      <c r="AH609">
        <v>1400</v>
      </c>
      <c r="AI609">
        <v>1400</v>
      </c>
      <c r="AJ609">
        <v>1400</v>
      </c>
    </row>
    <row r="610" spans="1:36" x14ac:dyDescent="0.25">
      <c r="A610" t="s">
        <v>43</v>
      </c>
      <c r="B610" t="s">
        <v>62</v>
      </c>
      <c r="C610">
        <v>15.783471</v>
      </c>
      <c r="D610">
        <v>-90.230759000000006</v>
      </c>
      <c r="E610" t="s">
        <v>618</v>
      </c>
      <c r="F610">
        <v>250</v>
      </c>
      <c r="G610">
        <v>1</v>
      </c>
      <c r="H610">
        <v>2012</v>
      </c>
      <c r="I610" t="str">
        <f t="shared" si="28"/>
        <v>2011-10-01</v>
      </c>
      <c r="J610" t="str">
        <f t="shared" si="29"/>
        <v>2012-03-01</v>
      </c>
      <c r="K610" t="str">
        <f>IFERROR(INDEX(Harvest[Selected Harvest Begin],MATCH(E610,Harvest[Region],0)),INDEX(Harvest[Selected Harvest Begin],MATCH(B610,Harvest[Country.of.Origin],0)))</f>
        <v>October</v>
      </c>
      <c r="L610" t="str">
        <f>IFERROR(INDEX(Harvest[Selected Harvest End],MATCH(E610,Harvest[Region],0)),INDEX(Harvest[Selected Harvest End],MATCH(B610,Harvest[Country.of.Origin],0)))</f>
        <v>March</v>
      </c>
      <c r="M610">
        <f t="shared" si="27"/>
        <v>152</v>
      </c>
      <c r="N610" s="7">
        <v>41052</v>
      </c>
      <c r="O610" t="s">
        <v>68</v>
      </c>
      <c r="P610" t="s">
        <v>54</v>
      </c>
      <c r="Q610">
        <v>7.5</v>
      </c>
      <c r="R610">
        <v>7.67</v>
      </c>
      <c r="S610">
        <v>7.33</v>
      </c>
      <c r="T610">
        <v>7.5</v>
      </c>
      <c r="U610">
        <v>7.33</v>
      </c>
      <c r="V610">
        <v>7.5</v>
      </c>
      <c r="W610">
        <v>10</v>
      </c>
      <c r="X610">
        <v>10</v>
      </c>
      <c r="Y610">
        <v>10</v>
      </c>
      <c r="Z610">
        <v>7.5</v>
      </c>
      <c r="AA610">
        <v>82.33</v>
      </c>
      <c r="AB610">
        <v>0.1</v>
      </c>
      <c r="AC610">
        <v>2</v>
      </c>
      <c r="AD610">
        <v>0</v>
      </c>
      <c r="AE610" t="s">
        <v>55</v>
      </c>
      <c r="AF610">
        <v>5</v>
      </c>
      <c r="AG610" s="7">
        <v>41417</v>
      </c>
      <c r="AH610">
        <v>1310.6400000000001</v>
      </c>
      <c r="AI610">
        <v>1310.6400000000001</v>
      </c>
      <c r="AJ610">
        <v>1310.6400000000001</v>
      </c>
    </row>
    <row r="611" spans="1:36" x14ac:dyDescent="0.25">
      <c r="A611" t="s">
        <v>43</v>
      </c>
      <c r="B611" t="s">
        <v>62</v>
      </c>
      <c r="C611">
        <v>15.783471</v>
      </c>
      <c r="D611">
        <v>-90.230759000000006</v>
      </c>
      <c r="E611" t="s">
        <v>618</v>
      </c>
      <c r="F611">
        <v>250</v>
      </c>
      <c r="G611">
        <v>1</v>
      </c>
      <c r="H611">
        <v>2012</v>
      </c>
      <c r="I611" t="str">
        <f t="shared" si="28"/>
        <v>2011-10-01</v>
      </c>
      <c r="J611" t="str">
        <f t="shared" si="29"/>
        <v>2012-03-01</v>
      </c>
      <c r="K611" t="str">
        <f>IFERROR(INDEX(Harvest[Selected Harvest Begin],MATCH(E611,Harvest[Region],0)),INDEX(Harvest[Selected Harvest Begin],MATCH(B611,Harvest[Country.of.Origin],0)))</f>
        <v>October</v>
      </c>
      <c r="L611" t="str">
        <f>IFERROR(INDEX(Harvest[Selected Harvest End],MATCH(E611,Harvest[Region],0)),INDEX(Harvest[Selected Harvest End],MATCH(B611,Harvest[Country.of.Origin],0)))</f>
        <v>March</v>
      </c>
      <c r="M611">
        <f t="shared" si="27"/>
        <v>152</v>
      </c>
      <c r="N611" s="7">
        <v>41123</v>
      </c>
      <c r="O611" t="s">
        <v>213</v>
      </c>
      <c r="P611" t="s">
        <v>54</v>
      </c>
      <c r="Q611">
        <v>7.25</v>
      </c>
      <c r="R611">
        <v>7.75</v>
      </c>
      <c r="S611">
        <v>7</v>
      </c>
      <c r="T611">
        <v>7.75</v>
      </c>
      <c r="U611">
        <v>8.17</v>
      </c>
      <c r="V611">
        <v>7.75</v>
      </c>
      <c r="W611">
        <v>10</v>
      </c>
      <c r="X611">
        <v>10</v>
      </c>
      <c r="Y611">
        <v>9.33</v>
      </c>
      <c r="Z611">
        <v>7.17</v>
      </c>
      <c r="AA611">
        <v>82.17</v>
      </c>
      <c r="AB611">
        <v>0.12</v>
      </c>
      <c r="AC611">
        <v>0</v>
      </c>
      <c r="AD611">
        <v>0</v>
      </c>
      <c r="AE611" t="s">
        <v>201</v>
      </c>
      <c r="AF611">
        <v>2</v>
      </c>
      <c r="AG611" s="7">
        <v>41488</v>
      </c>
      <c r="AH611">
        <v>1350</v>
      </c>
      <c r="AI611">
        <v>1350</v>
      </c>
      <c r="AJ611">
        <v>1350</v>
      </c>
    </row>
    <row r="612" spans="1:36" x14ac:dyDescent="0.25">
      <c r="A612" t="s">
        <v>43</v>
      </c>
      <c r="B612" t="s">
        <v>62</v>
      </c>
      <c r="C612">
        <v>14.9609782</v>
      </c>
      <c r="D612">
        <v>-91.807458600000004</v>
      </c>
      <c r="E612" t="s">
        <v>1286</v>
      </c>
      <c r="F612">
        <v>250</v>
      </c>
      <c r="G612">
        <v>1</v>
      </c>
      <c r="H612">
        <v>2012</v>
      </c>
      <c r="I612" t="str">
        <f t="shared" si="28"/>
        <v>2011-10-01</v>
      </c>
      <c r="J612" t="str">
        <f t="shared" si="29"/>
        <v>2012-03-01</v>
      </c>
      <c r="K612" t="str">
        <f>IFERROR(INDEX(Harvest[Selected Harvest Begin],MATCH(E612,Harvest[Region],0)),INDEX(Harvest[Selected Harvest Begin],MATCH(B612,Harvest[Country.of.Origin],0)))</f>
        <v>October</v>
      </c>
      <c r="L612" t="str">
        <f>IFERROR(INDEX(Harvest[Selected Harvest End],MATCH(E612,Harvest[Region],0)),INDEX(Harvest[Selected Harvest End],MATCH(B612,Harvest[Country.of.Origin],0)))</f>
        <v>March</v>
      </c>
      <c r="M612">
        <f t="shared" si="27"/>
        <v>152</v>
      </c>
      <c r="N612" s="7">
        <v>40994</v>
      </c>
      <c r="O612" t="s">
        <v>68</v>
      </c>
      <c r="P612" t="s">
        <v>81</v>
      </c>
      <c r="Q612">
        <v>7.33</v>
      </c>
      <c r="R612">
        <v>7.33</v>
      </c>
      <c r="S612">
        <v>7.33</v>
      </c>
      <c r="T612">
        <v>7.5</v>
      </c>
      <c r="U612">
        <v>7.67</v>
      </c>
      <c r="V612">
        <v>7.67</v>
      </c>
      <c r="W612">
        <v>10</v>
      </c>
      <c r="X612">
        <v>10</v>
      </c>
      <c r="Y612">
        <v>10</v>
      </c>
      <c r="Z612">
        <v>7.17</v>
      </c>
      <c r="AA612">
        <v>82</v>
      </c>
      <c r="AB612">
        <v>0.11</v>
      </c>
      <c r="AC612">
        <v>0</v>
      </c>
      <c r="AD612">
        <v>0</v>
      </c>
      <c r="AE612" t="s">
        <v>55</v>
      </c>
      <c r="AF612">
        <v>3</v>
      </c>
      <c r="AG612" s="7">
        <v>41359</v>
      </c>
    </row>
    <row r="613" spans="1:36" x14ac:dyDescent="0.25">
      <c r="A613" t="s">
        <v>43</v>
      </c>
      <c r="B613" t="s">
        <v>62</v>
      </c>
      <c r="C613">
        <v>15.783471</v>
      </c>
      <c r="D613">
        <v>-90.230759000000006</v>
      </c>
      <c r="E613" t="s">
        <v>618</v>
      </c>
      <c r="F613">
        <v>250</v>
      </c>
      <c r="G613">
        <v>1</v>
      </c>
      <c r="H613">
        <v>2012</v>
      </c>
      <c r="I613" t="str">
        <f t="shared" si="28"/>
        <v>2011-10-01</v>
      </c>
      <c r="J613" t="str">
        <f t="shared" si="29"/>
        <v>2012-03-01</v>
      </c>
      <c r="K613" t="str">
        <f>IFERROR(INDEX(Harvest[Selected Harvest Begin],MATCH(E613,Harvest[Region],0)),INDEX(Harvest[Selected Harvest Begin],MATCH(B613,Harvest[Country.of.Origin],0)))</f>
        <v>October</v>
      </c>
      <c r="L613" t="str">
        <f>IFERROR(INDEX(Harvest[Selected Harvest End],MATCH(E613,Harvest[Region],0)),INDEX(Harvest[Selected Harvest End],MATCH(B613,Harvest[Country.of.Origin],0)))</f>
        <v>March</v>
      </c>
      <c r="M613">
        <f t="shared" si="27"/>
        <v>152</v>
      </c>
      <c r="N613" s="7">
        <v>40933</v>
      </c>
      <c r="O613" t="s">
        <v>68</v>
      </c>
      <c r="P613" t="s">
        <v>54</v>
      </c>
      <c r="Q613">
        <v>7.33</v>
      </c>
      <c r="R613">
        <v>7.5</v>
      </c>
      <c r="S613">
        <v>7.33</v>
      </c>
      <c r="T613">
        <v>7.42</v>
      </c>
      <c r="U613">
        <v>7.17</v>
      </c>
      <c r="V613">
        <v>7.33</v>
      </c>
      <c r="W613">
        <v>10</v>
      </c>
      <c r="X613">
        <v>10</v>
      </c>
      <c r="Y613">
        <v>10</v>
      </c>
      <c r="Z613">
        <v>7.42</v>
      </c>
      <c r="AA613">
        <v>81.5</v>
      </c>
      <c r="AB613">
        <v>0.11</v>
      </c>
      <c r="AC613">
        <v>0</v>
      </c>
      <c r="AD613">
        <v>0</v>
      </c>
      <c r="AE613" t="s">
        <v>55</v>
      </c>
      <c r="AF613">
        <v>1</v>
      </c>
      <c r="AG613" s="7">
        <v>41298</v>
      </c>
    </row>
    <row r="614" spans="1:36" x14ac:dyDescent="0.25">
      <c r="A614" t="s">
        <v>43</v>
      </c>
      <c r="B614" t="s">
        <v>62</v>
      </c>
      <c r="C614">
        <v>15.783471</v>
      </c>
      <c r="D614">
        <v>-90.230759000000006</v>
      </c>
      <c r="E614" t="s">
        <v>618</v>
      </c>
      <c r="F614">
        <v>250</v>
      </c>
      <c r="G614">
        <v>1</v>
      </c>
      <c r="H614">
        <v>2012</v>
      </c>
      <c r="I614" t="str">
        <f t="shared" si="28"/>
        <v>2011-10-01</v>
      </c>
      <c r="J614" t="str">
        <f t="shared" si="29"/>
        <v>2012-03-01</v>
      </c>
      <c r="K614" t="str">
        <f>IFERROR(INDEX(Harvest[Selected Harvest Begin],MATCH(E614,Harvest[Region],0)),INDEX(Harvest[Selected Harvest Begin],MATCH(B614,Harvest[Country.of.Origin],0)))</f>
        <v>October</v>
      </c>
      <c r="L614" t="str">
        <f>IFERROR(INDEX(Harvest[Selected Harvest End],MATCH(E614,Harvest[Region],0)),INDEX(Harvest[Selected Harvest End],MATCH(B614,Harvest[Country.of.Origin],0)))</f>
        <v>March</v>
      </c>
      <c r="M614">
        <f t="shared" si="27"/>
        <v>152</v>
      </c>
      <c r="N614" s="7">
        <v>41141</v>
      </c>
      <c r="O614" t="s">
        <v>213</v>
      </c>
      <c r="P614" t="s">
        <v>54</v>
      </c>
      <c r="Q614">
        <v>7.42</v>
      </c>
      <c r="R614">
        <v>7.25</v>
      </c>
      <c r="S614">
        <v>7.33</v>
      </c>
      <c r="T614">
        <v>7.25</v>
      </c>
      <c r="U614">
        <v>7.25</v>
      </c>
      <c r="V614">
        <v>7.42</v>
      </c>
      <c r="W614">
        <v>10</v>
      </c>
      <c r="X614">
        <v>10</v>
      </c>
      <c r="Y614">
        <v>10</v>
      </c>
      <c r="Z614">
        <v>7.25</v>
      </c>
      <c r="AA614">
        <v>81.17</v>
      </c>
      <c r="AB614">
        <v>0.12</v>
      </c>
      <c r="AC614">
        <v>0</v>
      </c>
      <c r="AD614">
        <v>0</v>
      </c>
      <c r="AE614" t="s">
        <v>55</v>
      </c>
      <c r="AF614">
        <v>4</v>
      </c>
      <c r="AG614" s="7">
        <v>41506</v>
      </c>
      <c r="AH614">
        <v>1450</v>
      </c>
      <c r="AI614">
        <v>1450</v>
      </c>
      <c r="AJ614">
        <v>1450</v>
      </c>
    </row>
    <row r="615" spans="1:36" x14ac:dyDescent="0.25">
      <c r="A615" t="s">
        <v>43</v>
      </c>
      <c r="B615" t="s">
        <v>62</v>
      </c>
      <c r="C615">
        <v>15.783471</v>
      </c>
      <c r="D615">
        <v>-90.230759000000006</v>
      </c>
      <c r="E615" t="s">
        <v>4062</v>
      </c>
      <c r="F615">
        <v>250</v>
      </c>
      <c r="G615">
        <v>1</v>
      </c>
      <c r="H615">
        <v>2013</v>
      </c>
      <c r="I615" t="str">
        <f t="shared" si="28"/>
        <v>2012-10-01</v>
      </c>
      <c r="J615" t="str">
        <f t="shared" si="29"/>
        <v>2013-03-01</v>
      </c>
      <c r="K615" t="str">
        <f>IFERROR(INDEX(Harvest[Selected Harvest Begin],MATCH(E615,Harvest[Region],0)),INDEX(Harvest[Selected Harvest Begin],MATCH(B615,Harvest[Country.of.Origin],0)))</f>
        <v>October</v>
      </c>
      <c r="L615" t="str">
        <f>IFERROR(INDEX(Harvest[Selected Harvest End],MATCH(E615,Harvest[Region],0)),INDEX(Harvest[Selected Harvest End],MATCH(B615,Harvest[Country.of.Origin],0)))</f>
        <v>March</v>
      </c>
      <c r="M615">
        <f t="shared" si="27"/>
        <v>151</v>
      </c>
      <c r="N615" s="7">
        <v>41785</v>
      </c>
      <c r="O615" t="s">
        <v>213</v>
      </c>
      <c r="P615" t="s">
        <v>54</v>
      </c>
      <c r="Q615">
        <v>7.67</v>
      </c>
      <c r="R615">
        <v>7.25</v>
      </c>
      <c r="S615">
        <v>7.08</v>
      </c>
      <c r="T615">
        <v>7.33</v>
      </c>
      <c r="U615">
        <v>7.17</v>
      </c>
      <c r="V615">
        <v>7.25</v>
      </c>
      <c r="W615">
        <v>10</v>
      </c>
      <c r="X615">
        <v>10</v>
      </c>
      <c r="Y615">
        <v>10</v>
      </c>
      <c r="Z615">
        <v>7.08</v>
      </c>
      <c r="AA615">
        <v>80.83</v>
      </c>
      <c r="AB615">
        <v>0.11</v>
      </c>
      <c r="AC615">
        <v>0</v>
      </c>
      <c r="AD615">
        <v>0</v>
      </c>
      <c r="AE615" t="s">
        <v>55</v>
      </c>
      <c r="AF615">
        <v>1</v>
      </c>
      <c r="AG615" s="7">
        <v>42150</v>
      </c>
      <c r="AH615">
        <v>1200</v>
      </c>
      <c r="AI615">
        <v>1200</v>
      </c>
      <c r="AJ615">
        <v>1200</v>
      </c>
    </row>
    <row r="616" spans="1:36" x14ac:dyDescent="0.25">
      <c r="A616" t="s">
        <v>43</v>
      </c>
      <c r="B616" t="s">
        <v>62</v>
      </c>
      <c r="C616">
        <v>15.783471</v>
      </c>
      <c r="D616">
        <v>-90.230759000000006</v>
      </c>
      <c r="E616" t="s">
        <v>618</v>
      </c>
      <c r="F616">
        <v>250</v>
      </c>
      <c r="G616">
        <v>1</v>
      </c>
      <c r="H616">
        <v>2012</v>
      </c>
      <c r="I616" t="str">
        <f t="shared" si="28"/>
        <v>2011-10-01</v>
      </c>
      <c r="J616" t="str">
        <f t="shared" si="29"/>
        <v>2012-03-01</v>
      </c>
      <c r="K616" t="str">
        <f>IFERROR(INDEX(Harvest[Selected Harvest Begin],MATCH(E616,Harvest[Region],0)),INDEX(Harvest[Selected Harvest Begin],MATCH(B616,Harvest[Country.of.Origin],0)))</f>
        <v>October</v>
      </c>
      <c r="L616" t="str">
        <f>IFERROR(INDEX(Harvest[Selected Harvest End],MATCH(E616,Harvest[Region],0)),INDEX(Harvest[Selected Harvest End],MATCH(B616,Harvest[Country.of.Origin],0)))</f>
        <v>March</v>
      </c>
      <c r="M616">
        <f t="shared" si="27"/>
        <v>152</v>
      </c>
      <c r="N616" s="7">
        <v>40933</v>
      </c>
      <c r="O616" t="s">
        <v>68</v>
      </c>
      <c r="P616" t="s">
        <v>54</v>
      </c>
      <c r="Q616">
        <v>7</v>
      </c>
      <c r="R616">
        <v>7.33</v>
      </c>
      <c r="S616">
        <v>7.5</v>
      </c>
      <c r="T616">
        <v>7.33</v>
      </c>
      <c r="U616">
        <v>7</v>
      </c>
      <c r="V616">
        <v>7.33</v>
      </c>
      <c r="W616">
        <v>10</v>
      </c>
      <c r="X616">
        <v>10</v>
      </c>
      <c r="Y616">
        <v>10</v>
      </c>
      <c r="Z616">
        <v>7.17</v>
      </c>
      <c r="AA616">
        <v>80.67</v>
      </c>
      <c r="AB616">
        <v>0.11</v>
      </c>
      <c r="AC616">
        <v>0</v>
      </c>
      <c r="AD616">
        <v>0</v>
      </c>
      <c r="AE616" t="s">
        <v>55</v>
      </c>
      <c r="AF616">
        <v>2</v>
      </c>
      <c r="AG616" s="7">
        <v>41298</v>
      </c>
    </row>
    <row r="617" spans="1:36" x14ac:dyDescent="0.25">
      <c r="A617" t="s">
        <v>43</v>
      </c>
      <c r="B617" t="s">
        <v>62</v>
      </c>
      <c r="C617">
        <v>15.783471</v>
      </c>
      <c r="D617">
        <v>-90.230759000000006</v>
      </c>
      <c r="E617" t="s">
        <v>618</v>
      </c>
      <c r="F617">
        <v>250</v>
      </c>
      <c r="G617">
        <v>1</v>
      </c>
      <c r="H617">
        <v>2012</v>
      </c>
      <c r="I617" t="str">
        <f t="shared" si="28"/>
        <v>2011-10-01</v>
      </c>
      <c r="J617" t="str">
        <f t="shared" si="29"/>
        <v>2012-03-01</v>
      </c>
      <c r="K617" t="str">
        <f>IFERROR(INDEX(Harvest[Selected Harvest Begin],MATCH(E617,Harvest[Region],0)),INDEX(Harvest[Selected Harvest Begin],MATCH(B617,Harvest[Country.of.Origin],0)))</f>
        <v>October</v>
      </c>
      <c r="L617" t="str">
        <f>IFERROR(INDEX(Harvest[Selected Harvest End],MATCH(E617,Harvest[Region],0)),INDEX(Harvest[Selected Harvest End],MATCH(B617,Harvest[Country.of.Origin],0)))</f>
        <v>March</v>
      </c>
      <c r="M617">
        <f t="shared" si="27"/>
        <v>152</v>
      </c>
      <c r="N617" s="7">
        <v>40933</v>
      </c>
      <c r="O617" t="s">
        <v>68</v>
      </c>
      <c r="P617" t="s">
        <v>54</v>
      </c>
      <c r="Q617">
        <v>7</v>
      </c>
      <c r="R617">
        <v>7.5</v>
      </c>
      <c r="S617">
        <v>7.33</v>
      </c>
      <c r="T617">
        <v>7.17</v>
      </c>
      <c r="U617">
        <v>7.17</v>
      </c>
      <c r="V617">
        <v>7.17</v>
      </c>
      <c r="W617">
        <v>10</v>
      </c>
      <c r="X617">
        <v>10</v>
      </c>
      <c r="Y617">
        <v>10</v>
      </c>
      <c r="Z617">
        <v>7.33</v>
      </c>
      <c r="AA617">
        <v>80.67</v>
      </c>
      <c r="AB617">
        <v>0.11</v>
      </c>
      <c r="AC617">
        <v>0</v>
      </c>
      <c r="AD617">
        <v>0</v>
      </c>
      <c r="AE617" t="s">
        <v>55</v>
      </c>
      <c r="AF617">
        <v>3</v>
      </c>
      <c r="AG617" s="7">
        <v>41298</v>
      </c>
    </row>
    <row r="618" spans="1:36" x14ac:dyDescent="0.25">
      <c r="A618" t="s">
        <v>43</v>
      </c>
      <c r="B618" t="s">
        <v>62</v>
      </c>
      <c r="C618">
        <v>15.320133</v>
      </c>
      <c r="D618">
        <v>-91.470039499999999</v>
      </c>
      <c r="E618" t="s">
        <v>562</v>
      </c>
      <c r="F618">
        <v>250</v>
      </c>
      <c r="G618">
        <v>1</v>
      </c>
      <c r="H618">
        <v>2013</v>
      </c>
      <c r="I618" t="str">
        <f t="shared" si="28"/>
        <v>2012-10-01</v>
      </c>
      <c r="J618" t="str">
        <f t="shared" si="29"/>
        <v>2013-03-01</v>
      </c>
      <c r="K618" t="str">
        <f>IFERROR(INDEX(Harvest[Selected Harvest Begin],MATCH(E618,Harvest[Region],0)),INDEX(Harvest[Selected Harvest Begin],MATCH(B618,Harvest[Country.of.Origin],0)))</f>
        <v>October</v>
      </c>
      <c r="L618" t="str">
        <f>IFERROR(INDEX(Harvest[Selected Harvest End],MATCH(E618,Harvest[Region],0)),INDEX(Harvest[Selected Harvest End],MATCH(B618,Harvest[Country.of.Origin],0)))</f>
        <v>March</v>
      </c>
      <c r="M618">
        <f t="shared" si="27"/>
        <v>151</v>
      </c>
      <c r="N618" s="7">
        <v>41318</v>
      </c>
      <c r="O618" t="s">
        <v>68</v>
      </c>
      <c r="P618" t="s">
        <v>54</v>
      </c>
      <c r="Q618">
        <v>7.5</v>
      </c>
      <c r="R618">
        <v>7.5</v>
      </c>
      <c r="S618">
        <v>7</v>
      </c>
      <c r="T618">
        <v>7.67</v>
      </c>
      <c r="U618">
        <v>7.17</v>
      </c>
      <c r="V618">
        <v>7</v>
      </c>
      <c r="W618">
        <v>10</v>
      </c>
      <c r="X618">
        <v>10</v>
      </c>
      <c r="Y618">
        <v>10</v>
      </c>
      <c r="Z618">
        <v>6.67</v>
      </c>
      <c r="AA618">
        <v>80.5</v>
      </c>
      <c r="AB618">
        <v>0.12</v>
      </c>
      <c r="AC618">
        <v>1</v>
      </c>
      <c r="AD618">
        <v>0</v>
      </c>
      <c r="AE618" t="s">
        <v>55</v>
      </c>
      <c r="AF618">
        <v>1</v>
      </c>
      <c r="AG618" s="7">
        <v>41683</v>
      </c>
      <c r="AH618">
        <v>1859.28</v>
      </c>
      <c r="AI618">
        <v>1859.28</v>
      </c>
      <c r="AJ618">
        <v>1859.28</v>
      </c>
    </row>
    <row r="619" spans="1:36" x14ac:dyDescent="0.25">
      <c r="A619" t="s">
        <v>43</v>
      </c>
      <c r="B619" t="s">
        <v>62</v>
      </c>
      <c r="C619">
        <v>15.783471</v>
      </c>
      <c r="D619">
        <v>-90.230759000000006</v>
      </c>
      <c r="E619" t="s">
        <v>618</v>
      </c>
      <c r="F619">
        <v>250</v>
      </c>
      <c r="G619">
        <v>1</v>
      </c>
      <c r="H619">
        <v>2012</v>
      </c>
      <c r="I619" t="str">
        <f t="shared" si="28"/>
        <v>2011-10-01</v>
      </c>
      <c r="J619" t="str">
        <f t="shared" si="29"/>
        <v>2012-03-01</v>
      </c>
      <c r="K619" t="str">
        <f>IFERROR(INDEX(Harvest[Selected Harvest Begin],MATCH(E619,Harvest[Region],0)),INDEX(Harvest[Selected Harvest Begin],MATCH(B619,Harvest[Country.of.Origin],0)))</f>
        <v>October</v>
      </c>
      <c r="L619" t="str">
        <f>IFERROR(INDEX(Harvest[Selected Harvest End],MATCH(E619,Harvest[Region],0)),INDEX(Harvest[Selected Harvest End],MATCH(B619,Harvest[Country.of.Origin],0)))</f>
        <v>March</v>
      </c>
      <c r="M619">
        <f t="shared" si="27"/>
        <v>152</v>
      </c>
      <c r="N619" s="7">
        <v>41283</v>
      </c>
      <c r="O619" t="s">
        <v>213</v>
      </c>
      <c r="P619" t="s">
        <v>54</v>
      </c>
      <c r="Q619">
        <v>7</v>
      </c>
      <c r="R619">
        <v>7.17</v>
      </c>
      <c r="S619">
        <v>7.33</v>
      </c>
      <c r="T619">
        <v>7.33</v>
      </c>
      <c r="U619">
        <v>7</v>
      </c>
      <c r="V619">
        <v>7.17</v>
      </c>
      <c r="W619">
        <v>10</v>
      </c>
      <c r="X619">
        <v>10</v>
      </c>
      <c r="Y619">
        <v>10</v>
      </c>
      <c r="Z619">
        <v>7.25</v>
      </c>
      <c r="AA619">
        <v>80.25</v>
      </c>
      <c r="AB619">
        <v>0.11</v>
      </c>
      <c r="AC619">
        <v>1</v>
      </c>
      <c r="AD619">
        <v>0</v>
      </c>
      <c r="AE619" t="s">
        <v>55</v>
      </c>
      <c r="AF619">
        <v>12</v>
      </c>
      <c r="AG619" s="7">
        <v>41648</v>
      </c>
      <c r="AH619">
        <v>1400</v>
      </c>
      <c r="AI619">
        <v>1400</v>
      </c>
      <c r="AJ619">
        <v>1400</v>
      </c>
    </row>
    <row r="620" spans="1:36" x14ac:dyDescent="0.25">
      <c r="A620" t="s">
        <v>43</v>
      </c>
      <c r="B620" t="s">
        <v>62</v>
      </c>
      <c r="C620">
        <v>15.783471</v>
      </c>
      <c r="D620">
        <v>-90.230759000000006</v>
      </c>
      <c r="E620" t="s">
        <v>618</v>
      </c>
      <c r="F620">
        <v>250</v>
      </c>
      <c r="G620">
        <v>1</v>
      </c>
      <c r="H620">
        <v>2012</v>
      </c>
      <c r="I620" t="str">
        <f t="shared" si="28"/>
        <v>2011-10-01</v>
      </c>
      <c r="J620" t="str">
        <f t="shared" si="29"/>
        <v>2012-03-01</v>
      </c>
      <c r="K620" t="str">
        <f>IFERROR(INDEX(Harvest[Selected Harvest Begin],MATCH(E620,Harvest[Region],0)),INDEX(Harvest[Selected Harvest Begin],MATCH(B620,Harvest[Country.of.Origin],0)))</f>
        <v>October</v>
      </c>
      <c r="L620" t="str">
        <f>IFERROR(INDEX(Harvest[Selected Harvest End],MATCH(E620,Harvest[Region],0)),INDEX(Harvest[Selected Harvest End],MATCH(B620,Harvest[Country.of.Origin],0)))</f>
        <v>March</v>
      </c>
      <c r="M620">
        <f t="shared" si="27"/>
        <v>152</v>
      </c>
      <c r="N620" s="7">
        <v>41053</v>
      </c>
      <c r="O620" t="s">
        <v>68</v>
      </c>
      <c r="P620" t="s">
        <v>54</v>
      </c>
      <c r="Q620">
        <v>7.33</v>
      </c>
      <c r="R620">
        <v>7.33</v>
      </c>
      <c r="S620">
        <v>7</v>
      </c>
      <c r="T620">
        <v>7.33</v>
      </c>
      <c r="U620">
        <v>7</v>
      </c>
      <c r="V620">
        <v>7</v>
      </c>
      <c r="W620">
        <v>10</v>
      </c>
      <c r="X620">
        <v>10</v>
      </c>
      <c r="Y620">
        <v>10</v>
      </c>
      <c r="Z620">
        <v>7.17</v>
      </c>
      <c r="AA620">
        <v>80.17</v>
      </c>
      <c r="AB620">
        <v>0.11</v>
      </c>
      <c r="AC620">
        <v>0</v>
      </c>
      <c r="AD620">
        <v>0</v>
      </c>
      <c r="AE620" t="s">
        <v>55</v>
      </c>
      <c r="AF620">
        <v>5</v>
      </c>
      <c r="AG620" s="7">
        <v>41418</v>
      </c>
      <c r="AH620">
        <v>1310.6400000000001</v>
      </c>
      <c r="AI620">
        <v>1310.6400000000001</v>
      </c>
      <c r="AJ620">
        <v>1310.6400000000001</v>
      </c>
    </row>
    <row r="621" spans="1:36" x14ac:dyDescent="0.25">
      <c r="A621" t="s">
        <v>43</v>
      </c>
      <c r="B621" t="s">
        <v>62</v>
      </c>
      <c r="C621">
        <v>15.783471</v>
      </c>
      <c r="D621">
        <v>-90.230759000000006</v>
      </c>
      <c r="E621" t="s">
        <v>618</v>
      </c>
      <c r="F621">
        <v>250</v>
      </c>
      <c r="G621">
        <v>1</v>
      </c>
      <c r="H621">
        <v>2012</v>
      </c>
      <c r="I621" t="str">
        <f t="shared" si="28"/>
        <v>2011-10-01</v>
      </c>
      <c r="J621" t="str">
        <f t="shared" si="29"/>
        <v>2012-03-01</v>
      </c>
      <c r="K621" t="str">
        <f>IFERROR(INDEX(Harvest[Selected Harvest Begin],MATCH(E621,Harvest[Region],0)),INDEX(Harvest[Selected Harvest Begin],MATCH(B621,Harvest[Country.of.Origin],0)))</f>
        <v>October</v>
      </c>
      <c r="L621" t="str">
        <f>IFERROR(INDEX(Harvest[Selected Harvest End],MATCH(E621,Harvest[Region],0)),INDEX(Harvest[Selected Harvest End],MATCH(B621,Harvest[Country.of.Origin],0)))</f>
        <v>March</v>
      </c>
      <c r="M621">
        <f t="shared" si="27"/>
        <v>152</v>
      </c>
      <c r="N621" s="7">
        <v>40921</v>
      </c>
      <c r="O621" t="s">
        <v>68</v>
      </c>
      <c r="P621" t="s">
        <v>54</v>
      </c>
      <c r="Q621">
        <v>7.17</v>
      </c>
      <c r="R621">
        <v>6.5</v>
      </c>
      <c r="S621">
        <v>6.33</v>
      </c>
      <c r="T621">
        <v>7.25</v>
      </c>
      <c r="U621">
        <v>7.58</v>
      </c>
      <c r="V621">
        <v>7.33</v>
      </c>
      <c r="W621">
        <v>10</v>
      </c>
      <c r="X621">
        <v>10</v>
      </c>
      <c r="Y621">
        <v>10</v>
      </c>
      <c r="Z621">
        <v>7.17</v>
      </c>
      <c r="AA621">
        <v>79.33</v>
      </c>
      <c r="AB621">
        <v>0.11</v>
      </c>
      <c r="AC621">
        <v>0</v>
      </c>
      <c r="AD621">
        <v>0</v>
      </c>
      <c r="AE621" t="s">
        <v>55</v>
      </c>
      <c r="AF621">
        <v>6</v>
      </c>
      <c r="AG621" s="7">
        <v>41286</v>
      </c>
    </row>
    <row r="622" spans="1:36" x14ac:dyDescent="0.25">
      <c r="A622" t="s">
        <v>43</v>
      </c>
      <c r="B622" t="s">
        <v>62</v>
      </c>
      <c r="C622">
        <v>15.783471</v>
      </c>
      <c r="D622">
        <v>-90.230759000000006</v>
      </c>
      <c r="E622" t="s">
        <v>618</v>
      </c>
      <c r="F622">
        <v>250</v>
      </c>
      <c r="G622">
        <v>1</v>
      </c>
      <c r="H622">
        <v>2012</v>
      </c>
      <c r="I622" t="str">
        <f t="shared" si="28"/>
        <v>2011-10-01</v>
      </c>
      <c r="J622" t="str">
        <f t="shared" si="29"/>
        <v>2012-03-01</v>
      </c>
      <c r="K622" t="str">
        <f>IFERROR(INDEX(Harvest[Selected Harvest Begin],MATCH(E622,Harvest[Region],0)),INDEX(Harvest[Selected Harvest Begin],MATCH(B622,Harvest[Country.of.Origin],0)))</f>
        <v>October</v>
      </c>
      <c r="L622" t="str">
        <f>IFERROR(INDEX(Harvest[Selected Harvest End],MATCH(E622,Harvest[Region],0)),INDEX(Harvest[Selected Harvest End],MATCH(B622,Harvest[Country.of.Origin],0)))</f>
        <v>March</v>
      </c>
      <c r="M622">
        <f t="shared" si="27"/>
        <v>152</v>
      </c>
      <c r="N622" s="7">
        <v>41312</v>
      </c>
      <c r="O622" t="s">
        <v>68</v>
      </c>
      <c r="P622" t="s">
        <v>54</v>
      </c>
      <c r="Q622">
        <v>7.17</v>
      </c>
      <c r="R622">
        <v>7.17</v>
      </c>
      <c r="S622">
        <v>6.5</v>
      </c>
      <c r="T622">
        <v>7.17</v>
      </c>
      <c r="U622">
        <v>7</v>
      </c>
      <c r="V622">
        <v>6.83</v>
      </c>
      <c r="W622">
        <v>10</v>
      </c>
      <c r="X622">
        <v>10</v>
      </c>
      <c r="Y622">
        <v>10</v>
      </c>
      <c r="Z622">
        <v>6.5</v>
      </c>
      <c r="AA622">
        <v>78.33</v>
      </c>
      <c r="AB622">
        <v>0.11</v>
      </c>
      <c r="AC622">
        <v>1</v>
      </c>
      <c r="AD622">
        <v>0</v>
      </c>
      <c r="AE622" t="s">
        <v>55</v>
      </c>
      <c r="AF622">
        <v>4</v>
      </c>
      <c r="AG622" s="7">
        <v>41677</v>
      </c>
      <c r="AH622">
        <v>1310.6400000000001</v>
      </c>
      <c r="AI622">
        <v>1310.6400000000001</v>
      </c>
      <c r="AJ622">
        <v>1310.6400000000001</v>
      </c>
    </row>
    <row r="623" spans="1:36" x14ac:dyDescent="0.25">
      <c r="A623" t="s">
        <v>43</v>
      </c>
      <c r="B623" t="s">
        <v>62</v>
      </c>
      <c r="C623">
        <v>15.783471</v>
      </c>
      <c r="D623">
        <v>-90.230759000000006</v>
      </c>
      <c r="E623" t="s">
        <v>618</v>
      </c>
      <c r="F623">
        <v>250</v>
      </c>
      <c r="G623">
        <v>1</v>
      </c>
      <c r="H623">
        <v>2012</v>
      </c>
      <c r="I623" t="str">
        <f t="shared" si="28"/>
        <v>2011-10-01</v>
      </c>
      <c r="J623" t="str">
        <f t="shared" si="29"/>
        <v>2012-03-01</v>
      </c>
      <c r="K623" t="str">
        <f>IFERROR(INDEX(Harvest[Selected Harvest Begin],MATCH(E623,Harvest[Region],0)),INDEX(Harvest[Selected Harvest Begin],MATCH(B623,Harvest[Country.of.Origin],0)))</f>
        <v>October</v>
      </c>
      <c r="L623" t="str">
        <f>IFERROR(INDEX(Harvest[Selected Harvest End],MATCH(E623,Harvest[Region],0)),INDEX(Harvest[Selected Harvest End],MATCH(B623,Harvest[Country.of.Origin],0)))</f>
        <v>March</v>
      </c>
      <c r="M623">
        <f t="shared" si="27"/>
        <v>152</v>
      </c>
      <c r="N623" s="7">
        <v>40921</v>
      </c>
      <c r="O623" t="s">
        <v>68</v>
      </c>
      <c r="P623" t="s">
        <v>54</v>
      </c>
      <c r="Q623">
        <v>7.17</v>
      </c>
      <c r="R623">
        <v>6.08</v>
      </c>
      <c r="S623">
        <v>6.17</v>
      </c>
      <c r="T623">
        <v>7.25</v>
      </c>
      <c r="U623">
        <v>7.33</v>
      </c>
      <c r="V623">
        <v>7.33</v>
      </c>
      <c r="W623">
        <v>10</v>
      </c>
      <c r="X623">
        <v>10</v>
      </c>
      <c r="Y623">
        <v>10</v>
      </c>
      <c r="Z623">
        <v>7</v>
      </c>
      <c r="AA623">
        <v>78.33</v>
      </c>
      <c r="AB623">
        <v>0.11</v>
      </c>
      <c r="AC623">
        <v>0</v>
      </c>
      <c r="AD623">
        <v>0</v>
      </c>
      <c r="AE623" t="s">
        <v>55</v>
      </c>
      <c r="AF623">
        <v>9</v>
      </c>
      <c r="AG623" s="7">
        <v>41286</v>
      </c>
    </row>
    <row r="624" spans="1:36" x14ac:dyDescent="0.25">
      <c r="A624" t="s">
        <v>43</v>
      </c>
      <c r="B624" t="s">
        <v>62</v>
      </c>
      <c r="C624">
        <v>15.783471</v>
      </c>
      <c r="D624">
        <v>-90.230759000000006</v>
      </c>
      <c r="E624" t="s">
        <v>618</v>
      </c>
      <c r="F624">
        <v>250</v>
      </c>
      <c r="G624">
        <v>1</v>
      </c>
      <c r="H624">
        <v>2012</v>
      </c>
      <c r="I624" t="str">
        <f t="shared" si="28"/>
        <v>2011-10-01</v>
      </c>
      <c r="J624" t="str">
        <f t="shared" si="29"/>
        <v>2012-03-01</v>
      </c>
      <c r="K624" t="str">
        <f>IFERROR(INDEX(Harvest[Selected Harvest Begin],MATCH(E624,Harvest[Region],0)),INDEX(Harvest[Selected Harvest Begin],MATCH(B624,Harvest[Country.of.Origin],0)))</f>
        <v>October</v>
      </c>
      <c r="L624" t="str">
        <f>IFERROR(INDEX(Harvest[Selected Harvest End],MATCH(E624,Harvest[Region],0)),INDEX(Harvest[Selected Harvest End],MATCH(B624,Harvest[Country.of.Origin],0)))</f>
        <v>March</v>
      </c>
      <c r="M624">
        <f t="shared" si="27"/>
        <v>152</v>
      </c>
      <c r="N624" s="7">
        <v>40921</v>
      </c>
      <c r="O624" t="s">
        <v>68</v>
      </c>
      <c r="P624" t="s">
        <v>54</v>
      </c>
      <c r="Q624">
        <v>7.17</v>
      </c>
      <c r="R624">
        <v>6.17</v>
      </c>
      <c r="S624">
        <v>6.17</v>
      </c>
      <c r="T624">
        <v>7.08</v>
      </c>
      <c r="U624">
        <v>7.33</v>
      </c>
      <c r="V624">
        <v>6.83</v>
      </c>
      <c r="W624">
        <v>10</v>
      </c>
      <c r="X624">
        <v>10</v>
      </c>
      <c r="Y624">
        <v>10</v>
      </c>
      <c r="Z624">
        <v>7.17</v>
      </c>
      <c r="AA624">
        <v>77.92</v>
      </c>
      <c r="AB624">
        <v>0.11</v>
      </c>
      <c r="AC624">
        <v>0</v>
      </c>
      <c r="AD624">
        <v>0</v>
      </c>
      <c r="AE624" t="s">
        <v>55</v>
      </c>
      <c r="AF624">
        <v>7</v>
      </c>
      <c r="AG624" s="7">
        <v>41286</v>
      </c>
    </row>
    <row r="625" spans="1:36" x14ac:dyDescent="0.25">
      <c r="A625" t="s">
        <v>43</v>
      </c>
      <c r="B625" t="s">
        <v>62</v>
      </c>
      <c r="C625">
        <v>15.783471</v>
      </c>
      <c r="D625">
        <v>-90.230759000000006</v>
      </c>
      <c r="E625" t="s">
        <v>618</v>
      </c>
      <c r="F625">
        <v>250</v>
      </c>
      <c r="G625">
        <v>1</v>
      </c>
      <c r="H625">
        <v>2013</v>
      </c>
      <c r="I625" t="str">
        <f t="shared" si="28"/>
        <v>2012-10-01</v>
      </c>
      <c r="J625" t="str">
        <f t="shared" si="29"/>
        <v>2013-03-01</v>
      </c>
      <c r="K625" t="str">
        <f>IFERROR(INDEX(Harvest[Selected Harvest Begin],MATCH(E625,Harvest[Region],0)),INDEX(Harvest[Selected Harvest Begin],MATCH(B625,Harvest[Country.of.Origin],0)))</f>
        <v>October</v>
      </c>
      <c r="L625" t="str">
        <f>IFERROR(INDEX(Harvest[Selected Harvest End],MATCH(E625,Harvest[Region],0)),INDEX(Harvest[Selected Harvest End],MATCH(B625,Harvest[Country.of.Origin],0)))</f>
        <v>March</v>
      </c>
      <c r="M625">
        <f t="shared" si="27"/>
        <v>151</v>
      </c>
      <c r="N625" s="7">
        <v>41312</v>
      </c>
      <c r="O625" t="s">
        <v>68</v>
      </c>
      <c r="P625" t="s">
        <v>54</v>
      </c>
      <c r="Q625">
        <v>7</v>
      </c>
      <c r="R625">
        <v>6.83</v>
      </c>
      <c r="S625">
        <v>6.67</v>
      </c>
      <c r="T625">
        <v>7.17</v>
      </c>
      <c r="U625">
        <v>6.83</v>
      </c>
      <c r="V625">
        <v>6.83</v>
      </c>
      <c r="W625">
        <v>10</v>
      </c>
      <c r="X625">
        <v>10</v>
      </c>
      <c r="Y625">
        <v>10</v>
      </c>
      <c r="Z625">
        <v>6.5</v>
      </c>
      <c r="AA625">
        <v>77.83</v>
      </c>
      <c r="AB625">
        <v>0.11</v>
      </c>
      <c r="AC625">
        <v>0</v>
      </c>
      <c r="AD625">
        <v>0</v>
      </c>
      <c r="AE625" t="s">
        <v>55</v>
      </c>
      <c r="AF625">
        <v>2</v>
      </c>
      <c r="AG625" s="7">
        <v>41677</v>
      </c>
      <c r="AH625">
        <v>1310.6400000000001</v>
      </c>
      <c r="AI625">
        <v>1310.6400000000001</v>
      </c>
      <c r="AJ625">
        <v>1310.6400000000001</v>
      </c>
    </row>
    <row r="626" spans="1:36" x14ac:dyDescent="0.25">
      <c r="A626" t="s">
        <v>43</v>
      </c>
      <c r="B626" t="s">
        <v>62</v>
      </c>
      <c r="C626">
        <v>15.783471</v>
      </c>
      <c r="D626">
        <v>-90.230759000000006</v>
      </c>
      <c r="E626" t="s">
        <v>618</v>
      </c>
      <c r="F626">
        <v>250</v>
      </c>
      <c r="G626">
        <v>1</v>
      </c>
      <c r="H626">
        <v>2013</v>
      </c>
      <c r="I626" t="str">
        <f t="shared" si="28"/>
        <v>2012-10-01</v>
      </c>
      <c r="J626" t="str">
        <f t="shared" si="29"/>
        <v>2013-03-01</v>
      </c>
      <c r="K626" t="str">
        <f>IFERROR(INDEX(Harvest[Selected Harvest Begin],MATCH(E626,Harvest[Region],0)),INDEX(Harvest[Selected Harvest Begin],MATCH(B626,Harvest[Country.of.Origin],0)))</f>
        <v>October</v>
      </c>
      <c r="L626" t="str">
        <f>IFERROR(INDEX(Harvest[Selected Harvest End],MATCH(E626,Harvest[Region],0)),INDEX(Harvest[Selected Harvest End],MATCH(B626,Harvest[Country.of.Origin],0)))</f>
        <v>March</v>
      </c>
      <c r="M626">
        <f t="shared" si="27"/>
        <v>151</v>
      </c>
      <c r="N626" s="7">
        <v>41303</v>
      </c>
      <c r="O626" t="s">
        <v>68</v>
      </c>
      <c r="P626" t="s">
        <v>54</v>
      </c>
      <c r="Q626">
        <v>7.08</v>
      </c>
      <c r="R626">
        <v>6.92</v>
      </c>
      <c r="S626">
        <v>6.33</v>
      </c>
      <c r="T626">
        <v>7</v>
      </c>
      <c r="U626">
        <v>6.92</v>
      </c>
      <c r="V626">
        <v>7</v>
      </c>
      <c r="W626">
        <v>10</v>
      </c>
      <c r="X626">
        <v>10</v>
      </c>
      <c r="Y626">
        <v>10</v>
      </c>
      <c r="Z626">
        <v>6.17</v>
      </c>
      <c r="AA626">
        <v>77.42</v>
      </c>
      <c r="AB626">
        <v>0.11</v>
      </c>
      <c r="AC626">
        <v>2</v>
      </c>
      <c r="AD626">
        <v>0</v>
      </c>
      <c r="AE626" t="s">
        <v>55</v>
      </c>
      <c r="AF626">
        <v>15</v>
      </c>
      <c r="AG626" s="7">
        <v>41668</v>
      </c>
      <c r="AH626">
        <v>1310.6400000000001</v>
      </c>
      <c r="AI626">
        <v>1310.6400000000001</v>
      </c>
      <c r="AJ626">
        <v>1310.6400000000001</v>
      </c>
    </row>
    <row r="627" spans="1:36" x14ac:dyDescent="0.25">
      <c r="A627" t="s">
        <v>43</v>
      </c>
      <c r="B627" t="s">
        <v>62</v>
      </c>
      <c r="C627">
        <v>15.783471</v>
      </c>
      <c r="D627">
        <v>-90.230759000000006</v>
      </c>
      <c r="E627" t="s">
        <v>618</v>
      </c>
      <c r="F627">
        <v>250</v>
      </c>
      <c r="G627">
        <v>1</v>
      </c>
      <c r="H627">
        <v>2012</v>
      </c>
      <c r="I627" t="str">
        <f t="shared" si="28"/>
        <v>2011-10-01</v>
      </c>
      <c r="J627" t="str">
        <f t="shared" si="29"/>
        <v>2012-03-01</v>
      </c>
      <c r="K627" t="str">
        <f>IFERROR(INDEX(Harvest[Selected Harvest Begin],MATCH(E627,Harvest[Region],0)),INDEX(Harvest[Selected Harvest Begin],MATCH(B627,Harvest[Country.of.Origin],0)))</f>
        <v>October</v>
      </c>
      <c r="L627" t="str">
        <f>IFERROR(INDEX(Harvest[Selected Harvest End],MATCH(E627,Harvest[Region],0)),INDEX(Harvest[Selected Harvest End],MATCH(B627,Harvest[Country.of.Origin],0)))</f>
        <v>March</v>
      </c>
      <c r="M627">
        <f t="shared" si="27"/>
        <v>152</v>
      </c>
      <c r="N627" s="7">
        <v>41099</v>
      </c>
      <c r="O627" t="s">
        <v>68</v>
      </c>
      <c r="P627" t="s">
        <v>54</v>
      </c>
      <c r="Q627">
        <v>7.92</v>
      </c>
      <c r="R627">
        <v>7.58</v>
      </c>
      <c r="S627">
        <v>7.17</v>
      </c>
      <c r="T627">
        <v>7.58</v>
      </c>
      <c r="U627">
        <v>7.33</v>
      </c>
      <c r="V627">
        <v>7.17</v>
      </c>
      <c r="W627">
        <v>8</v>
      </c>
      <c r="X627">
        <v>8</v>
      </c>
      <c r="Y627">
        <v>8</v>
      </c>
      <c r="Z627">
        <v>6.83</v>
      </c>
      <c r="AA627">
        <v>75.58</v>
      </c>
      <c r="AB627">
        <v>0.11</v>
      </c>
      <c r="AC627">
        <v>0</v>
      </c>
      <c r="AD627">
        <v>0</v>
      </c>
      <c r="AE627" t="s">
        <v>55</v>
      </c>
      <c r="AF627">
        <v>15</v>
      </c>
      <c r="AG627" s="7">
        <v>41464</v>
      </c>
      <c r="AH627">
        <v>1310.6400000000001</v>
      </c>
      <c r="AI627">
        <v>1310.6400000000001</v>
      </c>
      <c r="AJ627">
        <v>1310.6400000000001</v>
      </c>
    </row>
    <row r="628" spans="1:36" x14ac:dyDescent="0.25">
      <c r="A628" t="s">
        <v>43</v>
      </c>
      <c r="B628" t="s">
        <v>62</v>
      </c>
      <c r="C628">
        <v>15.783471</v>
      </c>
      <c r="D628">
        <v>-90.230759000000006</v>
      </c>
      <c r="E628" t="s">
        <v>618</v>
      </c>
      <c r="F628">
        <v>250</v>
      </c>
      <c r="G628">
        <v>1</v>
      </c>
      <c r="H628">
        <v>2012</v>
      </c>
      <c r="I628" t="str">
        <f t="shared" si="28"/>
        <v>2011-10-01</v>
      </c>
      <c r="J628" t="str">
        <f t="shared" si="29"/>
        <v>2012-03-01</v>
      </c>
      <c r="K628" t="str">
        <f>IFERROR(INDEX(Harvest[Selected Harvest Begin],MATCH(E628,Harvest[Region],0)),INDEX(Harvest[Selected Harvest Begin],MATCH(B628,Harvest[Country.of.Origin],0)))</f>
        <v>October</v>
      </c>
      <c r="L628" t="str">
        <f>IFERROR(INDEX(Harvest[Selected Harvest End],MATCH(E628,Harvest[Region],0)),INDEX(Harvest[Selected Harvest End],MATCH(B628,Harvest[Country.of.Origin],0)))</f>
        <v>March</v>
      </c>
      <c r="M628">
        <f t="shared" si="27"/>
        <v>152</v>
      </c>
      <c r="N628" s="7">
        <v>40914</v>
      </c>
      <c r="O628" t="s">
        <v>68</v>
      </c>
      <c r="P628" t="s">
        <v>54</v>
      </c>
      <c r="Q628">
        <v>6.67</v>
      </c>
      <c r="R628">
        <v>6.5</v>
      </c>
      <c r="S628">
        <v>6.33</v>
      </c>
      <c r="T628">
        <v>7</v>
      </c>
      <c r="U628">
        <v>7.17</v>
      </c>
      <c r="V628">
        <v>6.75</v>
      </c>
      <c r="W628">
        <v>8.67</v>
      </c>
      <c r="X628">
        <v>10</v>
      </c>
      <c r="Y628">
        <v>10</v>
      </c>
      <c r="Z628">
        <v>6.5</v>
      </c>
      <c r="AA628">
        <v>75.58</v>
      </c>
      <c r="AB628">
        <v>0.12</v>
      </c>
      <c r="AC628">
        <v>0</v>
      </c>
      <c r="AD628">
        <v>0</v>
      </c>
      <c r="AF628">
        <v>10</v>
      </c>
      <c r="AG628" s="7">
        <v>41279</v>
      </c>
    </row>
    <row r="629" spans="1:36" x14ac:dyDescent="0.25">
      <c r="A629" t="s">
        <v>43</v>
      </c>
      <c r="B629" t="s">
        <v>62</v>
      </c>
      <c r="C629">
        <v>15.783471</v>
      </c>
      <c r="D629">
        <v>-90.230759000000006</v>
      </c>
      <c r="E629" t="s">
        <v>618</v>
      </c>
      <c r="F629">
        <v>250</v>
      </c>
      <c r="G629">
        <v>1</v>
      </c>
      <c r="H629">
        <v>2012</v>
      </c>
      <c r="I629" t="str">
        <f t="shared" si="28"/>
        <v>2011-10-01</v>
      </c>
      <c r="J629" t="str">
        <f t="shared" si="29"/>
        <v>2012-03-01</v>
      </c>
      <c r="K629" t="str">
        <f>IFERROR(INDEX(Harvest[Selected Harvest Begin],MATCH(E629,Harvest[Region],0)),INDEX(Harvest[Selected Harvest Begin],MATCH(B629,Harvest[Country.of.Origin],0)))</f>
        <v>October</v>
      </c>
      <c r="L629" t="str">
        <f>IFERROR(INDEX(Harvest[Selected Harvest End],MATCH(E629,Harvest[Region],0)),INDEX(Harvest[Selected Harvest End],MATCH(B629,Harvest[Country.of.Origin],0)))</f>
        <v>March</v>
      </c>
      <c r="M629">
        <f t="shared" si="27"/>
        <v>152</v>
      </c>
      <c r="N629" s="7">
        <v>40917</v>
      </c>
      <c r="O629" t="s">
        <v>68</v>
      </c>
      <c r="P629" t="s">
        <v>54</v>
      </c>
      <c r="Q629">
        <v>6.75</v>
      </c>
      <c r="R629">
        <v>6.5</v>
      </c>
      <c r="S629">
        <v>6.17</v>
      </c>
      <c r="T629">
        <v>7</v>
      </c>
      <c r="U629">
        <v>7.25</v>
      </c>
      <c r="V629">
        <v>6.75</v>
      </c>
      <c r="W629">
        <v>8</v>
      </c>
      <c r="X629">
        <v>10</v>
      </c>
      <c r="Y629">
        <v>10</v>
      </c>
      <c r="Z629">
        <v>6.33</v>
      </c>
      <c r="AA629">
        <v>74.75</v>
      </c>
      <c r="AB629">
        <v>0.11</v>
      </c>
      <c r="AC629">
        <v>0</v>
      </c>
      <c r="AD629">
        <v>0</v>
      </c>
      <c r="AF629">
        <v>8</v>
      </c>
      <c r="AG629" s="7">
        <v>41282</v>
      </c>
    </row>
    <row r="630" spans="1:36" x14ac:dyDescent="0.25">
      <c r="A630" t="s">
        <v>43</v>
      </c>
      <c r="B630" t="s">
        <v>62</v>
      </c>
      <c r="C630">
        <v>15.783471</v>
      </c>
      <c r="D630">
        <v>-90.230759000000006</v>
      </c>
      <c r="E630" t="s">
        <v>618</v>
      </c>
      <c r="F630">
        <v>250</v>
      </c>
      <c r="G630">
        <v>1</v>
      </c>
      <c r="H630">
        <v>2012</v>
      </c>
      <c r="I630" t="str">
        <f t="shared" si="28"/>
        <v>2011-10-01</v>
      </c>
      <c r="J630" t="str">
        <f t="shared" si="29"/>
        <v>2012-03-01</v>
      </c>
      <c r="K630" t="str">
        <f>IFERROR(INDEX(Harvest[Selected Harvest Begin],MATCH(E630,Harvest[Region],0)),INDEX(Harvest[Selected Harvest Begin],MATCH(B630,Harvest[Country.of.Origin],0)))</f>
        <v>October</v>
      </c>
      <c r="L630" t="str">
        <f>IFERROR(INDEX(Harvest[Selected Harvest End],MATCH(E630,Harvest[Region],0)),INDEX(Harvest[Selected Harvest End],MATCH(B630,Harvest[Country.of.Origin],0)))</f>
        <v>March</v>
      </c>
      <c r="M630">
        <f t="shared" si="27"/>
        <v>152</v>
      </c>
      <c r="N630" s="7">
        <v>40913</v>
      </c>
      <c r="O630" t="s">
        <v>68</v>
      </c>
      <c r="P630" t="s">
        <v>54</v>
      </c>
      <c r="Q630">
        <v>6.75</v>
      </c>
      <c r="R630">
        <v>6.67</v>
      </c>
      <c r="S630">
        <v>6.17</v>
      </c>
      <c r="T630">
        <v>7.17</v>
      </c>
      <c r="U630">
        <v>7</v>
      </c>
      <c r="V630">
        <v>6.58</v>
      </c>
      <c r="W630">
        <v>8</v>
      </c>
      <c r="X630">
        <v>10</v>
      </c>
      <c r="Y630">
        <v>10</v>
      </c>
      <c r="Z630">
        <v>6.42</v>
      </c>
      <c r="AA630">
        <v>74.75</v>
      </c>
      <c r="AB630">
        <v>0.11</v>
      </c>
      <c r="AC630">
        <v>0</v>
      </c>
      <c r="AD630">
        <v>0</v>
      </c>
      <c r="AF630">
        <v>10</v>
      </c>
      <c r="AG630" s="7">
        <v>41278</v>
      </c>
    </row>
    <row r="631" spans="1:36" x14ac:dyDescent="0.25">
      <c r="A631" t="s">
        <v>43</v>
      </c>
      <c r="B631" t="s">
        <v>62</v>
      </c>
      <c r="C631">
        <v>14.6349149</v>
      </c>
      <c r="D631">
        <v>-90.506882399999995</v>
      </c>
      <c r="E631" t="s">
        <v>437</v>
      </c>
      <c r="F631">
        <v>275</v>
      </c>
      <c r="G631">
        <v>1</v>
      </c>
      <c r="H631">
        <v>2012</v>
      </c>
      <c r="I631" t="str">
        <f t="shared" si="28"/>
        <v>2011-10-01</v>
      </c>
      <c r="J631" t="str">
        <f t="shared" si="29"/>
        <v>2012-03-01</v>
      </c>
      <c r="K631" t="str">
        <f>IFERROR(INDEX(Harvest[Selected Harvest Begin],MATCH(E631,Harvest[Region],0)),INDEX(Harvest[Selected Harvest Begin],MATCH(B631,Harvest[Country.of.Origin],0)))</f>
        <v>October</v>
      </c>
      <c r="L631" t="str">
        <f>IFERROR(INDEX(Harvest[Selected Harvest End],MATCH(E631,Harvest[Region],0)),INDEX(Harvest[Selected Harvest End],MATCH(B631,Harvest[Country.of.Origin],0)))</f>
        <v>March</v>
      </c>
      <c r="M631">
        <f t="shared" si="27"/>
        <v>152</v>
      </c>
      <c r="N631" s="7">
        <v>41053</v>
      </c>
      <c r="O631" t="s">
        <v>493</v>
      </c>
      <c r="P631" t="s">
        <v>54</v>
      </c>
      <c r="Q631">
        <v>7.5</v>
      </c>
      <c r="R631">
        <v>6.67</v>
      </c>
      <c r="S631">
        <v>6.67</v>
      </c>
      <c r="T631">
        <v>7.67</v>
      </c>
      <c r="U631">
        <v>7.33</v>
      </c>
      <c r="V631">
        <v>6.67</v>
      </c>
      <c r="W631">
        <v>8</v>
      </c>
      <c r="X631">
        <v>1.33</v>
      </c>
      <c r="Y631">
        <v>1.33</v>
      </c>
      <c r="Z631">
        <v>6.67</v>
      </c>
      <c r="AA631">
        <v>59.83</v>
      </c>
      <c r="AB631">
        <v>0.1</v>
      </c>
      <c r="AC631">
        <v>0</v>
      </c>
      <c r="AD631">
        <v>0</v>
      </c>
      <c r="AE631" t="s">
        <v>55</v>
      </c>
      <c r="AF631">
        <v>4</v>
      </c>
      <c r="AG631" s="7">
        <v>41418</v>
      </c>
      <c r="AH631">
        <v>1417.32</v>
      </c>
      <c r="AI631">
        <v>1417.32</v>
      </c>
      <c r="AJ631">
        <v>1417.32</v>
      </c>
    </row>
    <row r="632" spans="1:36" x14ac:dyDescent="0.25">
      <c r="A632" t="s">
        <v>43</v>
      </c>
      <c r="B632" t="s">
        <v>62</v>
      </c>
      <c r="C632">
        <v>14.6349149</v>
      </c>
      <c r="D632">
        <v>-90.506882399999995</v>
      </c>
      <c r="E632" t="s">
        <v>437</v>
      </c>
      <c r="F632">
        <v>275</v>
      </c>
      <c r="H632">
        <v>2016</v>
      </c>
      <c r="I632" t="str">
        <f t="shared" si="28"/>
        <v>2015-10-01</v>
      </c>
      <c r="J632" t="str">
        <f t="shared" si="29"/>
        <v>2016-03-01</v>
      </c>
      <c r="K632" t="str">
        <f>IFERROR(INDEX(Harvest[Selected Harvest Begin],MATCH(E632,Harvest[Region],0)),INDEX(Harvest[Selected Harvest Begin],MATCH(B632,Harvest[Country.of.Origin],0)))</f>
        <v>October</v>
      </c>
      <c r="L632" t="str">
        <f>IFERROR(INDEX(Harvest[Selected Harvest End],MATCH(E632,Harvest[Region],0)),INDEX(Harvest[Selected Harvest End],MATCH(B632,Harvest[Country.of.Origin],0)))</f>
        <v>March</v>
      </c>
      <c r="M632">
        <f t="shared" si="27"/>
        <v>152</v>
      </c>
      <c r="N632" s="7">
        <v>42594</v>
      </c>
      <c r="O632" t="s">
        <v>1002</v>
      </c>
      <c r="P632" t="s">
        <v>54</v>
      </c>
      <c r="Q632">
        <v>7.5</v>
      </c>
      <c r="R632">
        <v>7.58</v>
      </c>
      <c r="S632">
        <v>7.42</v>
      </c>
      <c r="T632">
        <v>7.83</v>
      </c>
      <c r="U632">
        <v>7.67</v>
      </c>
      <c r="V632">
        <v>7.58</v>
      </c>
      <c r="W632">
        <v>10</v>
      </c>
      <c r="X632">
        <v>10</v>
      </c>
      <c r="Y632">
        <v>10</v>
      </c>
      <c r="Z632">
        <v>7.67</v>
      </c>
      <c r="AA632">
        <v>83.25</v>
      </c>
      <c r="AB632">
        <v>0.11</v>
      </c>
      <c r="AC632">
        <v>0</v>
      </c>
      <c r="AD632">
        <v>2</v>
      </c>
      <c r="AE632" t="s">
        <v>55</v>
      </c>
      <c r="AF632">
        <v>7</v>
      </c>
      <c r="AG632" s="7">
        <v>42959</v>
      </c>
      <c r="AH632">
        <v>2100</v>
      </c>
      <c r="AI632">
        <v>2100</v>
      </c>
      <c r="AJ632">
        <v>2100</v>
      </c>
    </row>
    <row r="633" spans="1:36" x14ac:dyDescent="0.25">
      <c r="A633" t="s">
        <v>43</v>
      </c>
      <c r="B633" t="s">
        <v>62</v>
      </c>
      <c r="C633">
        <v>15.783471</v>
      </c>
      <c r="D633">
        <v>-90.230759000000006</v>
      </c>
      <c r="F633">
        <v>5</v>
      </c>
      <c r="G633">
        <v>0.45359237000000002</v>
      </c>
      <c r="I633" t="str">
        <f t="shared" si="28"/>
        <v>2009-10-01</v>
      </c>
      <c r="J633" t="str">
        <f t="shared" si="29"/>
        <v>2010-03-01</v>
      </c>
      <c r="K633" t="str">
        <f>IFERROR(INDEX(Harvest[Selected Harvest Begin],MATCH(E633,Harvest[Region],0)),INDEX(Harvest[Selected Harvest Begin],MATCH(B633,Harvest[Country.of.Origin],0)))</f>
        <v>October</v>
      </c>
      <c r="L633" t="str">
        <f>IFERROR(INDEX(Harvest[Selected Harvest End],MATCH(E633,Harvest[Region],0)),INDEX(Harvest[Selected Harvest End],MATCH(B633,Harvest[Country.of.Origin],0)))</f>
        <v>March</v>
      </c>
      <c r="M633">
        <f t="shared" si="27"/>
        <v>151</v>
      </c>
      <c r="N633" s="7">
        <v>40329</v>
      </c>
      <c r="O633" t="s">
        <v>68</v>
      </c>
      <c r="Q633">
        <v>8.42</v>
      </c>
      <c r="R633">
        <v>8.5</v>
      </c>
      <c r="S633">
        <v>8.42</v>
      </c>
      <c r="T633">
        <v>8.42</v>
      </c>
      <c r="U633">
        <v>8.33</v>
      </c>
      <c r="V633">
        <v>8.42</v>
      </c>
      <c r="W633">
        <v>10</v>
      </c>
      <c r="X633">
        <v>10</v>
      </c>
      <c r="Y633">
        <v>10</v>
      </c>
      <c r="Z633">
        <v>9.25</v>
      </c>
      <c r="AA633">
        <v>89.75</v>
      </c>
      <c r="AB633">
        <v>0</v>
      </c>
      <c r="AC633">
        <v>0</v>
      </c>
      <c r="AD633">
        <v>0</v>
      </c>
      <c r="AF633">
        <v>0</v>
      </c>
      <c r="AG633" s="7">
        <v>40694</v>
      </c>
      <c r="AH633">
        <v>1600</v>
      </c>
      <c r="AI633">
        <v>1800</v>
      </c>
      <c r="AJ633">
        <v>1700</v>
      </c>
    </row>
    <row r="634" spans="1:36" x14ac:dyDescent="0.25">
      <c r="A634" t="s">
        <v>43</v>
      </c>
      <c r="B634" t="s">
        <v>62</v>
      </c>
      <c r="C634">
        <v>14.6349149</v>
      </c>
      <c r="D634">
        <v>-90.506882399999995</v>
      </c>
      <c r="E634" t="s">
        <v>437</v>
      </c>
      <c r="F634">
        <v>250</v>
      </c>
      <c r="G634">
        <v>0.45359237000000002</v>
      </c>
      <c r="H634">
        <v>2010</v>
      </c>
      <c r="I634" t="str">
        <f t="shared" si="28"/>
        <v>2009-10-01</v>
      </c>
      <c r="J634" t="str">
        <f t="shared" si="29"/>
        <v>2010-03-01</v>
      </c>
      <c r="K634" t="str">
        <f>IFERROR(INDEX(Harvest[Selected Harvest Begin],MATCH(E634,Harvest[Region],0)),INDEX(Harvest[Selected Harvest Begin],MATCH(B634,Harvest[Country.of.Origin],0)))</f>
        <v>October</v>
      </c>
      <c r="L634" t="str">
        <f>IFERROR(INDEX(Harvest[Selected Harvest End],MATCH(E634,Harvest[Region],0)),INDEX(Harvest[Selected Harvest End],MATCH(B634,Harvest[Country.of.Origin],0)))</f>
        <v>March</v>
      </c>
      <c r="M634">
        <f t="shared" si="27"/>
        <v>151</v>
      </c>
      <c r="N634" s="7">
        <v>40298</v>
      </c>
      <c r="Q634">
        <v>7.5</v>
      </c>
      <c r="R634">
        <v>7.67</v>
      </c>
      <c r="S634">
        <v>7.75</v>
      </c>
      <c r="T634">
        <v>7.67</v>
      </c>
      <c r="U634">
        <v>7.92</v>
      </c>
      <c r="V634">
        <v>7.92</v>
      </c>
      <c r="W634">
        <v>10</v>
      </c>
      <c r="X634">
        <v>10</v>
      </c>
      <c r="Y634">
        <v>10</v>
      </c>
      <c r="Z634">
        <v>7.92</v>
      </c>
      <c r="AA634">
        <v>84.33</v>
      </c>
      <c r="AB634">
        <v>0.04</v>
      </c>
      <c r="AC634">
        <v>1</v>
      </c>
      <c r="AD634">
        <v>0</v>
      </c>
      <c r="AF634">
        <v>1</v>
      </c>
      <c r="AG634" s="7">
        <v>40663</v>
      </c>
      <c r="AH634">
        <v>1341.12</v>
      </c>
      <c r="AI634">
        <v>1432.56</v>
      </c>
      <c r="AJ634">
        <v>1386.84</v>
      </c>
    </row>
    <row r="635" spans="1:36" x14ac:dyDescent="0.25">
      <c r="A635" t="s">
        <v>43</v>
      </c>
      <c r="B635" t="s">
        <v>62</v>
      </c>
      <c r="C635">
        <v>15.320133</v>
      </c>
      <c r="D635">
        <v>-91.470039499999999</v>
      </c>
      <c r="E635" t="s">
        <v>562</v>
      </c>
      <c r="F635">
        <v>245</v>
      </c>
      <c r="G635">
        <v>0.45359237000000002</v>
      </c>
      <c r="I635" t="str">
        <f t="shared" si="28"/>
        <v>2009-10-01</v>
      </c>
      <c r="J635" t="str">
        <f t="shared" si="29"/>
        <v>2010-03-01</v>
      </c>
      <c r="K635" t="str">
        <f>IFERROR(INDEX(Harvest[Selected Harvest Begin],MATCH(E635,Harvest[Region],0)),INDEX(Harvest[Selected Harvest Begin],MATCH(B635,Harvest[Country.of.Origin],0)))</f>
        <v>October</v>
      </c>
      <c r="L635" t="str">
        <f>IFERROR(INDEX(Harvest[Selected Harvest End],MATCH(E635,Harvest[Region],0)),INDEX(Harvest[Selected Harvest End],MATCH(B635,Harvest[Country.of.Origin],0)))</f>
        <v>March</v>
      </c>
      <c r="M635">
        <f t="shared" si="27"/>
        <v>151</v>
      </c>
      <c r="N635" s="7">
        <v>40382</v>
      </c>
      <c r="Q635">
        <v>7.75</v>
      </c>
      <c r="R635">
        <v>7.58</v>
      </c>
      <c r="S635">
        <v>7.67</v>
      </c>
      <c r="T635">
        <v>7.67</v>
      </c>
      <c r="U635">
        <v>7.58</v>
      </c>
      <c r="V635">
        <v>7.58</v>
      </c>
      <c r="W635">
        <v>9.33</v>
      </c>
      <c r="X635">
        <v>10</v>
      </c>
      <c r="Y635">
        <v>10</v>
      </c>
      <c r="Z635">
        <v>7.33</v>
      </c>
      <c r="AA635">
        <v>82.5</v>
      </c>
      <c r="AB635">
        <v>0.01</v>
      </c>
      <c r="AC635">
        <v>1</v>
      </c>
      <c r="AD635">
        <v>0</v>
      </c>
      <c r="AF635">
        <v>14</v>
      </c>
      <c r="AG635" s="7">
        <v>40747</v>
      </c>
      <c r="AH635">
        <v>1600</v>
      </c>
      <c r="AI635">
        <v>1600</v>
      </c>
      <c r="AJ635">
        <v>1600</v>
      </c>
    </row>
    <row r="636" spans="1:36" x14ac:dyDescent="0.25">
      <c r="A636" t="s">
        <v>43</v>
      </c>
      <c r="B636" t="s">
        <v>2066</v>
      </c>
      <c r="C636">
        <v>18.244960500000001</v>
      </c>
      <c r="D636">
        <v>-71.843791600000003</v>
      </c>
      <c r="E636" t="s">
        <v>2070</v>
      </c>
      <c r="F636">
        <v>2</v>
      </c>
      <c r="G636">
        <v>1.8143694800000001</v>
      </c>
      <c r="H636">
        <v>2012</v>
      </c>
      <c r="I636" t="str">
        <f t="shared" si="28"/>
        <v>2011-09-01</v>
      </c>
      <c r="J636" t="str">
        <f t="shared" si="29"/>
        <v>2012-03-01</v>
      </c>
      <c r="K636" t="str">
        <f>IFERROR(INDEX(Harvest[Selected Harvest Begin],MATCH(E636,Harvest[Region],0)),INDEX(Harvest[Selected Harvest Begin],MATCH(B636,Harvest[Country.of.Origin],0)))</f>
        <v>September</v>
      </c>
      <c r="L636" t="str">
        <f>IFERROR(INDEX(Harvest[Selected Harvest End],MATCH(E636,Harvest[Region],0)),INDEX(Harvest[Selected Harvest End],MATCH(B636,Harvest[Country.of.Origin],0)))</f>
        <v>March</v>
      </c>
      <c r="M636">
        <f t="shared" si="27"/>
        <v>182</v>
      </c>
      <c r="N636" s="7">
        <v>41550</v>
      </c>
      <c r="O636" t="s">
        <v>616</v>
      </c>
      <c r="P636" t="s">
        <v>54</v>
      </c>
      <c r="Q636">
        <v>7.58</v>
      </c>
      <c r="R636">
        <v>7.5</v>
      </c>
      <c r="S636">
        <v>7.67</v>
      </c>
      <c r="T636">
        <v>7.5</v>
      </c>
      <c r="U636">
        <v>7.83</v>
      </c>
      <c r="V636">
        <v>7.42</v>
      </c>
      <c r="W636">
        <v>10</v>
      </c>
      <c r="X636">
        <v>10</v>
      </c>
      <c r="Y636">
        <v>10</v>
      </c>
      <c r="Z636">
        <v>7.83</v>
      </c>
      <c r="AA636">
        <v>83.33</v>
      </c>
      <c r="AB636">
        <v>0.11</v>
      </c>
      <c r="AC636">
        <v>0</v>
      </c>
      <c r="AD636">
        <v>0</v>
      </c>
      <c r="AE636" t="s">
        <v>55</v>
      </c>
      <c r="AF636">
        <v>4</v>
      </c>
      <c r="AG636" s="7">
        <v>41915</v>
      </c>
      <c r="AH636">
        <v>1280.1600000000001</v>
      </c>
      <c r="AI636">
        <v>1280.1600000000001</v>
      </c>
      <c r="AJ636">
        <v>1280.1600000000001</v>
      </c>
    </row>
    <row r="637" spans="1:36" x14ac:dyDescent="0.25">
      <c r="A637" t="s">
        <v>43</v>
      </c>
      <c r="B637" t="s">
        <v>2066</v>
      </c>
      <c r="C637">
        <v>19.526964599999999</v>
      </c>
      <c r="D637">
        <v>-72.243781299999995</v>
      </c>
      <c r="E637" t="s">
        <v>3719</v>
      </c>
      <c r="F637">
        <v>300</v>
      </c>
      <c r="G637">
        <v>1.8143694800000001</v>
      </c>
      <c r="H637">
        <v>2013</v>
      </c>
      <c r="I637" t="str">
        <f t="shared" si="28"/>
        <v>2012-09-01</v>
      </c>
      <c r="J637" t="str">
        <f t="shared" si="29"/>
        <v>2013-03-01</v>
      </c>
      <c r="K637" t="str">
        <f>IFERROR(INDEX(Harvest[Selected Harvest Begin],MATCH(E637,Harvest[Region],0)),INDEX(Harvest[Selected Harvest Begin],MATCH(B637,Harvest[Country.of.Origin],0)))</f>
        <v>September</v>
      </c>
      <c r="L637" t="str">
        <f>IFERROR(INDEX(Harvest[Selected Harvest End],MATCH(E637,Harvest[Region],0)),INDEX(Harvest[Selected Harvest End],MATCH(B637,Harvest[Country.of.Origin],0)))</f>
        <v>March</v>
      </c>
      <c r="M637">
        <f t="shared" si="27"/>
        <v>181</v>
      </c>
      <c r="N637" s="7">
        <v>41764</v>
      </c>
      <c r="O637" t="s">
        <v>2879</v>
      </c>
      <c r="P637" t="s">
        <v>54</v>
      </c>
      <c r="Q637">
        <v>7.42</v>
      </c>
      <c r="R637">
        <v>7.33</v>
      </c>
      <c r="S637">
        <v>7.25</v>
      </c>
      <c r="T637">
        <v>7.42</v>
      </c>
      <c r="U637">
        <v>7.42</v>
      </c>
      <c r="V637">
        <v>7.33</v>
      </c>
      <c r="W637">
        <v>10</v>
      </c>
      <c r="X637">
        <v>10</v>
      </c>
      <c r="Y637">
        <v>10</v>
      </c>
      <c r="Z637">
        <v>7.33</v>
      </c>
      <c r="AA637">
        <v>81.5</v>
      </c>
      <c r="AB637">
        <v>0.11</v>
      </c>
      <c r="AC637">
        <v>0</v>
      </c>
      <c r="AD637">
        <v>0</v>
      </c>
      <c r="AE637" t="s">
        <v>89</v>
      </c>
      <c r="AF637">
        <v>0</v>
      </c>
      <c r="AG637" s="7">
        <v>42129</v>
      </c>
      <c r="AH637">
        <v>400</v>
      </c>
      <c r="AI637">
        <v>1250</v>
      </c>
      <c r="AJ637">
        <v>825</v>
      </c>
    </row>
    <row r="638" spans="1:36" x14ac:dyDescent="0.25">
      <c r="A638" t="s">
        <v>43</v>
      </c>
      <c r="B638" t="s">
        <v>2066</v>
      </c>
      <c r="C638">
        <v>19.526964599999999</v>
      </c>
      <c r="D638">
        <v>-72.243781299999995</v>
      </c>
      <c r="E638" t="s">
        <v>3719</v>
      </c>
      <c r="F638">
        <v>1</v>
      </c>
      <c r="G638">
        <v>1.8143694800000001</v>
      </c>
      <c r="H638">
        <v>2013</v>
      </c>
      <c r="I638" t="str">
        <f t="shared" si="28"/>
        <v>2012-09-01</v>
      </c>
      <c r="J638" t="str">
        <f t="shared" si="29"/>
        <v>2013-03-01</v>
      </c>
      <c r="K638" t="str">
        <f>IFERROR(INDEX(Harvest[Selected Harvest Begin],MATCH(E638,Harvest[Region],0)),INDEX(Harvest[Selected Harvest Begin],MATCH(B638,Harvest[Country.of.Origin],0)))</f>
        <v>September</v>
      </c>
      <c r="L638" t="str">
        <f>IFERROR(INDEX(Harvest[Selected Harvest End],MATCH(E638,Harvest[Region],0)),INDEX(Harvest[Selected Harvest End],MATCH(B638,Harvest[Country.of.Origin],0)))</f>
        <v>March</v>
      </c>
      <c r="M638">
        <f t="shared" si="27"/>
        <v>181</v>
      </c>
      <c r="N638" s="7">
        <v>41764</v>
      </c>
      <c r="O638" t="s">
        <v>616</v>
      </c>
      <c r="P638" t="s">
        <v>54</v>
      </c>
      <c r="Q638">
        <v>6.83</v>
      </c>
      <c r="R638">
        <v>6.83</v>
      </c>
      <c r="S638">
        <v>6.83</v>
      </c>
      <c r="T638">
        <v>6.75</v>
      </c>
      <c r="U638">
        <v>6.92</v>
      </c>
      <c r="V638">
        <v>6.92</v>
      </c>
      <c r="W638">
        <v>9.33</v>
      </c>
      <c r="X638">
        <v>10</v>
      </c>
      <c r="Y638">
        <v>10</v>
      </c>
      <c r="Z638">
        <v>6.83</v>
      </c>
      <c r="AA638">
        <v>77.25</v>
      </c>
      <c r="AB638">
        <v>0.1</v>
      </c>
      <c r="AC638">
        <v>0</v>
      </c>
      <c r="AD638">
        <v>0</v>
      </c>
      <c r="AF638">
        <v>1</v>
      </c>
      <c r="AG638" s="7">
        <v>42129</v>
      </c>
      <c r="AH638">
        <v>400</v>
      </c>
      <c r="AI638">
        <v>1250</v>
      </c>
      <c r="AJ638">
        <v>825</v>
      </c>
    </row>
    <row r="639" spans="1:36" x14ac:dyDescent="0.25">
      <c r="A639" t="s">
        <v>43</v>
      </c>
      <c r="B639" t="s">
        <v>2066</v>
      </c>
      <c r="C639">
        <v>18.971187</v>
      </c>
      <c r="D639">
        <v>-72.285214999999994</v>
      </c>
      <c r="E639" t="s">
        <v>4106</v>
      </c>
      <c r="F639">
        <v>1</v>
      </c>
      <c r="G639">
        <v>2</v>
      </c>
      <c r="H639">
        <v>2012</v>
      </c>
      <c r="I639" t="str">
        <f t="shared" si="28"/>
        <v>2011-09-01</v>
      </c>
      <c r="J639" t="str">
        <f t="shared" si="29"/>
        <v>2012-03-01</v>
      </c>
      <c r="K639" t="str">
        <f>IFERROR(INDEX(Harvest[Selected Harvest Begin],MATCH(E639,Harvest[Region],0)),INDEX(Harvest[Selected Harvest Begin],MATCH(B639,Harvest[Country.of.Origin],0)))</f>
        <v>September</v>
      </c>
      <c r="L639" t="str">
        <f>IFERROR(INDEX(Harvest[Selected Harvest End],MATCH(E639,Harvest[Region],0)),INDEX(Harvest[Selected Harvest End],MATCH(B639,Harvest[Country.of.Origin],0)))</f>
        <v>March</v>
      </c>
      <c r="M639">
        <f t="shared" si="27"/>
        <v>182</v>
      </c>
      <c r="N639" s="7">
        <v>41051</v>
      </c>
      <c r="O639" t="s">
        <v>616</v>
      </c>
      <c r="P639" t="s">
        <v>54</v>
      </c>
      <c r="Q639">
        <v>7.42</v>
      </c>
      <c r="R639">
        <v>7</v>
      </c>
      <c r="S639">
        <v>7.42</v>
      </c>
      <c r="T639">
        <v>7.25</v>
      </c>
      <c r="U639">
        <v>7.08</v>
      </c>
      <c r="V639">
        <v>7.33</v>
      </c>
      <c r="W639">
        <v>10</v>
      </c>
      <c r="X639">
        <v>10</v>
      </c>
      <c r="Y639">
        <v>10</v>
      </c>
      <c r="Z639">
        <v>7.25</v>
      </c>
      <c r="AA639">
        <v>80.75</v>
      </c>
      <c r="AB639">
        <v>0.12</v>
      </c>
      <c r="AC639">
        <v>0</v>
      </c>
      <c r="AD639">
        <v>0</v>
      </c>
      <c r="AE639" t="s">
        <v>55</v>
      </c>
      <c r="AF639">
        <v>0</v>
      </c>
      <c r="AG639" s="7">
        <v>41416</v>
      </c>
      <c r="AH639">
        <v>1000</v>
      </c>
      <c r="AI639">
        <v>1000</v>
      </c>
      <c r="AJ639">
        <v>1000</v>
      </c>
    </row>
    <row r="640" spans="1:36" x14ac:dyDescent="0.25">
      <c r="A640" t="s">
        <v>43</v>
      </c>
      <c r="B640" t="s">
        <v>2066</v>
      </c>
      <c r="C640">
        <v>19.362901999999998</v>
      </c>
      <c r="D640">
        <v>-72.425814500000001</v>
      </c>
      <c r="E640" t="s">
        <v>4821</v>
      </c>
      <c r="F640">
        <v>1</v>
      </c>
      <c r="G640">
        <v>2</v>
      </c>
      <c r="H640">
        <v>2012</v>
      </c>
      <c r="I640" t="str">
        <f t="shared" si="28"/>
        <v>2011-09-01</v>
      </c>
      <c r="J640" t="str">
        <f t="shared" si="29"/>
        <v>2012-03-01</v>
      </c>
      <c r="K640" t="str">
        <f>IFERROR(INDEX(Harvest[Selected Harvest Begin],MATCH(E640,Harvest[Region],0)),INDEX(Harvest[Selected Harvest Begin],MATCH(B640,Harvest[Country.of.Origin],0)))</f>
        <v>September</v>
      </c>
      <c r="L640" t="str">
        <f>IFERROR(INDEX(Harvest[Selected Harvest End],MATCH(E640,Harvest[Region],0)),INDEX(Harvest[Selected Harvest End],MATCH(B640,Harvest[Country.of.Origin],0)))</f>
        <v>March</v>
      </c>
      <c r="M640">
        <f t="shared" si="27"/>
        <v>182</v>
      </c>
      <c r="N640" s="7">
        <v>41053</v>
      </c>
      <c r="O640" t="s">
        <v>616</v>
      </c>
      <c r="P640" t="s">
        <v>81</v>
      </c>
      <c r="Q640">
        <v>6.75</v>
      </c>
      <c r="R640">
        <v>6.58</v>
      </c>
      <c r="S640">
        <v>6.42</v>
      </c>
      <c r="T640">
        <v>6.67</v>
      </c>
      <c r="U640">
        <v>7.08</v>
      </c>
      <c r="V640">
        <v>6.67</v>
      </c>
      <c r="W640">
        <v>9.33</v>
      </c>
      <c r="X640">
        <v>6</v>
      </c>
      <c r="Y640">
        <v>6</v>
      </c>
      <c r="Z640">
        <v>6.42</v>
      </c>
      <c r="AA640">
        <v>67.92</v>
      </c>
      <c r="AB640">
        <v>0.14000000000000001</v>
      </c>
      <c r="AC640">
        <v>8</v>
      </c>
      <c r="AD640">
        <v>0</v>
      </c>
      <c r="AE640" t="s">
        <v>304</v>
      </c>
      <c r="AF640">
        <v>16</v>
      </c>
      <c r="AG640" s="7">
        <v>41418</v>
      </c>
      <c r="AH640">
        <v>350</v>
      </c>
      <c r="AI640">
        <v>350</v>
      </c>
      <c r="AJ640">
        <v>350</v>
      </c>
    </row>
    <row r="641" spans="1:36" x14ac:dyDescent="0.25">
      <c r="A641" t="s">
        <v>43</v>
      </c>
      <c r="B641" t="s">
        <v>2066</v>
      </c>
      <c r="C641">
        <v>19.515901100000001</v>
      </c>
      <c r="D641">
        <v>-72.362190600000005</v>
      </c>
      <c r="E641" t="s">
        <v>4791</v>
      </c>
      <c r="F641">
        <v>85</v>
      </c>
      <c r="G641">
        <v>58.967008100000001</v>
      </c>
      <c r="H641">
        <v>2010</v>
      </c>
      <c r="I641" t="str">
        <f t="shared" si="28"/>
        <v>2009-09-01</v>
      </c>
      <c r="J641" t="str">
        <f t="shared" si="29"/>
        <v>2010-03-01</v>
      </c>
      <c r="K641" t="str">
        <f>IFERROR(INDEX(Harvest[Selected Harvest Begin],MATCH(E641,Harvest[Region],0)),INDEX(Harvest[Selected Harvest Begin],MATCH(B641,Harvest[Country.of.Origin],0)))</f>
        <v>September</v>
      </c>
      <c r="L641" t="str">
        <f>IFERROR(INDEX(Harvest[Selected Harvest End],MATCH(E641,Harvest[Region],0)),INDEX(Harvest[Selected Harvest End],MATCH(B641,Harvest[Country.of.Origin],0)))</f>
        <v>March</v>
      </c>
      <c r="M641">
        <f t="shared" si="27"/>
        <v>181</v>
      </c>
      <c r="N641" s="7">
        <v>40778</v>
      </c>
      <c r="Q641">
        <v>6.92</v>
      </c>
      <c r="R641">
        <v>6.75</v>
      </c>
      <c r="S641">
        <v>7.08</v>
      </c>
      <c r="T641">
        <v>7.17</v>
      </c>
      <c r="U641">
        <v>7.33</v>
      </c>
      <c r="V641">
        <v>6.67</v>
      </c>
      <c r="W641">
        <v>10</v>
      </c>
      <c r="X641">
        <v>5.33</v>
      </c>
      <c r="Y641">
        <v>8.67</v>
      </c>
      <c r="Z641">
        <v>6.42</v>
      </c>
      <c r="AA641">
        <v>72.33</v>
      </c>
      <c r="AB641">
        <v>0.08</v>
      </c>
      <c r="AC641">
        <v>1</v>
      </c>
      <c r="AD641">
        <v>0</v>
      </c>
      <c r="AF641">
        <v>0</v>
      </c>
      <c r="AG641" s="7">
        <v>41143</v>
      </c>
      <c r="AH641">
        <v>640</v>
      </c>
      <c r="AI641">
        <v>1400</v>
      </c>
      <c r="AJ641">
        <v>1020</v>
      </c>
    </row>
    <row r="642" spans="1:36" x14ac:dyDescent="0.25">
      <c r="A642" t="s">
        <v>43</v>
      </c>
      <c r="B642" t="s">
        <v>254</v>
      </c>
      <c r="C642">
        <v>14.4490149</v>
      </c>
      <c r="D642">
        <v>-87.648247400000002</v>
      </c>
      <c r="E642" t="s">
        <v>259</v>
      </c>
      <c r="F642">
        <v>275</v>
      </c>
      <c r="G642">
        <v>69</v>
      </c>
      <c r="H642">
        <v>2016</v>
      </c>
      <c r="I642" t="str">
        <f t="shared" si="28"/>
        <v>2015-10-01</v>
      </c>
      <c r="J642" t="str">
        <f t="shared" si="29"/>
        <v>2016-03-01</v>
      </c>
      <c r="K642" t="str">
        <f>IFERROR(INDEX(Harvest[Selected Harvest Begin],MATCH(E642,Harvest[Region],0)),INDEX(Harvest[Selected Harvest Begin],MATCH(B642,Harvest[Country.of.Origin],0)))</f>
        <v>October</v>
      </c>
      <c r="L642" t="str">
        <f>IFERROR(INDEX(Harvest[Selected Harvest End],MATCH(E642,Harvest[Region],0)),INDEX(Harvest[Selected Harvest End],MATCH(B642,Harvest[Country.of.Origin],0)))</f>
        <v>March</v>
      </c>
      <c r="M642">
        <f t="shared" ref="M642:M705" si="30">J642-I642</f>
        <v>152</v>
      </c>
      <c r="N642" s="7">
        <v>42873</v>
      </c>
      <c r="O642" t="s">
        <v>213</v>
      </c>
      <c r="Q642">
        <v>8.17</v>
      </c>
      <c r="R642">
        <v>8.08</v>
      </c>
      <c r="S642">
        <v>8.08</v>
      </c>
      <c r="T642">
        <v>8</v>
      </c>
      <c r="U642">
        <v>8.08</v>
      </c>
      <c r="V642">
        <v>8</v>
      </c>
      <c r="W642">
        <v>10</v>
      </c>
      <c r="X642">
        <v>10</v>
      </c>
      <c r="Y642">
        <v>10</v>
      </c>
      <c r="Z642">
        <v>8.25</v>
      </c>
      <c r="AA642">
        <v>86.67</v>
      </c>
      <c r="AB642">
        <v>0.1</v>
      </c>
      <c r="AC642">
        <v>0</v>
      </c>
      <c r="AD642">
        <v>0</v>
      </c>
      <c r="AE642" t="s">
        <v>55</v>
      </c>
      <c r="AF642">
        <v>3</v>
      </c>
      <c r="AG642" s="7">
        <v>43238</v>
      </c>
      <c r="AH642">
        <v>1400</v>
      </c>
      <c r="AI642">
        <v>1400</v>
      </c>
      <c r="AJ642">
        <v>1400</v>
      </c>
    </row>
    <row r="643" spans="1:36" x14ac:dyDescent="0.25">
      <c r="A643" t="s">
        <v>43</v>
      </c>
      <c r="B643" t="s">
        <v>254</v>
      </c>
      <c r="C643">
        <v>15.199999</v>
      </c>
      <c r="D643">
        <v>-86.241905000000003</v>
      </c>
      <c r="E643" t="s">
        <v>1172</v>
      </c>
      <c r="F643">
        <v>275</v>
      </c>
      <c r="G643">
        <v>69</v>
      </c>
      <c r="H643">
        <v>2016</v>
      </c>
      <c r="I643" t="str">
        <f t="shared" ref="I643:I706" si="31">IF(ISBLANK(H643)&lt;&gt;TRUE,IF(MONTH(1&amp;K643)&gt;MONTH(1&amp;L643),TEXT(DATE(H643-1,MONTH(1&amp;K643),1),"yyyy-mm-dd"),TEXT(DATE(H643,MONTH(1&amp;K643),1),"yyyy-mm-dd")),IF(MONTH(1&amp;K643)&gt;MONTH(1&amp;L643),TEXT(DATE(YEAR(N643)-1,MONTH(1&amp;K643),1),"yyyy-mm-dd"),TEXT(DATE(YEAR(N643),MONTH(1&amp;K643),1),"yyyy-mm-dd")))</f>
        <v>2015-10-01</v>
      </c>
      <c r="J643" t="str">
        <f t="shared" ref="J643:J706" si="32">IF(ISBLANK(H643)&lt;&gt;TRUE,TEXT(DATE(H643,MONTH(1&amp;L643),1),"yyyy-mm-dd"),TEXT(DATE(YEAR(N643),MONTH(1&amp;L643),1),"yyyy-mm-dd"))</f>
        <v>2016-03-01</v>
      </c>
      <c r="K643" t="str">
        <f>IFERROR(INDEX(Harvest[Selected Harvest Begin],MATCH(E643,Harvest[Region],0)),INDEX(Harvest[Selected Harvest Begin],MATCH(B643,Harvest[Country.of.Origin],0)))</f>
        <v>October</v>
      </c>
      <c r="L643" t="str">
        <f>IFERROR(INDEX(Harvest[Selected Harvest End],MATCH(E643,Harvest[Region],0)),INDEX(Harvest[Selected Harvest End],MATCH(B643,Harvest[Country.of.Origin],0)))</f>
        <v>March</v>
      </c>
      <c r="M643">
        <f t="shared" si="30"/>
        <v>152</v>
      </c>
      <c r="N643" s="7">
        <v>42464</v>
      </c>
      <c r="O643" t="s">
        <v>493</v>
      </c>
      <c r="P643" t="s">
        <v>54</v>
      </c>
      <c r="Q643">
        <v>7.58</v>
      </c>
      <c r="R643">
        <v>7.92</v>
      </c>
      <c r="S643">
        <v>7.58</v>
      </c>
      <c r="T643">
        <v>7.75</v>
      </c>
      <c r="U643">
        <v>7.92</v>
      </c>
      <c r="V643">
        <v>7.75</v>
      </c>
      <c r="W643">
        <v>10</v>
      </c>
      <c r="X643">
        <v>10</v>
      </c>
      <c r="Y643">
        <v>10</v>
      </c>
      <c r="Z643">
        <v>7.83</v>
      </c>
      <c r="AA643">
        <v>84.33</v>
      </c>
      <c r="AB643">
        <v>0.11</v>
      </c>
      <c r="AC643">
        <v>0</v>
      </c>
      <c r="AD643">
        <v>1</v>
      </c>
      <c r="AE643" t="s">
        <v>55</v>
      </c>
      <c r="AF643">
        <v>2</v>
      </c>
      <c r="AG643" s="7">
        <v>42829</v>
      </c>
      <c r="AH643">
        <v>1500</v>
      </c>
      <c r="AI643">
        <v>1500</v>
      </c>
      <c r="AJ643">
        <v>1500</v>
      </c>
    </row>
    <row r="644" spans="1:36" x14ac:dyDescent="0.25">
      <c r="A644" t="s">
        <v>43</v>
      </c>
      <c r="B644" t="s">
        <v>254</v>
      </c>
      <c r="C644">
        <v>14.4490149</v>
      </c>
      <c r="D644">
        <v>-87.648247400000002</v>
      </c>
      <c r="E644" t="s">
        <v>259</v>
      </c>
      <c r="F644">
        <v>285</v>
      </c>
      <c r="G644">
        <v>69</v>
      </c>
      <c r="H644">
        <v>2016</v>
      </c>
      <c r="I644" t="str">
        <f t="shared" si="31"/>
        <v>2015-10-01</v>
      </c>
      <c r="J644" t="str">
        <f t="shared" si="32"/>
        <v>2016-03-01</v>
      </c>
      <c r="K644" t="str">
        <f>IFERROR(INDEX(Harvest[Selected Harvest Begin],MATCH(E644,Harvest[Region],0)),INDEX(Harvest[Selected Harvest Begin],MATCH(B644,Harvest[Country.of.Origin],0)))</f>
        <v>October</v>
      </c>
      <c r="L644" t="str">
        <f>IFERROR(INDEX(Harvest[Selected Harvest End],MATCH(E644,Harvest[Region],0)),INDEX(Harvest[Selected Harvest End],MATCH(B644,Harvest[Country.of.Origin],0)))</f>
        <v>March</v>
      </c>
      <c r="M644">
        <f t="shared" si="30"/>
        <v>152</v>
      </c>
      <c r="N644" s="7">
        <v>42866</v>
      </c>
      <c r="O644" t="s">
        <v>213</v>
      </c>
      <c r="P644" t="s">
        <v>54</v>
      </c>
      <c r="Q644">
        <v>7.5</v>
      </c>
      <c r="R644">
        <v>7.5</v>
      </c>
      <c r="S644">
        <v>7.67</v>
      </c>
      <c r="T644">
        <v>7.67</v>
      </c>
      <c r="U644">
        <v>8</v>
      </c>
      <c r="V644">
        <v>8</v>
      </c>
      <c r="W644">
        <v>10</v>
      </c>
      <c r="X644">
        <v>10</v>
      </c>
      <c r="Y644">
        <v>10</v>
      </c>
      <c r="Z644">
        <v>7.33</v>
      </c>
      <c r="AA644">
        <v>83.67</v>
      </c>
      <c r="AB644">
        <v>0.1</v>
      </c>
      <c r="AC644">
        <v>0</v>
      </c>
      <c r="AD644">
        <v>0</v>
      </c>
      <c r="AE644" t="s">
        <v>55</v>
      </c>
      <c r="AF644">
        <v>2</v>
      </c>
      <c r="AG644" s="7">
        <v>43231</v>
      </c>
      <c r="AH644">
        <v>1400</v>
      </c>
      <c r="AI644">
        <v>1400</v>
      </c>
      <c r="AJ644">
        <v>1400</v>
      </c>
    </row>
    <row r="645" spans="1:36" x14ac:dyDescent="0.25">
      <c r="A645" t="s">
        <v>43</v>
      </c>
      <c r="B645" t="s">
        <v>254</v>
      </c>
      <c r="C645">
        <v>14.1560521</v>
      </c>
      <c r="D645">
        <v>-88.036308599999998</v>
      </c>
      <c r="E645" t="s">
        <v>838</v>
      </c>
      <c r="F645">
        <v>275</v>
      </c>
      <c r="G645">
        <v>69</v>
      </c>
      <c r="H645">
        <v>2016</v>
      </c>
      <c r="I645" t="str">
        <f t="shared" si="31"/>
        <v>2015-10-01</v>
      </c>
      <c r="J645" t="str">
        <f t="shared" si="32"/>
        <v>2016-03-01</v>
      </c>
      <c r="K645" t="str">
        <f>IFERROR(INDEX(Harvest[Selected Harvest Begin],MATCH(E645,Harvest[Region],0)),INDEX(Harvest[Selected Harvest Begin],MATCH(B645,Harvest[Country.of.Origin],0)))</f>
        <v>October</v>
      </c>
      <c r="L645" t="str">
        <f>IFERROR(INDEX(Harvest[Selected Harvest End],MATCH(E645,Harvest[Region],0)),INDEX(Harvest[Selected Harvest End],MATCH(B645,Harvest[Country.of.Origin],0)))</f>
        <v>March</v>
      </c>
      <c r="M645">
        <f t="shared" si="30"/>
        <v>152</v>
      </c>
      <c r="N645" s="7">
        <v>42492</v>
      </c>
      <c r="O645" t="s">
        <v>493</v>
      </c>
      <c r="P645" t="s">
        <v>54</v>
      </c>
      <c r="Q645">
        <v>7.67</v>
      </c>
      <c r="R645">
        <v>7.67</v>
      </c>
      <c r="S645">
        <v>7.5</v>
      </c>
      <c r="T645">
        <v>7.67</v>
      </c>
      <c r="U645">
        <v>7.5</v>
      </c>
      <c r="V645">
        <v>7.67</v>
      </c>
      <c r="W645">
        <v>10</v>
      </c>
      <c r="X645">
        <v>10</v>
      </c>
      <c r="Y645">
        <v>10</v>
      </c>
      <c r="Z645">
        <v>7.5</v>
      </c>
      <c r="AA645">
        <v>83.17</v>
      </c>
      <c r="AB645">
        <v>0.11</v>
      </c>
      <c r="AC645">
        <v>0</v>
      </c>
      <c r="AD645">
        <v>1</v>
      </c>
      <c r="AE645" t="s">
        <v>304</v>
      </c>
      <c r="AF645">
        <v>1</v>
      </c>
      <c r="AG645" s="7">
        <v>42857</v>
      </c>
      <c r="AH645">
        <v>1450</v>
      </c>
      <c r="AI645">
        <v>1450</v>
      </c>
      <c r="AJ645">
        <v>1450</v>
      </c>
    </row>
    <row r="646" spans="1:36" x14ac:dyDescent="0.25">
      <c r="A646" t="s">
        <v>43</v>
      </c>
      <c r="B646" t="s">
        <v>254</v>
      </c>
      <c r="C646">
        <v>14.4490149</v>
      </c>
      <c r="D646">
        <v>-87.648247400000002</v>
      </c>
      <c r="E646" t="s">
        <v>259</v>
      </c>
      <c r="F646">
        <v>275</v>
      </c>
      <c r="G646">
        <v>69</v>
      </c>
      <c r="H646">
        <v>2017</v>
      </c>
      <c r="I646" t="str">
        <f t="shared" si="31"/>
        <v>2016-10-01</v>
      </c>
      <c r="J646" t="str">
        <f t="shared" si="32"/>
        <v>2017-03-01</v>
      </c>
      <c r="K646" t="str">
        <f>IFERROR(INDEX(Harvest[Selected Harvest Begin],MATCH(E646,Harvest[Region],0)),INDEX(Harvest[Selected Harvest Begin],MATCH(B646,Harvest[Country.of.Origin],0)))</f>
        <v>October</v>
      </c>
      <c r="L646" t="str">
        <f>IFERROR(INDEX(Harvest[Selected Harvest End],MATCH(E646,Harvest[Region],0)),INDEX(Harvest[Selected Harvest End],MATCH(B646,Harvest[Country.of.Origin],0)))</f>
        <v>March</v>
      </c>
      <c r="M646">
        <f t="shared" si="30"/>
        <v>151</v>
      </c>
      <c r="N646" s="7">
        <v>42831</v>
      </c>
      <c r="O646" t="s">
        <v>213</v>
      </c>
      <c r="P646" t="s">
        <v>81</v>
      </c>
      <c r="Q646">
        <v>7.58</v>
      </c>
      <c r="R646">
        <v>7.5</v>
      </c>
      <c r="S646">
        <v>7.42</v>
      </c>
      <c r="T646">
        <v>7.58</v>
      </c>
      <c r="U646">
        <v>7.5</v>
      </c>
      <c r="V646">
        <v>7.5</v>
      </c>
      <c r="W646">
        <v>10</v>
      </c>
      <c r="X646">
        <v>10</v>
      </c>
      <c r="Y646">
        <v>10</v>
      </c>
      <c r="Z646">
        <v>7.67</v>
      </c>
      <c r="AA646">
        <v>82.75</v>
      </c>
      <c r="AB646">
        <v>0.09</v>
      </c>
      <c r="AC646">
        <v>0</v>
      </c>
      <c r="AD646">
        <v>1</v>
      </c>
      <c r="AE646" t="s">
        <v>55</v>
      </c>
      <c r="AF646">
        <v>6</v>
      </c>
      <c r="AG646" s="7">
        <v>43196</v>
      </c>
      <c r="AH646">
        <v>1400</v>
      </c>
      <c r="AI646">
        <v>1400</v>
      </c>
      <c r="AJ646">
        <v>1400</v>
      </c>
    </row>
    <row r="647" spans="1:36" x14ac:dyDescent="0.25">
      <c r="A647" t="s">
        <v>43</v>
      </c>
      <c r="B647" t="s">
        <v>254</v>
      </c>
      <c r="C647">
        <v>14.4490149</v>
      </c>
      <c r="D647">
        <v>-87.648247400000002</v>
      </c>
      <c r="E647" t="s">
        <v>259</v>
      </c>
      <c r="F647">
        <v>275</v>
      </c>
      <c r="G647">
        <v>69</v>
      </c>
      <c r="H647">
        <v>2017</v>
      </c>
      <c r="I647" t="str">
        <f t="shared" si="31"/>
        <v>2016-10-01</v>
      </c>
      <c r="J647" t="str">
        <f t="shared" si="32"/>
        <v>2017-03-01</v>
      </c>
      <c r="K647" t="str">
        <f>IFERROR(INDEX(Harvest[Selected Harvest Begin],MATCH(E647,Harvest[Region],0)),INDEX(Harvest[Selected Harvest Begin],MATCH(B647,Harvest[Country.of.Origin],0)))</f>
        <v>October</v>
      </c>
      <c r="L647" t="str">
        <f>IFERROR(INDEX(Harvest[Selected Harvest End],MATCH(E647,Harvest[Region],0)),INDEX(Harvest[Selected Harvest End],MATCH(B647,Harvest[Country.of.Origin],0)))</f>
        <v>March</v>
      </c>
      <c r="M647">
        <f t="shared" si="30"/>
        <v>151</v>
      </c>
      <c r="N647" s="7">
        <v>42889</v>
      </c>
      <c r="O647" t="s">
        <v>213</v>
      </c>
      <c r="P647" t="s">
        <v>54</v>
      </c>
      <c r="Q647">
        <v>7.58</v>
      </c>
      <c r="R647">
        <v>7.58</v>
      </c>
      <c r="S647">
        <v>7.33</v>
      </c>
      <c r="T647">
        <v>7.5</v>
      </c>
      <c r="U647">
        <v>7.5</v>
      </c>
      <c r="V647">
        <v>7.5</v>
      </c>
      <c r="W647">
        <v>10</v>
      </c>
      <c r="X647">
        <v>10</v>
      </c>
      <c r="Y647">
        <v>10</v>
      </c>
      <c r="Z647">
        <v>7.5</v>
      </c>
      <c r="AA647">
        <v>82.5</v>
      </c>
      <c r="AB647">
        <v>0.1</v>
      </c>
      <c r="AC647">
        <v>0</v>
      </c>
      <c r="AD647">
        <v>0</v>
      </c>
      <c r="AE647" t="s">
        <v>55</v>
      </c>
      <c r="AF647">
        <v>4</v>
      </c>
      <c r="AG647" s="7">
        <v>43254</v>
      </c>
      <c r="AH647">
        <v>1400</v>
      </c>
      <c r="AI647">
        <v>1400</v>
      </c>
      <c r="AJ647">
        <v>1400</v>
      </c>
    </row>
    <row r="648" spans="1:36" x14ac:dyDescent="0.25">
      <c r="A648" t="s">
        <v>43</v>
      </c>
      <c r="B648" t="s">
        <v>254</v>
      </c>
      <c r="C648">
        <v>14.4490149</v>
      </c>
      <c r="D648">
        <v>-87.648247400000002</v>
      </c>
      <c r="E648" t="s">
        <v>259</v>
      </c>
      <c r="F648">
        <v>275</v>
      </c>
      <c r="G648">
        <v>69</v>
      </c>
      <c r="H648">
        <v>2017</v>
      </c>
      <c r="I648" t="str">
        <f t="shared" si="31"/>
        <v>2016-10-01</v>
      </c>
      <c r="J648" t="str">
        <f t="shared" si="32"/>
        <v>2017-03-01</v>
      </c>
      <c r="K648" t="str">
        <f>IFERROR(INDEX(Harvest[Selected Harvest Begin],MATCH(E648,Harvest[Region],0)),INDEX(Harvest[Selected Harvest Begin],MATCH(B648,Harvest[Country.of.Origin],0)))</f>
        <v>October</v>
      </c>
      <c r="L648" t="str">
        <f>IFERROR(INDEX(Harvest[Selected Harvest End],MATCH(E648,Harvest[Region],0)),INDEX(Harvest[Selected Harvest End],MATCH(B648,Harvest[Country.of.Origin],0)))</f>
        <v>March</v>
      </c>
      <c r="M648">
        <f t="shared" si="30"/>
        <v>151</v>
      </c>
      <c r="N648" s="7">
        <v>42831</v>
      </c>
      <c r="O648" t="s">
        <v>213</v>
      </c>
      <c r="P648" t="s">
        <v>54</v>
      </c>
      <c r="Q648">
        <v>7.5</v>
      </c>
      <c r="R648">
        <v>7.58</v>
      </c>
      <c r="S648">
        <v>7.33</v>
      </c>
      <c r="T648">
        <v>7.5</v>
      </c>
      <c r="U648">
        <v>7.42</v>
      </c>
      <c r="V648">
        <v>7.42</v>
      </c>
      <c r="W648">
        <v>10</v>
      </c>
      <c r="X648">
        <v>10</v>
      </c>
      <c r="Y648">
        <v>10</v>
      </c>
      <c r="Z648">
        <v>7.58</v>
      </c>
      <c r="AA648">
        <v>82.33</v>
      </c>
      <c r="AB648">
        <v>0.1</v>
      </c>
      <c r="AC648">
        <v>0</v>
      </c>
      <c r="AD648">
        <v>1</v>
      </c>
      <c r="AE648" t="s">
        <v>55</v>
      </c>
      <c r="AF648">
        <v>8</v>
      </c>
      <c r="AG648" s="7">
        <v>43196</v>
      </c>
      <c r="AH648">
        <v>1396</v>
      </c>
      <c r="AI648">
        <v>1396</v>
      </c>
      <c r="AJ648">
        <v>1396</v>
      </c>
    </row>
    <row r="649" spans="1:36" x14ac:dyDescent="0.25">
      <c r="A649" t="s">
        <v>43</v>
      </c>
      <c r="B649" t="s">
        <v>254</v>
      </c>
      <c r="C649">
        <v>14.4490149</v>
      </c>
      <c r="D649">
        <v>-87.648247400000002</v>
      </c>
      <c r="E649" t="s">
        <v>259</v>
      </c>
      <c r="F649">
        <v>200</v>
      </c>
      <c r="G649">
        <v>69</v>
      </c>
      <c r="H649">
        <v>2015</v>
      </c>
      <c r="I649" t="str">
        <f t="shared" si="31"/>
        <v>2014-10-01</v>
      </c>
      <c r="J649" t="str">
        <f t="shared" si="32"/>
        <v>2015-03-01</v>
      </c>
      <c r="K649" t="str">
        <f>IFERROR(INDEX(Harvest[Selected Harvest Begin],MATCH(E649,Harvest[Region],0)),INDEX(Harvest[Selected Harvest Begin],MATCH(B649,Harvest[Country.of.Origin],0)))</f>
        <v>October</v>
      </c>
      <c r="L649" t="str">
        <f>IFERROR(INDEX(Harvest[Selected Harvest End],MATCH(E649,Harvest[Region],0)),INDEX(Harvest[Selected Harvest End],MATCH(B649,Harvest[Country.of.Origin],0)))</f>
        <v>March</v>
      </c>
      <c r="M649">
        <f t="shared" si="30"/>
        <v>151</v>
      </c>
      <c r="N649" s="7">
        <v>42530</v>
      </c>
      <c r="O649" t="s">
        <v>213</v>
      </c>
      <c r="P649" t="s">
        <v>54</v>
      </c>
      <c r="Q649">
        <v>7.5</v>
      </c>
      <c r="R649">
        <v>7.5</v>
      </c>
      <c r="S649">
        <v>7.17</v>
      </c>
      <c r="T649">
        <v>7.42</v>
      </c>
      <c r="U649">
        <v>7.5</v>
      </c>
      <c r="V649">
        <v>7.5</v>
      </c>
      <c r="W649">
        <v>10</v>
      </c>
      <c r="X649">
        <v>10</v>
      </c>
      <c r="Y649">
        <v>10</v>
      </c>
      <c r="Z649">
        <v>7.58</v>
      </c>
      <c r="AA649">
        <v>82.17</v>
      </c>
      <c r="AB649">
        <v>0.11</v>
      </c>
      <c r="AC649">
        <v>0</v>
      </c>
      <c r="AD649">
        <v>1</v>
      </c>
      <c r="AE649" t="s">
        <v>89</v>
      </c>
      <c r="AF649">
        <v>2</v>
      </c>
      <c r="AG649" s="7">
        <v>42895</v>
      </c>
      <c r="AH649">
        <v>1500</v>
      </c>
      <c r="AI649">
        <v>1500</v>
      </c>
      <c r="AJ649">
        <v>1500</v>
      </c>
    </row>
    <row r="650" spans="1:36" x14ac:dyDescent="0.25">
      <c r="A650" t="s">
        <v>43</v>
      </c>
      <c r="B650" t="s">
        <v>254</v>
      </c>
      <c r="C650">
        <v>13.9821294</v>
      </c>
      <c r="D650">
        <v>-86.4996546</v>
      </c>
      <c r="E650" t="s">
        <v>3336</v>
      </c>
      <c r="F650">
        <v>275</v>
      </c>
      <c r="G650">
        <v>69</v>
      </c>
      <c r="H650">
        <v>2017</v>
      </c>
      <c r="I650" t="str">
        <f t="shared" si="31"/>
        <v>2016-10-01</v>
      </c>
      <c r="J650" t="str">
        <f t="shared" si="32"/>
        <v>2017-03-01</v>
      </c>
      <c r="K650" t="str">
        <f>IFERROR(INDEX(Harvest[Selected Harvest Begin],MATCH(E650,Harvest[Region],0)),INDEX(Harvest[Selected Harvest Begin],MATCH(B650,Harvest[Country.of.Origin],0)))</f>
        <v>October</v>
      </c>
      <c r="L650" t="str">
        <f>IFERROR(INDEX(Harvest[Selected Harvest End],MATCH(E650,Harvest[Region],0)),INDEX(Harvest[Selected Harvest End],MATCH(B650,Harvest[Country.of.Origin],0)))</f>
        <v>March</v>
      </c>
      <c r="M650">
        <f t="shared" si="30"/>
        <v>151</v>
      </c>
      <c r="N650" s="7">
        <v>42887</v>
      </c>
      <c r="O650" t="s">
        <v>213</v>
      </c>
      <c r="P650" t="s">
        <v>54</v>
      </c>
      <c r="Q650">
        <v>7.5</v>
      </c>
      <c r="R650">
        <v>7.5</v>
      </c>
      <c r="S650">
        <v>7.17</v>
      </c>
      <c r="T650">
        <v>7.5</v>
      </c>
      <c r="U650">
        <v>7.5</v>
      </c>
      <c r="V650">
        <v>7.42</v>
      </c>
      <c r="W650">
        <v>10</v>
      </c>
      <c r="X650">
        <v>10</v>
      </c>
      <c r="Y650">
        <v>10</v>
      </c>
      <c r="Z650">
        <v>7.42</v>
      </c>
      <c r="AA650">
        <v>82</v>
      </c>
      <c r="AB650">
        <v>0.12</v>
      </c>
      <c r="AC650">
        <v>0</v>
      </c>
      <c r="AD650">
        <v>0</v>
      </c>
      <c r="AE650" t="s">
        <v>55</v>
      </c>
      <c r="AF650">
        <v>1</v>
      </c>
      <c r="AG650" s="7">
        <v>43252</v>
      </c>
      <c r="AH650">
        <v>1600</v>
      </c>
      <c r="AI650">
        <v>1600</v>
      </c>
      <c r="AJ650">
        <v>1600</v>
      </c>
    </row>
    <row r="651" spans="1:36" x14ac:dyDescent="0.25">
      <c r="A651" t="s">
        <v>43</v>
      </c>
      <c r="B651" t="s">
        <v>254</v>
      </c>
      <c r="C651">
        <v>13.882247100000001</v>
      </c>
      <c r="D651">
        <v>-86.936119500000004</v>
      </c>
      <c r="E651" t="s">
        <v>3338</v>
      </c>
      <c r="F651">
        <v>275</v>
      </c>
      <c r="G651">
        <v>69</v>
      </c>
      <c r="H651">
        <v>2016</v>
      </c>
      <c r="I651" t="str">
        <f t="shared" si="31"/>
        <v>2015-10-01</v>
      </c>
      <c r="J651" t="str">
        <f t="shared" si="32"/>
        <v>2016-03-01</v>
      </c>
      <c r="K651" t="str">
        <f>IFERROR(INDEX(Harvest[Selected Harvest Begin],MATCH(E651,Harvest[Region],0)),INDEX(Harvest[Selected Harvest Begin],MATCH(B651,Harvest[Country.of.Origin],0)))</f>
        <v>October</v>
      </c>
      <c r="L651" t="str">
        <f>IFERROR(INDEX(Harvest[Selected Harvest End],MATCH(E651,Harvest[Region],0)),INDEX(Harvest[Selected Harvest End],MATCH(B651,Harvest[Country.of.Origin],0)))</f>
        <v>March</v>
      </c>
      <c r="M651">
        <f t="shared" si="30"/>
        <v>152</v>
      </c>
      <c r="N651" s="7">
        <v>42831</v>
      </c>
      <c r="O651" t="s">
        <v>213</v>
      </c>
      <c r="P651" t="s">
        <v>81</v>
      </c>
      <c r="Q651">
        <v>7.5</v>
      </c>
      <c r="R651">
        <v>7.5</v>
      </c>
      <c r="S651">
        <v>7.25</v>
      </c>
      <c r="T651">
        <v>7.33</v>
      </c>
      <c r="U651">
        <v>7.42</v>
      </c>
      <c r="V651">
        <v>7.5</v>
      </c>
      <c r="W651">
        <v>10</v>
      </c>
      <c r="X651">
        <v>10</v>
      </c>
      <c r="Y651">
        <v>10</v>
      </c>
      <c r="Z651">
        <v>7.5</v>
      </c>
      <c r="AA651">
        <v>82</v>
      </c>
      <c r="AB651">
        <v>0.1</v>
      </c>
      <c r="AC651">
        <v>0</v>
      </c>
      <c r="AD651">
        <v>1</v>
      </c>
      <c r="AE651" t="s">
        <v>55</v>
      </c>
      <c r="AF651">
        <v>7</v>
      </c>
      <c r="AG651" s="7">
        <v>43196</v>
      </c>
      <c r="AH651">
        <v>1600</v>
      </c>
      <c r="AI651">
        <v>1600</v>
      </c>
      <c r="AJ651">
        <v>1600</v>
      </c>
    </row>
    <row r="652" spans="1:36" x14ac:dyDescent="0.25">
      <c r="A652" t="s">
        <v>43</v>
      </c>
      <c r="B652" t="s">
        <v>254</v>
      </c>
      <c r="C652">
        <v>15.199999</v>
      </c>
      <c r="D652">
        <v>-86.241905000000003</v>
      </c>
      <c r="E652" t="s">
        <v>3375</v>
      </c>
      <c r="F652">
        <v>275</v>
      </c>
      <c r="G652">
        <v>69</v>
      </c>
      <c r="H652">
        <v>2014</v>
      </c>
      <c r="I652" t="str">
        <f t="shared" si="31"/>
        <v>2013-10-01</v>
      </c>
      <c r="J652" t="str">
        <f t="shared" si="32"/>
        <v>2014-03-01</v>
      </c>
      <c r="K652" t="str">
        <f>IFERROR(INDEX(Harvest[Selected Harvest Begin],MATCH(E652,Harvest[Region],0)),INDEX(Harvest[Selected Harvest Begin],MATCH(B652,Harvest[Country.of.Origin],0)))</f>
        <v>October</v>
      </c>
      <c r="L652" t="str">
        <f>IFERROR(INDEX(Harvest[Selected Harvest End],MATCH(E652,Harvest[Region],0)),INDEX(Harvest[Selected Harvest End],MATCH(B652,Harvest[Country.of.Origin],0)))</f>
        <v>March</v>
      </c>
      <c r="M652">
        <f t="shared" si="30"/>
        <v>151</v>
      </c>
      <c r="N652" s="7">
        <v>41759</v>
      </c>
      <c r="O652" t="s">
        <v>213</v>
      </c>
      <c r="P652" t="s">
        <v>54</v>
      </c>
      <c r="Q652">
        <v>7.33</v>
      </c>
      <c r="R652">
        <v>7.33</v>
      </c>
      <c r="S652">
        <v>7.33</v>
      </c>
      <c r="T652">
        <v>7.5</v>
      </c>
      <c r="U652">
        <v>7.5</v>
      </c>
      <c r="V652">
        <v>7.83</v>
      </c>
      <c r="W652">
        <v>10</v>
      </c>
      <c r="X652">
        <v>10</v>
      </c>
      <c r="Y652">
        <v>10</v>
      </c>
      <c r="Z652">
        <v>7.17</v>
      </c>
      <c r="AA652">
        <v>82</v>
      </c>
      <c r="AB652">
        <v>0.11</v>
      </c>
      <c r="AC652">
        <v>0</v>
      </c>
      <c r="AD652">
        <v>0</v>
      </c>
      <c r="AE652" t="s">
        <v>55</v>
      </c>
      <c r="AF652">
        <v>5</v>
      </c>
      <c r="AG652" s="7">
        <v>42124</v>
      </c>
      <c r="AH652">
        <v>1400</v>
      </c>
      <c r="AI652">
        <v>1400</v>
      </c>
      <c r="AJ652">
        <v>1400</v>
      </c>
    </row>
    <row r="653" spans="1:36" x14ac:dyDescent="0.25">
      <c r="A653" t="s">
        <v>43</v>
      </c>
      <c r="B653" t="s">
        <v>254</v>
      </c>
      <c r="C653">
        <v>14.1560521</v>
      </c>
      <c r="D653">
        <v>-88.036308599999998</v>
      </c>
      <c r="E653" t="s">
        <v>838</v>
      </c>
      <c r="F653">
        <v>275</v>
      </c>
      <c r="G653">
        <v>69</v>
      </c>
      <c r="H653">
        <v>2016</v>
      </c>
      <c r="I653" t="str">
        <f t="shared" si="31"/>
        <v>2015-10-01</v>
      </c>
      <c r="J653" t="str">
        <f t="shared" si="32"/>
        <v>2016-03-01</v>
      </c>
      <c r="K653" t="str">
        <f>IFERROR(INDEX(Harvest[Selected Harvest Begin],MATCH(E653,Harvest[Region],0)),INDEX(Harvest[Selected Harvest Begin],MATCH(B653,Harvest[Country.of.Origin],0)))</f>
        <v>October</v>
      </c>
      <c r="L653" t="str">
        <f>IFERROR(INDEX(Harvest[Selected Harvest End],MATCH(E653,Harvest[Region],0)),INDEX(Harvest[Selected Harvest End],MATCH(B653,Harvest[Country.of.Origin],0)))</f>
        <v>March</v>
      </c>
      <c r="M653">
        <f t="shared" si="30"/>
        <v>152</v>
      </c>
      <c r="N653" s="7">
        <v>42492</v>
      </c>
      <c r="O653" t="s">
        <v>493</v>
      </c>
      <c r="P653" t="s">
        <v>54</v>
      </c>
      <c r="Q653">
        <v>7.58</v>
      </c>
      <c r="R653">
        <v>7.5</v>
      </c>
      <c r="S653">
        <v>7.33</v>
      </c>
      <c r="T653">
        <v>7.33</v>
      </c>
      <c r="U653">
        <v>7.42</v>
      </c>
      <c r="V653">
        <v>7.25</v>
      </c>
      <c r="W653">
        <v>10</v>
      </c>
      <c r="X653">
        <v>10</v>
      </c>
      <c r="Y653">
        <v>10</v>
      </c>
      <c r="Z653">
        <v>7.25</v>
      </c>
      <c r="AA653">
        <v>81.67</v>
      </c>
      <c r="AB653">
        <v>0.11</v>
      </c>
      <c r="AC653">
        <v>0</v>
      </c>
      <c r="AD653">
        <v>0</v>
      </c>
      <c r="AE653" t="s">
        <v>304</v>
      </c>
      <c r="AF653">
        <v>2</v>
      </c>
      <c r="AG653" s="7">
        <v>42857</v>
      </c>
      <c r="AH653">
        <v>1450</v>
      </c>
      <c r="AI653">
        <v>1450</v>
      </c>
      <c r="AJ653">
        <v>1450</v>
      </c>
    </row>
    <row r="654" spans="1:36" x14ac:dyDescent="0.25">
      <c r="A654" t="s">
        <v>43</v>
      </c>
      <c r="B654" t="s">
        <v>254</v>
      </c>
      <c r="C654">
        <v>15.199999</v>
      </c>
      <c r="D654">
        <v>-86.241905000000003</v>
      </c>
      <c r="E654" t="s">
        <v>3630</v>
      </c>
      <c r="F654">
        <v>275</v>
      </c>
      <c r="G654">
        <v>69</v>
      </c>
      <c r="H654">
        <v>2018</v>
      </c>
      <c r="I654" t="str">
        <f t="shared" si="31"/>
        <v>2017-10-01</v>
      </c>
      <c r="J654" t="str">
        <f t="shared" si="32"/>
        <v>2018-03-01</v>
      </c>
      <c r="K654" t="str">
        <f>IFERROR(INDEX(Harvest[Selected Harvest Begin],MATCH(E654,Harvest[Region],0)),INDEX(Harvest[Selected Harvest Begin],MATCH(B654,Harvest[Country.of.Origin],0)))</f>
        <v>October</v>
      </c>
      <c r="L654" t="str">
        <f>IFERROR(INDEX(Harvest[Selected Harvest End],MATCH(E654,Harvest[Region],0)),INDEX(Harvest[Selected Harvest End],MATCH(B654,Harvest[Country.of.Origin],0)))</f>
        <v>March</v>
      </c>
      <c r="M654">
        <f t="shared" si="30"/>
        <v>151</v>
      </c>
      <c r="N654" s="7">
        <v>43119</v>
      </c>
      <c r="O654" t="s">
        <v>181</v>
      </c>
      <c r="P654" t="s">
        <v>54</v>
      </c>
      <c r="Q654">
        <v>7.5</v>
      </c>
      <c r="R654">
        <v>7.42</v>
      </c>
      <c r="S654">
        <v>7.08</v>
      </c>
      <c r="T654">
        <v>7.42</v>
      </c>
      <c r="U654">
        <v>7.5</v>
      </c>
      <c r="V654">
        <v>7.33</v>
      </c>
      <c r="W654">
        <v>10</v>
      </c>
      <c r="X654">
        <v>10</v>
      </c>
      <c r="Y654">
        <v>10</v>
      </c>
      <c r="Z654">
        <v>7.33</v>
      </c>
      <c r="AA654">
        <v>81.58</v>
      </c>
      <c r="AB654">
        <v>0.11</v>
      </c>
      <c r="AC654">
        <v>0</v>
      </c>
      <c r="AD654">
        <v>1</v>
      </c>
      <c r="AE654" t="s">
        <v>304</v>
      </c>
      <c r="AF654">
        <v>3</v>
      </c>
      <c r="AG654" s="7">
        <v>43484</v>
      </c>
      <c r="AH654">
        <v>1200</v>
      </c>
      <c r="AI654">
        <v>1200</v>
      </c>
      <c r="AJ654">
        <v>1200</v>
      </c>
    </row>
    <row r="655" spans="1:36" x14ac:dyDescent="0.25">
      <c r="A655" t="s">
        <v>43</v>
      </c>
      <c r="B655" t="s">
        <v>254</v>
      </c>
      <c r="C655">
        <v>14.4490149</v>
      </c>
      <c r="D655">
        <v>-87.648247400000002</v>
      </c>
      <c r="E655" t="s">
        <v>259</v>
      </c>
      <c r="F655">
        <v>275</v>
      </c>
      <c r="G655">
        <v>69</v>
      </c>
      <c r="H655">
        <v>2017</v>
      </c>
      <c r="I655" t="str">
        <f t="shared" si="31"/>
        <v>2016-10-01</v>
      </c>
      <c r="J655" t="str">
        <f t="shared" si="32"/>
        <v>2017-03-01</v>
      </c>
      <c r="K655" t="str">
        <f>IFERROR(INDEX(Harvest[Selected Harvest Begin],MATCH(E655,Harvest[Region],0)),INDEX(Harvest[Selected Harvest Begin],MATCH(B655,Harvest[Country.of.Origin],0)))</f>
        <v>October</v>
      </c>
      <c r="L655" t="str">
        <f>IFERROR(INDEX(Harvest[Selected Harvest End],MATCH(E655,Harvest[Region],0)),INDEX(Harvest[Selected Harvest End],MATCH(B655,Harvest[Country.of.Origin],0)))</f>
        <v>March</v>
      </c>
      <c r="M655">
        <f t="shared" si="30"/>
        <v>151</v>
      </c>
      <c r="N655" s="7">
        <v>42889</v>
      </c>
      <c r="O655" t="s">
        <v>213</v>
      </c>
      <c r="P655" t="s">
        <v>54</v>
      </c>
      <c r="Q655">
        <v>7.5</v>
      </c>
      <c r="R655">
        <v>7.5</v>
      </c>
      <c r="S655">
        <v>7.33</v>
      </c>
      <c r="T655">
        <v>7.42</v>
      </c>
      <c r="U655">
        <v>7.17</v>
      </c>
      <c r="V655">
        <v>7.25</v>
      </c>
      <c r="W655">
        <v>10</v>
      </c>
      <c r="X655">
        <v>10</v>
      </c>
      <c r="Y655">
        <v>10</v>
      </c>
      <c r="Z655">
        <v>7.33</v>
      </c>
      <c r="AA655">
        <v>81.5</v>
      </c>
      <c r="AB655">
        <v>0.1</v>
      </c>
      <c r="AC655">
        <v>0</v>
      </c>
      <c r="AD655">
        <v>0</v>
      </c>
      <c r="AE655" t="s">
        <v>55</v>
      </c>
      <c r="AF655">
        <v>5</v>
      </c>
      <c r="AG655" s="7">
        <v>43254</v>
      </c>
      <c r="AH655">
        <v>1400</v>
      </c>
      <c r="AI655">
        <v>1400</v>
      </c>
      <c r="AJ655">
        <v>1400</v>
      </c>
    </row>
    <row r="656" spans="1:36" x14ac:dyDescent="0.25">
      <c r="A656" t="s">
        <v>43</v>
      </c>
      <c r="B656" t="s">
        <v>254</v>
      </c>
      <c r="C656">
        <v>14.4490149</v>
      </c>
      <c r="D656">
        <v>-87.648247400000002</v>
      </c>
      <c r="E656" t="s">
        <v>259</v>
      </c>
      <c r="F656">
        <v>275</v>
      </c>
      <c r="G656">
        <v>69</v>
      </c>
      <c r="H656">
        <v>2017</v>
      </c>
      <c r="I656" t="str">
        <f t="shared" si="31"/>
        <v>2016-10-01</v>
      </c>
      <c r="J656" t="str">
        <f t="shared" si="32"/>
        <v>2017-03-01</v>
      </c>
      <c r="K656" t="str">
        <f>IFERROR(INDEX(Harvest[Selected Harvest Begin],MATCH(E656,Harvest[Region],0)),INDEX(Harvest[Selected Harvest Begin],MATCH(B656,Harvest[Country.of.Origin],0)))</f>
        <v>October</v>
      </c>
      <c r="L656" t="str">
        <f>IFERROR(INDEX(Harvest[Selected Harvest End],MATCH(E656,Harvest[Region],0)),INDEX(Harvest[Selected Harvest End],MATCH(B656,Harvest[Country.of.Origin],0)))</f>
        <v>March</v>
      </c>
      <c r="M656">
        <f t="shared" si="30"/>
        <v>151</v>
      </c>
      <c r="N656" s="7">
        <v>42530</v>
      </c>
      <c r="O656" t="s">
        <v>213</v>
      </c>
      <c r="P656" t="s">
        <v>54</v>
      </c>
      <c r="Q656">
        <v>7.5</v>
      </c>
      <c r="R656">
        <v>7.5</v>
      </c>
      <c r="S656">
        <v>7</v>
      </c>
      <c r="T656">
        <v>7.17</v>
      </c>
      <c r="U656">
        <v>7.5</v>
      </c>
      <c r="V656">
        <v>7.33</v>
      </c>
      <c r="W656">
        <v>10</v>
      </c>
      <c r="X656">
        <v>10</v>
      </c>
      <c r="Y656">
        <v>10</v>
      </c>
      <c r="Z656">
        <v>7.33</v>
      </c>
      <c r="AA656">
        <v>81.33</v>
      </c>
      <c r="AB656">
        <v>0.11</v>
      </c>
      <c r="AC656">
        <v>0</v>
      </c>
      <c r="AD656">
        <v>2</v>
      </c>
      <c r="AE656" t="s">
        <v>89</v>
      </c>
      <c r="AF656">
        <v>3</v>
      </c>
      <c r="AG656" s="7">
        <v>42895</v>
      </c>
      <c r="AH656">
        <v>1500</v>
      </c>
      <c r="AI656">
        <v>1500</v>
      </c>
      <c r="AJ656">
        <v>1500</v>
      </c>
    </row>
    <row r="657" spans="1:36" x14ac:dyDescent="0.25">
      <c r="A657" t="s">
        <v>43</v>
      </c>
      <c r="B657" t="s">
        <v>254</v>
      </c>
      <c r="C657">
        <v>15.199999</v>
      </c>
      <c r="D657">
        <v>-86.241905000000003</v>
      </c>
      <c r="E657" t="s">
        <v>3375</v>
      </c>
      <c r="F657">
        <v>275</v>
      </c>
      <c r="G657">
        <v>69</v>
      </c>
      <c r="H657">
        <v>2014</v>
      </c>
      <c r="I657" t="str">
        <f t="shared" si="31"/>
        <v>2013-10-01</v>
      </c>
      <c r="J657" t="str">
        <f t="shared" si="32"/>
        <v>2014-03-01</v>
      </c>
      <c r="K657" t="str">
        <f>IFERROR(INDEX(Harvest[Selected Harvest Begin],MATCH(E657,Harvest[Region],0)),INDEX(Harvest[Selected Harvest Begin],MATCH(B657,Harvest[Country.of.Origin],0)))</f>
        <v>October</v>
      </c>
      <c r="L657" t="str">
        <f>IFERROR(INDEX(Harvest[Selected Harvest End],MATCH(E657,Harvest[Region],0)),INDEX(Harvest[Selected Harvest End],MATCH(B657,Harvest[Country.of.Origin],0)))</f>
        <v>March</v>
      </c>
      <c r="M657">
        <f t="shared" si="30"/>
        <v>151</v>
      </c>
      <c r="N657" s="7">
        <v>41759</v>
      </c>
      <c r="O657" t="s">
        <v>213</v>
      </c>
      <c r="P657" t="s">
        <v>54</v>
      </c>
      <c r="Q657">
        <v>7.5</v>
      </c>
      <c r="R657">
        <v>7.17</v>
      </c>
      <c r="S657">
        <v>7</v>
      </c>
      <c r="T657">
        <v>7.42</v>
      </c>
      <c r="U657">
        <v>7.33</v>
      </c>
      <c r="V657">
        <v>7</v>
      </c>
      <c r="W657">
        <v>10</v>
      </c>
      <c r="X657">
        <v>10</v>
      </c>
      <c r="Y657">
        <v>10</v>
      </c>
      <c r="Z657">
        <v>7.17</v>
      </c>
      <c r="AA657">
        <v>80.58</v>
      </c>
      <c r="AB657">
        <v>0.11</v>
      </c>
      <c r="AC657">
        <v>0</v>
      </c>
      <c r="AD657">
        <v>0</v>
      </c>
      <c r="AE657" t="s">
        <v>55</v>
      </c>
      <c r="AF657">
        <v>5</v>
      </c>
      <c r="AG657" s="7">
        <v>42124</v>
      </c>
      <c r="AH657">
        <v>1400</v>
      </c>
      <c r="AI657">
        <v>1400</v>
      </c>
      <c r="AJ657">
        <v>1400</v>
      </c>
    </row>
    <row r="658" spans="1:36" x14ac:dyDescent="0.25">
      <c r="A658" t="s">
        <v>43</v>
      </c>
      <c r="B658" t="s">
        <v>254</v>
      </c>
      <c r="C658">
        <v>14.4345368</v>
      </c>
      <c r="D658">
        <v>-89.183692899999997</v>
      </c>
      <c r="E658" t="s">
        <v>4166</v>
      </c>
      <c r="F658">
        <v>15</v>
      </c>
      <c r="G658">
        <v>69</v>
      </c>
      <c r="H658">
        <v>2017</v>
      </c>
      <c r="I658" t="str">
        <f t="shared" si="31"/>
        <v>2016-10-01</v>
      </c>
      <c r="J658" t="str">
        <f t="shared" si="32"/>
        <v>2017-03-01</v>
      </c>
      <c r="K658" t="str">
        <f>IFERROR(INDEX(Harvest[Selected Harvest Begin],MATCH(E658,Harvest[Region],0)),INDEX(Harvest[Selected Harvest Begin],MATCH(B658,Harvest[Country.of.Origin],0)))</f>
        <v>October</v>
      </c>
      <c r="L658" t="str">
        <f>IFERROR(INDEX(Harvest[Selected Harvest End],MATCH(E658,Harvest[Region],0)),INDEX(Harvest[Selected Harvest End],MATCH(B658,Harvest[Country.of.Origin],0)))</f>
        <v>March</v>
      </c>
      <c r="M658">
        <f t="shared" si="30"/>
        <v>151</v>
      </c>
      <c r="N658" s="7">
        <v>42970</v>
      </c>
      <c r="O658" t="s">
        <v>493</v>
      </c>
      <c r="P658" t="s">
        <v>54</v>
      </c>
      <c r="Q658">
        <v>7.58</v>
      </c>
      <c r="R658">
        <v>7.33</v>
      </c>
      <c r="S658">
        <v>7</v>
      </c>
      <c r="T658">
        <v>7.17</v>
      </c>
      <c r="U658">
        <v>7.33</v>
      </c>
      <c r="V658">
        <v>7.08</v>
      </c>
      <c r="W658">
        <v>10</v>
      </c>
      <c r="X658">
        <v>10</v>
      </c>
      <c r="Y658">
        <v>10</v>
      </c>
      <c r="Z658">
        <v>7</v>
      </c>
      <c r="AA658">
        <v>80.5</v>
      </c>
      <c r="AB658">
        <v>0.11</v>
      </c>
      <c r="AC658">
        <v>0</v>
      </c>
      <c r="AD658">
        <v>0</v>
      </c>
      <c r="AE658" t="s">
        <v>55</v>
      </c>
      <c r="AF658">
        <v>5</v>
      </c>
      <c r="AG658" s="7">
        <v>43335</v>
      </c>
      <c r="AH658">
        <v>1650</v>
      </c>
      <c r="AI658">
        <v>1650</v>
      </c>
      <c r="AJ658">
        <v>1650</v>
      </c>
    </row>
    <row r="659" spans="1:36" x14ac:dyDescent="0.25">
      <c r="A659" t="s">
        <v>43</v>
      </c>
      <c r="B659" t="s">
        <v>254</v>
      </c>
      <c r="C659">
        <v>14.1560521</v>
      </c>
      <c r="D659">
        <v>-88.036308599999998</v>
      </c>
      <c r="E659" t="s">
        <v>838</v>
      </c>
      <c r="F659">
        <v>275</v>
      </c>
      <c r="G659">
        <v>69</v>
      </c>
      <c r="H659">
        <v>2016</v>
      </c>
      <c r="I659" t="str">
        <f t="shared" si="31"/>
        <v>2015-10-01</v>
      </c>
      <c r="J659" t="str">
        <f t="shared" si="32"/>
        <v>2016-03-01</v>
      </c>
      <c r="K659" t="str">
        <f>IFERROR(INDEX(Harvest[Selected Harvest Begin],MATCH(E659,Harvest[Region],0)),INDEX(Harvest[Selected Harvest Begin],MATCH(B659,Harvest[Country.of.Origin],0)))</f>
        <v>October</v>
      </c>
      <c r="L659" t="str">
        <f>IFERROR(INDEX(Harvest[Selected Harvest End],MATCH(E659,Harvest[Region],0)),INDEX(Harvest[Selected Harvest End],MATCH(B659,Harvest[Country.of.Origin],0)))</f>
        <v>March</v>
      </c>
      <c r="M659">
        <f t="shared" si="30"/>
        <v>152</v>
      </c>
      <c r="N659" s="7">
        <v>42403</v>
      </c>
      <c r="Q659">
        <v>7.25</v>
      </c>
      <c r="R659">
        <v>7.42</v>
      </c>
      <c r="S659">
        <v>7</v>
      </c>
      <c r="T659">
        <v>7.42</v>
      </c>
      <c r="U659">
        <v>7.33</v>
      </c>
      <c r="V659">
        <v>7</v>
      </c>
      <c r="W659">
        <v>10</v>
      </c>
      <c r="X659">
        <v>10</v>
      </c>
      <c r="Y659">
        <v>10</v>
      </c>
      <c r="Z659">
        <v>7</v>
      </c>
      <c r="AA659">
        <v>80.42</v>
      </c>
      <c r="AB659">
        <v>0.1</v>
      </c>
      <c r="AC659">
        <v>0</v>
      </c>
      <c r="AD659">
        <v>0</v>
      </c>
      <c r="AE659" t="s">
        <v>55</v>
      </c>
      <c r="AF659">
        <v>0</v>
      </c>
      <c r="AG659" s="7">
        <v>42768</v>
      </c>
      <c r="AH659">
        <v>1450</v>
      </c>
      <c r="AI659">
        <v>1450</v>
      </c>
      <c r="AJ659">
        <v>1450</v>
      </c>
    </row>
    <row r="660" spans="1:36" x14ac:dyDescent="0.25">
      <c r="A660" t="s">
        <v>43</v>
      </c>
      <c r="B660" t="s">
        <v>254</v>
      </c>
      <c r="C660">
        <v>14.4490149</v>
      </c>
      <c r="D660">
        <v>-87.648247400000002</v>
      </c>
      <c r="E660" t="s">
        <v>259</v>
      </c>
      <c r="F660">
        <v>275</v>
      </c>
      <c r="G660">
        <v>69</v>
      </c>
      <c r="H660">
        <v>2016</v>
      </c>
      <c r="I660" t="str">
        <f t="shared" si="31"/>
        <v>2015-10-01</v>
      </c>
      <c r="J660" t="str">
        <f t="shared" si="32"/>
        <v>2016-03-01</v>
      </c>
      <c r="K660" t="str">
        <f>IFERROR(INDEX(Harvest[Selected Harvest Begin],MATCH(E660,Harvest[Region],0)),INDEX(Harvest[Selected Harvest Begin],MATCH(B660,Harvest[Country.of.Origin],0)))</f>
        <v>October</v>
      </c>
      <c r="L660" t="str">
        <f>IFERROR(INDEX(Harvest[Selected Harvest End],MATCH(E660,Harvest[Region],0)),INDEX(Harvest[Selected Harvest End],MATCH(B660,Harvest[Country.of.Origin],0)))</f>
        <v>March</v>
      </c>
      <c r="M660">
        <f t="shared" si="30"/>
        <v>152</v>
      </c>
      <c r="N660" s="7">
        <v>42831</v>
      </c>
      <c r="O660" t="s">
        <v>213</v>
      </c>
      <c r="P660" t="s">
        <v>81</v>
      </c>
      <c r="Q660">
        <v>7.25</v>
      </c>
      <c r="R660">
        <v>7.25</v>
      </c>
      <c r="S660">
        <v>7</v>
      </c>
      <c r="T660">
        <v>7</v>
      </c>
      <c r="U660">
        <v>7.42</v>
      </c>
      <c r="V660">
        <v>7</v>
      </c>
      <c r="W660">
        <v>10</v>
      </c>
      <c r="X660">
        <v>10</v>
      </c>
      <c r="Y660">
        <v>10</v>
      </c>
      <c r="Z660">
        <v>7.33</v>
      </c>
      <c r="AA660">
        <v>80.25</v>
      </c>
      <c r="AB660">
        <v>0.1</v>
      </c>
      <c r="AC660">
        <v>0</v>
      </c>
      <c r="AD660">
        <v>0</v>
      </c>
      <c r="AE660" t="s">
        <v>55</v>
      </c>
      <c r="AF660">
        <v>4</v>
      </c>
      <c r="AG660" s="7">
        <v>43196</v>
      </c>
      <c r="AH660">
        <v>1400</v>
      </c>
      <c r="AI660">
        <v>1400</v>
      </c>
      <c r="AJ660">
        <v>1400</v>
      </c>
    </row>
    <row r="661" spans="1:36" x14ac:dyDescent="0.25">
      <c r="A661" t="s">
        <v>43</v>
      </c>
      <c r="B661" t="s">
        <v>254</v>
      </c>
      <c r="C661">
        <v>14.4345368</v>
      </c>
      <c r="D661">
        <v>-89.183692899999997</v>
      </c>
      <c r="E661" t="s">
        <v>4166</v>
      </c>
      <c r="F661">
        <v>15</v>
      </c>
      <c r="G661">
        <v>69</v>
      </c>
      <c r="H661">
        <v>2017</v>
      </c>
      <c r="I661" t="str">
        <f t="shared" si="31"/>
        <v>2016-10-01</v>
      </c>
      <c r="J661" t="str">
        <f t="shared" si="32"/>
        <v>2017-03-01</v>
      </c>
      <c r="K661" t="str">
        <f>IFERROR(INDEX(Harvest[Selected Harvest Begin],MATCH(E661,Harvest[Region],0)),INDEX(Harvest[Selected Harvest Begin],MATCH(B661,Harvest[Country.of.Origin],0)))</f>
        <v>October</v>
      </c>
      <c r="L661" t="str">
        <f>IFERROR(INDEX(Harvest[Selected Harvest End],MATCH(E661,Harvest[Region],0)),INDEX(Harvest[Selected Harvest End],MATCH(B661,Harvest[Country.of.Origin],0)))</f>
        <v>March</v>
      </c>
      <c r="M661">
        <f t="shared" si="30"/>
        <v>151</v>
      </c>
      <c r="N661" s="7">
        <v>42943</v>
      </c>
      <c r="O661" t="s">
        <v>493</v>
      </c>
      <c r="P661" t="s">
        <v>54</v>
      </c>
      <c r="Q661">
        <v>7.58</v>
      </c>
      <c r="R661">
        <v>7</v>
      </c>
      <c r="S661">
        <v>6.75</v>
      </c>
      <c r="T661">
        <v>6.92</v>
      </c>
      <c r="U661">
        <v>7</v>
      </c>
      <c r="V661">
        <v>6.92</v>
      </c>
      <c r="W661">
        <v>10</v>
      </c>
      <c r="X661">
        <v>10</v>
      </c>
      <c r="Y661">
        <v>10</v>
      </c>
      <c r="Z661">
        <v>7</v>
      </c>
      <c r="AA661">
        <v>79.17</v>
      </c>
      <c r="AB661">
        <v>0.11</v>
      </c>
      <c r="AC661">
        <v>0</v>
      </c>
      <c r="AD661">
        <v>0</v>
      </c>
      <c r="AE661" t="s">
        <v>55</v>
      </c>
      <c r="AF661">
        <v>5</v>
      </c>
      <c r="AG661" s="7">
        <v>43308</v>
      </c>
      <c r="AH661">
        <v>1650</v>
      </c>
      <c r="AI661">
        <v>1650</v>
      </c>
      <c r="AJ661">
        <v>1650</v>
      </c>
    </row>
    <row r="662" spans="1:36" x14ac:dyDescent="0.25">
      <c r="A662" t="s">
        <v>43</v>
      </c>
      <c r="B662" t="s">
        <v>254</v>
      </c>
      <c r="C662">
        <v>14.4490149</v>
      </c>
      <c r="D662">
        <v>-87.648247400000002</v>
      </c>
      <c r="E662" t="s">
        <v>259</v>
      </c>
      <c r="F662">
        <v>275</v>
      </c>
      <c r="G662">
        <v>69</v>
      </c>
      <c r="H662">
        <v>2017</v>
      </c>
      <c r="I662" t="str">
        <f t="shared" si="31"/>
        <v>2016-10-01</v>
      </c>
      <c r="J662" t="str">
        <f t="shared" si="32"/>
        <v>2017-03-01</v>
      </c>
      <c r="K662" t="str">
        <f>IFERROR(INDEX(Harvest[Selected Harvest Begin],MATCH(E662,Harvest[Region],0)),INDEX(Harvest[Selected Harvest Begin],MATCH(B662,Harvest[Country.of.Origin],0)))</f>
        <v>October</v>
      </c>
      <c r="L662" t="str">
        <f>IFERROR(INDEX(Harvest[Selected Harvest End],MATCH(E662,Harvest[Region],0)),INDEX(Harvest[Selected Harvest End],MATCH(B662,Harvest[Country.of.Origin],0)))</f>
        <v>March</v>
      </c>
      <c r="M662">
        <f t="shared" si="30"/>
        <v>151</v>
      </c>
      <c r="N662" s="7">
        <v>42853</v>
      </c>
      <c r="O662" t="s">
        <v>213</v>
      </c>
      <c r="Q662">
        <v>0</v>
      </c>
      <c r="R662">
        <v>0</v>
      </c>
      <c r="S662">
        <v>0</v>
      </c>
      <c r="T662">
        <v>0</v>
      </c>
      <c r="U662">
        <v>0</v>
      </c>
      <c r="V662">
        <v>0</v>
      </c>
      <c r="W662">
        <v>0</v>
      </c>
      <c r="X662">
        <v>0</v>
      </c>
      <c r="Y662">
        <v>0</v>
      </c>
      <c r="Z662">
        <v>0</v>
      </c>
      <c r="AA662">
        <v>0</v>
      </c>
      <c r="AB662">
        <v>0.12</v>
      </c>
      <c r="AC662">
        <v>0</v>
      </c>
      <c r="AD662">
        <v>0</v>
      </c>
      <c r="AE662" t="s">
        <v>55</v>
      </c>
      <c r="AF662">
        <v>2</v>
      </c>
      <c r="AG662" s="7">
        <v>43218</v>
      </c>
      <c r="AH662">
        <v>1400</v>
      </c>
      <c r="AI662">
        <v>1400</v>
      </c>
      <c r="AJ662">
        <v>1400</v>
      </c>
    </row>
    <row r="663" spans="1:36" x14ac:dyDescent="0.25">
      <c r="A663" t="s">
        <v>43</v>
      </c>
      <c r="B663" t="s">
        <v>254</v>
      </c>
      <c r="C663">
        <v>14.4490149</v>
      </c>
      <c r="D663">
        <v>-87.648247400000002</v>
      </c>
      <c r="E663" t="s">
        <v>259</v>
      </c>
      <c r="F663">
        <v>274</v>
      </c>
      <c r="G663">
        <v>67</v>
      </c>
      <c r="H663">
        <v>2017</v>
      </c>
      <c r="I663" t="str">
        <f t="shared" si="31"/>
        <v>2016-10-01</v>
      </c>
      <c r="J663" t="str">
        <f t="shared" si="32"/>
        <v>2017-03-01</v>
      </c>
      <c r="K663" t="str">
        <f>IFERROR(INDEX(Harvest[Selected Harvest Begin],MATCH(E663,Harvest[Region],0)),INDEX(Harvest[Selected Harvest Begin],MATCH(B663,Harvest[Country.of.Origin],0)))</f>
        <v>October</v>
      </c>
      <c r="L663" t="str">
        <f>IFERROR(INDEX(Harvest[Selected Harvest End],MATCH(E663,Harvest[Region],0)),INDEX(Harvest[Selected Harvest End],MATCH(B663,Harvest[Country.of.Origin],0)))</f>
        <v>March</v>
      </c>
      <c r="M663">
        <f t="shared" si="30"/>
        <v>151</v>
      </c>
      <c r="N663" s="7">
        <v>42887</v>
      </c>
      <c r="O663" t="s">
        <v>213</v>
      </c>
      <c r="P663" t="s">
        <v>54</v>
      </c>
      <c r="Q663">
        <v>7.58</v>
      </c>
      <c r="R663">
        <v>7.5</v>
      </c>
      <c r="S663">
        <v>7.25</v>
      </c>
      <c r="T663">
        <v>7.33</v>
      </c>
      <c r="U663">
        <v>7.42</v>
      </c>
      <c r="V663">
        <v>7.5</v>
      </c>
      <c r="W663">
        <v>10</v>
      </c>
      <c r="X663">
        <v>10</v>
      </c>
      <c r="Y663">
        <v>10</v>
      </c>
      <c r="Z663">
        <v>7.33</v>
      </c>
      <c r="AA663">
        <v>81.92</v>
      </c>
      <c r="AB663">
        <v>0.12</v>
      </c>
      <c r="AC663">
        <v>0</v>
      </c>
      <c r="AD663">
        <v>0</v>
      </c>
      <c r="AE663" t="s">
        <v>55</v>
      </c>
      <c r="AF663">
        <v>1</v>
      </c>
      <c r="AG663" s="7">
        <v>43252</v>
      </c>
      <c r="AH663">
        <v>1400</v>
      </c>
      <c r="AI663">
        <v>1400</v>
      </c>
      <c r="AJ663">
        <v>1400</v>
      </c>
    </row>
    <row r="664" spans="1:36" x14ac:dyDescent="0.25">
      <c r="A664" t="s">
        <v>43</v>
      </c>
      <c r="B664" t="s">
        <v>254</v>
      </c>
      <c r="C664">
        <v>14.4490149</v>
      </c>
      <c r="D664">
        <v>-87.648247400000002</v>
      </c>
      <c r="E664" t="s">
        <v>259</v>
      </c>
      <c r="F664">
        <v>275</v>
      </c>
      <c r="G664">
        <v>66</v>
      </c>
      <c r="H664">
        <v>2016</v>
      </c>
      <c r="I664" t="str">
        <f t="shared" si="31"/>
        <v>2015-10-01</v>
      </c>
      <c r="J664" t="str">
        <f t="shared" si="32"/>
        <v>2016-03-01</v>
      </c>
      <c r="K664" t="str">
        <f>IFERROR(INDEX(Harvest[Selected Harvest Begin],MATCH(E664,Harvest[Region],0)),INDEX(Harvest[Selected Harvest Begin],MATCH(B664,Harvest[Country.of.Origin],0)))</f>
        <v>October</v>
      </c>
      <c r="L664" t="str">
        <f>IFERROR(INDEX(Harvest[Selected Harvest End],MATCH(E664,Harvest[Region],0)),INDEX(Harvest[Selected Harvest End],MATCH(B664,Harvest[Country.of.Origin],0)))</f>
        <v>March</v>
      </c>
      <c r="M664">
        <f t="shared" si="30"/>
        <v>152</v>
      </c>
      <c r="N664" s="7">
        <v>42866</v>
      </c>
      <c r="O664" t="s">
        <v>213</v>
      </c>
      <c r="Q664">
        <v>7.92</v>
      </c>
      <c r="R664">
        <v>8</v>
      </c>
      <c r="S664">
        <v>7.75</v>
      </c>
      <c r="T664">
        <v>7.67</v>
      </c>
      <c r="U664">
        <v>7.67</v>
      </c>
      <c r="V664">
        <v>7.75</v>
      </c>
      <c r="W664">
        <v>10</v>
      </c>
      <c r="X664">
        <v>10</v>
      </c>
      <c r="Y664">
        <v>10</v>
      </c>
      <c r="Z664">
        <v>7.58</v>
      </c>
      <c r="AA664">
        <v>84.33</v>
      </c>
      <c r="AB664">
        <v>0.1</v>
      </c>
      <c r="AC664">
        <v>0</v>
      </c>
      <c r="AD664">
        <v>0</v>
      </c>
      <c r="AE664" t="s">
        <v>55</v>
      </c>
      <c r="AF664">
        <v>3</v>
      </c>
      <c r="AG664" s="7">
        <v>43231</v>
      </c>
      <c r="AH664">
        <v>1500</v>
      </c>
      <c r="AI664">
        <v>1500</v>
      </c>
      <c r="AJ664">
        <v>1500</v>
      </c>
    </row>
    <row r="665" spans="1:36" x14ac:dyDescent="0.25">
      <c r="A665" t="s">
        <v>43</v>
      </c>
      <c r="B665" t="s">
        <v>254</v>
      </c>
      <c r="C665">
        <v>14.4490149</v>
      </c>
      <c r="D665">
        <v>-87.648247400000002</v>
      </c>
      <c r="E665" t="s">
        <v>259</v>
      </c>
      <c r="F665">
        <v>275</v>
      </c>
      <c r="G665">
        <v>66</v>
      </c>
      <c r="H665">
        <v>2017</v>
      </c>
      <c r="I665" t="str">
        <f t="shared" si="31"/>
        <v>2016-10-01</v>
      </c>
      <c r="J665" t="str">
        <f t="shared" si="32"/>
        <v>2017-03-01</v>
      </c>
      <c r="K665" t="str">
        <f>IFERROR(INDEX(Harvest[Selected Harvest Begin],MATCH(E665,Harvest[Region],0)),INDEX(Harvest[Selected Harvest Begin],MATCH(B665,Harvest[Country.of.Origin],0)))</f>
        <v>October</v>
      </c>
      <c r="L665" t="str">
        <f>IFERROR(INDEX(Harvest[Selected Harvest End],MATCH(E665,Harvest[Region],0)),INDEX(Harvest[Selected Harvest End],MATCH(B665,Harvest[Country.of.Origin],0)))</f>
        <v>March</v>
      </c>
      <c r="M665">
        <f t="shared" si="30"/>
        <v>151</v>
      </c>
      <c r="N665" s="7">
        <v>42866</v>
      </c>
      <c r="O665" t="s">
        <v>213</v>
      </c>
      <c r="P665" t="s">
        <v>54</v>
      </c>
      <c r="Q665">
        <v>7.42</v>
      </c>
      <c r="R665">
        <v>7.83</v>
      </c>
      <c r="S665">
        <v>7.75</v>
      </c>
      <c r="T665">
        <v>7.92</v>
      </c>
      <c r="U665">
        <v>7.75</v>
      </c>
      <c r="V665">
        <v>7.58</v>
      </c>
      <c r="W665">
        <v>10</v>
      </c>
      <c r="X665">
        <v>10</v>
      </c>
      <c r="Y665">
        <v>10</v>
      </c>
      <c r="Z665">
        <v>7.75</v>
      </c>
      <c r="AA665">
        <v>84</v>
      </c>
      <c r="AB665">
        <v>0.1</v>
      </c>
      <c r="AC665">
        <v>0</v>
      </c>
      <c r="AD665">
        <v>0</v>
      </c>
      <c r="AE665" t="s">
        <v>55</v>
      </c>
      <c r="AF665">
        <v>5</v>
      </c>
      <c r="AG665" s="7">
        <v>43231</v>
      </c>
      <c r="AH665">
        <v>1500</v>
      </c>
      <c r="AI665">
        <v>1500</v>
      </c>
      <c r="AJ665">
        <v>1500</v>
      </c>
    </row>
    <row r="666" spans="1:36" x14ac:dyDescent="0.25">
      <c r="A666" t="s">
        <v>43</v>
      </c>
      <c r="B666" t="s">
        <v>254</v>
      </c>
      <c r="C666">
        <v>14.4490149</v>
      </c>
      <c r="D666">
        <v>-87.648247400000002</v>
      </c>
      <c r="E666" t="s">
        <v>3010</v>
      </c>
      <c r="F666">
        <v>1</v>
      </c>
      <c r="G666">
        <v>2</v>
      </c>
      <c r="H666">
        <v>2017</v>
      </c>
      <c r="I666" t="str">
        <f t="shared" si="31"/>
        <v>2016-10-01</v>
      </c>
      <c r="J666" t="str">
        <f t="shared" si="32"/>
        <v>2017-03-01</v>
      </c>
      <c r="K666" t="str">
        <f>IFERROR(INDEX(Harvest[Selected Harvest Begin],MATCH(E666,Harvest[Region],0)),INDEX(Harvest[Selected Harvest Begin],MATCH(B666,Harvest[Country.of.Origin],0)))</f>
        <v>October</v>
      </c>
      <c r="L666" t="str">
        <f>IFERROR(INDEX(Harvest[Selected Harvest End],MATCH(E666,Harvest[Region],0)),INDEX(Harvest[Selected Harvest End],MATCH(B666,Harvest[Country.of.Origin],0)))</f>
        <v>March</v>
      </c>
      <c r="M666">
        <f t="shared" si="30"/>
        <v>151</v>
      </c>
      <c r="N666" s="7">
        <v>43005</v>
      </c>
      <c r="O666" t="s">
        <v>60</v>
      </c>
      <c r="P666" t="s">
        <v>54</v>
      </c>
      <c r="Q666">
        <v>7.42</v>
      </c>
      <c r="R666">
        <v>7.67</v>
      </c>
      <c r="S666">
        <v>7.17</v>
      </c>
      <c r="T666">
        <v>7.58</v>
      </c>
      <c r="U666">
        <v>7.58</v>
      </c>
      <c r="V666">
        <v>7.5</v>
      </c>
      <c r="W666">
        <v>10</v>
      </c>
      <c r="X666">
        <v>10</v>
      </c>
      <c r="Y666">
        <v>10</v>
      </c>
      <c r="Z666">
        <v>7.5</v>
      </c>
      <c r="AA666">
        <v>82.42</v>
      </c>
      <c r="AB666">
        <v>0.12</v>
      </c>
      <c r="AC666">
        <v>0</v>
      </c>
      <c r="AD666">
        <v>1</v>
      </c>
      <c r="AE666" t="s">
        <v>55</v>
      </c>
      <c r="AF666">
        <v>6</v>
      </c>
      <c r="AG666" s="7">
        <v>43370</v>
      </c>
      <c r="AH666">
        <v>1500</v>
      </c>
      <c r="AI666">
        <v>1500</v>
      </c>
      <c r="AJ666">
        <v>1500</v>
      </c>
    </row>
    <row r="667" spans="1:36" x14ac:dyDescent="0.25">
      <c r="A667" t="s">
        <v>43</v>
      </c>
      <c r="B667" t="s">
        <v>254</v>
      </c>
      <c r="C667">
        <v>15.199999</v>
      </c>
      <c r="D667">
        <v>-86.241905000000003</v>
      </c>
      <c r="F667">
        <v>1</v>
      </c>
      <c r="G667">
        <v>2</v>
      </c>
      <c r="H667">
        <v>2012</v>
      </c>
      <c r="I667" t="str">
        <f t="shared" si="31"/>
        <v>2011-10-01</v>
      </c>
      <c r="J667" t="str">
        <f t="shared" si="32"/>
        <v>2012-03-01</v>
      </c>
      <c r="K667" t="str">
        <f>IFERROR(INDEX(Harvest[Selected Harvest Begin],MATCH(E667,Harvest[Region],0)),INDEX(Harvest[Selected Harvest Begin],MATCH(B667,Harvest[Country.of.Origin],0)))</f>
        <v>October</v>
      </c>
      <c r="L667" t="str">
        <f>IFERROR(INDEX(Harvest[Selected Harvest End],MATCH(E667,Harvest[Region],0)),INDEX(Harvest[Selected Harvest End],MATCH(B667,Harvest[Country.of.Origin],0)))</f>
        <v>March</v>
      </c>
      <c r="M667">
        <f t="shared" si="30"/>
        <v>152</v>
      </c>
      <c r="N667" s="7">
        <v>41618</v>
      </c>
      <c r="P667" t="s">
        <v>54</v>
      </c>
      <c r="Q667">
        <v>7.25</v>
      </c>
      <c r="R667">
        <v>7.67</v>
      </c>
      <c r="S667">
        <v>7.42</v>
      </c>
      <c r="T667">
        <v>7.17</v>
      </c>
      <c r="U667">
        <v>7.75</v>
      </c>
      <c r="V667">
        <v>7.5</v>
      </c>
      <c r="W667">
        <v>10</v>
      </c>
      <c r="X667">
        <v>10</v>
      </c>
      <c r="Y667">
        <v>10</v>
      </c>
      <c r="Z667">
        <v>7.67</v>
      </c>
      <c r="AA667">
        <v>82.42</v>
      </c>
      <c r="AB667">
        <v>0.09</v>
      </c>
      <c r="AC667">
        <v>0</v>
      </c>
      <c r="AD667">
        <v>0</v>
      </c>
      <c r="AE667" t="s">
        <v>201</v>
      </c>
      <c r="AF667">
        <v>2</v>
      </c>
      <c r="AG667" s="7">
        <v>41983</v>
      </c>
    </row>
    <row r="668" spans="1:36" x14ac:dyDescent="0.25">
      <c r="A668" t="s">
        <v>43</v>
      </c>
      <c r="B668" t="s">
        <v>254</v>
      </c>
      <c r="C668">
        <v>15.199999</v>
      </c>
      <c r="D668">
        <v>-86.241905000000003</v>
      </c>
      <c r="F668">
        <v>1</v>
      </c>
      <c r="G668">
        <v>2</v>
      </c>
      <c r="H668">
        <v>2012</v>
      </c>
      <c r="I668" t="str">
        <f t="shared" si="31"/>
        <v>2011-10-01</v>
      </c>
      <c r="J668" t="str">
        <f t="shared" si="32"/>
        <v>2012-03-01</v>
      </c>
      <c r="K668" t="str">
        <f>IFERROR(INDEX(Harvest[Selected Harvest Begin],MATCH(E668,Harvest[Region],0)),INDEX(Harvest[Selected Harvest Begin],MATCH(B668,Harvest[Country.of.Origin],0)))</f>
        <v>October</v>
      </c>
      <c r="L668" t="str">
        <f>IFERROR(INDEX(Harvest[Selected Harvest End],MATCH(E668,Harvest[Region],0)),INDEX(Harvest[Selected Harvest End],MATCH(B668,Harvest[Country.of.Origin],0)))</f>
        <v>March</v>
      </c>
      <c r="M668">
        <f t="shared" si="30"/>
        <v>152</v>
      </c>
      <c r="N668" s="7">
        <v>41656</v>
      </c>
      <c r="P668" t="s">
        <v>54</v>
      </c>
      <c r="Q668">
        <v>7.42</v>
      </c>
      <c r="R668">
        <v>7.33</v>
      </c>
      <c r="S668">
        <v>7.33</v>
      </c>
      <c r="T668">
        <v>7.58</v>
      </c>
      <c r="U668">
        <v>7.33</v>
      </c>
      <c r="V668">
        <v>7.5</v>
      </c>
      <c r="W668">
        <v>10</v>
      </c>
      <c r="X668">
        <v>10</v>
      </c>
      <c r="Y668">
        <v>10</v>
      </c>
      <c r="Z668">
        <v>7.42</v>
      </c>
      <c r="AA668">
        <v>81.92</v>
      </c>
      <c r="AB668">
        <v>0.11</v>
      </c>
      <c r="AC668">
        <v>0</v>
      </c>
      <c r="AD668">
        <v>0</v>
      </c>
      <c r="AE668" t="s">
        <v>55</v>
      </c>
      <c r="AF668">
        <v>0</v>
      </c>
      <c r="AG668" s="7">
        <v>42021</v>
      </c>
    </row>
    <row r="669" spans="1:36" x14ac:dyDescent="0.25">
      <c r="A669" t="s">
        <v>43</v>
      </c>
      <c r="B669" t="s">
        <v>254</v>
      </c>
      <c r="C669">
        <v>14.372733999999999</v>
      </c>
      <c r="D669">
        <v>-88.246118300000006</v>
      </c>
      <c r="E669" t="s">
        <v>4531</v>
      </c>
      <c r="F669">
        <v>275</v>
      </c>
      <c r="G669">
        <v>2</v>
      </c>
      <c r="H669">
        <v>2014</v>
      </c>
      <c r="I669" t="str">
        <f t="shared" si="31"/>
        <v>2013-10-01</v>
      </c>
      <c r="J669" t="str">
        <f t="shared" si="32"/>
        <v>2014-03-01</v>
      </c>
      <c r="K669" t="str">
        <f>IFERROR(INDEX(Harvest[Selected Harvest Begin],MATCH(E669,Harvest[Region],0)),INDEX(Harvest[Selected Harvest Begin],MATCH(B669,Harvest[Country.of.Origin],0)))</f>
        <v>October</v>
      </c>
      <c r="L669" t="str">
        <f>IFERROR(INDEX(Harvest[Selected Harvest End],MATCH(E669,Harvest[Region],0)),INDEX(Harvest[Selected Harvest End],MATCH(B669,Harvest[Country.of.Origin],0)))</f>
        <v>March</v>
      </c>
      <c r="M669">
        <f t="shared" si="30"/>
        <v>151</v>
      </c>
      <c r="N669" s="7">
        <v>41755</v>
      </c>
      <c r="O669" t="s">
        <v>1002</v>
      </c>
      <c r="P669" t="s">
        <v>54</v>
      </c>
      <c r="Q669">
        <v>7</v>
      </c>
      <c r="R669">
        <v>7</v>
      </c>
      <c r="S669">
        <v>7</v>
      </c>
      <c r="T669">
        <v>7</v>
      </c>
      <c r="U669">
        <v>7</v>
      </c>
      <c r="V669">
        <v>7</v>
      </c>
      <c r="W669">
        <v>10</v>
      </c>
      <c r="X669">
        <v>10</v>
      </c>
      <c r="Y669">
        <v>10</v>
      </c>
      <c r="Z669">
        <v>7</v>
      </c>
      <c r="AA669">
        <v>79</v>
      </c>
      <c r="AB669">
        <v>0.11</v>
      </c>
      <c r="AC669">
        <v>0</v>
      </c>
      <c r="AD669">
        <v>0</v>
      </c>
      <c r="AE669" t="s">
        <v>55</v>
      </c>
      <c r="AF669">
        <v>12</v>
      </c>
      <c r="AG669" s="7">
        <v>42120</v>
      </c>
      <c r="AH669">
        <v>1350</v>
      </c>
      <c r="AI669">
        <v>1350</v>
      </c>
      <c r="AJ669">
        <v>1350</v>
      </c>
    </row>
    <row r="670" spans="1:36" x14ac:dyDescent="0.25">
      <c r="A670" t="s">
        <v>43</v>
      </c>
      <c r="B670" t="s">
        <v>254</v>
      </c>
      <c r="C670">
        <v>14.372733999999999</v>
      </c>
      <c r="D670">
        <v>-88.246118300000006</v>
      </c>
      <c r="E670" t="s">
        <v>4531</v>
      </c>
      <c r="F670">
        <v>275</v>
      </c>
      <c r="G670">
        <v>2</v>
      </c>
      <c r="H670">
        <v>2014</v>
      </c>
      <c r="I670" t="str">
        <f t="shared" si="31"/>
        <v>2013-10-01</v>
      </c>
      <c r="J670" t="str">
        <f t="shared" si="32"/>
        <v>2014-03-01</v>
      </c>
      <c r="K670" t="str">
        <f>IFERROR(INDEX(Harvest[Selected Harvest Begin],MATCH(E670,Harvest[Region],0)),INDEX(Harvest[Selected Harvest Begin],MATCH(B670,Harvest[Country.of.Origin],0)))</f>
        <v>October</v>
      </c>
      <c r="L670" t="str">
        <f>IFERROR(INDEX(Harvest[Selected Harvest End],MATCH(E670,Harvest[Region],0)),INDEX(Harvest[Selected Harvest End],MATCH(B670,Harvest[Country.of.Origin],0)))</f>
        <v>March</v>
      </c>
      <c r="M670">
        <f t="shared" si="30"/>
        <v>151</v>
      </c>
      <c r="N670" s="7">
        <v>41774</v>
      </c>
      <c r="O670" t="s">
        <v>1002</v>
      </c>
      <c r="P670" t="s">
        <v>81</v>
      </c>
      <c r="Q670">
        <v>6.83</v>
      </c>
      <c r="R670">
        <v>7</v>
      </c>
      <c r="S670">
        <v>6.67</v>
      </c>
      <c r="T670">
        <v>7</v>
      </c>
      <c r="U670">
        <v>7</v>
      </c>
      <c r="V670">
        <v>6.83</v>
      </c>
      <c r="W670">
        <v>10</v>
      </c>
      <c r="X670">
        <v>10</v>
      </c>
      <c r="Y670">
        <v>10</v>
      </c>
      <c r="Z670">
        <v>6.67</v>
      </c>
      <c r="AA670">
        <v>78</v>
      </c>
      <c r="AB670">
        <v>0.11</v>
      </c>
      <c r="AC670">
        <v>2</v>
      </c>
      <c r="AD670">
        <v>0</v>
      </c>
      <c r="AE670" t="s">
        <v>55</v>
      </c>
      <c r="AF670">
        <v>6</v>
      </c>
      <c r="AG670" s="7">
        <v>42139</v>
      </c>
      <c r="AH670">
        <v>1350</v>
      </c>
      <c r="AI670">
        <v>1350</v>
      </c>
      <c r="AJ670">
        <v>1350</v>
      </c>
    </row>
    <row r="671" spans="1:36" x14ac:dyDescent="0.25">
      <c r="A671" t="s">
        <v>43</v>
      </c>
      <c r="B671" t="s">
        <v>254</v>
      </c>
      <c r="C671">
        <v>14.372733999999999</v>
      </c>
      <c r="D671">
        <v>-88.246118300000006</v>
      </c>
      <c r="E671" t="s">
        <v>4531</v>
      </c>
      <c r="F671">
        <v>275</v>
      </c>
      <c r="G671">
        <v>2</v>
      </c>
      <c r="H671">
        <v>2014</v>
      </c>
      <c r="I671" t="str">
        <f t="shared" si="31"/>
        <v>2013-10-01</v>
      </c>
      <c r="J671" t="str">
        <f t="shared" si="32"/>
        <v>2014-03-01</v>
      </c>
      <c r="K671" t="str">
        <f>IFERROR(INDEX(Harvest[Selected Harvest Begin],MATCH(E671,Harvest[Region],0)),INDEX(Harvest[Selected Harvest Begin],MATCH(B671,Harvest[Country.of.Origin],0)))</f>
        <v>October</v>
      </c>
      <c r="L671" t="str">
        <f>IFERROR(INDEX(Harvest[Selected Harvest End],MATCH(E671,Harvest[Region],0)),INDEX(Harvest[Selected Harvest End],MATCH(B671,Harvest[Country.of.Origin],0)))</f>
        <v>March</v>
      </c>
      <c r="M671">
        <f t="shared" si="30"/>
        <v>151</v>
      </c>
      <c r="N671" s="7">
        <v>41774</v>
      </c>
      <c r="O671" t="s">
        <v>1002</v>
      </c>
      <c r="P671" t="s">
        <v>81</v>
      </c>
      <c r="Q671">
        <v>6.83</v>
      </c>
      <c r="R671">
        <v>6.83</v>
      </c>
      <c r="S671">
        <v>6.67</v>
      </c>
      <c r="T671">
        <v>6.83</v>
      </c>
      <c r="U671">
        <v>7</v>
      </c>
      <c r="V671">
        <v>6.83</v>
      </c>
      <c r="W671">
        <v>9.33</v>
      </c>
      <c r="X671">
        <v>8.67</v>
      </c>
      <c r="Y671">
        <v>10</v>
      </c>
      <c r="Z671">
        <v>7</v>
      </c>
      <c r="AA671">
        <v>76</v>
      </c>
      <c r="AB671">
        <v>0.11</v>
      </c>
      <c r="AC671">
        <v>0</v>
      </c>
      <c r="AD671">
        <v>0</v>
      </c>
      <c r="AE671" t="s">
        <v>55</v>
      </c>
      <c r="AF671">
        <v>7</v>
      </c>
      <c r="AG671" s="7">
        <v>42139</v>
      </c>
      <c r="AH671">
        <v>1350</v>
      </c>
      <c r="AI671">
        <v>1350</v>
      </c>
      <c r="AJ671">
        <v>1350</v>
      </c>
    </row>
    <row r="672" spans="1:36" x14ac:dyDescent="0.25">
      <c r="A672" t="s">
        <v>43</v>
      </c>
      <c r="B672" t="s">
        <v>254</v>
      </c>
      <c r="C672">
        <v>14.372733999999999</v>
      </c>
      <c r="D672">
        <v>-88.246118300000006</v>
      </c>
      <c r="E672" t="s">
        <v>4531</v>
      </c>
      <c r="F672">
        <v>275</v>
      </c>
      <c r="G672">
        <v>2</v>
      </c>
      <c r="H672">
        <v>2014</v>
      </c>
      <c r="I672" t="str">
        <f t="shared" si="31"/>
        <v>2013-10-01</v>
      </c>
      <c r="J672" t="str">
        <f t="shared" si="32"/>
        <v>2014-03-01</v>
      </c>
      <c r="K672" t="str">
        <f>IFERROR(INDEX(Harvest[Selected Harvest Begin],MATCH(E672,Harvest[Region],0)),INDEX(Harvest[Selected Harvest Begin],MATCH(B672,Harvest[Country.of.Origin],0)))</f>
        <v>October</v>
      </c>
      <c r="L672" t="str">
        <f>IFERROR(INDEX(Harvest[Selected Harvest End],MATCH(E672,Harvest[Region],0)),INDEX(Harvest[Selected Harvest End],MATCH(B672,Harvest[Country.of.Origin],0)))</f>
        <v>March</v>
      </c>
      <c r="M672">
        <f t="shared" si="30"/>
        <v>151</v>
      </c>
      <c r="N672" s="7">
        <v>41755</v>
      </c>
      <c r="O672" t="s">
        <v>1002</v>
      </c>
      <c r="P672" t="s">
        <v>54</v>
      </c>
      <c r="Q672">
        <v>7</v>
      </c>
      <c r="R672">
        <v>7.17</v>
      </c>
      <c r="S672">
        <v>6.83</v>
      </c>
      <c r="T672">
        <v>7.17</v>
      </c>
      <c r="U672">
        <v>7</v>
      </c>
      <c r="V672">
        <v>7.17</v>
      </c>
      <c r="W672">
        <v>8</v>
      </c>
      <c r="X672">
        <v>8</v>
      </c>
      <c r="Y672">
        <v>8</v>
      </c>
      <c r="Z672">
        <v>7.08</v>
      </c>
      <c r="AA672">
        <v>73.42</v>
      </c>
      <c r="AB672">
        <v>0.11</v>
      </c>
      <c r="AC672">
        <v>1</v>
      </c>
      <c r="AD672">
        <v>0</v>
      </c>
      <c r="AE672" t="s">
        <v>55</v>
      </c>
      <c r="AF672">
        <v>16</v>
      </c>
      <c r="AG672" s="7">
        <v>42120</v>
      </c>
      <c r="AH672">
        <v>1350</v>
      </c>
      <c r="AI672">
        <v>1350</v>
      </c>
      <c r="AJ672">
        <v>1350</v>
      </c>
    </row>
    <row r="673" spans="1:36" x14ac:dyDescent="0.25">
      <c r="A673" t="s">
        <v>43</v>
      </c>
      <c r="B673" t="s">
        <v>254</v>
      </c>
      <c r="C673">
        <v>14.4103464</v>
      </c>
      <c r="D673">
        <v>-88.952159499999993</v>
      </c>
      <c r="E673" t="s">
        <v>1286</v>
      </c>
      <c r="F673">
        <v>275</v>
      </c>
      <c r="G673">
        <v>18975</v>
      </c>
      <c r="H673">
        <v>2014</v>
      </c>
      <c r="I673" t="str">
        <f t="shared" si="31"/>
        <v>2013-10-01</v>
      </c>
      <c r="J673" t="str">
        <f t="shared" si="32"/>
        <v>2014-03-01</v>
      </c>
      <c r="K673" t="str">
        <f>IFERROR(INDEX(Harvest[Selected Harvest Begin],MATCH(E673,Harvest[Region],0)),INDEX(Harvest[Selected Harvest Begin],MATCH(B673,Harvest[Country.of.Origin],0)))</f>
        <v>October</v>
      </c>
      <c r="L673" t="str">
        <f>IFERROR(INDEX(Harvest[Selected Harvest End],MATCH(E673,Harvest[Region],0)),INDEX(Harvest[Selected Harvest End],MATCH(B673,Harvest[Country.of.Origin],0)))</f>
        <v>March</v>
      </c>
      <c r="M673">
        <f t="shared" si="30"/>
        <v>151</v>
      </c>
      <c r="N673" s="7">
        <v>42030</v>
      </c>
      <c r="O673" t="s">
        <v>213</v>
      </c>
      <c r="P673" t="s">
        <v>81</v>
      </c>
      <c r="Q673">
        <v>7.42</v>
      </c>
      <c r="R673">
        <v>7.25</v>
      </c>
      <c r="S673">
        <v>7.25</v>
      </c>
      <c r="T673">
        <v>7.33</v>
      </c>
      <c r="U673">
        <v>7.25</v>
      </c>
      <c r="V673">
        <v>7.17</v>
      </c>
      <c r="W673">
        <v>10</v>
      </c>
      <c r="X673">
        <v>10</v>
      </c>
      <c r="Y673">
        <v>10</v>
      </c>
      <c r="Z673">
        <v>7.33</v>
      </c>
      <c r="AA673">
        <v>81</v>
      </c>
      <c r="AB673">
        <v>0.12</v>
      </c>
      <c r="AC673">
        <v>0</v>
      </c>
      <c r="AD673">
        <v>0</v>
      </c>
      <c r="AE673" t="s">
        <v>55</v>
      </c>
      <c r="AF673">
        <v>1</v>
      </c>
      <c r="AG673" s="7">
        <v>42395</v>
      </c>
      <c r="AH673">
        <v>1350</v>
      </c>
      <c r="AI673">
        <v>1350</v>
      </c>
      <c r="AJ673">
        <v>1350</v>
      </c>
    </row>
    <row r="674" spans="1:36" x14ac:dyDescent="0.25">
      <c r="A674" t="s">
        <v>43</v>
      </c>
      <c r="B674" t="s">
        <v>254</v>
      </c>
      <c r="C674">
        <v>14.1560521</v>
      </c>
      <c r="D674">
        <v>-88.036308599999998</v>
      </c>
      <c r="E674" t="s">
        <v>838</v>
      </c>
      <c r="F674">
        <v>275</v>
      </c>
      <c r="G674">
        <v>1</v>
      </c>
      <c r="H674">
        <v>2014</v>
      </c>
      <c r="I674" t="str">
        <f t="shared" si="31"/>
        <v>2013-10-01</v>
      </c>
      <c r="J674" t="str">
        <f t="shared" si="32"/>
        <v>2014-03-01</v>
      </c>
      <c r="K674" t="str">
        <f>IFERROR(INDEX(Harvest[Selected Harvest Begin],MATCH(E674,Harvest[Region],0)),INDEX(Harvest[Selected Harvest Begin],MATCH(B674,Harvest[Country.of.Origin],0)))</f>
        <v>October</v>
      </c>
      <c r="L674" t="str">
        <f>IFERROR(INDEX(Harvest[Selected Harvest End],MATCH(E674,Harvest[Region],0)),INDEX(Harvest[Selected Harvest End],MATCH(B674,Harvest[Country.of.Origin],0)))</f>
        <v>March</v>
      </c>
      <c r="M674">
        <f t="shared" si="30"/>
        <v>151</v>
      </c>
      <c r="N674" s="7">
        <v>41754</v>
      </c>
      <c r="O674" t="s">
        <v>493</v>
      </c>
      <c r="P674" t="s">
        <v>54</v>
      </c>
      <c r="Q674">
        <v>7.83</v>
      </c>
      <c r="R674">
        <v>7.75</v>
      </c>
      <c r="S674">
        <v>8</v>
      </c>
      <c r="T674">
        <v>7.67</v>
      </c>
      <c r="U674">
        <v>7.67</v>
      </c>
      <c r="V674">
        <v>7.67</v>
      </c>
      <c r="W674">
        <v>10</v>
      </c>
      <c r="X674">
        <v>10</v>
      </c>
      <c r="Y674">
        <v>10</v>
      </c>
      <c r="Z674">
        <v>8.17</v>
      </c>
      <c r="AA674">
        <v>84.75</v>
      </c>
      <c r="AB674">
        <v>0.11</v>
      </c>
      <c r="AC674">
        <v>0</v>
      </c>
      <c r="AD674">
        <v>0</v>
      </c>
      <c r="AE674" t="s">
        <v>55</v>
      </c>
      <c r="AF674">
        <v>4</v>
      </c>
      <c r="AG674" s="7">
        <v>42119</v>
      </c>
      <c r="AH674">
        <v>1450</v>
      </c>
      <c r="AI674">
        <v>1450</v>
      </c>
      <c r="AJ674">
        <v>1450</v>
      </c>
    </row>
    <row r="675" spans="1:36" x14ac:dyDescent="0.25">
      <c r="A675" t="s">
        <v>43</v>
      </c>
      <c r="B675" t="s">
        <v>254</v>
      </c>
      <c r="C675">
        <v>14.4490149</v>
      </c>
      <c r="D675">
        <v>-87.648247400000002</v>
      </c>
      <c r="E675" t="s">
        <v>259</v>
      </c>
      <c r="F675">
        <v>275</v>
      </c>
      <c r="G675">
        <v>1</v>
      </c>
      <c r="H675">
        <v>2015</v>
      </c>
      <c r="I675" t="str">
        <f t="shared" si="31"/>
        <v>2014-10-01</v>
      </c>
      <c r="J675" t="str">
        <f t="shared" si="32"/>
        <v>2015-03-01</v>
      </c>
      <c r="K675" t="str">
        <f>IFERROR(INDEX(Harvest[Selected Harvest Begin],MATCH(E675,Harvest[Region],0)),INDEX(Harvest[Selected Harvest Begin],MATCH(B675,Harvest[Country.of.Origin],0)))</f>
        <v>October</v>
      </c>
      <c r="L675" t="str">
        <f>IFERROR(INDEX(Harvest[Selected Harvest End],MATCH(E675,Harvest[Region],0)),INDEX(Harvest[Selected Harvest End],MATCH(B675,Harvest[Country.of.Origin],0)))</f>
        <v>March</v>
      </c>
      <c r="M675">
        <f t="shared" si="30"/>
        <v>151</v>
      </c>
      <c r="N675" s="7">
        <v>41737</v>
      </c>
      <c r="O675" t="s">
        <v>213</v>
      </c>
      <c r="P675" t="s">
        <v>81</v>
      </c>
      <c r="Q675">
        <v>7.67</v>
      </c>
      <c r="R675">
        <v>7.5</v>
      </c>
      <c r="S675">
        <v>7.67</v>
      </c>
      <c r="T675">
        <v>7.5</v>
      </c>
      <c r="U675">
        <v>7.67</v>
      </c>
      <c r="V675">
        <v>7.67</v>
      </c>
      <c r="W675">
        <v>10</v>
      </c>
      <c r="X675">
        <v>10</v>
      </c>
      <c r="Y675">
        <v>10</v>
      </c>
      <c r="Z675">
        <v>7.83</v>
      </c>
      <c r="AA675">
        <v>83.5</v>
      </c>
      <c r="AB675">
        <v>0.1</v>
      </c>
      <c r="AC675">
        <v>0</v>
      </c>
      <c r="AD675">
        <v>0</v>
      </c>
      <c r="AE675" t="s">
        <v>55</v>
      </c>
      <c r="AF675">
        <v>3</v>
      </c>
      <c r="AG675" s="7">
        <v>42102</v>
      </c>
      <c r="AH675">
        <v>1350</v>
      </c>
      <c r="AI675">
        <v>1350</v>
      </c>
      <c r="AJ675">
        <v>1350</v>
      </c>
    </row>
    <row r="676" spans="1:36" x14ac:dyDescent="0.25">
      <c r="A676" t="s">
        <v>43</v>
      </c>
      <c r="B676" t="s">
        <v>254</v>
      </c>
      <c r="C676">
        <v>14.4103464</v>
      </c>
      <c r="D676">
        <v>-88.952159499999993</v>
      </c>
      <c r="E676" t="s">
        <v>1286</v>
      </c>
      <c r="F676">
        <v>275</v>
      </c>
      <c r="G676">
        <v>1</v>
      </c>
      <c r="H676">
        <v>2013</v>
      </c>
      <c r="I676" t="str">
        <f t="shared" si="31"/>
        <v>2012-10-01</v>
      </c>
      <c r="J676" t="str">
        <f t="shared" si="32"/>
        <v>2013-03-01</v>
      </c>
      <c r="K676" t="str">
        <f>IFERROR(INDEX(Harvest[Selected Harvest Begin],MATCH(E676,Harvest[Region],0)),INDEX(Harvest[Selected Harvest Begin],MATCH(B676,Harvest[Country.of.Origin],0)))</f>
        <v>October</v>
      </c>
      <c r="L676" t="str">
        <f>IFERROR(INDEX(Harvest[Selected Harvest End],MATCH(E676,Harvest[Region],0)),INDEX(Harvest[Selected Harvest End],MATCH(B676,Harvest[Country.of.Origin],0)))</f>
        <v>March</v>
      </c>
      <c r="M676">
        <f t="shared" si="30"/>
        <v>151</v>
      </c>
      <c r="N676" s="7">
        <v>41741</v>
      </c>
      <c r="O676" t="s">
        <v>493</v>
      </c>
      <c r="P676" t="s">
        <v>81</v>
      </c>
      <c r="Q676">
        <v>7.5</v>
      </c>
      <c r="R676">
        <v>7.5</v>
      </c>
      <c r="S676">
        <v>7.5</v>
      </c>
      <c r="T676">
        <v>7.67</v>
      </c>
      <c r="U676">
        <v>7.67</v>
      </c>
      <c r="V676">
        <v>7.67</v>
      </c>
      <c r="W676">
        <v>10</v>
      </c>
      <c r="X676">
        <v>10</v>
      </c>
      <c r="Y676">
        <v>10</v>
      </c>
      <c r="Z676">
        <v>7.67</v>
      </c>
      <c r="AA676">
        <v>83.17</v>
      </c>
      <c r="AB676">
        <v>0.1</v>
      </c>
      <c r="AC676">
        <v>0</v>
      </c>
      <c r="AD676">
        <v>0</v>
      </c>
      <c r="AE676" t="s">
        <v>55</v>
      </c>
      <c r="AF676">
        <v>5</v>
      </c>
      <c r="AG676" s="7">
        <v>42106</v>
      </c>
      <c r="AH676">
        <v>1450</v>
      </c>
      <c r="AI676">
        <v>1450</v>
      </c>
      <c r="AJ676">
        <v>1450</v>
      </c>
    </row>
    <row r="677" spans="1:36" x14ac:dyDescent="0.25">
      <c r="A677" t="s">
        <v>43</v>
      </c>
      <c r="B677" t="s">
        <v>254</v>
      </c>
      <c r="C677">
        <v>14.4490149</v>
      </c>
      <c r="D677">
        <v>-87.648247400000002</v>
      </c>
      <c r="E677" t="s">
        <v>259</v>
      </c>
      <c r="F677">
        <v>275</v>
      </c>
      <c r="G677">
        <v>1</v>
      </c>
      <c r="H677">
        <v>2015</v>
      </c>
      <c r="I677" t="str">
        <f t="shared" si="31"/>
        <v>2014-10-01</v>
      </c>
      <c r="J677" t="str">
        <f t="shared" si="32"/>
        <v>2015-03-01</v>
      </c>
      <c r="K677" t="str">
        <f>IFERROR(INDEX(Harvest[Selected Harvest Begin],MATCH(E677,Harvest[Region],0)),INDEX(Harvest[Selected Harvest Begin],MATCH(B677,Harvest[Country.of.Origin],0)))</f>
        <v>October</v>
      </c>
      <c r="L677" t="str">
        <f>IFERROR(INDEX(Harvest[Selected Harvest End],MATCH(E677,Harvest[Region],0)),INDEX(Harvest[Selected Harvest End],MATCH(B677,Harvest[Country.of.Origin],0)))</f>
        <v>March</v>
      </c>
      <c r="M677">
        <f t="shared" si="30"/>
        <v>151</v>
      </c>
      <c r="N677" s="7">
        <v>41737</v>
      </c>
      <c r="O677" t="s">
        <v>213</v>
      </c>
      <c r="P677" t="s">
        <v>81</v>
      </c>
      <c r="Q677">
        <v>7.67</v>
      </c>
      <c r="R677">
        <v>7.67</v>
      </c>
      <c r="S677">
        <v>7.5</v>
      </c>
      <c r="T677">
        <v>7.67</v>
      </c>
      <c r="U677">
        <v>7.5</v>
      </c>
      <c r="V677">
        <v>7.67</v>
      </c>
      <c r="W677">
        <v>10</v>
      </c>
      <c r="X677">
        <v>10</v>
      </c>
      <c r="Y677">
        <v>10</v>
      </c>
      <c r="Z677">
        <v>7.5</v>
      </c>
      <c r="AA677">
        <v>83.17</v>
      </c>
      <c r="AB677">
        <v>0.11</v>
      </c>
      <c r="AC677">
        <v>0</v>
      </c>
      <c r="AD677">
        <v>0</v>
      </c>
      <c r="AE677" t="s">
        <v>55</v>
      </c>
      <c r="AF677">
        <v>3</v>
      </c>
      <c r="AG677" s="7">
        <v>42102</v>
      </c>
      <c r="AH677">
        <v>1350</v>
      </c>
      <c r="AI677">
        <v>1350</v>
      </c>
      <c r="AJ677">
        <v>1350</v>
      </c>
    </row>
    <row r="678" spans="1:36" x14ac:dyDescent="0.25">
      <c r="A678" t="s">
        <v>43</v>
      </c>
      <c r="B678" t="s">
        <v>254</v>
      </c>
      <c r="C678">
        <v>14.1560521</v>
      </c>
      <c r="D678">
        <v>-88.036308599999998</v>
      </c>
      <c r="E678" t="s">
        <v>838</v>
      </c>
      <c r="F678">
        <v>275</v>
      </c>
      <c r="G678">
        <v>1</v>
      </c>
      <c r="H678">
        <v>2015</v>
      </c>
      <c r="I678" t="str">
        <f t="shared" si="31"/>
        <v>2014-10-01</v>
      </c>
      <c r="J678" t="str">
        <f t="shared" si="32"/>
        <v>2015-03-01</v>
      </c>
      <c r="K678" t="str">
        <f>IFERROR(INDEX(Harvest[Selected Harvest Begin],MATCH(E678,Harvest[Region],0)),INDEX(Harvest[Selected Harvest Begin],MATCH(B678,Harvest[Country.of.Origin],0)))</f>
        <v>October</v>
      </c>
      <c r="L678" t="str">
        <f>IFERROR(INDEX(Harvest[Selected Harvest End],MATCH(E678,Harvest[Region],0)),INDEX(Harvest[Selected Harvest End],MATCH(B678,Harvest[Country.of.Origin],0)))</f>
        <v>March</v>
      </c>
      <c r="M678">
        <f t="shared" si="30"/>
        <v>151</v>
      </c>
      <c r="N678" s="7">
        <v>42109</v>
      </c>
      <c r="O678" t="s">
        <v>493</v>
      </c>
      <c r="P678" t="s">
        <v>54</v>
      </c>
      <c r="Q678">
        <v>7.58</v>
      </c>
      <c r="R678">
        <v>7.5</v>
      </c>
      <c r="S678">
        <v>7.42</v>
      </c>
      <c r="T678">
        <v>7.58</v>
      </c>
      <c r="U678">
        <v>7.42</v>
      </c>
      <c r="V678">
        <v>7.42</v>
      </c>
      <c r="W678">
        <v>10</v>
      </c>
      <c r="X678">
        <v>10</v>
      </c>
      <c r="Y678">
        <v>10</v>
      </c>
      <c r="Z678">
        <v>7.33</v>
      </c>
      <c r="AA678">
        <v>82.25</v>
      </c>
      <c r="AB678">
        <v>0.11</v>
      </c>
      <c r="AC678">
        <v>0</v>
      </c>
      <c r="AD678">
        <v>0</v>
      </c>
      <c r="AE678" t="s">
        <v>55</v>
      </c>
      <c r="AF678">
        <v>2</v>
      </c>
      <c r="AG678" s="7">
        <v>42474</v>
      </c>
      <c r="AH678">
        <v>1350</v>
      </c>
      <c r="AI678">
        <v>1350</v>
      </c>
      <c r="AJ678">
        <v>1350</v>
      </c>
    </row>
    <row r="679" spans="1:36" x14ac:dyDescent="0.25">
      <c r="A679" t="s">
        <v>43</v>
      </c>
      <c r="B679" t="s">
        <v>254</v>
      </c>
      <c r="C679">
        <v>14.1560521</v>
      </c>
      <c r="D679">
        <v>-88.036308599999998</v>
      </c>
      <c r="E679" t="s">
        <v>838</v>
      </c>
      <c r="F679">
        <v>275</v>
      </c>
      <c r="G679">
        <v>1</v>
      </c>
      <c r="H679">
        <v>2015</v>
      </c>
      <c r="I679" t="str">
        <f t="shared" si="31"/>
        <v>2014-10-01</v>
      </c>
      <c r="J679" t="str">
        <f t="shared" si="32"/>
        <v>2015-03-01</v>
      </c>
      <c r="K679" t="str">
        <f>IFERROR(INDEX(Harvest[Selected Harvest Begin],MATCH(E679,Harvest[Region],0)),INDEX(Harvest[Selected Harvest Begin],MATCH(B679,Harvest[Country.of.Origin],0)))</f>
        <v>October</v>
      </c>
      <c r="L679" t="str">
        <f>IFERROR(INDEX(Harvest[Selected Harvest End],MATCH(E679,Harvest[Region],0)),INDEX(Harvest[Selected Harvest End],MATCH(B679,Harvest[Country.of.Origin],0)))</f>
        <v>March</v>
      </c>
      <c r="M679">
        <f t="shared" si="30"/>
        <v>151</v>
      </c>
      <c r="N679" s="7">
        <v>42109</v>
      </c>
      <c r="O679" t="s">
        <v>493</v>
      </c>
      <c r="P679" t="s">
        <v>54</v>
      </c>
      <c r="Q679">
        <v>7.67</v>
      </c>
      <c r="R679">
        <v>7.5</v>
      </c>
      <c r="S679">
        <v>7.25</v>
      </c>
      <c r="T679">
        <v>7.42</v>
      </c>
      <c r="U679">
        <v>7.58</v>
      </c>
      <c r="V679">
        <v>7.42</v>
      </c>
      <c r="W679">
        <v>10</v>
      </c>
      <c r="X679">
        <v>10</v>
      </c>
      <c r="Y679">
        <v>10</v>
      </c>
      <c r="Z679">
        <v>7.33</v>
      </c>
      <c r="AA679">
        <v>82.17</v>
      </c>
      <c r="AB679">
        <v>0.11</v>
      </c>
      <c r="AC679">
        <v>0</v>
      </c>
      <c r="AD679">
        <v>0</v>
      </c>
      <c r="AE679" t="s">
        <v>55</v>
      </c>
      <c r="AF679">
        <v>2</v>
      </c>
      <c r="AG679" s="7">
        <v>42474</v>
      </c>
      <c r="AH679">
        <v>1350</v>
      </c>
      <c r="AI679">
        <v>1350</v>
      </c>
      <c r="AJ679">
        <v>1350</v>
      </c>
    </row>
    <row r="680" spans="1:36" x14ac:dyDescent="0.25">
      <c r="A680" t="s">
        <v>43</v>
      </c>
      <c r="B680" t="s">
        <v>254</v>
      </c>
      <c r="C680">
        <v>14.1560521</v>
      </c>
      <c r="D680">
        <v>-88.036308599999998</v>
      </c>
      <c r="E680" t="s">
        <v>838</v>
      </c>
      <c r="F680">
        <v>275</v>
      </c>
      <c r="G680">
        <v>1</v>
      </c>
      <c r="H680">
        <v>2015</v>
      </c>
      <c r="I680" t="str">
        <f t="shared" si="31"/>
        <v>2014-10-01</v>
      </c>
      <c r="J680" t="str">
        <f t="shared" si="32"/>
        <v>2015-03-01</v>
      </c>
      <c r="K680" t="str">
        <f>IFERROR(INDEX(Harvest[Selected Harvest Begin],MATCH(E680,Harvest[Region],0)),INDEX(Harvest[Selected Harvest Begin],MATCH(B680,Harvest[Country.of.Origin],0)))</f>
        <v>October</v>
      </c>
      <c r="L680" t="str">
        <f>IFERROR(INDEX(Harvest[Selected Harvest End],MATCH(E680,Harvest[Region],0)),INDEX(Harvest[Selected Harvest End],MATCH(B680,Harvest[Country.of.Origin],0)))</f>
        <v>March</v>
      </c>
      <c r="M680">
        <f t="shared" si="30"/>
        <v>151</v>
      </c>
      <c r="N680" s="7">
        <v>42136</v>
      </c>
      <c r="O680" t="s">
        <v>493</v>
      </c>
      <c r="P680" t="s">
        <v>54</v>
      </c>
      <c r="Q680">
        <v>7.5</v>
      </c>
      <c r="R680">
        <v>7.5</v>
      </c>
      <c r="S680">
        <v>7.33</v>
      </c>
      <c r="T680">
        <v>7.5</v>
      </c>
      <c r="U680">
        <v>7.42</v>
      </c>
      <c r="V680">
        <v>7.25</v>
      </c>
      <c r="W680">
        <v>10</v>
      </c>
      <c r="X680">
        <v>10</v>
      </c>
      <c r="Y680">
        <v>10</v>
      </c>
      <c r="Z680">
        <v>7.33</v>
      </c>
      <c r="AA680">
        <v>81.83</v>
      </c>
      <c r="AB680">
        <v>0.12</v>
      </c>
      <c r="AC680">
        <v>0</v>
      </c>
      <c r="AD680">
        <v>0</v>
      </c>
      <c r="AE680" t="s">
        <v>55</v>
      </c>
      <c r="AF680">
        <v>1</v>
      </c>
      <c r="AG680" s="7">
        <v>42501</v>
      </c>
      <c r="AH680">
        <v>1400</v>
      </c>
      <c r="AI680">
        <v>1400</v>
      </c>
      <c r="AJ680">
        <v>1400</v>
      </c>
    </row>
    <row r="681" spans="1:36" x14ac:dyDescent="0.25">
      <c r="A681" t="s">
        <v>43</v>
      </c>
      <c r="B681" t="s">
        <v>254</v>
      </c>
      <c r="C681">
        <v>14.4490149</v>
      </c>
      <c r="D681">
        <v>-87.648247400000002</v>
      </c>
      <c r="E681" t="s">
        <v>259</v>
      </c>
      <c r="F681">
        <v>275</v>
      </c>
      <c r="G681">
        <v>1</v>
      </c>
      <c r="H681">
        <v>2014</v>
      </c>
      <c r="I681" t="str">
        <f t="shared" si="31"/>
        <v>2013-10-01</v>
      </c>
      <c r="J681" t="str">
        <f t="shared" si="32"/>
        <v>2014-03-01</v>
      </c>
      <c r="K681" t="str">
        <f>IFERROR(INDEX(Harvest[Selected Harvest Begin],MATCH(E681,Harvest[Region],0)),INDEX(Harvest[Selected Harvest Begin],MATCH(B681,Harvest[Country.of.Origin],0)))</f>
        <v>October</v>
      </c>
      <c r="L681" t="str">
        <f>IFERROR(INDEX(Harvest[Selected Harvest End],MATCH(E681,Harvest[Region],0)),INDEX(Harvest[Selected Harvest End],MATCH(B681,Harvest[Country.of.Origin],0)))</f>
        <v>March</v>
      </c>
      <c r="M681">
        <f t="shared" si="30"/>
        <v>151</v>
      </c>
      <c r="N681" s="7">
        <v>41775</v>
      </c>
      <c r="O681" t="s">
        <v>213</v>
      </c>
      <c r="P681" t="s">
        <v>81</v>
      </c>
      <c r="Q681">
        <v>7.5</v>
      </c>
      <c r="R681">
        <v>7.5</v>
      </c>
      <c r="S681">
        <v>7.33</v>
      </c>
      <c r="T681">
        <v>7.33</v>
      </c>
      <c r="U681">
        <v>7.33</v>
      </c>
      <c r="V681">
        <v>7.33</v>
      </c>
      <c r="W681">
        <v>10</v>
      </c>
      <c r="X681">
        <v>10</v>
      </c>
      <c r="Y681">
        <v>10</v>
      </c>
      <c r="Z681">
        <v>7.5</v>
      </c>
      <c r="AA681">
        <v>81.83</v>
      </c>
      <c r="AB681">
        <v>0.1</v>
      </c>
      <c r="AC681">
        <v>0</v>
      </c>
      <c r="AD681">
        <v>0</v>
      </c>
      <c r="AE681" t="s">
        <v>55</v>
      </c>
      <c r="AF681">
        <v>4</v>
      </c>
      <c r="AG681" s="7">
        <v>42140</v>
      </c>
      <c r="AH681">
        <v>1350</v>
      </c>
      <c r="AI681">
        <v>1350</v>
      </c>
      <c r="AJ681">
        <v>1350</v>
      </c>
    </row>
    <row r="682" spans="1:36" x14ac:dyDescent="0.25">
      <c r="A682" t="s">
        <v>43</v>
      </c>
      <c r="B682" t="s">
        <v>254</v>
      </c>
      <c r="C682">
        <v>14.4490149</v>
      </c>
      <c r="D682">
        <v>-87.648247400000002</v>
      </c>
      <c r="E682" t="s">
        <v>259</v>
      </c>
      <c r="F682">
        <v>275</v>
      </c>
      <c r="G682">
        <v>1</v>
      </c>
      <c r="H682">
        <v>2014</v>
      </c>
      <c r="I682" t="str">
        <f t="shared" si="31"/>
        <v>2013-10-01</v>
      </c>
      <c r="J682" t="str">
        <f t="shared" si="32"/>
        <v>2014-03-01</v>
      </c>
      <c r="K682" t="str">
        <f>IFERROR(INDEX(Harvest[Selected Harvest Begin],MATCH(E682,Harvest[Region],0)),INDEX(Harvest[Selected Harvest Begin],MATCH(B682,Harvest[Country.of.Origin],0)))</f>
        <v>October</v>
      </c>
      <c r="L682" t="str">
        <f>IFERROR(INDEX(Harvest[Selected Harvest End],MATCH(E682,Harvest[Region],0)),INDEX(Harvest[Selected Harvest End],MATCH(B682,Harvest[Country.of.Origin],0)))</f>
        <v>March</v>
      </c>
      <c r="M682">
        <f t="shared" si="30"/>
        <v>151</v>
      </c>
      <c r="N682" s="7">
        <v>41775</v>
      </c>
      <c r="O682" t="s">
        <v>213</v>
      </c>
      <c r="P682" t="s">
        <v>81</v>
      </c>
      <c r="Q682">
        <v>7.5</v>
      </c>
      <c r="R682">
        <v>7.33</v>
      </c>
      <c r="S682">
        <v>7.5</v>
      </c>
      <c r="T682">
        <v>7.5</v>
      </c>
      <c r="U682">
        <v>7.17</v>
      </c>
      <c r="V682">
        <v>7.17</v>
      </c>
      <c r="W682">
        <v>10</v>
      </c>
      <c r="X682">
        <v>10</v>
      </c>
      <c r="Y682">
        <v>10</v>
      </c>
      <c r="Z682">
        <v>7.5</v>
      </c>
      <c r="AA682">
        <v>81.67</v>
      </c>
      <c r="AB682">
        <v>0.1</v>
      </c>
      <c r="AC682">
        <v>0</v>
      </c>
      <c r="AD682">
        <v>0</v>
      </c>
      <c r="AE682" t="s">
        <v>55</v>
      </c>
      <c r="AF682">
        <v>5</v>
      </c>
      <c r="AG682" s="7">
        <v>42140</v>
      </c>
      <c r="AH682">
        <v>1400</v>
      </c>
      <c r="AI682">
        <v>1400</v>
      </c>
      <c r="AJ682">
        <v>1400</v>
      </c>
    </row>
    <row r="683" spans="1:36" x14ac:dyDescent="0.25">
      <c r="A683" t="s">
        <v>43</v>
      </c>
      <c r="B683" t="s">
        <v>254</v>
      </c>
      <c r="C683">
        <v>14.1560521</v>
      </c>
      <c r="D683">
        <v>-88.036308599999998</v>
      </c>
      <c r="E683" t="s">
        <v>838</v>
      </c>
      <c r="F683">
        <v>275</v>
      </c>
      <c r="G683">
        <v>1</v>
      </c>
      <c r="H683">
        <v>2015</v>
      </c>
      <c r="I683" t="str">
        <f t="shared" si="31"/>
        <v>2014-10-01</v>
      </c>
      <c r="J683" t="str">
        <f t="shared" si="32"/>
        <v>2015-03-01</v>
      </c>
      <c r="K683" t="str">
        <f>IFERROR(INDEX(Harvest[Selected Harvest Begin],MATCH(E683,Harvest[Region],0)),INDEX(Harvest[Selected Harvest Begin],MATCH(B683,Harvest[Country.of.Origin],0)))</f>
        <v>October</v>
      </c>
      <c r="L683" t="str">
        <f>IFERROR(INDEX(Harvest[Selected Harvest End],MATCH(E683,Harvest[Region],0)),INDEX(Harvest[Selected Harvest End],MATCH(B683,Harvest[Country.of.Origin],0)))</f>
        <v>March</v>
      </c>
      <c r="M683">
        <f t="shared" si="30"/>
        <v>151</v>
      </c>
      <c r="N683" s="7">
        <v>42136</v>
      </c>
      <c r="O683" t="s">
        <v>493</v>
      </c>
      <c r="P683" t="s">
        <v>54</v>
      </c>
      <c r="Q683">
        <v>7.5</v>
      </c>
      <c r="R683">
        <v>7.33</v>
      </c>
      <c r="S683">
        <v>7.17</v>
      </c>
      <c r="T683">
        <v>7.25</v>
      </c>
      <c r="U683">
        <v>7.5</v>
      </c>
      <c r="V683">
        <v>7.42</v>
      </c>
      <c r="W683">
        <v>10</v>
      </c>
      <c r="X683">
        <v>10</v>
      </c>
      <c r="Y683">
        <v>10</v>
      </c>
      <c r="Z683">
        <v>7.25</v>
      </c>
      <c r="AA683">
        <v>81.42</v>
      </c>
      <c r="AB683">
        <v>0.12</v>
      </c>
      <c r="AC683">
        <v>0</v>
      </c>
      <c r="AD683">
        <v>0</v>
      </c>
      <c r="AE683" t="s">
        <v>55</v>
      </c>
      <c r="AF683">
        <v>1</v>
      </c>
      <c r="AG683" s="7">
        <v>42501</v>
      </c>
      <c r="AH683">
        <v>1400</v>
      </c>
      <c r="AI683">
        <v>1400</v>
      </c>
      <c r="AJ683">
        <v>1400</v>
      </c>
    </row>
    <row r="684" spans="1:36" x14ac:dyDescent="0.25">
      <c r="A684" t="s">
        <v>43</v>
      </c>
      <c r="B684" t="s">
        <v>254</v>
      </c>
      <c r="C684">
        <v>14.1560521</v>
      </c>
      <c r="D684">
        <v>-88.036308599999998</v>
      </c>
      <c r="E684" t="s">
        <v>838</v>
      </c>
      <c r="F684">
        <v>275</v>
      </c>
      <c r="G684">
        <v>1</v>
      </c>
      <c r="H684">
        <v>2015</v>
      </c>
      <c r="I684" t="str">
        <f t="shared" si="31"/>
        <v>2014-10-01</v>
      </c>
      <c r="J684" t="str">
        <f t="shared" si="32"/>
        <v>2015-03-01</v>
      </c>
      <c r="K684" t="str">
        <f>IFERROR(INDEX(Harvest[Selected Harvest Begin],MATCH(E684,Harvest[Region],0)),INDEX(Harvest[Selected Harvest Begin],MATCH(B684,Harvest[Country.of.Origin],0)))</f>
        <v>October</v>
      </c>
      <c r="L684" t="str">
        <f>IFERROR(INDEX(Harvest[Selected Harvest End],MATCH(E684,Harvest[Region],0)),INDEX(Harvest[Selected Harvest End],MATCH(B684,Harvest[Country.of.Origin],0)))</f>
        <v>March</v>
      </c>
      <c r="M684">
        <f t="shared" si="30"/>
        <v>151</v>
      </c>
      <c r="N684" s="7">
        <v>42146</v>
      </c>
      <c r="O684" t="s">
        <v>493</v>
      </c>
      <c r="P684" t="s">
        <v>54</v>
      </c>
      <c r="Q684">
        <v>7.58</v>
      </c>
      <c r="R684">
        <v>7.42</v>
      </c>
      <c r="S684">
        <v>7.17</v>
      </c>
      <c r="T684">
        <v>7.42</v>
      </c>
      <c r="U684">
        <v>7.17</v>
      </c>
      <c r="V684">
        <v>7.17</v>
      </c>
      <c r="W684">
        <v>10</v>
      </c>
      <c r="X684">
        <v>10</v>
      </c>
      <c r="Y684">
        <v>10</v>
      </c>
      <c r="Z684">
        <v>7.42</v>
      </c>
      <c r="AA684">
        <v>81.33</v>
      </c>
      <c r="AB684">
        <v>0.09</v>
      </c>
      <c r="AC684">
        <v>0</v>
      </c>
      <c r="AD684">
        <v>0</v>
      </c>
      <c r="AE684" t="s">
        <v>55</v>
      </c>
      <c r="AF684">
        <v>4</v>
      </c>
      <c r="AG684" s="7">
        <v>42511</v>
      </c>
      <c r="AH684">
        <v>1350</v>
      </c>
      <c r="AI684">
        <v>1350</v>
      </c>
      <c r="AJ684">
        <v>1350</v>
      </c>
    </row>
    <row r="685" spans="1:36" x14ac:dyDescent="0.25">
      <c r="A685" t="s">
        <v>43</v>
      </c>
      <c r="B685" t="s">
        <v>254</v>
      </c>
      <c r="C685">
        <v>14.4103464</v>
      </c>
      <c r="D685">
        <v>-88.952159499999993</v>
      </c>
      <c r="E685" t="s">
        <v>1286</v>
      </c>
      <c r="F685">
        <v>275</v>
      </c>
      <c r="G685">
        <v>1</v>
      </c>
      <c r="H685">
        <v>2014</v>
      </c>
      <c r="I685" t="str">
        <f t="shared" si="31"/>
        <v>2013-10-01</v>
      </c>
      <c r="J685" t="str">
        <f t="shared" si="32"/>
        <v>2014-03-01</v>
      </c>
      <c r="K685" t="str">
        <f>IFERROR(INDEX(Harvest[Selected Harvest Begin],MATCH(E685,Harvest[Region],0)),INDEX(Harvest[Selected Harvest Begin],MATCH(B685,Harvest[Country.of.Origin],0)))</f>
        <v>October</v>
      </c>
      <c r="L685" t="str">
        <f>IFERROR(INDEX(Harvest[Selected Harvest End],MATCH(E685,Harvest[Region],0)),INDEX(Harvest[Selected Harvest End],MATCH(B685,Harvest[Country.of.Origin],0)))</f>
        <v>March</v>
      </c>
      <c r="M685">
        <f t="shared" si="30"/>
        <v>151</v>
      </c>
      <c r="N685" s="7">
        <v>41661</v>
      </c>
      <c r="O685" t="s">
        <v>493</v>
      </c>
      <c r="P685" t="s">
        <v>54</v>
      </c>
      <c r="Q685">
        <v>7.33</v>
      </c>
      <c r="R685">
        <v>7.33</v>
      </c>
      <c r="S685">
        <v>7.17</v>
      </c>
      <c r="T685">
        <v>7.33</v>
      </c>
      <c r="U685">
        <v>7.5</v>
      </c>
      <c r="V685">
        <v>7.33</v>
      </c>
      <c r="W685">
        <v>10</v>
      </c>
      <c r="X685">
        <v>10</v>
      </c>
      <c r="Y685">
        <v>10</v>
      </c>
      <c r="Z685">
        <v>7.33</v>
      </c>
      <c r="AA685">
        <v>81.33</v>
      </c>
      <c r="AB685">
        <v>0.12</v>
      </c>
      <c r="AC685">
        <v>0</v>
      </c>
      <c r="AD685">
        <v>0</v>
      </c>
      <c r="AE685" t="s">
        <v>55</v>
      </c>
      <c r="AF685">
        <v>3</v>
      </c>
      <c r="AG685" s="7">
        <v>42026</v>
      </c>
      <c r="AH685">
        <v>1450</v>
      </c>
      <c r="AI685">
        <v>1450</v>
      </c>
      <c r="AJ685">
        <v>1450</v>
      </c>
    </row>
    <row r="686" spans="1:36" x14ac:dyDescent="0.25">
      <c r="A686" t="s">
        <v>43</v>
      </c>
      <c r="B686" t="s">
        <v>254</v>
      </c>
      <c r="C686">
        <v>14.1560521</v>
      </c>
      <c r="D686">
        <v>-88.036308599999998</v>
      </c>
      <c r="E686" t="s">
        <v>838</v>
      </c>
      <c r="F686">
        <v>275</v>
      </c>
      <c r="G686">
        <v>1</v>
      </c>
      <c r="H686">
        <v>2015</v>
      </c>
      <c r="I686" t="str">
        <f t="shared" si="31"/>
        <v>2014-10-01</v>
      </c>
      <c r="J686" t="str">
        <f t="shared" si="32"/>
        <v>2015-03-01</v>
      </c>
      <c r="K686" t="str">
        <f>IFERROR(INDEX(Harvest[Selected Harvest Begin],MATCH(E686,Harvest[Region],0)),INDEX(Harvest[Selected Harvest Begin],MATCH(B686,Harvest[Country.of.Origin],0)))</f>
        <v>October</v>
      </c>
      <c r="L686" t="str">
        <f>IFERROR(INDEX(Harvest[Selected Harvest End],MATCH(E686,Harvest[Region],0)),INDEX(Harvest[Selected Harvest End],MATCH(B686,Harvest[Country.of.Origin],0)))</f>
        <v>March</v>
      </c>
      <c r="M686">
        <f t="shared" si="30"/>
        <v>151</v>
      </c>
      <c r="N686" s="7">
        <v>42136</v>
      </c>
      <c r="O686" t="s">
        <v>493</v>
      </c>
      <c r="P686" t="s">
        <v>54</v>
      </c>
      <c r="Q686">
        <v>7.42</v>
      </c>
      <c r="R686">
        <v>7.17</v>
      </c>
      <c r="S686">
        <v>7.17</v>
      </c>
      <c r="T686">
        <v>7.5</v>
      </c>
      <c r="U686">
        <v>7.33</v>
      </c>
      <c r="V686">
        <v>7.25</v>
      </c>
      <c r="W686">
        <v>10</v>
      </c>
      <c r="X686">
        <v>10</v>
      </c>
      <c r="Y686">
        <v>10</v>
      </c>
      <c r="Z686">
        <v>7.42</v>
      </c>
      <c r="AA686">
        <v>81.25</v>
      </c>
      <c r="AB686">
        <v>0.12</v>
      </c>
      <c r="AC686">
        <v>0</v>
      </c>
      <c r="AD686">
        <v>0</v>
      </c>
      <c r="AE686" t="s">
        <v>55</v>
      </c>
      <c r="AF686">
        <v>1</v>
      </c>
      <c r="AG686" s="7">
        <v>42501</v>
      </c>
      <c r="AH686">
        <v>1400</v>
      </c>
      <c r="AI686">
        <v>1400</v>
      </c>
      <c r="AJ686">
        <v>1400</v>
      </c>
    </row>
    <row r="687" spans="1:36" x14ac:dyDescent="0.25">
      <c r="A687" t="s">
        <v>43</v>
      </c>
      <c r="B687" t="s">
        <v>254</v>
      </c>
      <c r="C687">
        <v>15.199999</v>
      </c>
      <c r="D687">
        <v>-86.241905000000003</v>
      </c>
      <c r="E687" t="s">
        <v>1172</v>
      </c>
      <c r="F687">
        <v>275</v>
      </c>
      <c r="G687">
        <v>1</v>
      </c>
      <c r="H687">
        <v>2015</v>
      </c>
      <c r="I687" t="str">
        <f t="shared" si="31"/>
        <v>2014-10-01</v>
      </c>
      <c r="J687" t="str">
        <f t="shared" si="32"/>
        <v>2015-03-01</v>
      </c>
      <c r="K687" t="str">
        <f>IFERROR(INDEX(Harvest[Selected Harvest Begin],MATCH(E687,Harvest[Region],0)),INDEX(Harvest[Selected Harvest Begin],MATCH(B687,Harvest[Country.of.Origin],0)))</f>
        <v>October</v>
      </c>
      <c r="L687" t="str">
        <f>IFERROR(INDEX(Harvest[Selected Harvest End],MATCH(E687,Harvest[Region],0)),INDEX(Harvest[Selected Harvest End],MATCH(B687,Harvest[Country.of.Origin],0)))</f>
        <v>March</v>
      </c>
      <c r="M687">
        <f t="shared" si="30"/>
        <v>151</v>
      </c>
      <c r="N687" s="7">
        <v>42074</v>
      </c>
      <c r="O687" t="s">
        <v>493</v>
      </c>
      <c r="P687" t="s">
        <v>81</v>
      </c>
      <c r="Q687">
        <v>7.42</v>
      </c>
      <c r="R687">
        <v>7.33</v>
      </c>
      <c r="S687">
        <v>7</v>
      </c>
      <c r="T687">
        <v>7.42</v>
      </c>
      <c r="U687">
        <v>7.33</v>
      </c>
      <c r="V687">
        <v>7.33</v>
      </c>
      <c r="W687">
        <v>10</v>
      </c>
      <c r="X687">
        <v>10</v>
      </c>
      <c r="Y687">
        <v>10</v>
      </c>
      <c r="Z687">
        <v>7.33</v>
      </c>
      <c r="AA687">
        <v>81.17</v>
      </c>
      <c r="AB687">
        <v>0.13</v>
      </c>
      <c r="AC687">
        <v>0</v>
      </c>
      <c r="AD687">
        <v>0</v>
      </c>
      <c r="AE687" t="s">
        <v>55</v>
      </c>
      <c r="AF687">
        <v>1</v>
      </c>
      <c r="AG687" s="7">
        <v>42439</v>
      </c>
      <c r="AH687">
        <v>1450</v>
      </c>
      <c r="AI687">
        <v>1450</v>
      </c>
      <c r="AJ687">
        <v>1450</v>
      </c>
    </row>
    <row r="688" spans="1:36" x14ac:dyDescent="0.25">
      <c r="A688" t="s">
        <v>43</v>
      </c>
      <c r="B688" t="s">
        <v>254</v>
      </c>
      <c r="C688">
        <v>14.596386600000001</v>
      </c>
      <c r="D688">
        <v>-87.840240499999993</v>
      </c>
      <c r="E688" t="s">
        <v>4090</v>
      </c>
      <c r="F688">
        <v>275</v>
      </c>
      <c r="G688">
        <v>1</v>
      </c>
      <c r="H688">
        <v>2015</v>
      </c>
      <c r="I688" t="str">
        <f t="shared" si="31"/>
        <v>2014-10-01</v>
      </c>
      <c r="J688" t="str">
        <f t="shared" si="32"/>
        <v>2015-03-01</v>
      </c>
      <c r="K688" t="str">
        <f>IFERROR(INDEX(Harvest[Selected Harvest Begin],MATCH(E688,Harvest[Region],0)),INDEX(Harvest[Selected Harvest Begin],MATCH(B688,Harvest[Country.of.Origin],0)))</f>
        <v>October</v>
      </c>
      <c r="L688" t="str">
        <f>IFERROR(INDEX(Harvest[Selected Harvest End],MATCH(E688,Harvest[Region],0)),INDEX(Harvest[Selected Harvest End],MATCH(B688,Harvest[Country.of.Origin],0)))</f>
        <v>March</v>
      </c>
      <c r="M688">
        <f t="shared" si="30"/>
        <v>151</v>
      </c>
      <c r="N688" s="7">
        <v>42149</v>
      </c>
      <c r="O688" t="s">
        <v>213</v>
      </c>
      <c r="P688" t="s">
        <v>81</v>
      </c>
      <c r="Q688">
        <v>7.5</v>
      </c>
      <c r="R688">
        <v>7.33</v>
      </c>
      <c r="S688">
        <v>7</v>
      </c>
      <c r="T688">
        <v>7.42</v>
      </c>
      <c r="U688">
        <v>7.25</v>
      </c>
      <c r="V688">
        <v>7.17</v>
      </c>
      <c r="W688">
        <v>10</v>
      </c>
      <c r="X688">
        <v>10</v>
      </c>
      <c r="Y688">
        <v>10</v>
      </c>
      <c r="Z688">
        <v>7.08</v>
      </c>
      <c r="AA688">
        <v>80.75</v>
      </c>
      <c r="AB688">
        <v>0.11</v>
      </c>
      <c r="AC688">
        <v>0</v>
      </c>
      <c r="AD688">
        <v>0</v>
      </c>
      <c r="AE688" t="s">
        <v>55</v>
      </c>
      <c r="AF688">
        <v>2</v>
      </c>
      <c r="AG688" s="7">
        <v>42514</v>
      </c>
      <c r="AH688">
        <v>1450</v>
      </c>
      <c r="AI688">
        <v>1450</v>
      </c>
      <c r="AJ688">
        <v>1450</v>
      </c>
    </row>
    <row r="689" spans="1:36" x14ac:dyDescent="0.25">
      <c r="A689" t="s">
        <v>43</v>
      </c>
      <c r="B689" t="s">
        <v>254</v>
      </c>
      <c r="C689">
        <v>14.1560521</v>
      </c>
      <c r="D689">
        <v>-88.036308599999998</v>
      </c>
      <c r="E689" t="s">
        <v>838</v>
      </c>
      <c r="F689">
        <v>275</v>
      </c>
      <c r="G689">
        <v>1</v>
      </c>
      <c r="H689">
        <v>2015</v>
      </c>
      <c r="I689" t="str">
        <f t="shared" si="31"/>
        <v>2014-10-01</v>
      </c>
      <c r="J689" t="str">
        <f t="shared" si="32"/>
        <v>2015-03-01</v>
      </c>
      <c r="K689" t="str">
        <f>IFERROR(INDEX(Harvest[Selected Harvest Begin],MATCH(E689,Harvest[Region],0)),INDEX(Harvest[Selected Harvest Begin],MATCH(B689,Harvest[Country.of.Origin],0)))</f>
        <v>October</v>
      </c>
      <c r="L689" t="str">
        <f>IFERROR(INDEX(Harvest[Selected Harvest End],MATCH(E689,Harvest[Region],0)),INDEX(Harvest[Selected Harvest End],MATCH(B689,Harvest[Country.of.Origin],0)))</f>
        <v>March</v>
      </c>
      <c r="M689">
        <f t="shared" si="30"/>
        <v>151</v>
      </c>
      <c r="N689" s="7">
        <v>42146</v>
      </c>
      <c r="O689" t="s">
        <v>493</v>
      </c>
      <c r="P689" t="s">
        <v>54</v>
      </c>
      <c r="Q689">
        <v>7.42</v>
      </c>
      <c r="R689">
        <v>7.17</v>
      </c>
      <c r="S689">
        <v>7.08</v>
      </c>
      <c r="T689">
        <v>7.42</v>
      </c>
      <c r="U689">
        <v>7.25</v>
      </c>
      <c r="V689">
        <v>7.25</v>
      </c>
      <c r="W689">
        <v>10</v>
      </c>
      <c r="X689">
        <v>10</v>
      </c>
      <c r="Y689">
        <v>10</v>
      </c>
      <c r="Z689">
        <v>7.17</v>
      </c>
      <c r="AA689">
        <v>80.75</v>
      </c>
      <c r="AB689">
        <v>0.09</v>
      </c>
      <c r="AC689">
        <v>0</v>
      </c>
      <c r="AD689">
        <v>0</v>
      </c>
      <c r="AE689" t="s">
        <v>55</v>
      </c>
      <c r="AF689">
        <v>2</v>
      </c>
      <c r="AG689" s="7">
        <v>42511</v>
      </c>
      <c r="AH689">
        <v>1350</v>
      </c>
      <c r="AI689">
        <v>1350</v>
      </c>
      <c r="AJ689">
        <v>1350</v>
      </c>
    </row>
    <row r="690" spans="1:36" x14ac:dyDescent="0.25">
      <c r="A690" t="s">
        <v>43</v>
      </c>
      <c r="B690" t="s">
        <v>254</v>
      </c>
      <c r="C690">
        <v>15.199999</v>
      </c>
      <c r="D690">
        <v>-86.241905000000003</v>
      </c>
      <c r="E690" t="s">
        <v>1172</v>
      </c>
      <c r="F690">
        <v>275</v>
      </c>
      <c r="G690">
        <v>1</v>
      </c>
      <c r="H690">
        <v>2015</v>
      </c>
      <c r="I690" t="str">
        <f t="shared" si="31"/>
        <v>2014-10-01</v>
      </c>
      <c r="J690" t="str">
        <f t="shared" si="32"/>
        <v>2015-03-01</v>
      </c>
      <c r="K690" t="str">
        <f>IFERROR(INDEX(Harvest[Selected Harvest Begin],MATCH(E690,Harvest[Region],0)),INDEX(Harvest[Selected Harvest Begin],MATCH(B690,Harvest[Country.of.Origin],0)))</f>
        <v>October</v>
      </c>
      <c r="L690" t="str">
        <f>IFERROR(INDEX(Harvest[Selected Harvest End],MATCH(E690,Harvest[Region],0)),INDEX(Harvest[Selected Harvest End],MATCH(B690,Harvest[Country.of.Origin],0)))</f>
        <v>March</v>
      </c>
      <c r="M690">
        <f t="shared" si="30"/>
        <v>151</v>
      </c>
      <c r="N690" s="7">
        <v>42074</v>
      </c>
      <c r="O690" t="s">
        <v>493</v>
      </c>
      <c r="P690" t="s">
        <v>81</v>
      </c>
      <c r="Q690">
        <v>7.25</v>
      </c>
      <c r="R690">
        <v>7.33</v>
      </c>
      <c r="S690">
        <v>7.08</v>
      </c>
      <c r="T690">
        <v>7.5</v>
      </c>
      <c r="U690">
        <v>7.25</v>
      </c>
      <c r="V690">
        <v>7.33</v>
      </c>
      <c r="W690">
        <v>10</v>
      </c>
      <c r="X690">
        <v>10</v>
      </c>
      <c r="Y690">
        <v>10</v>
      </c>
      <c r="Z690">
        <v>7</v>
      </c>
      <c r="AA690">
        <v>80.75</v>
      </c>
      <c r="AB690">
        <v>0.13</v>
      </c>
      <c r="AC690">
        <v>0</v>
      </c>
      <c r="AD690">
        <v>0</v>
      </c>
      <c r="AE690" t="s">
        <v>55</v>
      </c>
      <c r="AF690">
        <v>1</v>
      </c>
      <c r="AG690" s="7">
        <v>42439</v>
      </c>
      <c r="AH690">
        <v>1450</v>
      </c>
      <c r="AI690">
        <v>1450</v>
      </c>
      <c r="AJ690">
        <v>1450</v>
      </c>
    </row>
    <row r="691" spans="1:36" x14ac:dyDescent="0.25">
      <c r="A691" t="s">
        <v>43</v>
      </c>
      <c r="B691" t="s">
        <v>254</v>
      </c>
      <c r="C691">
        <v>14.1560521</v>
      </c>
      <c r="D691">
        <v>-88.036308599999998</v>
      </c>
      <c r="E691" t="s">
        <v>838</v>
      </c>
      <c r="F691">
        <v>275</v>
      </c>
      <c r="G691">
        <v>1</v>
      </c>
      <c r="H691">
        <v>2015</v>
      </c>
      <c r="I691" t="str">
        <f t="shared" si="31"/>
        <v>2014-10-01</v>
      </c>
      <c r="J691" t="str">
        <f t="shared" si="32"/>
        <v>2015-03-01</v>
      </c>
      <c r="K691" t="str">
        <f>IFERROR(INDEX(Harvest[Selected Harvest Begin],MATCH(E691,Harvest[Region],0)),INDEX(Harvest[Selected Harvest Begin],MATCH(B691,Harvest[Country.of.Origin],0)))</f>
        <v>October</v>
      </c>
      <c r="L691" t="str">
        <f>IFERROR(INDEX(Harvest[Selected Harvest End],MATCH(E691,Harvest[Region],0)),INDEX(Harvest[Selected Harvest End],MATCH(B691,Harvest[Country.of.Origin],0)))</f>
        <v>March</v>
      </c>
      <c r="M691">
        <f t="shared" si="30"/>
        <v>151</v>
      </c>
      <c r="N691" s="7">
        <v>42030</v>
      </c>
      <c r="O691" t="s">
        <v>493</v>
      </c>
      <c r="P691" t="s">
        <v>54</v>
      </c>
      <c r="Q691">
        <v>7.25</v>
      </c>
      <c r="R691">
        <v>7.25</v>
      </c>
      <c r="S691">
        <v>7</v>
      </c>
      <c r="T691">
        <v>7.17</v>
      </c>
      <c r="U691">
        <v>7.08</v>
      </c>
      <c r="V691">
        <v>7.08</v>
      </c>
      <c r="W691">
        <v>10</v>
      </c>
      <c r="X691">
        <v>10</v>
      </c>
      <c r="Y691">
        <v>10</v>
      </c>
      <c r="Z691">
        <v>7.33</v>
      </c>
      <c r="AA691">
        <v>80.17</v>
      </c>
      <c r="AB691">
        <v>0.11</v>
      </c>
      <c r="AC691">
        <v>0</v>
      </c>
      <c r="AD691">
        <v>0</v>
      </c>
      <c r="AE691" t="s">
        <v>55</v>
      </c>
      <c r="AF691">
        <v>0</v>
      </c>
      <c r="AG691" s="7">
        <v>42395</v>
      </c>
      <c r="AH691">
        <v>1400</v>
      </c>
      <c r="AI691">
        <v>1400</v>
      </c>
      <c r="AJ691">
        <v>1400</v>
      </c>
    </row>
    <row r="692" spans="1:36" x14ac:dyDescent="0.25">
      <c r="A692" t="s">
        <v>43</v>
      </c>
      <c r="B692" t="s">
        <v>254</v>
      </c>
      <c r="C692">
        <v>14.1560521</v>
      </c>
      <c r="D692">
        <v>-88.036308599999998</v>
      </c>
      <c r="E692" t="s">
        <v>838</v>
      </c>
      <c r="F692">
        <v>275</v>
      </c>
      <c r="G692">
        <v>1</v>
      </c>
      <c r="H692">
        <v>2014</v>
      </c>
      <c r="I692" t="str">
        <f t="shared" si="31"/>
        <v>2013-10-01</v>
      </c>
      <c r="J692" t="str">
        <f t="shared" si="32"/>
        <v>2014-03-01</v>
      </c>
      <c r="K692" t="str">
        <f>IFERROR(INDEX(Harvest[Selected Harvest Begin],MATCH(E692,Harvest[Region],0)),INDEX(Harvest[Selected Harvest Begin],MATCH(B692,Harvest[Country.of.Origin],0)))</f>
        <v>October</v>
      </c>
      <c r="L692" t="str">
        <f>IFERROR(INDEX(Harvest[Selected Harvest End],MATCH(E692,Harvest[Region],0)),INDEX(Harvest[Selected Harvest End],MATCH(B692,Harvest[Country.of.Origin],0)))</f>
        <v>March</v>
      </c>
      <c r="M692">
        <f t="shared" si="30"/>
        <v>151</v>
      </c>
      <c r="N692" s="7">
        <v>41774</v>
      </c>
      <c r="O692" t="s">
        <v>493</v>
      </c>
      <c r="P692" t="s">
        <v>54</v>
      </c>
      <c r="Q692">
        <v>6.67</v>
      </c>
      <c r="R692">
        <v>6.5</v>
      </c>
      <c r="S692">
        <v>6.17</v>
      </c>
      <c r="T692">
        <v>6.67</v>
      </c>
      <c r="U692">
        <v>6.83</v>
      </c>
      <c r="V692">
        <v>6.17</v>
      </c>
      <c r="W692">
        <v>8</v>
      </c>
      <c r="X692">
        <v>8</v>
      </c>
      <c r="Y692">
        <v>8</v>
      </c>
      <c r="Z692">
        <v>6.33</v>
      </c>
      <c r="AA692">
        <v>69.33</v>
      </c>
      <c r="AB692">
        <v>0.1</v>
      </c>
      <c r="AC692">
        <v>0</v>
      </c>
      <c r="AD692">
        <v>0</v>
      </c>
      <c r="AE692" t="s">
        <v>55</v>
      </c>
      <c r="AF692">
        <v>4</v>
      </c>
      <c r="AG692" s="7">
        <v>42139</v>
      </c>
      <c r="AH692">
        <v>1450</v>
      </c>
      <c r="AI692">
        <v>1450</v>
      </c>
      <c r="AJ692">
        <v>1450</v>
      </c>
    </row>
    <row r="693" spans="1:36" x14ac:dyDescent="0.25">
      <c r="A693" t="s">
        <v>43</v>
      </c>
      <c r="B693" t="s">
        <v>254</v>
      </c>
      <c r="C693">
        <v>14.1560521</v>
      </c>
      <c r="D693">
        <v>-88.036308599999998</v>
      </c>
      <c r="E693" t="s">
        <v>838</v>
      </c>
      <c r="F693">
        <v>275</v>
      </c>
      <c r="G693">
        <v>1</v>
      </c>
      <c r="H693">
        <v>2014</v>
      </c>
      <c r="I693" t="str">
        <f t="shared" si="31"/>
        <v>2013-10-01</v>
      </c>
      <c r="J693" t="str">
        <f t="shared" si="32"/>
        <v>2014-03-01</v>
      </c>
      <c r="K693" t="str">
        <f>IFERROR(INDEX(Harvest[Selected Harvest Begin],MATCH(E693,Harvest[Region],0)),INDEX(Harvest[Selected Harvest Begin],MATCH(B693,Harvest[Country.of.Origin],0)))</f>
        <v>October</v>
      </c>
      <c r="L693" t="str">
        <f>IFERROR(INDEX(Harvest[Selected Harvest End],MATCH(E693,Harvest[Region],0)),INDEX(Harvest[Selected Harvest End],MATCH(B693,Harvest[Country.of.Origin],0)))</f>
        <v>March</v>
      </c>
      <c r="M693">
        <f t="shared" si="30"/>
        <v>151</v>
      </c>
      <c r="N693" s="7">
        <v>41774</v>
      </c>
      <c r="O693" t="s">
        <v>493</v>
      </c>
      <c r="P693" t="s">
        <v>54</v>
      </c>
      <c r="Q693">
        <v>7</v>
      </c>
      <c r="R693">
        <v>6.17</v>
      </c>
      <c r="S693">
        <v>6.17</v>
      </c>
      <c r="T693">
        <v>6.67</v>
      </c>
      <c r="U693">
        <v>6.5</v>
      </c>
      <c r="V693">
        <v>6.17</v>
      </c>
      <c r="W693">
        <v>8</v>
      </c>
      <c r="X693">
        <v>8</v>
      </c>
      <c r="Y693">
        <v>8</v>
      </c>
      <c r="Z693">
        <v>6.5</v>
      </c>
      <c r="AA693">
        <v>69.17</v>
      </c>
      <c r="AB693">
        <v>0.1</v>
      </c>
      <c r="AC693">
        <v>0</v>
      </c>
      <c r="AD693">
        <v>0</v>
      </c>
      <c r="AE693" t="s">
        <v>55</v>
      </c>
      <c r="AF693">
        <v>3</v>
      </c>
      <c r="AG693" s="7">
        <v>42139</v>
      </c>
      <c r="AH693">
        <v>1450</v>
      </c>
      <c r="AI693">
        <v>1450</v>
      </c>
      <c r="AJ693">
        <v>1450</v>
      </c>
    </row>
    <row r="694" spans="1:36" x14ac:dyDescent="0.25">
      <c r="A694" t="s">
        <v>43</v>
      </c>
      <c r="B694" t="s">
        <v>254</v>
      </c>
      <c r="C694">
        <v>14.1560521</v>
      </c>
      <c r="D694">
        <v>-88.036308599999998</v>
      </c>
      <c r="E694" t="s">
        <v>838</v>
      </c>
      <c r="F694">
        <v>275</v>
      </c>
      <c r="G694">
        <v>1</v>
      </c>
      <c r="H694">
        <v>2014</v>
      </c>
      <c r="I694" t="str">
        <f t="shared" si="31"/>
        <v>2013-10-01</v>
      </c>
      <c r="J694" t="str">
        <f t="shared" si="32"/>
        <v>2014-03-01</v>
      </c>
      <c r="K694" t="str">
        <f>IFERROR(INDEX(Harvest[Selected Harvest Begin],MATCH(E694,Harvest[Region],0)),INDEX(Harvest[Selected Harvest Begin],MATCH(B694,Harvest[Country.of.Origin],0)))</f>
        <v>October</v>
      </c>
      <c r="L694" t="str">
        <f>IFERROR(INDEX(Harvest[Selected Harvest End],MATCH(E694,Harvest[Region],0)),INDEX(Harvest[Selected Harvest End],MATCH(B694,Harvest[Country.of.Origin],0)))</f>
        <v>March</v>
      </c>
      <c r="M694">
        <f t="shared" si="30"/>
        <v>151</v>
      </c>
      <c r="N694" s="7">
        <v>41774</v>
      </c>
      <c r="O694" t="s">
        <v>493</v>
      </c>
      <c r="P694" t="s">
        <v>54</v>
      </c>
      <c r="Q694">
        <v>7</v>
      </c>
      <c r="R694">
        <v>6.33</v>
      </c>
      <c r="S694">
        <v>6.17</v>
      </c>
      <c r="T694">
        <v>6.5</v>
      </c>
      <c r="U694">
        <v>6.67</v>
      </c>
      <c r="V694">
        <v>6.17</v>
      </c>
      <c r="W694">
        <v>8</v>
      </c>
      <c r="X694">
        <v>8</v>
      </c>
      <c r="Y694">
        <v>8</v>
      </c>
      <c r="Z694">
        <v>6.33</v>
      </c>
      <c r="AA694">
        <v>69.17</v>
      </c>
      <c r="AB694">
        <v>0.1</v>
      </c>
      <c r="AC694">
        <v>0</v>
      </c>
      <c r="AD694">
        <v>0</v>
      </c>
      <c r="AE694" t="s">
        <v>55</v>
      </c>
      <c r="AF694">
        <v>4</v>
      </c>
      <c r="AG694" s="7">
        <v>42139</v>
      </c>
      <c r="AH694">
        <v>1450</v>
      </c>
      <c r="AI694">
        <v>1450</v>
      </c>
      <c r="AJ694">
        <v>1450</v>
      </c>
    </row>
    <row r="695" spans="1:36" x14ac:dyDescent="0.25">
      <c r="A695" t="s">
        <v>4825</v>
      </c>
      <c r="B695" t="s">
        <v>4704</v>
      </c>
      <c r="C695">
        <v>13.3335323</v>
      </c>
      <c r="D695">
        <v>75.773454799999996</v>
      </c>
      <c r="E695" t="s">
        <v>4838</v>
      </c>
      <c r="F695">
        <v>320</v>
      </c>
      <c r="G695">
        <v>60</v>
      </c>
      <c r="H695">
        <v>2017</v>
      </c>
      <c r="I695" t="str">
        <f t="shared" si="31"/>
        <v>2016-11-01</v>
      </c>
      <c r="J695" t="str">
        <f t="shared" si="32"/>
        <v>2017-03-01</v>
      </c>
      <c r="K695" t="str">
        <f>IFERROR(INDEX(Harvest[Selected Harvest Begin],MATCH(E695,Harvest[Region],0)),INDEX(Harvest[Selected Harvest Begin],MATCH(B695,Harvest[Country.of.Origin],0)))</f>
        <v>November</v>
      </c>
      <c r="L695" t="str">
        <f>IFERROR(INDEX(Harvest[Selected Harvest End],MATCH(E695,Harvest[Region],0)),INDEX(Harvest[Selected Harvest End],MATCH(B695,Harvest[Country.of.Origin],0)))</f>
        <v>March</v>
      </c>
      <c r="M695">
        <f t="shared" si="30"/>
        <v>120</v>
      </c>
      <c r="N695" s="7">
        <v>43039</v>
      </c>
      <c r="P695" t="s">
        <v>54</v>
      </c>
      <c r="Q695">
        <v>8</v>
      </c>
      <c r="R695">
        <v>7.75</v>
      </c>
      <c r="S695">
        <v>7.92</v>
      </c>
      <c r="T695">
        <v>8</v>
      </c>
      <c r="U695">
        <v>7.92</v>
      </c>
      <c r="V695">
        <v>7.92</v>
      </c>
      <c r="W695">
        <v>10</v>
      </c>
      <c r="X695">
        <v>10</v>
      </c>
      <c r="Y695">
        <v>8</v>
      </c>
      <c r="Z695">
        <v>8</v>
      </c>
      <c r="AA695">
        <v>83.5</v>
      </c>
      <c r="AB695">
        <v>0</v>
      </c>
      <c r="AC695">
        <v>0</v>
      </c>
      <c r="AD695">
        <v>0</v>
      </c>
      <c r="AF695">
        <v>2</v>
      </c>
      <c r="AG695" s="7">
        <v>43404</v>
      </c>
      <c r="AH695">
        <v>3170</v>
      </c>
      <c r="AI695">
        <v>3170</v>
      </c>
      <c r="AJ695">
        <v>3170</v>
      </c>
    </row>
    <row r="696" spans="1:36" x14ac:dyDescent="0.25">
      <c r="A696" t="s">
        <v>4825</v>
      </c>
      <c r="B696" t="s">
        <v>4704</v>
      </c>
      <c r="C696">
        <v>13.316144100000001</v>
      </c>
      <c r="D696">
        <v>75.7720439</v>
      </c>
      <c r="E696" t="s">
        <v>4866</v>
      </c>
      <c r="F696">
        <v>320</v>
      </c>
      <c r="G696">
        <v>60</v>
      </c>
      <c r="H696">
        <v>2017</v>
      </c>
      <c r="I696" t="str">
        <f t="shared" si="31"/>
        <v>2016-11-01</v>
      </c>
      <c r="J696" t="str">
        <f t="shared" si="32"/>
        <v>2017-03-01</v>
      </c>
      <c r="K696" t="str">
        <f>IFERROR(INDEX(Harvest[Selected Harvest Begin],MATCH(E696,Harvest[Region],0)),INDEX(Harvest[Selected Harvest Begin],MATCH(B696,Harvest[Country.of.Origin],0)))</f>
        <v>November</v>
      </c>
      <c r="L696" t="str">
        <f>IFERROR(INDEX(Harvest[Selected Harvest End],MATCH(E696,Harvest[Region],0)),INDEX(Harvest[Selected Harvest End],MATCH(B696,Harvest[Country.of.Origin],0)))</f>
        <v>March</v>
      </c>
      <c r="M696">
        <f t="shared" si="30"/>
        <v>120</v>
      </c>
      <c r="N696" s="7">
        <v>43033</v>
      </c>
      <c r="P696" t="s">
        <v>54</v>
      </c>
      <c r="Q696">
        <v>7.67</v>
      </c>
      <c r="R696">
        <v>7.75</v>
      </c>
      <c r="S696">
        <v>7.83</v>
      </c>
      <c r="T696">
        <v>7.67</v>
      </c>
      <c r="U696">
        <v>7.92</v>
      </c>
      <c r="V696">
        <v>7.83</v>
      </c>
      <c r="W696">
        <v>10</v>
      </c>
      <c r="X696">
        <v>10</v>
      </c>
      <c r="Y696">
        <v>7.92</v>
      </c>
      <c r="Z696">
        <v>7.92</v>
      </c>
      <c r="AA696">
        <v>82.5</v>
      </c>
      <c r="AB696">
        <v>0.1</v>
      </c>
      <c r="AC696">
        <v>0</v>
      </c>
      <c r="AD696">
        <v>0</v>
      </c>
      <c r="AE696" t="s">
        <v>89</v>
      </c>
      <c r="AF696">
        <v>0</v>
      </c>
      <c r="AG696" s="7">
        <v>43398</v>
      </c>
      <c r="AH696">
        <v>3140</v>
      </c>
      <c r="AI696">
        <v>3140</v>
      </c>
      <c r="AJ696">
        <v>3140</v>
      </c>
    </row>
    <row r="697" spans="1:36" x14ac:dyDescent="0.25">
      <c r="A697" t="s">
        <v>4825</v>
      </c>
      <c r="B697" t="s">
        <v>4704</v>
      </c>
      <c r="C697">
        <v>13.316144100000001</v>
      </c>
      <c r="D697">
        <v>75.7720439</v>
      </c>
      <c r="E697" t="s">
        <v>4871</v>
      </c>
      <c r="F697">
        <v>320</v>
      </c>
      <c r="G697">
        <v>60</v>
      </c>
      <c r="H697">
        <v>2015</v>
      </c>
      <c r="I697" t="str">
        <f t="shared" si="31"/>
        <v>2014-11-01</v>
      </c>
      <c r="J697" t="str">
        <f t="shared" si="32"/>
        <v>2015-03-01</v>
      </c>
      <c r="K697" t="str">
        <f>IFERROR(INDEX(Harvest[Selected Harvest Begin],MATCH(E697,Harvest[Region],0)),INDEX(Harvest[Selected Harvest Begin],MATCH(B697,Harvest[Country.of.Origin],0)))</f>
        <v>November</v>
      </c>
      <c r="L697" t="str">
        <f>IFERROR(INDEX(Harvest[Selected Harvest End],MATCH(E697,Harvest[Region],0)),INDEX(Harvest[Selected Harvest End],MATCH(B697,Harvest[Country.of.Origin],0)))</f>
        <v>March</v>
      </c>
      <c r="M697">
        <f t="shared" si="30"/>
        <v>120</v>
      </c>
      <c r="N697" s="7">
        <v>42599</v>
      </c>
      <c r="O697" t="s">
        <v>60</v>
      </c>
      <c r="P697" t="s">
        <v>54</v>
      </c>
      <c r="Q697">
        <v>7.67</v>
      </c>
      <c r="R697">
        <v>7.75</v>
      </c>
      <c r="S697">
        <v>7.58</v>
      </c>
      <c r="T697">
        <v>7.83</v>
      </c>
      <c r="U697">
        <v>7.83</v>
      </c>
      <c r="V697">
        <v>8</v>
      </c>
      <c r="W697">
        <v>10</v>
      </c>
      <c r="X697">
        <v>10</v>
      </c>
      <c r="Y697">
        <v>7.92</v>
      </c>
      <c r="Z697">
        <v>7.92</v>
      </c>
      <c r="AA697">
        <v>82.5</v>
      </c>
      <c r="AB697">
        <v>0.09</v>
      </c>
      <c r="AC697">
        <v>0</v>
      </c>
      <c r="AD697">
        <v>0</v>
      </c>
      <c r="AE697" t="s">
        <v>55</v>
      </c>
      <c r="AF697">
        <v>0</v>
      </c>
      <c r="AG697" s="7">
        <v>42964</v>
      </c>
      <c r="AH697">
        <v>1000</v>
      </c>
      <c r="AI697">
        <v>1000</v>
      </c>
      <c r="AJ697">
        <v>1000</v>
      </c>
    </row>
    <row r="698" spans="1:36" x14ac:dyDescent="0.25">
      <c r="A698" t="s">
        <v>4825</v>
      </c>
      <c r="B698" t="s">
        <v>4704</v>
      </c>
      <c r="C698">
        <v>13.316144100000001</v>
      </c>
      <c r="D698">
        <v>75.7720439</v>
      </c>
      <c r="E698" t="s">
        <v>4871</v>
      </c>
      <c r="F698">
        <v>320</v>
      </c>
      <c r="G698">
        <v>60</v>
      </c>
      <c r="H698">
        <v>2015</v>
      </c>
      <c r="I698" t="str">
        <f t="shared" si="31"/>
        <v>2014-11-01</v>
      </c>
      <c r="J698" t="str">
        <f t="shared" si="32"/>
        <v>2015-03-01</v>
      </c>
      <c r="K698" t="str">
        <f>IFERROR(INDEX(Harvest[Selected Harvest Begin],MATCH(E698,Harvest[Region],0)),INDEX(Harvest[Selected Harvest Begin],MATCH(B698,Harvest[Country.of.Origin],0)))</f>
        <v>November</v>
      </c>
      <c r="L698" t="str">
        <f>IFERROR(INDEX(Harvest[Selected Harvest End],MATCH(E698,Harvest[Region],0)),INDEX(Harvest[Selected Harvest End],MATCH(B698,Harvest[Country.of.Origin],0)))</f>
        <v>March</v>
      </c>
      <c r="M698">
        <f t="shared" si="30"/>
        <v>120</v>
      </c>
      <c r="N698" s="7">
        <v>42605</v>
      </c>
      <c r="O698" t="s">
        <v>60</v>
      </c>
      <c r="P698" t="s">
        <v>81</v>
      </c>
      <c r="Q698">
        <v>7.67</v>
      </c>
      <c r="R698">
        <v>7.83</v>
      </c>
      <c r="S698">
        <v>7.75</v>
      </c>
      <c r="T698">
        <v>7.5</v>
      </c>
      <c r="U698">
        <v>7.75</v>
      </c>
      <c r="V698">
        <v>7.58</v>
      </c>
      <c r="W698">
        <v>10</v>
      </c>
      <c r="X698">
        <v>10</v>
      </c>
      <c r="Y698">
        <v>7.75</v>
      </c>
      <c r="Z698">
        <v>7.75</v>
      </c>
      <c r="AA698">
        <v>81.58</v>
      </c>
      <c r="AB698">
        <v>0.11</v>
      </c>
      <c r="AC698">
        <v>0</v>
      </c>
      <c r="AD698">
        <v>0</v>
      </c>
      <c r="AE698" t="s">
        <v>55</v>
      </c>
      <c r="AF698">
        <v>0</v>
      </c>
      <c r="AG698" s="7">
        <v>42970</v>
      </c>
      <c r="AH698">
        <v>1000</v>
      </c>
      <c r="AI698">
        <v>1000</v>
      </c>
      <c r="AJ698">
        <v>1000</v>
      </c>
    </row>
    <row r="699" spans="1:36" x14ac:dyDescent="0.25">
      <c r="A699" t="s">
        <v>43</v>
      </c>
      <c r="B699" t="s">
        <v>4704</v>
      </c>
      <c r="C699">
        <v>13.316144100000001</v>
      </c>
      <c r="D699">
        <v>75.7720439</v>
      </c>
      <c r="E699" t="s">
        <v>4708</v>
      </c>
      <c r="F699">
        <v>20</v>
      </c>
      <c r="G699">
        <v>50</v>
      </c>
      <c r="H699">
        <v>2016</v>
      </c>
      <c r="I699" t="str">
        <f t="shared" si="31"/>
        <v>2015-11-01</v>
      </c>
      <c r="J699" t="str">
        <f t="shared" si="32"/>
        <v>2016-03-01</v>
      </c>
      <c r="K699" t="str">
        <f>IFERROR(INDEX(Harvest[Selected Harvest Begin],MATCH(E699,Harvest[Region],0)),INDEX(Harvest[Selected Harvest Begin],MATCH(B699,Harvest[Country.of.Origin],0)))</f>
        <v>November</v>
      </c>
      <c r="L699" t="str">
        <f>IFERROR(INDEX(Harvest[Selected Harvest End],MATCH(E699,Harvest[Region],0)),INDEX(Harvest[Selected Harvest End],MATCH(B699,Harvest[Country.of.Origin],0)))</f>
        <v>March</v>
      </c>
      <c r="M699">
        <f t="shared" si="30"/>
        <v>121</v>
      </c>
      <c r="N699" s="7">
        <v>42751</v>
      </c>
      <c r="P699" t="s">
        <v>81</v>
      </c>
      <c r="Q699">
        <v>7.67</v>
      </c>
      <c r="R699">
        <v>7.33</v>
      </c>
      <c r="S699">
        <v>7.17</v>
      </c>
      <c r="T699">
        <v>6.67</v>
      </c>
      <c r="U699">
        <v>7.17</v>
      </c>
      <c r="V699">
        <v>7.42</v>
      </c>
      <c r="W699">
        <v>9.33</v>
      </c>
      <c r="X699">
        <v>10</v>
      </c>
      <c r="Y699">
        <v>6.67</v>
      </c>
      <c r="Z699">
        <v>7.42</v>
      </c>
      <c r="AA699">
        <v>76.83</v>
      </c>
      <c r="AB699">
        <v>0</v>
      </c>
      <c r="AC699">
        <v>0</v>
      </c>
      <c r="AD699">
        <v>7</v>
      </c>
      <c r="AE699" t="s">
        <v>55</v>
      </c>
      <c r="AF699">
        <v>0</v>
      </c>
      <c r="AG699" s="7">
        <v>43116</v>
      </c>
    </row>
    <row r="700" spans="1:36" x14ac:dyDescent="0.25">
      <c r="A700" t="s">
        <v>4825</v>
      </c>
      <c r="B700" t="s">
        <v>4704</v>
      </c>
      <c r="C700">
        <v>13.316144100000001</v>
      </c>
      <c r="D700">
        <v>75.7720439</v>
      </c>
      <c r="F700">
        <v>1</v>
      </c>
      <c r="G700">
        <v>2.2679618500000003</v>
      </c>
      <c r="H700">
        <v>2013</v>
      </c>
      <c r="I700" t="str">
        <f t="shared" si="31"/>
        <v>2012-11-01</v>
      </c>
      <c r="J700" t="str">
        <f t="shared" si="32"/>
        <v>2013-03-01</v>
      </c>
      <c r="K700" t="str">
        <f>IFERROR(INDEX(Harvest[Selected Harvest Begin],MATCH(E700,Harvest[Region],0)),INDEX(Harvest[Selected Harvest Begin],MATCH(B700,Harvest[Country.of.Origin],0)))</f>
        <v>November</v>
      </c>
      <c r="L700" t="str">
        <f>IFERROR(INDEX(Harvest[Selected Harvest End],MATCH(E700,Harvest[Region],0)),INDEX(Harvest[Selected Harvest End],MATCH(B700,Harvest[Country.of.Origin],0)))</f>
        <v>March</v>
      </c>
      <c r="M700">
        <f t="shared" si="30"/>
        <v>120</v>
      </c>
      <c r="N700" s="7">
        <v>41876</v>
      </c>
      <c r="P700" t="s">
        <v>81</v>
      </c>
      <c r="Q700">
        <v>7.42</v>
      </c>
      <c r="R700">
        <v>6.83</v>
      </c>
      <c r="S700">
        <v>6.75</v>
      </c>
      <c r="T700">
        <v>7.17</v>
      </c>
      <c r="U700">
        <v>7.25</v>
      </c>
      <c r="V700">
        <v>7</v>
      </c>
      <c r="W700">
        <v>9.33</v>
      </c>
      <c r="X700">
        <v>9.33</v>
      </c>
      <c r="Y700">
        <v>7.08</v>
      </c>
      <c r="Z700">
        <v>6.92</v>
      </c>
      <c r="AA700">
        <v>75.08</v>
      </c>
      <c r="AB700">
        <v>0.1</v>
      </c>
      <c r="AC700">
        <v>20</v>
      </c>
      <c r="AD700">
        <v>0</v>
      </c>
      <c r="AE700" t="s">
        <v>55</v>
      </c>
      <c r="AF700">
        <v>1</v>
      </c>
      <c r="AG700" s="7">
        <v>42241</v>
      </c>
    </row>
    <row r="701" spans="1:36" x14ac:dyDescent="0.25">
      <c r="A701" t="s">
        <v>4825</v>
      </c>
      <c r="B701" t="s">
        <v>4704</v>
      </c>
      <c r="C701">
        <v>13.316144100000001</v>
      </c>
      <c r="D701">
        <v>75.7720439</v>
      </c>
      <c r="E701" t="s">
        <v>4846</v>
      </c>
      <c r="F701">
        <v>300</v>
      </c>
      <c r="G701">
        <v>2</v>
      </c>
      <c r="H701">
        <v>2015</v>
      </c>
      <c r="I701" t="str">
        <f t="shared" si="31"/>
        <v>2014-11-01</v>
      </c>
      <c r="J701" t="str">
        <f t="shared" si="32"/>
        <v>2015-03-01</v>
      </c>
      <c r="K701" t="str">
        <f>IFERROR(INDEX(Harvest[Selected Harvest Begin],MATCH(E701,Harvest[Region],0)),INDEX(Harvest[Selected Harvest Begin],MATCH(B701,Harvest[Country.of.Origin],0)))</f>
        <v>November</v>
      </c>
      <c r="L701" t="str">
        <f>IFERROR(INDEX(Harvest[Selected Harvest End],MATCH(E701,Harvest[Region],0)),INDEX(Harvest[Selected Harvest End],MATCH(B701,Harvest[Country.of.Origin],0)))</f>
        <v>March</v>
      </c>
      <c r="M701">
        <f t="shared" si="30"/>
        <v>120</v>
      </c>
      <c r="N701" s="7">
        <v>42124</v>
      </c>
      <c r="Q701">
        <v>7.92</v>
      </c>
      <c r="R701">
        <v>7.83</v>
      </c>
      <c r="S701">
        <v>7.92</v>
      </c>
      <c r="T701">
        <v>8</v>
      </c>
      <c r="U701">
        <v>7.83</v>
      </c>
      <c r="V701">
        <v>7.92</v>
      </c>
      <c r="W701">
        <v>10</v>
      </c>
      <c r="X701">
        <v>10</v>
      </c>
      <c r="Y701">
        <v>7.83</v>
      </c>
      <c r="Z701">
        <v>8</v>
      </c>
      <c r="AA701">
        <v>83.25</v>
      </c>
      <c r="AB701">
        <v>0</v>
      </c>
      <c r="AC701">
        <v>0</v>
      </c>
      <c r="AD701">
        <v>0</v>
      </c>
      <c r="AE701" t="s">
        <v>55</v>
      </c>
      <c r="AF701">
        <v>0</v>
      </c>
      <c r="AG701" s="7">
        <v>42489</v>
      </c>
      <c r="AH701">
        <v>1000</v>
      </c>
      <c r="AI701">
        <v>1000</v>
      </c>
      <c r="AJ701">
        <v>1000</v>
      </c>
    </row>
    <row r="702" spans="1:36" x14ac:dyDescent="0.25">
      <c r="A702" t="s">
        <v>4825</v>
      </c>
      <c r="B702" t="s">
        <v>4704</v>
      </c>
      <c r="C702">
        <v>13.316144100000001</v>
      </c>
      <c r="D702">
        <v>75.7720439</v>
      </c>
      <c r="E702" t="s">
        <v>4846</v>
      </c>
      <c r="F702">
        <v>320</v>
      </c>
      <c r="G702">
        <v>2</v>
      </c>
      <c r="H702">
        <v>2014</v>
      </c>
      <c r="I702" t="str">
        <f t="shared" si="31"/>
        <v>2013-11-01</v>
      </c>
      <c r="J702" t="str">
        <f t="shared" si="32"/>
        <v>2014-03-01</v>
      </c>
      <c r="K702" t="str">
        <f>IFERROR(INDEX(Harvest[Selected Harvest Begin],MATCH(E702,Harvest[Region],0)),INDEX(Harvest[Selected Harvest Begin],MATCH(B702,Harvest[Country.of.Origin],0)))</f>
        <v>November</v>
      </c>
      <c r="L702" t="str">
        <f>IFERROR(INDEX(Harvest[Selected Harvest End],MATCH(E702,Harvest[Region],0)),INDEX(Harvest[Selected Harvest End],MATCH(B702,Harvest[Country.of.Origin],0)))</f>
        <v>March</v>
      </c>
      <c r="M702">
        <f t="shared" si="30"/>
        <v>120</v>
      </c>
      <c r="N702" s="7">
        <v>41774</v>
      </c>
      <c r="Q702">
        <v>7.67</v>
      </c>
      <c r="R702">
        <v>7.75</v>
      </c>
      <c r="S702">
        <v>7.83</v>
      </c>
      <c r="T702">
        <v>7.83</v>
      </c>
      <c r="U702">
        <v>7.92</v>
      </c>
      <c r="V702">
        <v>7.75</v>
      </c>
      <c r="W702">
        <v>10</v>
      </c>
      <c r="X702">
        <v>10</v>
      </c>
      <c r="Y702">
        <v>8</v>
      </c>
      <c r="Z702">
        <v>7.83</v>
      </c>
      <c r="AA702">
        <v>82.58</v>
      </c>
      <c r="AB702">
        <v>0</v>
      </c>
      <c r="AC702">
        <v>0</v>
      </c>
      <c r="AD702">
        <v>0</v>
      </c>
      <c r="AE702" t="s">
        <v>55</v>
      </c>
      <c r="AF702">
        <v>0</v>
      </c>
      <c r="AG702" s="7">
        <v>42139</v>
      </c>
      <c r="AH702">
        <v>750</v>
      </c>
      <c r="AI702">
        <v>750</v>
      </c>
      <c r="AJ702">
        <v>750</v>
      </c>
    </row>
    <row r="703" spans="1:36" x14ac:dyDescent="0.25">
      <c r="A703" t="s">
        <v>4825</v>
      </c>
      <c r="B703" t="s">
        <v>4704</v>
      </c>
      <c r="C703">
        <v>13.316144100000001</v>
      </c>
      <c r="D703">
        <v>75.7720439</v>
      </c>
      <c r="E703" t="s">
        <v>4846</v>
      </c>
      <c r="F703">
        <v>100</v>
      </c>
      <c r="G703">
        <v>2</v>
      </c>
      <c r="H703">
        <v>2014</v>
      </c>
      <c r="I703" t="str">
        <f t="shared" si="31"/>
        <v>2013-11-01</v>
      </c>
      <c r="J703" t="str">
        <f t="shared" si="32"/>
        <v>2014-03-01</v>
      </c>
      <c r="K703" t="str">
        <f>IFERROR(INDEX(Harvest[Selected Harvest Begin],MATCH(E703,Harvest[Region],0)),INDEX(Harvest[Selected Harvest Begin],MATCH(B703,Harvest[Country.of.Origin],0)))</f>
        <v>November</v>
      </c>
      <c r="L703" t="str">
        <f>IFERROR(INDEX(Harvest[Selected Harvest End],MATCH(E703,Harvest[Region],0)),INDEX(Harvest[Selected Harvest End],MATCH(B703,Harvest[Country.of.Origin],0)))</f>
        <v>March</v>
      </c>
      <c r="M703">
        <f t="shared" si="30"/>
        <v>120</v>
      </c>
      <c r="N703" s="7">
        <v>41778</v>
      </c>
      <c r="Q703">
        <v>7.58</v>
      </c>
      <c r="R703">
        <v>7.58</v>
      </c>
      <c r="S703">
        <v>7.67</v>
      </c>
      <c r="T703">
        <v>7.58</v>
      </c>
      <c r="U703">
        <v>7.67</v>
      </c>
      <c r="V703">
        <v>7.67</v>
      </c>
      <c r="W703">
        <v>10</v>
      </c>
      <c r="X703">
        <v>10</v>
      </c>
      <c r="Y703">
        <v>7.5</v>
      </c>
      <c r="Z703">
        <v>8.33</v>
      </c>
      <c r="AA703">
        <v>81.58</v>
      </c>
      <c r="AB703">
        <v>0</v>
      </c>
      <c r="AC703">
        <v>0</v>
      </c>
      <c r="AD703">
        <v>0</v>
      </c>
      <c r="AE703" t="s">
        <v>55</v>
      </c>
      <c r="AF703">
        <v>1</v>
      </c>
      <c r="AG703" s="7">
        <v>42143</v>
      </c>
      <c r="AH703">
        <v>750</v>
      </c>
      <c r="AI703">
        <v>750</v>
      </c>
      <c r="AJ703">
        <v>750</v>
      </c>
    </row>
    <row r="704" spans="1:36" x14ac:dyDescent="0.25">
      <c r="A704" t="s">
        <v>4825</v>
      </c>
      <c r="B704" t="s">
        <v>4704</v>
      </c>
      <c r="C704">
        <v>13.316144100000001</v>
      </c>
      <c r="D704">
        <v>75.7720439</v>
      </c>
      <c r="E704" t="s">
        <v>4846</v>
      </c>
      <c r="F704">
        <v>140</v>
      </c>
      <c r="G704">
        <v>2</v>
      </c>
      <c r="H704">
        <v>2013</v>
      </c>
      <c r="I704" t="str">
        <f t="shared" si="31"/>
        <v>2012-11-01</v>
      </c>
      <c r="J704" t="str">
        <f t="shared" si="32"/>
        <v>2013-03-01</v>
      </c>
      <c r="K704" t="str">
        <f>IFERROR(INDEX(Harvest[Selected Harvest Begin],MATCH(E704,Harvest[Region],0)),INDEX(Harvest[Selected Harvest Begin],MATCH(B704,Harvest[Country.of.Origin],0)))</f>
        <v>November</v>
      </c>
      <c r="L704" t="str">
        <f>IFERROR(INDEX(Harvest[Selected Harvest End],MATCH(E704,Harvest[Region],0)),INDEX(Harvest[Selected Harvest End],MATCH(B704,Harvest[Country.of.Origin],0)))</f>
        <v>March</v>
      </c>
      <c r="M704">
        <f t="shared" si="30"/>
        <v>120</v>
      </c>
      <c r="N704" s="7">
        <v>41428</v>
      </c>
      <c r="P704" t="s">
        <v>81</v>
      </c>
      <c r="Q704">
        <v>7.5</v>
      </c>
      <c r="R704">
        <v>7.5</v>
      </c>
      <c r="S704">
        <v>7.25</v>
      </c>
      <c r="T704">
        <v>7.83</v>
      </c>
      <c r="U704">
        <v>7.67</v>
      </c>
      <c r="V704">
        <v>7.83</v>
      </c>
      <c r="W704">
        <v>10</v>
      </c>
      <c r="X704">
        <v>10</v>
      </c>
      <c r="Y704">
        <v>7.83</v>
      </c>
      <c r="Z704">
        <v>7.83</v>
      </c>
      <c r="AA704">
        <v>81.25</v>
      </c>
      <c r="AB704">
        <v>0.13</v>
      </c>
      <c r="AC704">
        <v>0</v>
      </c>
      <c r="AD704">
        <v>0</v>
      </c>
      <c r="AE704" t="s">
        <v>304</v>
      </c>
      <c r="AF704">
        <v>0</v>
      </c>
      <c r="AG704" s="7">
        <v>41793</v>
      </c>
      <c r="AH704">
        <v>750</v>
      </c>
      <c r="AI704">
        <v>750</v>
      </c>
      <c r="AJ704">
        <v>750</v>
      </c>
    </row>
    <row r="705" spans="1:36" x14ac:dyDescent="0.25">
      <c r="A705" t="s">
        <v>4825</v>
      </c>
      <c r="B705" t="s">
        <v>4704</v>
      </c>
      <c r="C705">
        <v>13.316144100000001</v>
      </c>
      <c r="D705">
        <v>75.7720439</v>
      </c>
      <c r="E705" t="s">
        <v>4846</v>
      </c>
      <c r="F705">
        <v>100</v>
      </c>
      <c r="G705">
        <v>2</v>
      </c>
      <c r="H705">
        <v>2014</v>
      </c>
      <c r="I705" t="str">
        <f t="shared" si="31"/>
        <v>2013-11-01</v>
      </c>
      <c r="J705" t="str">
        <f t="shared" si="32"/>
        <v>2014-03-01</v>
      </c>
      <c r="K705" t="str">
        <f>IFERROR(INDEX(Harvest[Selected Harvest Begin],MATCH(E705,Harvest[Region],0)),INDEX(Harvest[Selected Harvest Begin],MATCH(B705,Harvest[Country.of.Origin],0)))</f>
        <v>November</v>
      </c>
      <c r="L705" t="str">
        <f>IFERROR(INDEX(Harvest[Selected Harvest End],MATCH(E705,Harvest[Region],0)),INDEX(Harvest[Selected Harvest End],MATCH(B705,Harvest[Country.of.Origin],0)))</f>
        <v>March</v>
      </c>
      <c r="M705">
        <f t="shared" si="30"/>
        <v>120</v>
      </c>
      <c r="N705" s="7">
        <v>41778</v>
      </c>
      <c r="Q705">
        <v>7.67</v>
      </c>
      <c r="R705">
        <v>7.67</v>
      </c>
      <c r="S705">
        <v>7.5</v>
      </c>
      <c r="T705">
        <v>7.33</v>
      </c>
      <c r="U705">
        <v>7.58</v>
      </c>
      <c r="V705">
        <v>7.5</v>
      </c>
      <c r="W705">
        <v>10</v>
      </c>
      <c r="X705">
        <v>10</v>
      </c>
      <c r="Y705">
        <v>7.42</v>
      </c>
      <c r="Z705">
        <v>7.5</v>
      </c>
      <c r="AA705">
        <v>80.17</v>
      </c>
      <c r="AB705">
        <v>0</v>
      </c>
      <c r="AC705">
        <v>0</v>
      </c>
      <c r="AD705">
        <v>0</v>
      </c>
      <c r="AE705" t="s">
        <v>89</v>
      </c>
      <c r="AF705">
        <v>1</v>
      </c>
      <c r="AG705" s="7">
        <v>42143</v>
      </c>
      <c r="AH705">
        <v>750</v>
      </c>
      <c r="AI705">
        <v>750</v>
      </c>
      <c r="AJ705">
        <v>750</v>
      </c>
    </row>
    <row r="706" spans="1:36" x14ac:dyDescent="0.25">
      <c r="A706" t="s">
        <v>4825</v>
      </c>
      <c r="B706" t="s">
        <v>4704</v>
      </c>
      <c r="C706">
        <v>13.316144100000001</v>
      </c>
      <c r="D706">
        <v>75.7720439</v>
      </c>
      <c r="E706" t="s">
        <v>4846</v>
      </c>
      <c r="F706">
        <v>250</v>
      </c>
      <c r="G706">
        <v>2</v>
      </c>
      <c r="H706">
        <v>2013</v>
      </c>
      <c r="I706" t="str">
        <f t="shared" si="31"/>
        <v>2012-11-01</v>
      </c>
      <c r="J706" t="str">
        <f t="shared" si="32"/>
        <v>2013-03-01</v>
      </c>
      <c r="K706" t="str">
        <f>IFERROR(INDEX(Harvest[Selected Harvest Begin],MATCH(E706,Harvest[Region],0)),INDEX(Harvest[Selected Harvest Begin],MATCH(B706,Harvest[Country.of.Origin],0)))</f>
        <v>November</v>
      </c>
      <c r="L706" t="str">
        <f>IFERROR(INDEX(Harvest[Selected Harvest End],MATCH(E706,Harvest[Region],0)),INDEX(Harvest[Selected Harvest End],MATCH(B706,Harvest[Country.of.Origin],0)))</f>
        <v>March</v>
      </c>
      <c r="M706">
        <f t="shared" ref="M706:M769" si="33">J706-I706</f>
        <v>120</v>
      </c>
      <c r="N706" s="7">
        <v>41445</v>
      </c>
      <c r="P706" t="s">
        <v>81</v>
      </c>
      <c r="Q706">
        <v>7.58</v>
      </c>
      <c r="R706">
        <v>7.42</v>
      </c>
      <c r="S706">
        <v>7.42</v>
      </c>
      <c r="T706">
        <v>7.83</v>
      </c>
      <c r="U706">
        <v>7.42</v>
      </c>
      <c r="V706">
        <v>7.5</v>
      </c>
      <c r="W706">
        <v>10</v>
      </c>
      <c r="X706">
        <v>10</v>
      </c>
      <c r="Y706">
        <v>7.42</v>
      </c>
      <c r="Z706">
        <v>7.58</v>
      </c>
      <c r="AA706">
        <v>80.17</v>
      </c>
      <c r="AB706">
        <v>0</v>
      </c>
      <c r="AC706">
        <v>0</v>
      </c>
      <c r="AD706">
        <v>0</v>
      </c>
      <c r="AE706" t="s">
        <v>55</v>
      </c>
      <c r="AF706">
        <v>0</v>
      </c>
      <c r="AG706" s="7">
        <v>41810</v>
      </c>
      <c r="AH706">
        <v>750</v>
      </c>
      <c r="AI706">
        <v>750</v>
      </c>
      <c r="AJ706">
        <v>750</v>
      </c>
    </row>
    <row r="707" spans="1:36" x14ac:dyDescent="0.25">
      <c r="A707" t="s">
        <v>4825</v>
      </c>
      <c r="B707" t="s">
        <v>4704</v>
      </c>
      <c r="C707">
        <v>13.316144100000001</v>
      </c>
      <c r="D707">
        <v>75.7720439</v>
      </c>
      <c r="E707" t="s">
        <v>4846</v>
      </c>
      <c r="F707">
        <v>200</v>
      </c>
      <c r="G707">
        <v>1</v>
      </c>
      <c r="H707">
        <v>2012</v>
      </c>
      <c r="I707" t="str">
        <f t="shared" ref="I707:I770" si="34">IF(ISBLANK(H707)&lt;&gt;TRUE,IF(MONTH(1&amp;K707)&gt;MONTH(1&amp;L707),TEXT(DATE(H707-1,MONTH(1&amp;K707),1),"yyyy-mm-dd"),TEXT(DATE(H707,MONTH(1&amp;K707),1),"yyyy-mm-dd")),IF(MONTH(1&amp;K707)&gt;MONTH(1&amp;L707),TEXT(DATE(YEAR(N707)-1,MONTH(1&amp;K707),1),"yyyy-mm-dd"),TEXT(DATE(YEAR(N707),MONTH(1&amp;K707),1),"yyyy-mm-dd")))</f>
        <v>2011-11-01</v>
      </c>
      <c r="J707" t="str">
        <f t="shared" ref="J707:J770" si="35">IF(ISBLANK(H707)&lt;&gt;TRUE,TEXT(DATE(H707,MONTH(1&amp;L707),1),"yyyy-mm-dd"),TEXT(DATE(YEAR(N707),MONTH(1&amp;L707),1),"yyyy-mm-dd"))</f>
        <v>2012-03-01</v>
      </c>
      <c r="K707" t="str">
        <f>IFERROR(INDEX(Harvest[Selected Harvest Begin],MATCH(E707,Harvest[Region],0)),INDEX(Harvest[Selected Harvest Begin],MATCH(B707,Harvest[Country.of.Origin],0)))</f>
        <v>November</v>
      </c>
      <c r="L707" t="str">
        <f>IFERROR(INDEX(Harvest[Selected Harvest End],MATCH(E707,Harvest[Region],0)),INDEX(Harvest[Selected Harvest End],MATCH(B707,Harvest[Country.of.Origin],0)))</f>
        <v>March</v>
      </c>
      <c r="M707">
        <f t="shared" si="33"/>
        <v>121</v>
      </c>
      <c r="N707" s="7">
        <v>40968</v>
      </c>
      <c r="Q707">
        <v>8</v>
      </c>
      <c r="R707">
        <v>7.92</v>
      </c>
      <c r="S707">
        <v>7.67</v>
      </c>
      <c r="T707">
        <v>8</v>
      </c>
      <c r="U707">
        <v>7.75</v>
      </c>
      <c r="V707">
        <v>7.92</v>
      </c>
      <c r="W707">
        <v>10</v>
      </c>
      <c r="X707">
        <v>10</v>
      </c>
      <c r="Y707">
        <v>7.75</v>
      </c>
      <c r="Z707">
        <v>7.75</v>
      </c>
      <c r="AA707">
        <v>82.75</v>
      </c>
      <c r="AB707">
        <v>0</v>
      </c>
      <c r="AC707">
        <v>0</v>
      </c>
      <c r="AD707">
        <v>0</v>
      </c>
      <c r="AE707" t="s">
        <v>55</v>
      </c>
      <c r="AF707">
        <v>0</v>
      </c>
      <c r="AG707" s="7">
        <v>41333</v>
      </c>
      <c r="AH707">
        <v>3000</v>
      </c>
      <c r="AI707">
        <v>3000</v>
      </c>
      <c r="AJ707">
        <v>3000</v>
      </c>
    </row>
    <row r="708" spans="1:36" x14ac:dyDescent="0.25">
      <c r="A708" t="s">
        <v>4825</v>
      </c>
      <c r="B708" t="s">
        <v>4704</v>
      </c>
      <c r="C708">
        <v>13.316144100000001</v>
      </c>
      <c r="D708">
        <v>75.7720439</v>
      </c>
      <c r="E708" t="s">
        <v>4846</v>
      </c>
      <c r="F708">
        <v>300</v>
      </c>
      <c r="G708">
        <v>1</v>
      </c>
      <c r="H708">
        <v>2015</v>
      </c>
      <c r="I708" t="str">
        <f t="shared" si="34"/>
        <v>2014-11-01</v>
      </c>
      <c r="J708" t="str">
        <f t="shared" si="35"/>
        <v>2015-03-01</v>
      </c>
      <c r="K708" t="str">
        <f>IFERROR(INDEX(Harvest[Selected Harvest Begin],MATCH(E708,Harvest[Region],0)),INDEX(Harvest[Selected Harvest Begin],MATCH(B708,Harvest[Country.of.Origin],0)))</f>
        <v>November</v>
      </c>
      <c r="L708" t="str">
        <f>IFERROR(INDEX(Harvest[Selected Harvest End],MATCH(E708,Harvest[Region],0)),INDEX(Harvest[Selected Harvest End],MATCH(B708,Harvest[Country.of.Origin],0)))</f>
        <v>March</v>
      </c>
      <c r="M708">
        <f t="shared" si="33"/>
        <v>120</v>
      </c>
      <c r="N708" s="7">
        <v>42124</v>
      </c>
      <c r="Q708">
        <v>7.75</v>
      </c>
      <c r="R708">
        <v>7.75</v>
      </c>
      <c r="S708">
        <v>7.67</v>
      </c>
      <c r="T708">
        <v>7.67</v>
      </c>
      <c r="U708">
        <v>7.58</v>
      </c>
      <c r="V708">
        <v>7.58</v>
      </c>
      <c r="W708">
        <v>10</v>
      </c>
      <c r="X708">
        <v>10</v>
      </c>
      <c r="Y708">
        <v>7.58</v>
      </c>
      <c r="Z708">
        <v>7.83</v>
      </c>
      <c r="AA708">
        <v>81.42</v>
      </c>
      <c r="AB708">
        <v>0</v>
      </c>
      <c r="AC708">
        <v>0</v>
      </c>
      <c r="AD708">
        <v>0</v>
      </c>
      <c r="AE708" t="s">
        <v>55</v>
      </c>
      <c r="AF708">
        <v>0</v>
      </c>
      <c r="AG708" s="7">
        <v>42489</v>
      </c>
      <c r="AH708">
        <v>1000</v>
      </c>
      <c r="AI708">
        <v>1000</v>
      </c>
      <c r="AJ708">
        <v>1000</v>
      </c>
    </row>
    <row r="709" spans="1:36" x14ac:dyDescent="0.25">
      <c r="A709" t="s">
        <v>43</v>
      </c>
      <c r="B709" t="s">
        <v>159</v>
      </c>
      <c r="C709">
        <v>2.2628404999999998</v>
      </c>
      <c r="D709">
        <v>99.245301999999995</v>
      </c>
      <c r="E709" t="s">
        <v>636</v>
      </c>
      <c r="F709">
        <v>54</v>
      </c>
      <c r="G709">
        <v>60</v>
      </c>
      <c r="H709">
        <v>2012</v>
      </c>
      <c r="I709" t="str">
        <f t="shared" si="34"/>
        <v>2011-10-01</v>
      </c>
      <c r="J709" t="str">
        <f t="shared" si="35"/>
        <v>2012-03-01</v>
      </c>
      <c r="K709" t="str">
        <f>IFERROR(INDEX(Harvest[Selected Harvest Begin],MATCH(E709,Harvest[Region],0)),INDEX(Harvest[Selected Harvest Begin],MATCH(B709,Harvest[Country.of.Origin],0)))</f>
        <v>October</v>
      </c>
      <c r="L709" t="str">
        <f>IFERROR(INDEX(Harvest[Selected Harvest End],MATCH(E709,Harvest[Region],0)),INDEX(Harvest[Selected Harvest End],MATCH(B709,Harvest[Country.of.Origin],0)))</f>
        <v>March</v>
      </c>
      <c r="M709">
        <f t="shared" si="33"/>
        <v>152</v>
      </c>
      <c r="N709" s="7">
        <v>41239</v>
      </c>
      <c r="O709" t="s">
        <v>639</v>
      </c>
      <c r="P709" t="s">
        <v>373</v>
      </c>
      <c r="Q709">
        <v>7.75</v>
      </c>
      <c r="R709">
        <v>7.83</v>
      </c>
      <c r="S709">
        <v>7.67</v>
      </c>
      <c r="T709">
        <v>8</v>
      </c>
      <c r="U709">
        <v>8.08</v>
      </c>
      <c r="V709">
        <v>7.83</v>
      </c>
      <c r="W709">
        <v>10</v>
      </c>
      <c r="X709">
        <v>10</v>
      </c>
      <c r="Y709">
        <v>10</v>
      </c>
      <c r="Z709">
        <v>8</v>
      </c>
      <c r="AA709">
        <v>85.17</v>
      </c>
      <c r="AB709">
        <v>0.11</v>
      </c>
      <c r="AC709">
        <v>0</v>
      </c>
      <c r="AD709">
        <v>0</v>
      </c>
      <c r="AE709" t="s">
        <v>55</v>
      </c>
      <c r="AF709">
        <v>3</v>
      </c>
      <c r="AG709" s="7">
        <v>41604</v>
      </c>
      <c r="AH709">
        <v>1250</v>
      </c>
      <c r="AI709">
        <v>1400</v>
      </c>
      <c r="AJ709">
        <v>1325</v>
      </c>
    </row>
    <row r="710" spans="1:36" x14ac:dyDescent="0.25">
      <c r="A710" t="s">
        <v>43</v>
      </c>
      <c r="B710" t="s">
        <v>159</v>
      </c>
      <c r="C710">
        <v>-7.5360639000000003</v>
      </c>
      <c r="D710">
        <v>112.2384017</v>
      </c>
      <c r="E710" t="s">
        <v>1793</v>
      </c>
      <c r="F710">
        <v>10</v>
      </c>
      <c r="G710">
        <v>60</v>
      </c>
      <c r="H710">
        <v>2012</v>
      </c>
      <c r="I710" t="str">
        <f t="shared" si="34"/>
        <v>2012-06-01</v>
      </c>
      <c r="J710" t="str">
        <f t="shared" si="35"/>
        <v>2012-10-01</v>
      </c>
      <c r="K710" t="str">
        <f>IFERROR(INDEX(Harvest[Selected Harvest Begin],MATCH(E710,Harvest[Region],0)),INDEX(Harvest[Selected Harvest Begin],MATCH(B710,Harvest[Country.of.Origin],0)))</f>
        <v>June</v>
      </c>
      <c r="L710" t="str">
        <f>IFERROR(INDEX(Harvest[Selected Harvest End],MATCH(E710,Harvest[Region],0)),INDEX(Harvest[Selected Harvest End],MATCH(B710,Harvest[Country.of.Origin],0)))</f>
        <v>October</v>
      </c>
      <c r="M710">
        <f t="shared" si="33"/>
        <v>122</v>
      </c>
      <c r="N710" s="7">
        <v>41052</v>
      </c>
      <c r="O710" t="s">
        <v>616</v>
      </c>
      <c r="P710" t="s">
        <v>54</v>
      </c>
      <c r="Q710">
        <v>8.17</v>
      </c>
      <c r="R710">
        <v>7.67</v>
      </c>
      <c r="S710">
        <v>7.58</v>
      </c>
      <c r="T710">
        <v>7.58</v>
      </c>
      <c r="U710">
        <v>7.42</v>
      </c>
      <c r="V710">
        <v>7.67</v>
      </c>
      <c r="W710">
        <v>10</v>
      </c>
      <c r="X710">
        <v>10</v>
      </c>
      <c r="Y710">
        <v>10</v>
      </c>
      <c r="Z710">
        <v>7.58</v>
      </c>
      <c r="AA710">
        <v>83.67</v>
      </c>
      <c r="AB710">
        <v>0.12</v>
      </c>
      <c r="AC710">
        <v>0</v>
      </c>
      <c r="AD710">
        <v>0</v>
      </c>
      <c r="AE710" t="s">
        <v>55</v>
      </c>
      <c r="AF710">
        <v>0</v>
      </c>
      <c r="AG710" s="7">
        <v>41417</v>
      </c>
      <c r="AH710">
        <v>1200</v>
      </c>
      <c r="AI710">
        <v>1600</v>
      </c>
      <c r="AJ710">
        <v>1400</v>
      </c>
    </row>
    <row r="711" spans="1:36" x14ac:dyDescent="0.25">
      <c r="A711" t="s">
        <v>43</v>
      </c>
      <c r="B711" t="s">
        <v>159</v>
      </c>
      <c r="C711">
        <v>-7.9673905999999999</v>
      </c>
      <c r="D711">
        <v>113.9060624</v>
      </c>
      <c r="E711" t="s">
        <v>1948</v>
      </c>
      <c r="F711">
        <v>10</v>
      </c>
      <c r="G711">
        <v>60</v>
      </c>
      <c r="H711">
        <v>2010</v>
      </c>
      <c r="I711" t="str">
        <f t="shared" si="34"/>
        <v>2010-06-01</v>
      </c>
      <c r="J711" t="str">
        <f t="shared" si="35"/>
        <v>2010-10-01</v>
      </c>
      <c r="K711" t="str">
        <f>IFERROR(INDEX(Harvest[Selected Harvest Begin],MATCH(E711,Harvest[Region],0)),INDEX(Harvest[Selected Harvest Begin],MATCH(B711,Harvest[Country.of.Origin],0)))</f>
        <v>June</v>
      </c>
      <c r="L711" t="str">
        <f>IFERROR(INDEX(Harvest[Selected Harvest End],MATCH(E711,Harvest[Region],0)),INDEX(Harvest[Selected Harvest End],MATCH(B711,Harvest[Country.of.Origin],0)))</f>
        <v>October</v>
      </c>
      <c r="M711">
        <f t="shared" si="33"/>
        <v>122</v>
      </c>
      <c r="N711" s="7">
        <v>40511</v>
      </c>
      <c r="Q711">
        <v>7.83</v>
      </c>
      <c r="R711">
        <v>7.58</v>
      </c>
      <c r="S711">
        <v>7.58</v>
      </c>
      <c r="T711">
        <v>7.58</v>
      </c>
      <c r="U711">
        <v>7.75</v>
      </c>
      <c r="V711">
        <v>7.58</v>
      </c>
      <c r="W711">
        <v>10</v>
      </c>
      <c r="X711">
        <v>10</v>
      </c>
      <c r="Y711">
        <v>10</v>
      </c>
      <c r="Z711">
        <v>7.58</v>
      </c>
      <c r="AA711">
        <v>83.5</v>
      </c>
      <c r="AB711">
        <v>0</v>
      </c>
      <c r="AC711">
        <v>0</v>
      </c>
      <c r="AD711">
        <v>0</v>
      </c>
      <c r="AF711">
        <v>0</v>
      </c>
      <c r="AG711" s="7">
        <v>40876</v>
      </c>
      <c r="AH711">
        <v>1600</v>
      </c>
      <c r="AI711">
        <v>1600</v>
      </c>
      <c r="AJ711">
        <v>1600</v>
      </c>
    </row>
    <row r="712" spans="1:36" x14ac:dyDescent="0.25">
      <c r="A712" t="s">
        <v>43</v>
      </c>
      <c r="B712" t="s">
        <v>159</v>
      </c>
      <c r="C712">
        <v>2.2519909999999999</v>
      </c>
      <c r="D712">
        <v>98.748572899999999</v>
      </c>
      <c r="E712" t="s">
        <v>2395</v>
      </c>
      <c r="F712">
        <v>10</v>
      </c>
      <c r="G712">
        <v>60</v>
      </c>
      <c r="H712">
        <v>2010</v>
      </c>
      <c r="I712" t="str">
        <f t="shared" si="34"/>
        <v>2009-10-01</v>
      </c>
      <c r="J712" t="str">
        <f t="shared" si="35"/>
        <v>2010-03-01</v>
      </c>
      <c r="K712" t="str">
        <f>IFERROR(INDEX(Harvest[Selected Harvest Begin],MATCH(E712,Harvest[Region],0)),INDEX(Harvest[Selected Harvest Begin],MATCH(B712,Harvest[Country.of.Origin],0)))</f>
        <v>October</v>
      </c>
      <c r="L712" t="str">
        <f>IFERROR(INDEX(Harvest[Selected Harvest End],MATCH(E712,Harvest[Region],0)),INDEX(Harvest[Selected Harvest End],MATCH(B712,Harvest[Country.of.Origin],0)))</f>
        <v>March</v>
      </c>
      <c r="M712">
        <f t="shared" si="33"/>
        <v>151</v>
      </c>
      <c r="N712" s="7">
        <v>40511</v>
      </c>
      <c r="Q712">
        <v>7.67</v>
      </c>
      <c r="R712">
        <v>7.58</v>
      </c>
      <c r="S712">
        <v>7.5</v>
      </c>
      <c r="T712">
        <v>7.58</v>
      </c>
      <c r="U712">
        <v>7.67</v>
      </c>
      <c r="V712">
        <v>7.58</v>
      </c>
      <c r="W712">
        <v>10</v>
      </c>
      <c r="X712">
        <v>10</v>
      </c>
      <c r="Y712">
        <v>10</v>
      </c>
      <c r="Z712">
        <v>7.5</v>
      </c>
      <c r="AA712">
        <v>83.08</v>
      </c>
      <c r="AB712">
        <v>0</v>
      </c>
      <c r="AC712">
        <v>0</v>
      </c>
      <c r="AD712">
        <v>0</v>
      </c>
      <c r="AF712">
        <v>0</v>
      </c>
      <c r="AG712" s="7">
        <v>40876</v>
      </c>
      <c r="AH712">
        <v>1300</v>
      </c>
      <c r="AI712">
        <v>1400</v>
      </c>
      <c r="AJ712">
        <v>1350</v>
      </c>
    </row>
    <row r="713" spans="1:36" x14ac:dyDescent="0.25">
      <c r="A713" t="s">
        <v>43</v>
      </c>
      <c r="B713" t="s">
        <v>159</v>
      </c>
      <c r="C713">
        <v>-8.0583811000000001</v>
      </c>
      <c r="D713">
        <v>114.24329899999999</v>
      </c>
      <c r="E713" t="s">
        <v>3743</v>
      </c>
      <c r="F713">
        <v>10</v>
      </c>
      <c r="G713">
        <v>60</v>
      </c>
      <c r="H713">
        <v>2012</v>
      </c>
      <c r="I713" t="str">
        <f t="shared" si="34"/>
        <v>2012-06-01</v>
      </c>
      <c r="J713" t="str">
        <f t="shared" si="35"/>
        <v>2012-10-01</v>
      </c>
      <c r="K713" t="str">
        <f>IFERROR(INDEX(Harvest[Selected Harvest Begin],MATCH(E713,Harvest[Region],0)),INDEX(Harvest[Selected Harvest Begin],MATCH(B713,Harvest[Country.of.Origin],0)))</f>
        <v>June</v>
      </c>
      <c r="L713" t="str">
        <f>IFERROR(INDEX(Harvest[Selected Harvest End],MATCH(E713,Harvest[Region],0)),INDEX(Harvest[Selected Harvest End],MATCH(B713,Harvest[Country.of.Origin],0)))</f>
        <v>October</v>
      </c>
      <c r="M713">
        <f t="shared" si="33"/>
        <v>122</v>
      </c>
      <c r="N713" s="7">
        <v>41053</v>
      </c>
      <c r="O713" t="s">
        <v>60</v>
      </c>
      <c r="P713" t="s">
        <v>54</v>
      </c>
      <c r="Q713">
        <v>7.75</v>
      </c>
      <c r="R713">
        <v>7.17</v>
      </c>
      <c r="S713">
        <v>7.17</v>
      </c>
      <c r="T713">
        <v>7.33</v>
      </c>
      <c r="U713">
        <v>7.58</v>
      </c>
      <c r="V713">
        <v>7.33</v>
      </c>
      <c r="W713">
        <v>10</v>
      </c>
      <c r="X713">
        <v>10</v>
      </c>
      <c r="Y713">
        <v>10</v>
      </c>
      <c r="Z713">
        <v>7.17</v>
      </c>
      <c r="AA713">
        <v>81.5</v>
      </c>
      <c r="AB713">
        <v>0.12</v>
      </c>
      <c r="AC713">
        <v>0</v>
      </c>
      <c r="AD713">
        <v>0</v>
      </c>
      <c r="AE713" t="s">
        <v>55</v>
      </c>
      <c r="AF713">
        <v>0</v>
      </c>
      <c r="AG713" s="7">
        <v>41418</v>
      </c>
      <c r="AH713">
        <v>1200</v>
      </c>
      <c r="AI713">
        <v>1600</v>
      </c>
      <c r="AJ713">
        <v>1400</v>
      </c>
    </row>
    <row r="714" spans="1:36" x14ac:dyDescent="0.25">
      <c r="A714" t="s">
        <v>43</v>
      </c>
      <c r="B714" t="s">
        <v>159</v>
      </c>
      <c r="C714">
        <v>4.7513605999999999</v>
      </c>
      <c r="D714">
        <v>96.952522400000007</v>
      </c>
      <c r="E714" t="s">
        <v>1886</v>
      </c>
      <c r="F714">
        <v>320</v>
      </c>
      <c r="G714">
        <v>4</v>
      </c>
      <c r="H714">
        <v>2013</v>
      </c>
      <c r="I714" t="str">
        <f t="shared" si="34"/>
        <v>2012-10-01</v>
      </c>
      <c r="J714" t="str">
        <f t="shared" si="35"/>
        <v>2013-03-01</v>
      </c>
      <c r="K714" t="str">
        <f>IFERROR(INDEX(Harvest[Selected Harvest Begin],MATCH(E714,Harvest[Region],0)),INDEX(Harvest[Selected Harvest Begin],MATCH(B714,Harvest[Country.of.Origin],0)))</f>
        <v>October</v>
      </c>
      <c r="L714" t="str">
        <f>IFERROR(INDEX(Harvest[Selected Harvest End],MATCH(E714,Harvest[Region],0)),INDEX(Harvest[Selected Harvest End],MATCH(B714,Harvest[Country.of.Origin],0)))</f>
        <v>March</v>
      </c>
      <c r="M714">
        <f t="shared" si="33"/>
        <v>151</v>
      </c>
      <c r="N714" s="7">
        <v>41782</v>
      </c>
      <c r="O714" t="s">
        <v>277</v>
      </c>
      <c r="P714" t="s">
        <v>373</v>
      </c>
      <c r="Q714">
        <v>7.17</v>
      </c>
      <c r="R714">
        <v>7.42</v>
      </c>
      <c r="S714">
        <v>7.33</v>
      </c>
      <c r="T714">
        <v>7.42</v>
      </c>
      <c r="U714">
        <v>7.33</v>
      </c>
      <c r="V714">
        <v>7.42</v>
      </c>
      <c r="W714">
        <v>10</v>
      </c>
      <c r="X714">
        <v>10</v>
      </c>
      <c r="Y714">
        <v>10</v>
      </c>
      <c r="Z714">
        <v>7.58</v>
      </c>
      <c r="AA714">
        <v>81.67</v>
      </c>
      <c r="AB714">
        <v>0.11</v>
      </c>
      <c r="AC714">
        <v>0</v>
      </c>
      <c r="AD714">
        <v>0</v>
      </c>
      <c r="AE714" t="s">
        <v>89</v>
      </c>
      <c r="AF714">
        <v>0</v>
      </c>
      <c r="AG714" s="7">
        <v>42147</v>
      </c>
    </row>
    <row r="715" spans="1:36" x14ac:dyDescent="0.25">
      <c r="A715" t="s">
        <v>43</v>
      </c>
      <c r="B715" t="s">
        <v>159</v>
      </c>
      <c r="C715">
        <v>3.1852909999999999</v>
      </c>
      <c r="D715">
        <v>98.504913000000002</v>
      </c>
      <c r="E715" t="s">
        <v>1124</v>
      </c>
      <c r="F715">
        <v>200</v>
      </c>
      <c r="G715">
        <v>30</v>
      </c>
      <c r="H715">
        <v>2017</v>
      </c>
      <c r="I715" t="str">
        <f t="shared" si="34"/>
        <v>2016-10-01</v>
      </c>
      <c r="J715" t="str">
        <f t="shared" si="35"/>
        <v>2017-03-01</v>
      </c>
      <c r="K715" t="str">
        <f>IFERROR(INDEX(Harvest[Selected Harvest Begin],MATCH(E715,Harvest[Region],0)),INDEX(Harvest[Selected Harvest Begin],MATCH(B715,Harvest[Country.of.Origin],0)))</f>
        <v>October</v>
      </c>
      <c r="L715" t="str">
        <f>IFERROR(INDEX(Harvest[Selected Harvest End],MATCH(E715,Harvest[Region],0)),INDEX(Harvest[Selected Harvest End],MATCH(B715,Harvest[Country.of.Origin],0)))</f>
        <v>March</v>
      </c>
      <c r="M715">
        <f t="shared" si="33"/>
        <v>151</v>
      </c>
      <c r="N715" s="7">
        <v>42808</v>
      </c>
      <c r="O715" t="s">
        <v>1127</v>
      </c>
      <c r="P715" t="s">
        <v>60</v>
      </c>
      <c r="Q715">
        <v>7.67</v>
      </c>
      <c r="R715">
        <v>7.67</v>
      </c>
      <c r="S715">
        <v>7.83</v>
      </c>
      <c r="T715">
        <v>7.58</v>
      </c>
      <c r="U715">
        <v>7.83</v>
      </c>
      <c r="V715">
        <v>7.83</v>
      </c>
      <c r="W715">
        <v>10</v>
      </c>
      <c r="X715">
        <v>10</v>
      </c>
      <c r="Y715">
        <v>10</v>
      </c>
      <c r="Z715">
        <v>8</v>
      </c>
      <c r="AA715">
        <v>84.42</v>
      </c>
      <c r="AB715">
        <v>0</v>
      </c>
      <c r="AC715">
        <v>0</v>
      </c>
      <c r="AD715">
        <v>0</v>
      </c>
      <c r="AE715" t="s">
        <v>304</v>
      </c>
      <c r="AF715">
        <v>3</v>
      </c>
      <c r="AG715" s="7">
        <v>43173</v>
      </c>
      <c r="AH715">
        <v>1400</v>
      </c>
      <c r="AI715">
        <v>1400</v>
      </c>
      <c r="AJ715">
        <v>1400</v>
      </c>
    </row>
    <row r="716" spans="1:36" x14ac:dyDescent="0.25">
      <c r="A716" t="s">
        <v>43</v>
      </c>
      <c r="B716" t="s">
        <v>159</v>
      </c>
      <c r="C716">
        <v>4.7513605999999999</v>
      </c>
      <c r="D716">
        <v>96.952522400000007</v>
      </c>
      <c r="E716" t="s">
        <v>1886</v>
      </c>
      <c r="F716">
        <v>200</v>
      </c>
      <c r="G716">
        <v>30</v>
      </c>
      <c r="H716">
        <v>2015</v>
      </c>
      <c r="I716" t="str">
        <f t="shared" si="34"/>
        <v>2014-10-01</v>
      </c>
      <c r="J716" t="str">
        <f t="shared" si="35"/>
        <v>2015-03-01</v>
      </c>
      <c r="K716" t="str">
        <f>IFERROR(INDEX(Harvest[Selected Harvest Begin],MATCH(E716,Harvest[Region],0)),INDEX(Harvest[Selected Harvest Begin],MATCH(B716,Harvest[Country.of.Origin],0)))</f>
        <v>October</v>
      </c>
      <c r="L716" t="str">
        <f>IFERROR(INDEX(Harvest[Selected Harvest End],MATCH(E716,Harvest[Region],0)),INDEX(Harvest[Selected Harvest End],MATCH(B716,Harvest[Country.of.Origin],0)))</f>
        <v>March</v>
      </c>
      <c r="M716">
        <f t="shared" si="33"/>
        <v>151</v>
      </c>
      <c r="N716" s="7">
        <v>42261</v>
      </c>
      <c r="O716" t="s">
        <v>277</v>
      </c>
      <c r="P716" t="s">
        <v>373</v>
      </c>
      <c r="Q716">
        <v>7.25</v>
      </c>
      <c r="R716">
        <v>7.67</v>
      </c>
      <c r="S716">
        <v>7.58</v>
      </c>
      <c r="T716">
        <v>7.92</v>
      </c>
      <c r="U716">
        <v>7.83</v>
      </c>
      <c r="V716">
        <v>7.58</v>
      </c>
      <c r="W716">
        <v>10</v>
      </c>
      <c r="X716">
        <v>10</v>
      </c>
      <c r="Y716">
        <v>10</v>
      </c>
      <c r="Z716">
        <v>7.67</v>
      </c>
      <c r="AA716">
        <v>83.5</v>
      </c>
      <c r="AB716">
        <v>0.13</v>
      </c>
      <c r="AC716">
        <v>0</v>
      </c>
      <c r="AD716">
        <v>0</v>
      </c>
      <c r="AE716" t="s">
        <v>89</v>
      </c>
      <c r="AF716">
        <v>8</v>
      </c>
      <c r="AG716" s="7">
        <v>42626</v>
      </c>
      <c r="AH716">
        <v>1500</v>
      </c>
      <c r="AI716">
        <v>1500</v>
      </c>
      <c r="AJ716">
        <v>1500</v>
      </c>
    </row>
    <row r="717" spans="1:36" x14ac:dyDescent="0.25">
      <c r="A717" t="s">
        <v>43</v>
      </c>
      <c r="B717" t="s">
        <v>159</v>
      </c>
      <c r="C717">
        <v>-8.3405389000000003</v>
      </c>
      <c r="D717">
        <v>115.0919509</v>
      </c>
      <c r="E717" t="s">
        <v>2951</v>
      </c>
      <c r="F717">
        <v>166</v>
      </c>
      <c r="G717">
        <v>30</v>
      </c>
      <c r="H717">
        <v>2015</v>
      </c>
      <c r="I717" t="str">
        <f t="shared" si="34"/>
        <v>2015-06-01</v>
      </c>
      <c r="J717" t="str">
        <f t="shared" si="35"/>
        <v>2015-12-01</v>
      </c>
      <c r="K717" t="str">
        <f>IFERROR(INDEX(Harvest[Selected Harvest Begin],MATCH(E717,Harvest[Region],0)),INDEX(Harvest[Selected Harvest Begin],MATCH(B717,Harvest[Country.of.Origin],0)))</f>
        <v>June</v>
      </c>
      <c r="L717" t="str">
        <f>IFERROR(INDEX(Harvest[Selected Harvest End],MATCH(E717,Harvest[Region],0)),INDEX(Harvest[Selected Harvest End],MATCH(B717,Harvest[Country.of.Origin],0)))</f>
        <v>December</v>
      </c>
      <c r="M717">
        <f t="shared" si="33"/>
        <v>183</v>
      </c>
      <c r="N717" s="7">
        <v>42754</v>
      </c>
      <c r="O717" t="s">
        <v>60</v>
      </c>
      <c r="P717" t="s">
        <v>60</v>
      </c>
      <c r="Q717">
        <v>7.75</v>
      </c>
      <c r="R717">
        <v>7.83</v>
      </c>
      <c r="S717">
        <v>7.58</v>
      </c>
      <c r="T717">
        <v>7.75</v>
      </c>
      <c r="U717">
        <v>7.92</v>
      </c>
      <c r="V717">
        <v>7.83</v>
      </c>
      <c r="W717">
        <v>10</v>
      </c>
      <c r="X717">
        <v>10</v>
      </c>
      <c r="Y717">
        <v>10</v>
      </c>
      <c r="Z717">
        <v>5.17</v>
      </c>
      <c r="AA717">
        <v>81.83</v>
      </c>
      <c r="AB717">
        <v>0.11</v>
      </c>
      <c r="AC717">
        <v>0</v>
      </c>
      <c r="AD717">
        <v>1</v>
      </c>
      <c r="AE717" t="s">
        <v>55</v>
      </c>
      <c r="AF717">
        <v>0</v>
      </c>
      <c r="AG717" s="7">
        <v>43119</v>
      </c>
      <c r="AH717">
        <v>1250</v>
      </c>
      <c r="AI717">
        <v>1250</v>
      </c>
      <c r="AJ717">
        <v>1250</v>
      </c>
    </row>
    <row r="718" spans="1:36" x14ac:dyDescent="0.25">
      <c r="A718" t="s">
        <v>43</v>
      </c>
      <c r="B718" t="s">
        <v>159</v>
      </c>
      <c r="C718">
        <v>3.1852909999999999</v>
      </c>
      <c r="D718">
        <v>98.504913000000002</v>
      </c>
      <c r="E718" t="s">
        <v>1124</v>
      </c>
      <c r="F718">
        <v>200</v>
      </c>
      <c r="G718">
        <v>30</v>
      </c>
      <c r="H718">
        <v>2015</v>
      </c>
      <c r="I718" t="str">
        <f t="shared" si="34"/>
        <v>2014-10-01</v>
      </c>
      <c r="J718" t="str">
        <f t="shared" si="35"/>
        <v>2015-03-01</v>
      </c>
      <c r="K718" t="str">
        <f>IFERROR(INDEX(Harvest[Selected Harvest Begin],MATCH(E718,Harvest[Region],0)),INDEX(Harvest[Selected Harvest Begin],MATCH(B718,Harvest[Country.of.Origin],0)))</f>
        <v>October</v>
      </c>
      <c r="L718" t="str">
        <f>IFERROR(INDEX(Harvest[Selected Harvest End],MATCH(E718,Harvest[Region],0)),INDEX(Harvest[Selected Harvest End],MATCH(B718,Harvest[Country.of.Origin],0)))</f>
        <v>March</v>
      </c>
      <c r="M718">
        <f t="shared" si="33"/>
        <v>151</v>
      </c>
      <c r="N718" s="7">
        <v>42318</v>
      </c>
      <c r="O718" t="s">
        <v>1127</v>
      </c>
      <c r="P718" t="s">
        <v>373</v>
      </c>
      <c r="Q718">
        <v>7.58</v>
      </c>
      <c r="R718">
        <v>7.42</v>
      </c>
      <c r="S718">
        <v>7</v>
      </c>
      <c r="T718">
        <v>7.67</v>
      </c>
      <c r="U718">
        <v>7.5</v>
      </c>
      <c r="V718">
        <v>7.5</v>
      </c>
      <c r="W718">
        <v>9.33</v>
      </c>
      <c r="X718">
        <v>9.33</v>
      </c>
      <c r="Y718">
        <v>10</v>
      </c>
      <c r="Z718">
        <v>7.33</v>
      </c>
      <c r="AA718">
        <v>80.67</v>
      </c>
      <c r="AB718">
        <v>0.13</v>
      </c>
      <c r="AC718">
        <v>0</v>
      </c>
      <c r="AD718">
        <v>0</v>
      </c>
      <c r="AE718" t="s">
        <v>304</v>
      </c>
      <c r="AF718">
        <v>1</v>
      </c>
      <c r="AG718" s="7">
        <v>42683</v>
      </c>
      <c r="AH718">
        <v>1200</v>
      </c>
      <c r="AI718">
        <v>1500</v>
      </c>
      <c r="AJ718">
        <v>1350</v>
      </c>
    </row>
    <row r="719" spans="1:36" x14ac:dyDescent="0.25">
      <c r="A719" t="s">
        <v>43</v>
      </c>
      <c r="B719" t="s">
        <v>159</v>
      </c>
      <c r="C719">
        <v>-1.8479000000000001</v>
      </c>
      <c r="D719">
        <v>120.5279</v>
      </c>
      <c r="E719" t="s">
        <v>162</v>
      </c>
      <c r="F719">
        <v>1</v>
      </c>
      <c r="G719">
        <v>0.90718474000000004</v>
      </c>
      <c r="I719" t="str">
        <f t="shared" si="34"/>
        <v>2010-05-01</v>
      </c>
      <c r="J719" t="str">
        <f t="shared" si="35"/>
        <v>2010-11-01</v>
      </c>
      <c r="K719" t="str">
        <f>IFERROR(INDEX(Harvest[Selected Harvest Begin],MATCH(E719,Harvest[Region],0)),INDEX(Harvest[Selected Harvest Begin],MATCH(B719,Harvest[Country.of.Origin],0)))</f>
        <v>May</v>
      </c>
      <c r="L719" t="str">
        <f>IFERROR(INDEX(Harvest[Selected Harvest End],MATCH(E719,Harvest[Region],0)),INDEX(Harvest[Selected Harvest End],MATCH(B719,Harvest[Country.of.Origin],0)))</f>
        <v>November</v>
      </c>
      <c r="M719">
        <f t="shared" si="33"/>
        <v>184</v>
      </c>
      <c r="N719" s="7">
        <v>40329</v>
      </c>
      <c r="Q719">
        <v>8.33</v>
      </c>
      <c r="R719">
        <v>8.25</v>
      </c>
      <c r="S719">
        <v>7.83</v>
      </c>
      <c r="T719">
        <v>7.75</v>
      </c>
      <c r="U719">
        <v>8.5</v>
      </c>
      <c r="V719">
        <v>8.42</v>
      </c>
      <c r="W719">
        <v>10</v>
      </c>
      <c r="X719">
        <v>10</v>
      </c>
      <c r="Y719">
        <v>10</v>
      </c>
      <c r="Z719">
        <v>8.33</v>
      </c>
      <c r="AA719">
        <v>87.42</v>
      </c>
      <c r="AB719">
        <v>0.03</v>
      </c>
      <c r="AC719">
        <v>0</v>
      </c>
      <c r="AD719">
        <v>0</v>
      </c>
      <c r="AF719">
        <v>0</v>
      </c>
      <c r="AG719" s="7">
        <v>40694</v>
      </c>
      <c r="AH719">
        <v>1200</v>
      </c>
      <c r="AI719">
        <v>1800</v>
      </c>
      <c r="AJ719">
        <v>1500</v>
      </c>
    </row>
    <row r="720" spans="1:36" x14ac:dyDescent="0.25">
      <c r="A720" t="s">
        <v>43</v>
      </c>
      <c r="B720" t="s">
        <v>159</v>
      </c>
      <c r="C720">
        <v>4.4482641000000003</v>
      </c>
      <c r="D720">
        <v>96.835099900000003</v>
      </c>
      <c r="E720" t="s">
        <v>1410</v>
      </c>
      <c r="F720">
        <v>2</v>
      </c>
      <c r="G720">
        <v>2</v>
      </c>
      <c r="H720">
        <v>2017</v>
      </c>
      <c r="I720" t="str">
        <f t="shared" si="34"/>
        <v>2016-10-01</v>
      </c>
      <c r="J720" t="str">
        <f t="shared" si="35"/>
        <v>2017-03-01</v>
      </c>
      <c r="K720" t="str">
        <f>IFERROR(INDEX(Harvest[Selected Harvest Begin],MATCH(E720,Harvest[Region],0)),INDEX(Harvest[Selected Harvest Begin],MATCH(B720,Harvest[Country.of.Origin],0)))</f>
        <v>October</v>
      </c>
      <c r="L720" t="str">
        <f>IFERROR(INDEX(Harvest[Selected Harvest End],MATCH(E720,Harvest[Region],0)),INDEX(Harvest[Selected Harvest End],MATCH(B720,Harvest[Country.of.Origin],0)))</f>
        <v>March</v>
      </c>
      <c r="M720">
        <f t="shared" si="33"/>
        <v>151</v>
      </c>
      <c r="N720" s="7">
        <v>42879</v>
      </c>
      <c r="O720" t="s">
        <v>1127</v>
      </c>
      <c r="P720" t="s">
        <v>81</v>
      </c>
      <c r="Q720">
        <v>7.81</v>
      </c>
      <c r="R720">
        <v>7.88</v>
      </c>
      <c r="S720">
        <v>7.56</v>
      </c>
      <c r="T720">
        <v>7.75</v>
      </c>
      <c r="U720">
        <v>7.63</v>
      </c>
      <c r="V720">
        <v>7.75</v>
      </c>
      <c r="W720">
        <v>10</v>
      </c>
      <c r="X720">
        <v>10</v>
      </c>
      <c r="Y720">
        <v>10</v>
      </c>
      <c r="Z720">
        <v>7.75</v>
      </c>
      <c r="AA720">
        <v>84.13</v>
      </c>
      <c r="AB720">
        <v>0.12</v>
      </c>
      <c r="AC720">
        <v>0</v>
      </c>
      <c r="AD720">
        <v>0</v>
      </c>
      <c r="AE720" t="s">
        <v>89</v>
      </c>
      <c r="AF720">
        <v>0</v>
      </c>
      <c r="AG720" s="7">
        <v>43244</v>
      </c>
    </row>
    <row r="721" spans="1:36" x14ac:dyDescent="0.25">
      <c r="A721" t="s">
        <v>43</v>
      </c>
      <c r="B721" t="s">
        <v>159</v>
      </c>
      <c r="C721">
        <v>4.6951349999999996</v>
      </c>
      <c r="D721">
        <v>96.749399299999993</v>
      </c>
      <c r="E721" t="s">
        <v>2905</v>
      </c>
      <c r="F721">
        <v>150</v>
      </c>
      <c r="G721">
        <v>2</v>
      </c>
      <c r="H721">
        <v>2015</v>
      </c>
      <c r="I721" t="str">
        <f t="shared" si="34"/>
        <v>2014-10-01</v>
      </c>
      <c r="J721" t="str">
        <f t="shared" si="35"/>
        <v>2015-03-01</v>
      </c>
      <c r="K721" t="str">
        <f>IFERROR(INDEX(Harvest[Selected Harvest Begin],MATCH(E721,Harvest[Region],0)),INDEX(Harvest[Selected Harvest Begin],MATCH(B721,Harvest[Country.of.Origin],0)))</f>
        <v>October</v>
      </c>
      <c r="L721" t="str">
        <f>IFERROR(INDEX(Harvest[Selected Harvest End],MATCH(E721,Harvest[Region],0)),INDEX(Harvest[Selected Harvest End],MATCH(B721,Harvest[Country.of.Origin],0)))</f>
        <v>March</v>
      </c>
      <c r="M721">
        <f t="shared" si="33"/>
        <v>151</v>
      </c>
      <c r="N721" s="7">
        <v>42262</v>
      </c>
      <c r="O721" t="s">
        <v>616</v>
      </c>
      <c r="P721" t="s">
        <v>373</v>
      </c>
      <c r="Q721">
        <v>7.83</v>
      </c>
      <c r="R721">
        <v>7.58</v>
      </c>
      <c r="S721">
        <v>7.42</v>
      </c>
      <c r="T721">
        <v>7.33</v>
      </c>
      <c r="U721">
        <v>7.42</v>
      </c>
      <c r="V721">
        <v>7.5</v>
      </c>
      <c r="W721">
        <v>10</v>
      </c>
      <c r="X721">
        <v>10</v>
      </c>
      <c r="Y721">
        <v>10</v>
      </c>
      <c r="Z721">
        <v>7.5</v>
      </c>
      <c r="AA721">
        <v>82.58</v>
      </c>
      <c r="AB721">
        <v>0.13</v>
      </c>
      <c r="AC721">
        <v>0</v>
      </c>
      <c r="AD721">
        <v>0</v>
      </c>
      <c r="AE721" t="s">
        <v>304</v>
      </c>
      <c r="AF721">
        <v>6</v>
      </c>
      <c r="AG721" s="7">
        <v>42627</v>
      </c>
      <c r="AH721">
        <v>1200</v>
      </c>
      <c r="AI721">
        <v>1300</v>
      </c>
      <c r="AJ721">
        <v>1250</v>
      </c>
    </row>
    <row r="722" spans="1:36" x14ac:dyDescent="0.25">
      <c r="A722" t="s">
        <v>43</v>
      </c>
      <c r="B722" t="s">
        <v>159</v>
      </c>
      <c r="C722">
        <v>-0.78927499999999995</v>
      </c>
      <c r="D722">
        <v>113.92132700000001</v>
      </c>
      <c r="E722" t="s">
        <v>4723</v>
      </c>
      <c r="F722">
        <v>15</v>
      </c>
      <c r="G722">
        <v>2</v>
      </c>
      <c r="H722">
        <v>2011</v>
      </c>
      <c r="I722" t="str">
        <f t="shared" si="34"/>
        <v>2011-05-01</v>
      </c>
      <c r="J722" t="str">
        <f t="shared" si="35"/>
        <v>2011-11-01</v>
      </c>
      <c r="K722" t="str">
        <f>IFERROR(INDEX(Harvest[Selected Harvest Begin],MATCH(E722,Harvest[Region],0)),INDEX(Harvest[Selected Harvest Begin],MATCH(B722,Harvest[Country.of.Origin],0)))</f>
        <v>May</v>
      </c>
      <c r="L722" t="str">
        <f>IFERROR(INDEX(Harvest[Selected Harvest End],MATCH(E722,Harvest[Region],0)),INDEX(Harvest[Selected Harvest End],MATCH(B722,Harvest[Country.of.Origin],0)))</f>
        <v>November</v>
      </c>
      <c r="M722">
        <f t="shared" si="33"/>
        <v>184</v>
      </c>
      <c r="N722" s="7">
        <v>40926</v>
      </c>
      <c r="O722" t="s">
        <v>60</v>
      </c>
      <c r="P722" t="s">
        <v>81</v>
      </c>
      <c r="Q722">
        <v>7.33</v>
      </c>
      <c r="R722">
        <v>7</v>
      </c>
      <c r="S722">
        <v>6.5</v>
      </c>
      <c r="T722">
        <v>6.08</v>
      </c>
      <c r="U722">
        <v>7.58</v>
      </c>
      <c r="V722">
        <v>6.33</v>
      </c>
      <c r="W722">
        <v>9.33</v>
      </c>
      <c r="X722">
        <v>10</v>
      </c>
      <c r="Y722">
        <v>9.33</v>
      </c>
      <c r="Z722">
        <v>6.67</v>
      </c>
      <c r="AA722">
        <v>76.17</v>
      </c>
      <c r="AB722">
        <v>0.12</v>
      </c>
      <c r="AC722">
        <v>4</v>
      </c>
      <c r="AD722">
        <v>0</v>
      </c>
      <c r="AE722" t="s">
        <v>201</v>
      </c>
      <c r="AF722">
        <v>26</v>
      </c>
      <c r="AG722" s="7">
        <v>41291</v>
      </c>
      <c r="AH722">
        <v>3500</v>
      </c>
      <c r="AI722">
        <v>3500</v>
      </c>
      <c r="AJ722">
        <v>3500</v>
      </c>
    </row>
    <row r="723" spans="1:36" x14ac:dyDescent="0.25">
      <c r="A723" t="s">
        <v>43</v>
      </c>
      <c r="B723" t="s">
        <v>159</v>
      </c>
      <c r="C723">
        <v>-0.78927499999999995</v>
      </c>
      <c r="D723">
        <v>113.92132700000001</v>
      </c>
      <c r="E723" t="s">
        <v>3498</v>
      </c>
      <c r="F723">
        <v>300</v>
      </c>
      <c r="G723">
        <v>10</v>
      </c>
      <c r="H723">
        <v>2014</v>
      </c>
      <c r="I723" t="str">
        <f t="shared" si="34"/>
        <v>2013-10-01</v>
      </c>
      <c r="J723" t="str">
        <f t="shared" si="35"/>
        <v>2014-03-01</v>
      </c>
      <c r="K723" t="str">
        <f>IFERROR(INDEX(Harvest[Selected Harvest Begin],MATCH(E723,Harvest[Region],0)),INDEX(Harvest[Selected Harvest Begin],MATCH(B723,Harvest[Country.of.Origin],0)))</f>
        <v>October</v>
      </c>
      <c r="L723" t="str">
        <f>IFERROR(INDEX(Harvest[Selected Harvest End],MATCH(E723,Harvest[Region],0)),INDEX(Harvest[Selected Harvest End],MATCH(B723,Harvest[Country.of.Origin],0)))</f>
        <v>March</v>
      </c>
      <c r="M723">
        <f t="shared" si="33"/>
        <v>151</v>
      </c>
      <c r="N723" s="7">
        <v>42084</v>
      </c>
      <c r="O723" t="s">
        <v>616</v>
      </c>
      <c r="P723" t="s">
        <v>60</v>
      </c>
      <c r="Q723">
        <v>7.42</v>
      </c>
      <c r="R723">
        <v>7.42</v>
      </c>
      <c r="S723">
        <v>7.42</v>
      </c>
      <c r="T723">
        <v>7.33</v>
      </c>
      <c r="U723">
        <v>7.42</v>
      </c>
      <c r="V723">
        <v>7.42</v>
      </c>
      <c r="W723">
        <v>10</v>
      </c>
      <c r="X723">
        <v>10</v>
      </c>
      <c r="Y723">
        <v>10</v>
      </c>
      <c r="Z723">
        <v>7.42</v>
      </c>
      <c r="AA723">
        <v>81.83</v>
      </c>
      <c r="AB723">
        <v>0.11</v>
      </c>
      <c r="AC723">
        <v>2</v>
      </c>
      <c r="AD723">
        <v>0</v>
      </c>
      <c r="AE723" t="s">
        <v>201</v>
      </c>
      <c r="AF723">
        <v>6</v>
      </c>
      <c r="AG723" s="7">
        <v>42449</v>
      </c>
      <c r="AH723">
        <v>1300</v>
      </c>
      <c r="AI723">
        <v>1300</v>
      </c>
      <c r="AJ723">
        <v>1300</v>
      </c>
    </row>
    <row r="724" spans="1:36" x14ac:dyDescent="0.25">
      <c r="A724" t="s">
        <v>43</v>
      </c>
      <c r="B724" t="s">
        <v>159</v>
      </c>
      <c r="C724">
        <v>-7.2748720999999996</v>
      </c>
      <c r="D724">
        <v>110.0891894</v>
      </c>
      <c r="E724" t="s">
        <v>872</v>
      </c>
      <c r="F724">
        <v>2</v>
      </c>
      <c r="G724">
        <v>1</v>
      </c>
      <c r="H724">
        <v>2016</v>
      </c>
      <c r="I724" t="str">
        <f t="shared" si="34"/>
        <v>2016-06-01</v>
      </c>
      <c r="J724" t="str">
        <f t="shared" si="35"/>
        <v>2016-10-01</v>
      </c>
      <c r="K724" t="str">
        <f>IFERROR(INDEX(Harvest[Selected Harvest Begin],MATCH(E724,Harvest[Region],0)),INDEX(Harvest[Selected Harvest Begin],MATCH(B724,Harvest[Country.of.Origin],0)))</f>
        <v>June</v>
      </c>
      <c r="L724" t="str">
        <f>IFERROR(INDEX(Harvest[Selected Harvest End],MATCH(E724,Harvest[Region],0)),INDEX(Harvest[Selected Harvest End],MATCH(B724,Harvest[Country.of.Origin],0)))</f>
        <v>October</v>
      </c>
      <c r="M724">
        <f t="shared" si="33"/>
        <v>122</v>
      </c>
      <c r="N724" s="7">
        <v>42698</v>
      </c>
      <c r="O724" t="s">
        <v>877</v>
      </c>
      <c r="P724" t="s">
        <v>54</v>
      </c>
      <c r="Q724">
        <v>7.92</v>
      </c>
      <c r="R724">
        <v>7.83</v>
      </c>
      <c r="S724">
        <v>7.75</v>
      </c>
      <c r="T724">
        <v>7.75</v>
      </c>
      <c r="U724">
        <v>7.75</v>
      </c>
      <c r="V724">
        <v>7.75</v>
      </c>
      <c r="W724">
        <v>10</v>
      </c>
      <c r="X724">
        <v>10</v>
      </c>
      <c r="Y724">
        <v>10</v>
      </c>
      <c r="Z724">
        <v>7.92</v>
      </c>
      <c r="AA724">
        <v>84.67</v>
      </c>
      <c r="AB724">
        <v>0.12</v>
      </c>
      <c r="AC724">
        <v>0</v>
      </c>
      <c r="AD724">
        <v>0</v>
      </c>
      <c r="AE724" t="s">
        <v>55</v>
      </c>
      <c r="AF724">
        <v>7</v>
      </c>
      <c r="AG724" s="7">
        <v>43063</v>
      </c>
      <c r="AH724">
        <v>1200</v>
      </c>
      <c r="AI724">
        <v>1200</v>
      </c>
      <c r="AJ724">
        <v>1200</v>
      </c>
    </row>
    <row r="725" spans="1:36" x14ac:dyDescent="0.25">
      <c r="A725" t="s">
        <v>43</v>
      </c>
      <c r="B725" t="s">
        <v>159</v>
      </c>
      <c r="C725">
        <v>-3.0753002999999999</v>
      </c>
      <c r="D725">
        <v>119.742604</v>
      </c>
      <c r="E725" t="s">
        <v>2727</v>
      </c>
      <c r="F725">
        <v>2</v>
      </c>
      <c r="G725">
        <v>1</v>
      </c>
      <c r="H725">
        <v>2017</v>
      </c>
      <c r="I725" t="str">
        <f t="shared" si="34"/>
        <v>2017-05-01</v>
      </c>
      <c r="J725" t="str">
        <f t="shared" si="35"/>
        <v>2017-11-01</v>
      </c>
      <c r="K725" t="str">
        <f>IFERROR(INDEX(Harvest[Selected Harvest Begin],MATCH(E725,Harvest[Region],0)),INDEX(Harvest[Selected Harvest Begin],MATCH(B725,Harvest[Country.of.Origin],0)))</f>
        <v>May</v>
      </c>
      <c r="L725" t="str">
        <f>IFERROR(INDEX(Harvest[Selected Harvest End],MATCH(E725,Harvest[Region],0)),INDEX(Harvest[Selected Harvest End],MATCH(B725,Harvest[Country.of.Origin],0)))</f>
        <v>November</v>
      </c>
      <c r="M725">
        <f t="shared" si="33"/>
        <v>184</v>
      </c>
      <c r="N725" s="7">
        <v>42955</v>
      </c>
      <c r="O725" t="s">
        <v>2730</v>
      </c>
      <c r="P725" t="s">
        <v>60</v>
      </c>
      <c r="Q725">
        <v>7.5</v>
      </c>
      <c r="R725">
        <v>7.58</v>
      </c>
      <c r="S725">
        <v>7.42</v>
      </c>
      <c r="T725">
        <v>7.58</v>
      </c>
      <c r="U725">
        <v>7.58</v>
      </c>
      <c r="V725">
        <v>7.5</v>
      </c>
      <c r="W725">
        <v>10</v>
      </c>
      <c r="X725">
        <v>10</v>
      </c>
      <c r="Y725">
        <v>10</v>
      </c>
      <c r="Z725">
        <v>7.58</v>
      </c>
      <c r="AA725">
        <v>82.75</v>
      </c>
      <c r="AB725">
        <v>0.12</v>
      </c>
      <c r="AC725">
        <v>0</v>
      </c>
      <c r="AD725">
        <v>0</v>
      </c>
      <c r="AE725" t="s">
        <v>304</v>
      </c>
      <c r="AF725">
        <v>15</v>
      </c>
      <c r="AG725" s="7">
        <v>43320</v>
      </c>
      <c r="AH725">
        <v>1500</v>
      </c>
      <c r="AI725">
        <v>1500</v>
      </c>
      <c r="AJ725">
        <v>1500</v>
      </c>
    </row>
    <row r="726" spans="1:36" x14ac:dyDescent="0.25">
      <c r="A726" t="s">
        <v>43</v>
      </c>
      <c r="B726" t="s">
        <v>159</v>
      </c>
      <c r="C726">
        <v>-8.3405389000000003</v>
      </c>
      <c r="D726">
        <v>115.0919509</v>
      </c>
      <c r="E726" t="s">
        <v>2951</v>
      </c>
      <c r="F726">
        <v>2</v>
      </c>
      <c r="G726">
        <v>1</v>
      </c>
      <c r="H726">
        <v>2017</v>
      </c>
      <c r="I726" t="str">
        <f t="shared" si="34"/>
        <v>2017-06-01</v>
      </c>
      <c r="J726" t="str">
        <f t="shared" si="35"/>
        <v>2017-12-01</v>
      </c>
      <c r="K726" t="str">
        <f>IFERROR(INDEX(Harvest[Selected Harvest Begin],MATCH(E726,Harvest[Region],0)),INDEX(Harvest[Selected Harvest Begin],MATCH(B726,Harvest[Country.of.Origin],0)))</f>
        <v>June</v>
      </c>
      <c r="L726" t="str">
        <f>IFERROR(INDEX(Harvest[Selected Harvest End],MATCH(E726,Harvest[Region],0)),INDEX(Harvest[Selected Harvest End],MATCH(B726,Harvest[Country.of.Origin],0)))</f>
        <v>December</v>
      </c>
      <c r="M726">
        <f t="shared" si="33"/>
        <v>183</v>
      </c>
      <c r="N726" s="7">
        <v>42982</v>
      </c>
      <c r="O726" t="s">
        <v>60</v>
      </c>
      <c r="P726" t="s">
        <v>54</v>
      </c>
      <c r="Q726">
        <v>7.83</v>
      </c>
      <c r="R726">
        <v>7.75</v>
      </c>
      <c r="S726">
        <v>7.25</v>
      </c>
      <c r="T726">
        <v>7.5</v>
      </c>
      <c r="U726">
        <v>7.42</v>
      </c>
      <c r="V726">
        <v>7.33</v>
      </c>
      <c r="W726">
        <v>10</v>
      </c>
      <c r="X726">
        <v>10</v>
      </c>
      <c r="Y726">
        <v>10</v>
      </c>
      <c r="Z726">
        <v>7.42</v>
      </c>
      <c r="AA726">
        <v>82.5</v>
      </c>
      <c r="AB726">
        <v>0.11</v>
      </c>
      <c r="AC726">
        <v>0</v>
      </c>
      <c r="AD726">
        <v>0</v>
      </c>
      <c r="AE726" t="s">
        <v>55</v>
      </c>
      <c r="AF726">
        <v>5</v>
      </c>
      <c r="AG726" s="7">
        <v>43347</v>
      </c>
      <c r="AH726">
        <v>1250</v>
      </c>
      <c r="AI726">
        <v>1250</v>
      </c>
      <c r="AJ726">
        <v>1250</v>
      </c>
    </row>
    <row r="727" spans="1:36" x14ac:dyDescent="0.25">
      <c r="A727" t="s">
        <v>43</v>
      </c>
      <c r="B727" t="s">
        <v>159</v>
      </c>
      <c r="C727">
        <v>3.955165</v>
      </c>
      <c r="D727">
        <v>97.351655800000003</v>
      </c>
      <c r="E727" t="s">
        <v>3293</v>
      </c>
      <c r="F727">
        <v>2</v>
      </c>
      <c r="G727">
        <v>1</v>
      </c>
      <c r="H727">
        <v>2017</v>
      </c>
      <c r="I727" t="str">
        <f t="shared" si="34"/>
        <v>2016-10-01</v>
      </c>
      <c r="J727" t="str">
        <f t="shared" si="35"/>
        <v>2017-03-01</v>
      </c>
      <c r="K727" t="str">
        <f>IFERROR(INDEX(Harvest[Selected Harvest Begin],MATCH(E727,Harvest[Region],0)),INDEX(Harvest[Selected Harvest Begin],MATCH(B727,Harvest[Country.of.Origin],0)))</f>
        <v>October</v>
      </c>
      <c r="L727" t="str">
        <f>IFERROR(INDEX(Harvest[Selected Harvest End],MATCH(E727,Harvest[Region],0)),INDEX(Harvest[Selected Harvest End],MATCH(B727,Harvest[Country.of.Origin],0)))</f>
        <v>March</v>
      </c>
      <c r="M727">
        <f t="shared" si="33"/>
        <v>151</v>
      </c>
      <c r="N727" s="7">
        <v>42950</v>
      </c>
      <c r="O727" t="s">
        <v>68</v>
      </c>
      <c r="P727" t="s">
        <v>54</v>
      </c>
      <c r="Q727">
        <v>7.5</v>
      </c>
      <c r="R727">
        <v>7.5</v>
      </c>
      <c r="S727">
        <v>7.42</v>
      </c>
      <c r="T727">
        <v>7.42</v>
      </c>
      <c r="U727">
        <v>7.5</v>
      </c>
      <c r="V727">
        <v>7.42</v>
      </c>
      <c r="W727">
        <v>10</v>
      </c>
      <c r="X727">
        <v>10</v>
      </c>
      <c r="Y727">
        <v>10</v>
      </c>
      <c r="Z727">
        <v>7.33</v>
      </c>
      <c r="AA727">
        <v>82.08</v>
      </c>
      <c r="AB727">
        <v>0.15</v>
      </c>
      <c r="AC727">
        <v>0</v>
      </c>
      <c r="AD727">
        <v>0</v>
      </c>
      <c r="AF727">
        <v>3</v>
      </c>
      <c r="AG727" s="7">
        <v>43315</v>
      </c>
      <c r="AH727">
        <v>1300</v>
      </c>
      <c r="AI727">
        <v>1300</v>
      </c>
      <c r="AJ727">
        <v>1300</v>
      </c>
    </row>
    <row r="728" spans="1:36" x14ac:dyDescent="0.25">
      <c r="A728" t="s">
        <v>43</v>
      </c>
      <c r="B728" t="s">
        <v>159</v>
      </c>
      <c r="C728">
        <v>-8.0583811000000001</v>
      </c>
      <c r="D728">
        <v>114.24329899999999</v>
      </c>
      <c r="E728" t="s">
        <v>3743</v>
      </c>
      <c r="F728">
        <v>2</v>
      </c>
      <c r="G728">
        <v>1</v>
      </c>
      <c r="H728">
        <v>2016</v>
      </c>
      <c r="I728" t="str">
        <f t="shared" si="34"/>
        <v>2016-06-01</v>
      </c>
      <c r="J728" t="str">
        <f t="shared" si="35"/>
        <v>2016-10-01</v>
      </c>
      <c r="K728" t="str">
        <f>IFERROR(INDEX(Harvest[Selected Harvest Begin],MATCH(E728,Harvest[Region],0)),INDEX(Harvest[Selected Harvest Begin],MATCH(B728,Harvest[Country.of.Origin],0)))</f>
        <v>June</v>
      </c>
      <c r="L728" t="str">
        <f>IFERROR(INDEX(Harvest[Selected Harvest End],MATCH(E728,Harvest[Region],0)),INDEX(Harvest[Selected Harvest End],MATCH(B728,Harvest[Country.of.Origin],0)))</f>
        <v>October</v>
      </c>
      <c r="M728">
        <f t="shared" si="33"/>
        <v>122</v>
      </c>
      <c r="N728" s="7">
        <v>42934</v>
      </c>
      <c r="O728" t="s">
        <v>877</v>
      </c>
      <c r="P728" t="s">
        <v>54</v>
      </c>
      <c r="Q728">
        <v>6.92</v>
      </c>
      <c r="R728">
        <v>6.83</v>
      </c>
      <c r="S728">
        <v>6.92</v>
      </c>
      <c r="T728">
        <v>6.92</v>
      </c>
      <c r="U728">
        <v>6.92</v>
      </c>
      <c r="V728">
        <v>6.83</v>
      </c>
      <c r="W728">
        <v>10</v>
      </c>
      <c r="X728">
        <v>10</v>
      </c>
      <c r="Y728">
        <v>10</v>
      </c>
      <c r="Z728">
        <v>6.83</v>
      </c>
      <c r="AA728">
        <v>78.17</v>
      </c>
      <c r="AB728">
        <v>0.13</v>
      </c>
      <c r="AC728">
        <v>0</v>
      </c>
      <c r="AD728">
        <v>0</v>
      </c>
      <c r="AF728">
        <v>1</v>
      </c>
      <c r="AG728" s="7">
        <v>43299</v>
      </c>
      <c r="AH728">
        <v>1300</v>
      </c>
      <c r="AI728">
        <v>1300</v>
      </c>
      <c r="AJ728">
        <v>1300</v>
      </c>
    </row>
    <row r="729" spans="1:36" x14ac:dyDescent="0.25">
      <c r="A729" t="s">
        <v>43</v>
      </c>
      <c r="B729" t="s">
        <v>881</v>
      </c>
      <c r="C729">
        <v>26.750589300000001</v>
      </c>
      <c r="D729">
        <v>128.2849463</v>
      </c>
      <c r="E729" t="s">
        <v>884</v>
      </c>
      <c r="F729">
        <v>20</v>
      </c>
      <c r="G729">
        <v>1</v>
      </c>
      <c r="I729" t="str">
        <f t="shared" si="34"/>
        <v>2015-11-01</v>
      </c>
      <c r="J729" t="str">
        <f t="shared" si="35"/>
        <v>2016-03-01</v>
      </c>
      <c r="K729" t="str">
        <f>IFERROR(INDEX(Harvest[Selected Harvest Begin],MATCH(E729,Harvest[Region],0)),INDEX(Harvest[Selected Harvest Begin],MATCH(B729,Harvest[Country.of.Origin],0)))</f>
        <v>November</v>
      </c>
      <c r="L729" t="str">
        <f>IFERROR(INDEX(Harvest[Selected Harvest End],MATCH(E729,Harvest[Region],0)),INDEX(Harvest[Selected Harvest End],MATCH(B729,Harvest[Country.of.Origin],0)))</f>
        <v>March</v>
      </c>
      <c r="M729">
        <f t="shared" si="33"/>
        <v>121</v>
      </c>
      <c r="N729" s="7">
        <v>42676</v>
      </c>
      <c r="O729" t="s">
        <v>737</v>
      </c>
      <c r="P729" t="s">
        <v>278</v>
      </c>
      <c r="Q729">
        <v>7.75</v>
      </c>
      <c r="R729">
        <v>7.75</v>
      </c>
      <c r="S729">
        <v>7.75</v>
      </c>
      <c r="T729">
        <v>7.42</v>
      </c>
      <c r="U729">
        <v>8.08</v>
      </c>
      <c r="V729">
        <v>7.83</v>
      </c>
      <c r="W729">
        <v>10</v>
      </c>
      <c r="X729">
        <v>10</v>
      </c>
      <c r="Y729">
        <v>10</v>
      </c>
      <c r="Z729">
        <v>8.08</v>
      </c>
      <c r="AA729">
        <v>84.67</v>
      </c>
      <c r="AB729">
        <v>0.12</v>
      </c>
      <c r="AC729">
        <v>0</v>
      </c>
      <c r="AD729">
        <v>0</v>
      </c>
      <c r="AE729" t="s">
        <v>55</v>
      </c>
      <c r="AF729">
        <v>0</v>
      </c>
      <c r="AG729" s="7">
        <v>43041</v>
      </c>
      <c r="AH729">
        <v>170</v>
      </c>
      <c r="AI729">
        <v>170</v>
      </c>
      <c r="AJ729">
        <v>170</v>
      </c>
    </row>
    <row r="730" spans="1:36" x14ac:dyDescent="0.25">
      <c r="A730" t="s">
        <v>43</v>
      </c>
      <c r="B730" t="s">
        <v>316</v>
      </c>
      <c r="C730">
        <v>-2.3559E-2</v>
      </c>
      <c r="D730">
        <v>37.906193000000002</v>
      </c>
      <c r="E730" t="s">
        <v>597</v>
      </c>
      <c r="F730">
        <v>150</v>
      </c>
      <c r="G730">
        <v>9000</v>
      </c>
      <c r="H730">
        <v>2012</v>
      </c>
      <c r="I730" t="str">
        <f t="shared" si="34"/>
        <v>2011-10-01</v>
      </c>
      <c r="J730" t="str">
        <f t="shared" si="35"/>
        <v>2012-01-01</v>
      </c>
      <c r="K730" t="str">
        <f>IFERROR(INDEX(Harvest[Selected Harvest Begin],MATCH(E730,Harvest[Region],0)),INDEX(Harvest[Selected Harvest Begin],MATCH(B730,Harvest[Country.of.Origin],0)))</f>
        <v>October</v>
      </c>
      <c r="L730" t="str">
        <f>IFERROR(INDEX(Harvest[Selected Harvest End],MATCH(E730,Harvest[Region],0)),INDEX(Harvest[Selected Harvest End],MATCH(B730,Harvest[Country.of.Origin],0)))</f>
        <v>January</v>
      </c>
      <c r="M730">
        <f t="shared" si="33"/>
        <v>92</v>
      </c>
      <c r="N730" s="7">
        <v>41060</v>
      </c>
      <c r="O730" t="s">
        <v>383</v>
      </c>
      <c r="P730" t="s">
        <v>54</v>
      </c>
      <c r="Q730">
        <v>7.67</v>
      </c>
      <c r="R730">
        <v>7.75</v>
      </c>
      <c r="S730">
        <v>7.67</v>
      </c>
      <c r="T730">
        <v>7.75</v>
      </c>
      <c r="U730">
        <v>7.83</v>
      </c>
      <c r="V730">
        <v>7.67</v>
      </c>
      <c r="W730">
        <v>10</v>
      </c>
      <c r="X730">
        <v>10</v>
      </c>
      <c r="Y730">
        <v>10</v>
      </c>
      <c r="Z730">
        <v>7.67</v>
      </c>
      <c r="AA730">
        <v>84</v>
      </c>
      <c r="AB730">
        <v>0</v>
      </c>
      <c r="AC730">
        <v>0</v>
      </c>
      <c r="AD730">
        <v>0</v>
      </c>
      <c r="AE730" t="s">
        <v>89</v>
      </c>
      <c r="AF730">
        <v>0</v>
      </c>
      <c r="AG730" s="7">
        <v>41425</v>
      </c>
      <c r="AH730">
        <v>1650</v>
      </c>
      <c r="AI730">
        <v>1650</v>
      </c>
      <c r="AJ730">
        <v>1650</v>
      </c>
    </row>
    <row r="731" spans="1:36" x14ac:dyDescent="0.25">
      <c r="A731" t="s">
        <v>43</v>
      </c>
      <c r="B731" t="s">
        <v>316</v>
      </c>
      <c r="C731">
        <v>-2.3559E-2</v>
      </c>
      <c r="D731">
        <v>37.906193000000002</v>
      </c>
      <c r="F731">
        <v>11</v>
      </c>
      <c r="G731">
        <v>660</v>
      </c>
      <c r="H731">
        <v>2013</v>
      </c>
      <c r="I731" t="str">
        <f t="shared" si="34"/>
        <v>2012-10-01</v>
      </c>
      <c r="J731" t="str">
        <f t="shared" si="35"/>
        <v>2013-01-01</v>
      </c>
      <c r="K731" t="str">
        <f>IFERROR(INDEX(Harvest[Selected Harvest Begin],MATCH(E731,Harvest[Region],0)),INDEX(Harvest[Selected Harvest Begin],MATCH(B731,Harvest[Country.of.Origin],0)))</f>
        <v>October</v>
      </c>
      <c r="L731" t="str">
        <f>IFERROR(INDEX(Harvest[Selected Harvest End],MATCH(E731,Harvest[Region],0)),INDEX(Harvest[Selected Harvest End],MATCH(B731,Harvest[Country.of.Origin],0)))</f>
        <v>January</v>
      </c>
      <c r="M731">
        <f t="shared" si="33"/>
        <v>92</v>
      </c>
      <c r="N731" s="7">
        <v>41516</v>
      </c>
      <c r="O731" t="s">
        <v>383</v>
      </c>
      <c r="P731" t="s">
        <v>54</v>
      </c>
      <c r="Q731">
        <v>7.75</v>
      </c>
      <c r="R731">
        <v>7.75</v>
      </c>
      <c r="S731">
        <v>7.75</v>
      </c>
      <c r="T731">
        <v>8.08</v>
      </c>
      <c r="U731">
        <v>7.75</v>
      </c>
      <c r="V731">
        <v>7.75</v>
      </c>
      <c r="W731">
        <v>10</v>
      </c>
      <c r="X731">
        <v>10</v>
      </c>
      <c r="Y731">
        <v>10</v>
      </c>
      <c r="Z731">
        <v>7.75</v>
      </c>
      <c r="AA731">
        <v>84.58</v>
      </c>
      <c r="AB731">
        <v>0</v>
      </c>
      <c r="AC731">
        <v>0</v>
      </c>
      <c r="AD731">
        <v>0</v>
      </c>
      <c r="AE731" t="s">
        <v>55</v>
      </c>
      <c r="AF731">
        <v>0</v>
      </c>
      <c r="AG731" s="7">
        <v>41881</v>
      </c>
    </row>
    <row r="732" spans="1:36" x14ac:dyDescent="0.25">
      <c r="A732" t="s">
        <v>43</v>
      </c>
      <c r="B732" t="s">
        <v>316</v>
      </c>
      <c r="C732">
        <v>-0.43709900000000002</v>
      </c>
      <c r="D732">
        <v>36.958010399999999</v>
      </c>
      <c r="E732" t="s">
        <v>379</v>
      </c>
      <c r="F732">
        <v>12</v>
      </c>
      <c r="G732">
        <v>60</v>
      </c>
      <c r="H732">
        <v>2014</v>
      </c>
      <c r="I732" t="str">
        <f t="shared" si="34"/>
        <v>2013-10-01</v>
      </c>
      <c r="J732" t="str">
        <f t="shared" si="35"/>
        <v>2014-01-01</v>
      </c>
      <c r="K732" t="str">
        <f>IFERROR(INDEX(Harvest[Selected Harvest Begin],MATCH(E732,Harvest[Region],0)),INDEX(Harvest[Selected Harvest Begin],MATCH(B732,Harvest[Country.of.Origin],0)))</f>
        <v>October</v>
      </c>
      <c r="L732" t="str">
        <f>IFERROR(INDEX(Harvest[Selected Harvest End],MATCH(E732,Harvest[Region],0)),INDEX(Harvest[Selected Harvest End],MATCH(B732,Harvest[Country.of.Origin],0)))</f>
        <v>January</v>
      </c>
      <c r="M732">
        <f t="shared" si="33"/>
        <v>92</v>
      </c>
      <c r="N732" s="7">
        <v>42033</v>
      </c>
      <c r="O732" t="s">
        <v>383</v>
      </c>
      <c r="P732" t="s">
        <v>81</v>
      </c>
      <c r="Q732">
        <v>8.08</v>
      </c>
      <c r="R732">
        <v>8.08</v>
      </c>
      <c r="S732">
        <v>8</v>
      </c>
      <c r="T732">
        <v>8</v>
      </c>
      <c r="U732">
        <v>7.83</v>
      </c>
      <c r="V732">
        <v>8.08</v>
      </c>
      <c r="W732">
        <v>10</v>
      </c>
      <c r="X732">
        <v>10</v>
      </c>
      <c r="Y732">
        <v>10</v>
      </c>
      <c r="Z732">
        <v>8</v>
      </c>
      <c r="AA732">
        <v>86.08</v>
      </c>
      <c r="AB732">
        <v>0.11</v>
      </c>
      <c r="AC732">
        <v>0</v>
      </c>
      <c r="AD732">
        <v>0</v>
      </c>
      <c r="AE732" t="s">
        <v>89</v>
      </c>
      <c r="AF732">
        <v>2</v>
      </c>
      <c r="AG732" s="7">
        <v>42398</v>
      </c>
      <c r="AH732">
        <v>1754</v>
      </c>
      <c r="AI732">
        <v>1754</v>
      </c>
      <c r="AJ732">
        <v>1754</v>
      </c>
    </row>
    <row r="733" spans="1:36" x14ac:dyDescent="0.25">
      <c r="A733" t="s">
        <v>43</v>
      </c>
      <c r="B733" t="s">
        <v>316</v>
      </c>
      <c r="C733">
        <v>-0.65905650000000005</v>
      </c>
      <c r="D733">
        <v>37.382723400000003</v>
      </c>
      <c r="E733" t="s">
        <v>546</v>
      </c>
      <c r="F733">
        <v>16</v>
      </c>
      <c r="G733">
        <v>60</v>
      </c>
      <c r="H733">
        <v>2014</v>
      </c>
      <c r="I733" t="str">
        <f t="shared" si="34"/>
        <v>2013-10-01</v>
      </c>
      <c r="J733" t="str">
        <f t="shared" si="35"/>
        <v>2014-01-01</v>
      </c>
      <c r="K733" t="str">
        <f>IFERROR(INDEX(Harvest[Selected Harvest Begin],MATCH(E733,Harvest[Region],0)),INDEX(Harvest[Selected Harvest Begin],MATCH(B733,Harvest[Country.of.Origin],0)))</f>
        <v>October</v>
      </c>
      <c r="L733" t="str">
        <f>IFERROR(INDEX(Harvest[Selected Harvest End],MATCH(E733,Harvest[Region],0)),INDEX(Harvest[Selected Harvest End],MATCH(B733,Harvest[Country.of.Origin],0)))</f>
        <v>January</v>
      </c>
      <c r="M733">
        <f t="shared" si="33"/>
        <v>92</v>
      </c>
      <c r="N733" s="7">
        <v>42147</v>
      </c>
      <c r="O733" t="s">
        <v>383</v>
      </c>
      <c r="P733" t="s">
        <v>81</v>
      </c>
      <c r="Q733">
        <v>7.92</v>
      </c>
      <c r="R733">
        <v>7.92</v>
      </c>
      <c r="S733">
        <v>7.83</v>
      </c>
      <c r="T733">
        <v>8.08</v>
      </c>
      <c r="U733">
        <v>7.83</v>
      </c>
      <c r="V733">
        <v>7.92</v>
      </c>
      <c r="W733">
        <v>10</v>
      </c>
      <c r="X733">
        <v>10</v>
      </c>
      <c r="Y733">
        <v>10</v>
      </c>
      <c r="Z733">
        <v>8</v>
      </c>
      <c r="AA733">
        <v>85.5</v>
      </c>
      <c r="AB733">
        <v>0.1</v>
      </c>
      <c r="AC733">
        <v>0</v>
      </c>
      <c r="AD733">
        <v>0</v>
      </c>
      <c r="AE733" t="s">
        <v>55</v>
      </c>
      <c r="AF733">
        <v>3</v>
      </c>
      <c r="AG733" s="7">
        <v>42512</v>
      </c>
      <c r="AH733">
        <v>1900</v>
      </c>
      <c r="AI733">
        <v>1900</v>
      </c>
      <c r="AJ733">
        <v>1900</v>
      </c>
    </row>
    <row r="734" spans="1:36" x14ac:dyDescent="0.25">
      <c r="A734" t="s">
        <v>43</v>
      </c>
      <c r="B734" t="s">
        <v>316</v>
      </c>
      <c r="C734">
        <v>-2.3559E-2</v>
      </c>
      <c r="D734">
        <v>37.906193000000002</v>
      </c>
      <c r="E734" t="s">
        <v>597</v>
      </c>
      <c r="F734">
        <v>20</v>
      </c>
      <c r="G734">
        <v>60</v>
      </c>
      <c r="H734">
        <v>2012</v>
      </c>
      <c r="I734" t="str">
        <f t="shared" si="34"/>
        <v>2011-10-01</v>
      </c>
      <c r="J734" t="str">
        <f t="shared" si="35"/>
        <v>2012-01-01</v>
      </c>
      <c r="K734" t="str">
        <f>IFERROR(INDEX(Harvest[Selected Harvest Begin],MATCH(E734,Harvest[Region],0)),INDEX(Harvest[Selected Harvest Begin],MATCH(B734,Harvest[Country.of.Origin],0)))</f>
        <v>October</v>
      </c>
      <c r="L734" t="str">
        <f>IFERROR(INDEX(Harvest[Selected Harvest End],MATCH(E734,Harvest[Region],0)),INDEX(Harvest[Selected Harvest End],MATCH(B734,Harvest[Country.of.Origin],0)))</f>
        <v>January</v>
      </c>
      <c r="M734">
        <f t="shared" si="33"/>
        <v>92</v>
      </c>
      <c r="N734" s="7">
        <v>41383</v>
      </c>
      <c r="O734" t="s">
        <v>325</v>
      </c>
      <c r="P734" t="s">
        <v>54</v>
      </c>
      <c r="Q734">
        <v>7.83</v>
      </c>
      <c r="R734">
        <v>8.08</v>
      </c>
      <c r="S734">
        <v>7.75</v>
      </c>
      <c r="T734">
        <v>8.08</v>
      </c>
      <c r="U734">
        <v>7.92</v>
      </c>
      <c r="V734">
        <v>7.75</v>
      </c>
      <c r="W734">
        <v>10</v>
      </c>
      <c r="X734">
        <v>10</v>
      </c>
      <c r="Y734">
        <v>10</v>
      </c>
      <c r="Z734">
        <v>7.92</v>
      </c>
      <c r="AA734">
        <v>85.33</v>
      </c>
      <c r="AB734">
        <v>0</v>
      </c>
      <c r="AC734">
        <v>0</v>
      </c>
      <c r="AD734">
        <v>0</v>
      </c>
      <c r="AE734" t="s">
        <v>55</v>
      </c>
      <c r="AF734">
        <v>2</v>
      </c>
      <c r="AG734" s="7">
        <v>41748</v>
      </c>
      <c r="AH734">
        <v>1600</v>
      </c>
      <c r="AI734">
        <v>1600</v>
      </c>
      <c r="AJ734">
        <v>1600</v>
      </c>
    </row>
    <row r="735" spans="1:36" x14ac:dyDescent="0.25">
      <c r="A735" t="s">
        <v>43</v>
      </c>
      <c r="B735" t="s">
        <v>316</v>
      </c>
      <c r="C735">
        <v>-2.3559E-2</v>
      </c>
      <c r="D735">
        <v>37.906193000000002</v>
      </c>
      <c r="E735" t="s">
        <v>597</v>
      </c>
      <c r="F735">
        <v>300</v>
      </c>
      <c r="G735">
        <v>60</v>
      </c>
      <c r="H735">
        <v>2012</v>
      </c>
      <c r="I735" t="str">
        <f t="shared" si="34"/>
        <v>2011-10-01</v>
      </c>
      <c r="J735" t="str">
        <f t="shared" si="35"/>
        <v>2012-01-01</v>
      </c>
      <c r="K735" t="str">
        <f>IFERROR(INDEX(Harvest[Selected Harvest Begin],MATCH(E735,Harvest[Region],0)),INDEX(Harvest[Selected Harvest Begin],MATCH(B735,Harvest[Country.of.Origin],0)))</f>
        <v>October</v>
      </c>
      <c r="L735" t="str">
        <f>IFERROR(INDEX(Harvest[Selected Harvest End],MATCH(E735,Harvest[Region],0)),INDEX(Harvest[Selected Harvest End],MATCH(B735,Harvest[Country.of.Origin],0)))</f>
        <v>January</v>
      </c>
      <c r="M735">
        <f t="shared" si="33"/>
        <v>92</v>
      </c>
      <c r="N735" s="7">
        <v>41345</v>
      </c>
      <c r="O735" t="s">
        <v>325</v>
      </c>
      <c r="P735" t="s">
        <v>54</v>
      </c>
      <c r="Q735">
        <v>8</v>
      </c>
      <c r="R735">
        <v>7.92</v>
      </c>
      <c r="S735">
        <v>7.92</v>
      </c>
      <c r="T735">
        <v>8.08</v>
      </c>
      <c r="U735">
        <v>7.83</v>
      </c>
      <c r="V735">
        <v>7.75</v>
      </c>
      <c r="W735">
        <v>10</v>
      </c>
      <c r="X735">
        <v>10</v>
      </c>
      <c r="Y735">
        <v>10</v>
      </c>
      <c r="Z735">
        <v>7.83</v>
      </c>
      <c r="AA735">
        <v>85.33</v>
      </c>
      <c r="AB735">
        <v>0</v>
      </c>
      <c r="AC735">
        <v>0</v>
      </c>
      <c r="AD735">
        <v>0</v>
      </c>
      <c r="AE735" t="s">
        <v>55</v>
      </c>
      <c r="AF735">
        <v>6</v>
      </c>
      <c r="AG735" s="7">
        <v>41710</v>
      </c>
      <c r="AH735">
        <v>1200</v>
      </c>
      <c r="AI735">
        <v>1200</v>
      </c>
      <c r="AJ735">
        <v>1200</v>
      </c>
    </row>
    <row r="736" spans="1:36" x14ac:dyDescent="0.25">
      <c r="A736" t="s">
        <v>43</v>
      </c>
      <c r="B736" t="s">
        <v>316</v>
      </c>
      <c r="C736">
        <v>-2.3559E-2</v>
      </c>
      <c r="D736">
        <v>37.906193000000002</v>
      </c>
      <c r="F736">
        <v>170</v>
      </c>
      <c r="G736">
        <v>60</v>
      </c>
      <c r="H736">
        <v>2015</v>
      </c>
      <c r="I736" t="str">
        <f t="shared" si="34"/>
        <v>2014-10-01</v>
      </c>
      <c r="J736" t="str">
        <f t="shared" si="35"/>
        <v>2015-01-01</v>
      </c>
      <c r="K736" t="str">
        <f>IFERROR(INDEX(Harvest[Selected Harvest Begin],MATCH(E736,Harvest[Region],0)),INDEX(Harvest[Selected Harvest Begin],MATCH(B736,Harvest[Country.of.Origin],0)))</f>
        <v>October</v>
      </c>
      <c r="L736" t="str">
        <f>IFERROR(INDEX(Harvest[Selected Harvest End],MATCH(E736,Harvest[Region],0)),INDEX(Harvest[Selected Harvest End],MATCH(B736,Harvest[Country.of.Origin],0)))</f>
        <v>January</v>
      </c>
      <c r="M736">
        <f t="shared" si="33"/>
        <v>92</v>
      </c>
      <c r="N736" s="7">
        <v>42497</v>
      </c>
      <c r="P736" t="s">
        <v>54</v>
      </c>
      <c r="Q736">
        <v>8.17</v>
      </c>
      <c r="R736">
        <v>7.83</v>
      </c>
      <c r="S736">
        <v>7.92</v>
      </c>
      <c r="T736">
        <v>7.75</v>
      </c>
      <c r="U736">
        <v>7.67</v>
      </c>
      <c r="V736">
        <v>7.83</v>
      </c>
      <c r="W736">
        <v>10</v>
      </c>
      <c r="X736">
        <v>10</v>
      </c>
      <c r="Y736">
        <v>10</v>
      </c>
      <c r="Z736">
        <v>7.83</v>
      </c>
      <c r="AA736">
        <v>85</v>
      </c>
      <c r="AB736">
        <v>0.11</v>
      </c>
      <c r="AC736">
        <v>0</v>
      </c>
      <c r="AD736">
        <v>5</v>
      </c>
      <c r="AE736" t="s">
        <v>55</v>
      </c>
      <c r="AF736">
        <v>7</v>
      </c>
      <c r="AG736" s="7">
        <v>42862</v>
      </c>
      <c r="AH736">
        <v>1</v>
      </c>
      <c r="AI736">
        <v>1</v>
      </c>
      <c r="AJ736">
        <v>1</v>
      </c>
    </row>
    <row r="737" spans="1:36" x14ac:dyDescent="0.25">
      <c r="A737" t="s">
        <v>43</v>
      </c>
      <c r="B737" t="s">
        <v>316</v>
      </c>
      <c r="C737">
        <v>-2.3559E-2</v>
      </c>
      <c r="D737">
        <v>37.906193000000002</v>
      </c>
      <c r="E737" t="s">
        <v>597</v>
      </c>
      <c r="F737">
        <v>38</v>
      </c>
      <c r="G737">
        <v>60</v>
      </c>
      <c r="H737">
        <v>2012</v>
      </c>
      <c r="I737" t="str">
        <f t="shared" si="34"/>
        <v>2011-10-01</v>
      </c>
      <c r="J737" t="str">
        <f t="shared" si="35"/>
        <v>2012-01-01</v>
      </c>
      <c r="K737" t="str">
        <f>IFERROR(INDEX(Harvest[Selected Harvest Begin],MATCH(E737,Harvest[Region],0)),INDEX(Harvest[Selected Harvest Begin],MATCH(B737,Harvest[Country.of.Origin],0)))</f>
        <v>October</v>
      </c>
      <c r="L737" t="str">
        <f>IFERROR(INDEX(Harvest[Selected Harvest End],MATCH(E737,Harvest[Region],0)),INDEX(Harvest[Selected Harvest End],MATCH(B737,Harvest[Country.of.Origin],0)))</f>
        <v>January</v>
      </c>
      <c r="M737">
        <f t="shared" si="33"/>
        <v>92</v>
      </c>
      <c r="N737" s="7">
        <v>41383</v>
      </c>
      <c r="O737" t="s">
        <v>325</v>
      </c>
      <c r="P737" t="s">
        <v>54</v>
      </c>
      <c r="Q737">
        <v>7.75</v>
      </c>
      <c r="R737">
        <v>7.83</v>
      </c>
      <c r="S737">
        <v>7.75</v>
      </c>
      <c r="T737">
        <v>8.08</v>
      </c>
      <c r="U737">
        <v>8</v>
      </c>
      <c r="V737">
        <v>7.75</v>
      </c>
      <c r="W737">
        <v>10</v>
      </c>
      <c r="X737">
        <v>10</v>
      </c>
      <c r="Y737">
        <v>10</v>
      </c>
      <c r="Z737">
        <v>7.83</v>
      </c>
      <c r="AA737">
        <v>85</v>
      </c>
      <c r="AB737">
        <v>0</v>
      </c>
      <c r="AC737">
        <v>0</v>
      </c>
      <c r="AD737">
        <v>0</v>
      </c>
      <c r="AE737" t="s">
        <v>55</v>
      </c>
      <c r="AF737">
        <v>5</v>
      </c>
      <c r="AG737" s="7">
        <v>41748</v>
      </c>
      <c r="AH737">
        <v>1580</v>
      </c>
      <c r="AI737">
        <v>1580</v>
      </c>
      <c r="AJ737">
        <v>1580</v>
      </c>
    </row>
    <row r="738" spans="1:36" x14ac:dyDescent="0.25">
      <c r="A738" t="s">
        <v>43</v>
      </c>
      <c r="B738" t="s">
        <v>316</v>
      </c>
      <c r="C738">
        <v>-2.3559E-2</v>
      </c>
      <c r="D738">
        <v>37.906193000000002</v>
      </c>
      <c r="F738">
        <v>320</v>
      </c>
      <c r="G738">
        <v>60</v>
      </c>
      <c r="H738">
        <v>2010</v>
      </c>
      <c r="I738" t="str">
        <f t="shared" si="34"/>
        <v>2009-10-01</v>
      </c>
      <c r="J738" t="str">
        <f t="shared" si="35"/>
        <v>2010-01-01</v>
      </c>
      <c r="K738" t="str">
        <f>IFERROR(INDEX(Harvest[Selected Harvest Begin],MATCH(E738,Harvest[Region],0)),INDEX(Harvest[Selected Harvest Begin],MATCH(B738,Harvest[Country.of.Origin],0)))</f>
        <v>October</v>
      </c>
      <c r="L738" t="str">
        <f>IFERROR(INDEX(Harvest[Selected Harvest End],MATCH(E738,Harvest[Region],0)),INDEX(Harvest[Selected Harvest End],MATCH(B738,Harvest[Country.of.Origin],0)))</f>
        <v>January</v>
      </c>
      <c r="M738">
        <f t="shared" si="33"/>
        <v>92</v>
      </c>
      <c r="N738" s="7">
        <v>40416</v>
      </c>
      <c r="Q738">
        <v>8</v>
      </c>
      <c r="R738">
        <v>7.67</v>
      </c>
      <c r="S738">
        <v>7.83</v>
      </c>
      <c r="T738">
        <v>8.17</v>
      </c>
      <c r="U738">
        <v>7.92</v>
      </c>
      <c r="V738">
        <v>7.75</v>
      </c>
      <c r="W738">
        <v>10</v>
      </c>
      <c r="X738">
        <v>10</v>
      </c>
      <c r="Y738">
        <v>10</v>
      </c>
      <c r="Z738">
        <v>7.58</v>
      </c>
      <c r="AA738">
        <v>84.92</v>
      </c>
      <c r="AB738">
        <v>0.06</v>
      </c>
      <c r="AC738">
        <v>1</v>
      </c>
      <c r="AD738">
        <v>0</v>
      </c>
      <c r="AF738">
        <v>9</v>
      </c>
      <c r="AG738" s="7">
        <v>40781</v>
      </c>
    </row>
    <row r="739" spans="1:36" x14ac:dyDescent="0.25">
      <c r="A739" t="s">
        <v>43</v>
      </c>
      <c r="B739" t="s">
        <v>316</v>
      </c>
      <c r="C739">
        <v>-0.43709900000000002</v>
      </c>
      <c r="D739">
        <v>36.958010399999999</v>
      </c>
      <c r="E739" t="s">
        <v>379</v>
      </c>
      <c r="F739">
        <v>150</v>
      </c>
      <c r="G739">
        <v>60</v>
      </c>
      <c r="H739">
        <v>2014</v>
      </c>
      <c r="I739" t="str">
        <f t="shared" si="34"/>
        <v>2013-10-01</v>
      </c>
      <c r="J739" t="str">
        <f t="shared" si="35"/>
        <v>2014-01-01</v>
      </c>
      <c r="K739" t="str">
        <f>IFERROR(INDEX(Harvest[Selected Harvest Begin],MATCH(E739,Harvest[Region],0)),INDEX(Harvest[Selected Harvest Begin],MATCH(B739,Harvest[Country.of.Origin],0)))</f>
        <v>October</v>
      </c>
      <c r="L739" t="str">
        <f>IFERROR(INDEX(Harvest[Selected Harvest End],MATCH(E739,Harvest[Region],0)),INDEX(Harvest[Selected Harvest End],MATCH(B739,Harvest[Country.of.Origin],0)))</f>
        <v>January</v>
      </c>
      <c r="M739">
        <f t="shared" si="33"/>
        <v>92</v>
      </c>
      <c r="N739" s="7">
        <v>42157</v>
      </c>
      <c r="O739" t="s">
        <v>325</v>
      </c>
      <c r="P739" t="s">
        <v>54</v>
      </c>
      <c r="Q739">
        <v>7.92</v>
      </c>
      <c r="R739">
        <v>7.83</v>
      </c>
      <c r="S739">
        <v>7.58</v>
      </c>
      <c r="T739">
        <v>7.92</v>
      </c>
      <c r="U739">
        <v>7.75</v>
      </c>
      <c r="V739">
        <v>7.83</v>
      </c>
      <c r="W739">
        <v>10</v>
      </c>
      <c r="X739">
        <v>10</v>
      </c>
      <c r="Y739">
        <v>10</v>
      </c>
      <c r="Z739">
        <v>7.92</v>
      </c>
      <c r="AA739">
        <v>84.75</v>
      </c>
      <c r="AB739">
        <v>0.13</v>
      </c>
      <c r="AC739">
        <v>0</v>
      </c>
      <c r="AD739">
        <v>0</v>
      </c>
      <c r="AE739" t="s">
        <v>55</v>
      </c>
      <c r="AF739">
        <v>0</v>
      </c>
      <c r="AG739" s="7">
        <v>42522</v>
      </c>
      <c r="AH739">
        <v>1800</v>
      </c>
      <c r="AI739">
        <v>1800</v>
      </c>
      <c r="AJ739">
        <v>1800</v>
      </c>
    </row>
    <row r="740" spans="1:36" x14ac:dyDescent="0.25">
      <c r="A740" t="s">
        <v>43</v>
      </c>
      <c r="B740" t="s">
        <v>316</v>
      </c>
      <c r="C740">
        <v>-0.43709900000000002</v>
      </c>
      <c r="D740">
        <v>36.958010399999999</v>
      </c>
      <c r="E740" t="s">
        <v>379</v>
      </c>
      <c r="F740">
        <v>235</v>
      </c>
      <c r="G740">
        <v>60</v>
      </c>
      <c r="H740">
        <v>2012</v>
      </c>
      <c r="I740" t="str">
        <f t="shared" si="34"/>
        <v>2011-10-01</v>
      </c>
      <c r="J740" t="str">
        <f t="shared" si="35"/>
        <v>2012-01-01</v>
      </c>
      <c r="K740" t="str">
        <f>IFERROR(INDEX(Harvest[Selected Harvest Begin],MATCH(E740,Harvest[Region],0)),INDEX(Harvest[Selected Harvest Begin],MATCH(B740,Harvest[Country.of.Origin],0)))</f>
        <v>October</v>
      </c>
      <c r="L740" t="str">
        <f>IFERROR(INDEX(Harvest[Selected Harvest End],MATCH(E740,Harvest[Region],0)),INDEX(Harvest[Selected Harvest End],MATCH(B740,Harvest[Country.of.Origin],0)))</f>
        <v>January</v>
      </c>
      <c r="M740">
        <f t="shared" si="33"/>
        <v>92</v>
      </c>
      <c r="N740" s="7">
        <v>41168</v>
      </c>
      <c r="O740" t="s">
        <v>383</v>
      </c>
      <c r="P740" t="s">
        <v>54</v>
      </c>
      <c r="Q740">
        <v>7.75</v>
      </c>
      <c r="R740">
        <v>7.92</v>
      </c>
      <c r="S740">
        <v>7.83</v>
      </c>
      <c r="T740">
        <v>8</v>
      </c>
      <c r="U740">
        <v>7.58</v>
      </c>
      <c r="V740">
        <v>7.75</v>
      </c>
      <c r="W740">
        <v>10</v>
      </c>
      <c r="X740">
        <v>10</v>
      </c>
      <c r="Y740">
        <v>10</v>
      </c>
      <c r="Z740">
        <v>7.83</v>
      </c>
      <c r="AA740">
        <v>84.67</v>
      </c>
      <c r="AB740">
        <v>0.11</v>
      </c>
      <c r="AC740">
        <v>0</v>
      </c>
      <c r="AD740">
        <v>0</v>
      </c>
      <c r="AE740" t="s">
        <v>89</v>
      </c>
      <c r="AF740">
        <v>0</v>
      </c>
      <c r="AG740" s="7">
        <v>41533</v>
      </c>
      <c r="AH740">
        <v>2000</v>
      </c>
      <c r="AI740">
        <v>2000</v>
      </c>
      <c r="AJ740">
        <v>2000</v>
      </c>
    </row>
    <row r="741" spans="1:36" x14ac:dyDescent="0.25">
      <c r="A741" t="s">
        <v>43</v>
      </c>
      <c r="B741" t="s">
        <v>316</v>
      </c>
      <c r="C741">
        <v>-0.43709900000000002</v>
      </c>
      <c r="D741">
        <v>36.958010399999999</v>
      </c>
      <c r="E741" t="s">
        <v>379</v>
      </c>
      <c r="F741">
        <v>66</v>
      </c>
      <c r="G741">
        <v>60</v>
      </c>
      <c r="I741" t="str">
        <f t="shared" si="34"/>
        <v>2017-10-01</v>
      </c>
      <c r="J741" t="str">
        <f t="shared" si="35"/>
        <v>2018-01-01</v>
      </c>
      <c r="K741" t="str">
        <f>IFERROR(INDEX(Harvest[Selected Harvest Begin],MATCH(E741,Harvest[Region],0)),INDEX(Harvest[Selected Harvest Begin],MATCH(B741,Harvest[Country.of.Origin],0)))</f>
        <v>October</v>
      </c>
      <c r="L741" t="str">
        <f>IFERROR(INDEX(Harvest[Selected Harvest End],MATCH(E741,Harvest[Region],0)),INDEX(Harvest[Selected Harvest End],MATCH(B741,Harvest[Country.of.Origin],0)))</f>
        <v>January</v>
      </c>
      <c r="M741">
        <f t="shared" si="33"/>
        <v>92</v>
      </c>
      <c r="N741" s="7">
        <v>43111</v>
      </c>
      <c r="O741" t="s">
        <v>325</v>
      </c>
      <c r="P741" t="s">
        <v>54</v>
      </c>
      <c r="Q741">
        <v>7.92</v>
      </c>
      <c r="R741">
        <v>7.75</v>
      </c>
      <c r="S741">
        <v>7.83</v>
      </c>
      <c r="T741">
        <v>7.75</v>
      </c>
      <c r="U741">
        <v>7.58</v>
      </c>
      <c r="V741">
        <v>7.92</v>
      </c>
      <c r="W741">
        <v>10</v>
      </c>
      <c r="X741">
        <v>10</v>
      </c>
      <c r="Y741">
        <v>10</v>
      </c>
      <c r="Z741">
        <v>7.83</v>
      </c>
      <c r="AA741">
        <v>84.58</v>
      </c>
      <c r="AB741">
        <v>0.11</v>
      </c>
      <c r="AC741">
        <v>0</v>
      </c>
      <c r="AD741">
        <v>0</v>
      </c>
      <c r="AE741" t="s">
        <v>304</v>
      </c>
      <c r="AF741">
        <v>5</v>
      </c>
      <c r="AG741" s="7">
        <v>43476</v>
      </c>
      <c r="AH741">
        <v>1754</v>
      </c>
      <c r="AI741">
        <v>1754</v>
      </c>
      <c r="AJ741">
        <v>1754</v>
      </c>
    </row>
    <row r="742" spans="1:36" x14ac:dyDescent="0.25">
      <c r="A742" t="s">
        <v>43</v>
      </c>
      <c r="B742" t="s">
        <v>316</v>
      </c>
      <c r="C742">
        <v>-0.43709900000000002</v>
      </c>
      <c r="D742">
        <v>36.958010399999999</v>
      </c>
      <c r="E742" t="s">
        <v>379</v>
      </c>
      <c r="F742">
        <v>100</v>
      </c>
      <c r="G742">
        <v>60</v>
      </c>
      <c r="H742">
        <v>2013</v>
      </c>
      <c r="I742" t="str">
        <f t="shared" si="34"/>
        <v>2012-10-01</v>
      </c>
      <c r="J742" t="str">
        <f t="shared" si="35"/>
        <v>2013-01-01</v>
      </c>
      <c r="K742" t="str">
        <f>IFERROR(INDEX(Harvest[Selected Harvest Begin],MATCH(E742,Harvest[Region],0)),INDEX(Harvest[Selected Harvest Begin],MATCH(B742,Harvest[Country.of.Origin],0)))</f>
        <v>October</v>
      </c>
      <c r="L742" t="str">
        <f>IFERROR(INDEX(Harvest[Selected Harvest End],MATCH(E742,Harvest[Region],0)),INDEX(Harvest[Selected Harvest End],MATCH(B742,Harvest[Country.of.Origin],0)))</f>
        <v>January</v>
      </c>
      <c r="M742">
        <f t="shared" si="33"/>
        <v>92</v>
      </c>
      <c r="N742" s="7">
        <v>41841</v>
      </c>
      <c r="O742" t="s">
        <v>993</v>
      </c>
      <c r="P742" t="s">
        <v>54</v>
      </c>
      <c r="Q742">
        <v>7.83</v>
      </c>
      <c r="R742">
        <v>7.83</v>
      </c>
      <c r="S742">
        <v>7.83</v>
      </c>
      <c r="T742">
        <v>7.75</v>
      </c>
      <c r="U742">
        <v>7.58</v>
      </c>
      <c r="V742">
        <v>7.83</v>
      </c>
      <c r="W742">
        <v>10</v>
      </c>
      <c r="X742">
        <v>10</v>
      </c>
      <c r="Y742">
        <v>10</v>
      </c>
      <c r="Z742">
        <v>7.92</v>
      </c>
      <c r="AA742">
        <v>84.58</v>
      </c>
      <c r="AB742">
        <v>0.1</v>
      </c>
      <c r="AC742">
        <v>0</v>
      </c>
      <c r="AD742">
        <v>0</v>
      </c>
      <c r="AE742" t="s">
        <v>89</v>
      </c>
      <c r="AF742">
        <v>2</v>
      </c>
      <c r="AG742" s="7">
        <v>42206</v>
      </c>
      <c r="AH742">
        <v>1800</v>
      </c>
      <c r="AI742">
        <v>1800</v>
      </c>
      <c r="AJ742">
        <v>1800</v>
      </c>
    </row>
    <row r="743" spans="1:36" x14ac:dyDescent="0.25">
      <c r="A743" t="s">
        <v>43</v>
      </c>
      <c r="B743" t="s">
        <v>316</v>
      </c>
      <c r="C743">
        <v>-0.43709900000000002</v>
      </c>
      <c r="D743">
        <v>36.958010399999999</v>
      </c>
      <c r="E743" t="s">
        <v>379</v>
      </c>
      <c r="F743">
        <v>235</v>
      </c>
      <c r="G743">
        <v>60</v>
      </c>
      <c r="H743">
        <v>2012</v>
      </c>
      <c r="I743" t="str">
        <f t="shared" si="34"/>
        <v>2011-10-01</v>
      </c>
      <c r="J743" t="str">
        <f t="shared" si="35"/>
        <v>2012-01-01</v>
      </c>
      <c r="K743" t="str">
        <f>IFERROR(INDEX(Harvest[Selected Harvest Begin],MATCH(E743,Harvest[Region],0)),INDEX(Harvest[Selected Harvest Begin],MATCH(B743,Harvest[Country.of.Origin],0)))</f>
        <v>October</v>
      </c>
      <c r="L743" t="str">
        <f>IFERROR(INDEX(Harvest[Selected Harvest End],MATCH(E743,Harvest[Region],0)),INDEX(Harvest[Selected Harvest End],MATCH(B743,Harvest[Country.of.Origin],0)))</f>
        <v>January</v>
      </c>
      <c r="M743">
        <f t="shared" si="33"/>
        <v>92</v>
      </c>
      <c r="N743" s="7">
        <v>41168</v>
      </c>
      <c r="O743" t="s">
        <v>383</v>
      </c>
      <c r="P743" t="s">
        <v>54</v>
      </c>
      <c r="Q743">
        <v>7.92</v>
      </c>
      <c r="R743">
        <v>7.83</v>
      </c>
      <c r="S743">
        <v>7.67</v>
      </c>
      <c r="T743">
        <v>8</v>
      </c>
      <c r="U743">
        <v>7.67</v>
      </c>
      <c r="V743">
        <v>7.75</v>
      </c>
      <c r="W743">
        <v>10</v>
      </c>
      <c r="X743">
        <v>10</v>
      </c>
      <c r="Y743">
        <v>10</v>
      </c>
      <c r="Z743">
        <v>7.67</v>
      </c>
      <c r="AA743">
        <v>84.5</v>
      </c>
      <c r="AB743">
        <v>0.11</v>
      </c>
      <c r="AC743">
        <v>0</v>
      </c>
      <c r="AD743">
        <v>0</v>
      </c>
      <c r="AE743" t="s">
        <v>304</v>
      </c>
      <c r="AF743">
        <v>0</v>
      </c>
      <c r="AG743" s="7">
        <v>41533</v>
      </c>
      <c r="AH743">
        <v>2000</v>
      </c>
      <c r="AI743">
        <v>2000</v>
      </c>
      <c r="AJ743">
        <v>2000</v>
      </c>
    </row>
    <row r="744" spans="1:36" x14ac:dyDescent="0.25">
      <c r="A744" t="s">
        <v>43</v>
      </c>
      <c r="B744" t="s">
        <v>316</v>
      </c>
      <c r="C744">
        <v>-0.43709900000000002</v>
      </c>
      <c r="D744">
        <v>36.958010399999999</v>
      </c>
      <c r="E744" t="s">
        <v>379</v>
      </c>
      <c r="F744">
        <v>150</v>
      </c>
      <c r="G744">
        <v>60</v>
      </c>
      <c r="H744">
        <v>2018</v>
      </c>
      <c r="I744" t="str">
        <f t="shared" si="34"/>
        <v>2017-10-01</v>
      </c>
      <c r="J744" t="str">
        <f t="shared" si="35"/>
        <v>2018-01-01</v>
      </c>
      <c r="K744" t="str">
        <f>IFERROR(INDEX(Harvest[Selected Harvest Begin],MATCH(E744,Harvest[Region],0)),INDEX(Harvest[Selected Harvest Begin],MATCH(B744,Harvest[Country.of.Origin],0)))</f>
        <v>October</v>
      </c>
      <c r="L744" t="str">
        <f>IFERROR(INDEX(Harvest[Selected Harvest End],MATCH(E744,Harvest[Region],0)),INDEX(Harvest[Selected Harvest End],MATCH(B744,Harvest[Country.of.Origin],0)))</f>
        <v>January</v>
      </c>
      <c r="M744">
        <f t="shared" si="33"/>
        <v>92</v>
      </c>
      <c r="N744" s="7">
        <v>42950</v>
      </c>
      <c r="O744" t="s">
        <v>383</v>
      </c>
      <c r="P744" t="s">
        <v>54</v>
      </c>
      <c r="Q744">
        <v>7.33</v>
      </c>
      <c r="R744">
        <v>7.58</v>
      </c>
      <c r="S744">
        <v>7.83</v>
      </c>
      <c r="T744">
        <v>7.75</v>
      </c>
      <c r="U744">
        <v>7.75</v>
      </c>
      <c r="V744">
        <v>7.92</v>
      </c>
      <c r="W744">
        <v>10</v>
      </c>
      <c r="X744">
        <v>10</v>
      </c>
      <c r="Y744">
        <v>10</v>
      </c>
      <c r="Z744">
        <v>8.17</v>
      </c>
      <c r="AA744">
        <v>84.33</v>
      </c>
      <c r="AB744">
        <v>0.11</v>
      </c>
      <c r="AC744">
        <v>0</v>
      </c>
      <c r="AD744">
        <v>0</v>
      </c>
      <c r="AE744" t="s">
        <v>55</v>
      </c>
      <c r="AF744">
        <v>4</v>
      </c>
      <c r="AG744" s="7">
        <v>43315</v>
      </c>
      <c r="AH744">
        <v>1800</v>
      </c>
      <c r="AI744">
        <v>1800</v>
      </c>
      <c r="AJ744">
        <v>1800</v>
      </c>
    </row>
    <row r="745" spans="1:36" x14ac:dyDescent="0.25">
      <c r="A745" t="s">
        <v>43</v>
      </c>
      <c r="B745" t="s">
        <v>316</v>
      </c>
      <c r="C745">
        <v>-1.3236714000000001</v>
      </c>
      <c r="D745">
        <v>36.8443167</v>
      </c>
      <c r="E745" t="s">
        <v>989</v>
      </c>
      <c r="F745">
        <v>300</v>
      </c>
      <c r="G745">
        <v>60</v>
      </c>
      <c r="H745">
        <v>2012</v>
      </c>
      <c r="I745" t="str">
        <f t="shared" si="34"/>
        <v>2011-10-01</v>
      </c>
      <c r="J745" t="str">
        <f t="shared" si="35"/>
        <v>2012-01-01</v>
      </c>
      <c r="K745" t="str">
        <f>IFERROR(INDEX(Harvest[Selected Harvest Begin],MATCH(E745,Harvest[Region],0)),INDEX(Harvest[Selected Harvest Begin],MATCH(B745,Harvest[Country.of.Origin],0)))</f>
        <v>October</v>
      </c>
      <c r="L745" t="str">
        <f>IFERROR(INDEX(Harvest[Selected Harvest End],MATCH(E745,Harvest[Region],0)),INDEX(Harvest[Selected Harvest End],MATCH(B745,Harvest[Country.of.Origin],0)))</f>
        <v>January</v>
      </c>
      <c r="M745">
        <f t="shared" si="33"/>
        <v>92</v>
      </c>
      <c r="N745" s="7">
        <v>41341</v>
      </c>
      <c r="O745" t="s">
        <v>325</v>
      </c>
      <c r="P745" t="s">
        <v>54</v>
      </c>
      <c r="Q745">
        <v>7.67</v>
      </c>
      <c r="R745">
        <v>7.83</v>
      </c>
      <c r="S745">
        <v>7.5</v>
      </c>
      <c r="T745">
        <v>7.75</v>
      </c>
      <c r="U745">
        <v>7.92</v>
      </c>
      <c r="V745">
        <v>7.67</v>
      </c>
      <c r="W745">
        <v>10</v>
      </c>
      <c r="X745">
        <v>10</v>
      </c>
      <c r="Y745">
        <v>10</v>
      </c>
      <c r="Z745">
        <v>7.67</v>
      </c>
      <c r="AA745">
        <v>84</v>
      </c>
      <c r="AB745">
        <v>0</v>
      </c>
      <c r="AC745">
        <v>0</v>
      </c>
      <c r="AD745">
        <v>0</v>
      </c>
      <c r="AE745" t="s">
        <v>55</v>
      </c>
      <c r="AF745">
        <v>2</v>
      </c>
      <c r="AG745" s="7">
        <v>41706</v>
      </c>
      <c r="AH745">
        <v>1200</v>
      </c>
      <c r="AI745">
        <v>1200</v>
      </c>
      <c r="AJ745">
        <v>1200</v>
      </c>
    </row>
    <row r="746" spans="1:36" x14ac:dyDescent="0.25">
      <c r="A746" t="s">
        <v>43</v>
      </c>
      <c r="B746" t="s">
        <v>316</v>
      </c>
      <c r="C746">
        <v>-0.43709900000000002</v>
      </c>
      <c r="D746">
        <v>36.958010399999999</v>
      </c>
      <c r="E746" t="s">
        <v>379</v>
      </c>
      <c r="F746">
        <v>200</v>
      </c>
      <c r="G746">
        <v>60</v>
      </c>
      <c r="I746" t="str">
        <f t="shared" si="34"/>
        <v>2017-10-01</v>
      </c>
      <c r="J746" t="str">
        <f t="shared" si="35"/>
        <v>2018-01-01</v>
      </c>
      <c r="K746" t="str">
        <f>IFERROR(INDEX(Harvest[Selected Harvest Begin],MATCH(E746,Harvest[Region],0)),INDEX(Harvest[Selected Harvest Begin],MATCH(B746,Harvest[Country.of.Origin],0)))</f>
        <v>October</v>
      </c>
      <c r="L746" t="str">
        <f>IFERROR(INDEX(Harvest[Selected Harvest End],MATCH(E746,Harvest[Region],0)),INDEX(Harvest[Selected Harvest End],MATCH(B746,Harvest[Country.of.Origin],0)))</f>
        <v>January</v>
      </c>
      <c r="M746">
        <f t="shared" si="33"/>
        <v>92</v>
      </c>
      <c r="N746" s="7">
        <v>43111</v>
      </c>
      <c r="O746" t="s">
        <v>383</v>
      </c>
      <c r="P746" t="s">
        <v>54</v>
      </c>
      <c r="Q746">
        <v>7.75</v>
      </c>
      <c r="R746">
        <v>7.58</v>
      </c>
      <c r="S746">
        <v>7.5</v>
      </c>
      <c r="T746">
        <v>7.58</v>
      </c>
      <c r="U746">
        <v>7.75</v>
      </c>
      <c r="V746">
        <v>7.75</v>
      </c>
      <c r="W746">
        <v>10</v>
      </c>
      <c r="X746">
        <v>10</v>
      </c>
      <c r="Y746">
        <v>10</v>
      </c>
      <c r="Z746">
        <v>7.83</v>
      </c>
      <c r="AA746">
        <v>83.75</v>
      </c>
      <c r="AB746">
        <v>0.11</v>
      </c>
      <c r="AC746">
        <v>0</v>
      </c>
      <c r="AD746">
        <v>0</v>
      </c>
      <c r="AE746" t="s">
        <v>55</v>
      </c>
      <c r="AF746">
        <v>2</v>
      </c>
      <c r="AG746" s="7">
        <v>43476</v>
      </c>
      <c r="AH746">
        <v>1800</v>
      </c>
      <c r="AI746">
        <v>1800</v>
      </c>
      <c r="AJ746">
        <v>1800</v>
      </c>
    </row>
    <row r="747" spans="1:36" x14ac:dyDescent="0.25">
      <c r="A747" t="s">
        <v>43</v>
      </c>
      <c r="B747" t="s">
        <v>316</v>
      </c>
      <c r="C747">
        <v>0.35571740000000002</v>
      </c>
      <c r="D747">
        <v>37.808769300000002</v>
      </c>
      <c r="E747" t="s">
        <v>1730</v>
      </c>
      <c r="F747">
        <v>200</v>
      </c>
      <c r="G747">
        <v>60</v>
      </c>
      <c r="H747">
        <v>2017</v>
      </c>
      <c r="I747" t="str">
        <f t="shared" si="34"/>
        <v>2016-10-01</v>
      </c>
      <c r="J747" t="str">
        <f t="shared" si="35"/>
        <v>2017-01-01</v>
      </c>
      <c r="K747" t="str">
        <f>IFERROR(INDEX(Harvest[Selected Harvest Begin],MATCH(E747,Harvest[Region],0)),INDEX(Harvest[Selected Harvest Begin],MATCH(B747,Harvest[Country.of.Origin],0)))</f>
        <v>October</v>
      </c>
      <c r="L747" t="str">
        <f>IFERROR(INDEX(Harvest[Selected Harvest End],MATCH(E747,Harvest[Region],0)),INDEX(Harvest[Selected Harvest End],MATCH(B747,Harvest[Country.of.Origin],0)))</f>
        <v>January</v>
      </c>
      <c r="M747">
        <f t="shared" si="33"/>
        <v>92</v>
      </c>
      <c r="N747" s="7">
        <v>42979</v>
      </c>
      <c r="O747" t="s">
        <v>383</v>
      </c>
      <c r="P747" t="s">
        <v>54</v>
      </c>
      <c r="Q747">
        <v>8.08</v>
      </c>
      <c r="R747">
        <v>7.67</v>
      </c>
      <c r="S747">
        <v>7.67</v>
      </c>
      <c r="T747">
        <v>7.58</v>
      </c>
      <c r="U747">
        <v>7.25</v>
      </c>
      <c r="V747">
        <v>7.67</v>
      </c>
      <c r="W747">
        <v>10</v>
      </c>
      <c r="X747">
        <v>10</v>
      </c>
      <c r="Y747">
        <v>10</v>
      </c>
      <c r="Z747">
        <v>7.75</v>
      </c>
      <c r="AA747">
        <v>83.67</v>
      </c>
      <c r="AB747">
        <v>0.11</v>
      </c>
      <c r="AC747">
        <v>0</v>
      </c>
      <c r="AD747">
        <v>0</v>
      </c>
      <c r="AE747" t="s">
        <v>89</v>
      </c>
      <c r="AF747">
        <v>0</v>
      </c>
      <c r="AG747" s="7">
        <v>43344</v>
      </c>
      <c r="AH747">
        <v>1700</v>
      </c>
      <c r="AI747">
        <v>1700</v>
      </c>
      <c r="AJ747">
        <v>1700</v>
      </c>
    </row>
    <row r="748" spans="1:36" x14ac:dyDescent="0.25">
      <c r="A748" t="s">
        <v>43</v>
      </c>
      <c r="B748" t="s">
        <v>316</v>
      </c>
      <c r="C748">
        <v>-1.1748105</v>
      </c>
      <c r="D748">
        <v>36.830410200000003</v>
      </c>
      <c r="E748" t="s">
        <v>408</v>
      </c>
      <c r="F748">
        <v>150</v>
      </c>
      <c r="G748">
        <v>60</v>
      </c>
      <c r="H748">
        <v>2017</v>
      </c>
      <c r="I748" t="str">
        <f t="shared" si="34"/>
        <v>2016-10-01</v>
      </c>
      <c r="J748" t="str">
        <f t="shared" si="35"/>
        <v>2017-01-01</v>
      </c>
      <c r="K748" t="str">
        <f>IFERROR(INDEX(Harvest[Selected Harvest Begin],MATCH(E748,Harvest[Region],0)),INDEX(Harvest[Selected Harvest Begin],MATCH(B748,Harvest[Country.of.Origin],0)))</f>
        <v>October</v>
      </c>
      <c r="L748" t="str">
        <f>IFERROR(INDEX(Harvest[Selected Harvest End],MATCH(E748,Harvest[Region],0)),INDEX(Harvest[Selected Harvest End],MATCH(B748,Harvest[Country.of.Origin],0)))</f>
        <v>January</v>
      </c>
      <c r="M748">
        <f t="shared" si="33"/>
        <v>92</v>
      </c>
      <c r="N748" s="7">
        <v>42923</v>
      </c>
      <c r="O748" t="s">
        <v>383</v>
      </c>
      <c r="P748" t="s">
        <v>54</v>
      </c>
      <c r="Q748">
        <v>7.17</v>
      </c>
      <c r="R748">
        <v>7.58</v>
      </c>
      <c r="S748">
        <v>7.5</v>
      </c>
      <c r="T748">
        <v>7.5</v>
      </c>
      <c r="U748">
        <v>8</v>
      </c>
      <c r="V748">
        <v>7.75</v>
      </c>
      <c r="W748">
        <v>10</v>
      </c>
      <c r="X748">
        <v>10</v>
      </c>
      <c r="Y748">
        <v>10</v>
      </c>
      <c r="Z748">
        <v>5.42</v>
      </c>
      <c r="AA748">
        <v>80.92</v>
      </c>
      <c r="AB748">
        <v>0.11</v>
      </c>
      <c r="AC748">
        <v>0</v>
      </c>
      <c r="AD748">
        <v>0</v>
      </c>
      <c r="AE748" t="s">
        <v>55</v>
      </c>
      <c r="AF748">
        <v>3</v>
      </c>
      <c r="AG748" s="7">
        <v>43288</v>
      </c>
      <c r="AH748">
        <v>1600</v>
      </c>
      <c r="AI748">
        <v>1600</v>
      </c>
      <c r="AJ748">
        <v>1600</v>
      </c>
    </row>
    <row r="749" spans="1:36" x14ac:dyDescent="0.25">
      <c r="A749" t="s">
        <v>43</v>
      </c>
      <c r="B749" t="s">
        <v>316</v>
      </c>
      <c r="C749">
        <v>-0.43709900000000002</v>
      </c>
      <c r="D749">
        <v>36.958010399999999</v>
      </c>
      <c r="E749" t="s">
        <v>379</v>
      </c>
      <c r="F749">
        <v>27</v>
      </c>
      <c r="G749">
        <v>50</v>
      </c>
      <c r="H749">
        <v>2017</v>
      </c>
      <c r="I749" t="str">
        <f t="shared" si="34"/>
        <v>2016-10-01</v>
      </c>
      <c r="J749" t="str">
        <f t="shared" si="35"/>
        <v>2017-01-01</v>
      </c>
      <c r="K749" t="str">
        <f>IFERROR(INDEX(Harvest[Selected Harvest Begin],MATCH(E749,Harvest[Region],0)),INDEX(Harvest[Selected Harvest Begin],MATCH(B749,Harvest[Country.of.Origin],0)))</f>
        <v>October</v>
      </c>
      <c r="L749" t="str">
        <f>IFERROR(INDEX(Harvest[Selected Harvest End],MATCH(E749,Harvest[Region],0)),INDEX(Harvest[Selected Harvest End],MATCH(B749,Harvest[Country.of.Origin],0)))</f>
        <v>January</v>
      </c>
      <c r="M749">
        <f t="shared" si="33"/>
        <v>92</v>
      </c>
      <c r="N749" s="7">
        <v>43021</v>
      </c>
      <c r="O749" t="s">
        <v>383</v>
      </c>
      <c r="P749" t="s">
        <v>54</v>
      </c>
      <c r="Q749">
        <v>7.75</v>
      </c>
      <c r="R749">
        <v>7.58</v>
      </c>
      <c r="S749">
        <v>7.42</v>
      </c>
      <c r="T749">
        <v>7.58</v>
      </c>
      <c r="U749">
        <v>7.5</v>
      </c>
      <c r="V749">
        <v>7.5</v>
      </c>
      <c r="W749">
        <v>10</v>
      </c>
      <c r="X749">
        <v>10</v>
      </c>
      <c r="Y749">
        <v>10</v>
      </c>
      <c r="Z749">
        <v>7.5</v>
      </c>
      <c r="AA749">
        <v>82.83</v>
      </c>
      <c r="AB749">
        <v>0.1</v>
      </c>
      <c r="AC749">
        <v>0</v>
      </c>
      <c r="AD749">
        <v>0</v>
      </c>
      <c r="AE749" t="s">
        <v>55</v>
      </c>
      <c r="AF749">
        <v>3</v>
      </c>
      <c r="AG749" s="7">
        <v>43386</v>
      </c>
      <c r="AH749">
        <v>1754</v>
      </c>
      <c r="AI749">
        <v>1754</v>
      </c>
      <c r="AJ749">
        <v>1754</v>
      </c>
    </row>
    <row r="750" spans="1:36" x14ac:dyDescent="0.25">
      <c r="A750" t="s">
        <v>43</v>
      </c>
      <c r="B750" t="s">
        <v>316</v>
      </c>
      <c r="C750">
        <v>-2.3559E-2</v>
      </c>
      <c r="D750">
        <v>37.906193000000002</v>
      </c>
      <c r="E750" t="s">
        <v>1376</v>
      </c>
      <c r="F750">
        <v>300</v>
      </c>
      <c r="G750">
        <v>2</v>
      </c>
      <c r="H750">
        <v>2014</v>
      </c>
      <c r="I750" t="str">
        <f t="shared" si="34"/>
        <v>2013-10-01</v>
      </c>
      <c r="J750" t="str">
        <f t="shared" si="35"/>
        <v>2014-01-01</v>
      </c>
      <c r="K750" t="str">
        <f>IFERROR(INDEX(Harvest[Selected Harvest Begin],MATCH(E750,Harvest[Region],0)),INDEX(Harvest[Selected Harvest Begin],MATCH(B750,Harvest[Country.of.Origin],0)))</f>
        <v>October</v>
      </c>
      <c r="L750" t="str">
        <f>IFERROR(INDEX(Harvest[Selected Harvest End],MATCH(E750,Harvest[Region],0)),INDEX(Harvest[Selected Harvest End],MATCH(B750,Harvest[Country.of.Origin],0)))</f>
        <v>January</v>
      </c>
      <c r="M750">
        <f t="shared" si="33"/>
        <v>92</v>
      </c>
      <c r="N750" s="7">
        <v>42188</v>
      </c>
      <c r="O750" t="s">
        <v>383</v>
      </c>
      <c r="P750" t="s">
        <v>54</v>
      </c>
      <c r="Q750">
        <v>7.83</v>
      </c>
      <c r="R750">
        <v>7.75</v>
      </c>
      <c r="S750">
        <v>7.67</v>
      </c>
      <c r="T750">
        <v>7.75</v>
      </c>
      <c r="U750">
        <v>7.83</v>
      </c>
      <c r="V750">
        <v>8.5</v>
      </c>
      <c r="W750">
        <v>9.33</v>
      </c>
      <c r="X750">
        <v>9.33</v>
      </c>
      <c r="Y750">
        <v>9.33</v>
      </c>
      <c r="Z750">
        <v>7.83</v>
      </c>
      <c r="AA750">
        <v>83.17</v>
      </c>
      <c r="AB750">
        <v>0.1</v>
      </c>
      <c r="AC750">
        <v>0</v>
      </c>
      <c r="AD750">
        <v>0</v>
      </c>
      <c r="AE750" t="s">
        <v>89</v>
      </c>
      <c r="AF750">
        <v>1</v>
      </c>
      <c r="AG750" s="7">
        <v>42553</v>
      </c>
      <c r="AH750">
        <v>1</v>
      </c>
      <c r="AI750">
        <v>500</v>
      </c>
      <c r="AJ750">
        <v>250.5</v>
      </c>
    </row>
    <row r="751" spans="1:36" x14ac:dyDescent="0.25">
      <c r="A751" t="s">
        <v>43</v>
      </c>
      <c r="B751" t="s">
        <v>316</v>
      </c>
      <c r="C751">
        <v>-2.3559E-2</v>
      </c>
      <c r="D751">
        <v>37.906193000000002</v>
      </c>
      <c r="E751" t="s">
        <v>1376</v>
      </c>
      <c r="F751">
        <v>300</v>
      </c>
      <c r="G751">
        <v>18000</v>
      </c>
      <c r="H751">
        <v>2013</v>
      </c>
      <c r="I751" t="str">
        <f t="shared" si="34"/>
        <v>2012-10-01</v>
      </c>
      <c r="J751" t="str">
        <f t="shared" si="35"/>
        <v>2013-01-01</v>
      </c>
      <c r="K751" t="str">
        <f>IFERROR(INDEX(Harvest[Selected Harvest Begin],MATCH(E751,Harvest[Region],0)),INDEX(Harvest[Selected Harvest Begin],MATCH(B751,Harvest[Country.of.Origin],0)))</f>
        <v>October</v>
      </c>
      <c r="L751" t="str">
        <f>IFERROR(INDEX(Harvest[Selected Harvest End],MATCH(E751,Harvest[Region],0)),INDEX(Harvest[Selected Harvest End],MATCH(B751,Harvest[Country.of.Origin],0)))</f>
        <v>January</v>
      </c>
      <c r="M751">
        <f t="shared" si="33"/>
        <v>92</v>
      </c>
      <c r="N751" s="7">
        <v>41585</v>
      </c>
      <c r="O751" t="s">
        <v>383</v>
      </c>
      <c r="P751" t="s">
        <v>54</v>
      </c>
      <c r="Q751">
        <v>7.58</v>
      </c>
      <c r="R751">
        <v>7.75</v>
      </c>
      <c r="S751">
        <v>7.75</v>
      </c>
      <c r="T751">
        <v>7.75</v>
      </c>
      <c r="U751">
        <v>7.75</v>
      </c>
      <c r="V751">
        <v>7.83</v>
      </c>
      <c r="W751">
        <v>10</v>
      </c>
      <c r="X751">
        <v>10</v>
      </c>
      <c r="Y751">
        <v>10</v>
      </c>
      <c r="Z751">
        <v>7.75</v>
      </c>
      <c r="AA751">
        <v>84.17</v>
      </c>
      <c r="AB751">
        <v>0.08</v>
      </c>
      <c r="AC751">
        <v>0</v>
      </c>
      <c r="AD751">
        <v>0</v>
      </c>
      <c r="AE751" t="s">
        <v>55</v>
      </c>
      <c r="AF751">
        <v>0</v>
      </c>
      <c r="AG751" s="7">
        <v>41950</v>
      </c>
      <c r="AH751">
        <v>1</v>
      </c>
      <c r="AI751">
        <v>500</v>
      </c>
      <c r="AJ751">
        <v>250.5</v>
      </c>
    </row>
    <row r="752" spans="1:36" x14ac:dyDescent="0.25">
      <c r="A752" t="s">
        <v>43</v>
      </c>
      <c r="B752" t="s">
        <v>316</v>
      </c>
      <c r="C752">
        <v>-1.1748105</v>
      </c>
      <c r="D752">
        <v>36.830410200000003</v>
      </c>
      <c r="E752" t="s">
        <v>408</v>
      </c>
      <c r="F752">
        <v>200</v>
      </c>
      <c r="G752">
        <v>12000</v>
      </c>
      <c r="H752">
        <v>2017</v>
      </c>
      <c r="I752" t="str">
        <f t="shared" si="34"/>
        <v>2016-10-01</v>
      </c>
      <c r="J752" t="str">
        <f t="shared" si="35"/>
        <v>2017-01-01</v>
      </c>
      <c r="K752" t="str">
        <f>IFERROR(INDEX(Harvest[Selected Harvest Begin],MATCH(E752,Harvest[Region],0)),INDEX(Harvest[Selected Harvest Begin],MATCH(B752,Harvest[Country.of.Origin],0)))</f>
        <v>October</v>
      </c>
      <c r="L752" t="str">
        <f>IFERROR(INDEX(Harvest[Selected Harvest End],MATCH(E752,Harvest[Region],0)),INDEX(Harvest[Selected Harvest End],MATCH(B752,Harvest[Country.of.Origin],0)))</f>
        <v>January</v>
      </c>
      <c r="M752">
        <f t="shared" si="33"/>
        <v>92</v>
      </c>
      <c r="N752" s="7">
        <v>42972</v>
      </c>
      <c r="O752" t="s">
        <v>325</v>
      </c>
      <c r="P752" t="s">
        <v>54</v>
      </c>
      <c r="Q752">
        <v>7</v>
      </c>
      <c r="R752">
        <v>7.08</v>
      </c>
      <c r="S752">
        <v>7</v>
      </c>
      <c r="T752">
        <v>7.17</v>
      </c>
      <c r="U752">
        <v>7.25</v>
      </c>
      <c r="V752">
        <v>7.25</v>
      </c>
      <c r="W752">
        <v>10</v>
      </c>
      <c r="X752">
        <v>10</v>
      </c>
      <c r="Y752">
        <v>10</v>
      </c>
      <c r="Z752">
        <v>7.08</v>
      </c>
      <c r="AA752">
        <v>79.83</v>
      </c>
      <c r="AB752">
        <v>0.11</v>
      </c>
      <c r="AC752">
        <v>0</v>
      </c>
      <c r="AD752">
        <v>1</v>
      </c>
      <c r="AF752">
        <v>5</v>
      </c>
      <c r="AG752" s="7">
        <v>43337</v>
      </c>
      <c r="AH752">
        <v>1500</v>
      </c>
      <c r="AI752">
        <v>1500</v>
      </c>
      <c r="AJ752">
        <v>1500</v>
      </c>
    </row>
    <row r="753" spans="1:36" x14ac:dyDescent="0.25">
      <c r="A753" t="s">
        <v>43</v>
      </c>
      <c r="B753" t="s">
        <v>316</v>
      </c>
      <c r="C753">
        <v>-0.78392810000000002</v>
      </c>
      <c r="D753">
        <v>37.040033899999997</v>
      </c>
      <c r="E753" t="s">
        <v>320</v>
      </c>
      <c r="F753">
        <v>320</v>
      </c>
      <c r="G753">
        <v>1</v>
      </c>
      <c r="H753">
        <v>2013</v>
      </c>
      <c r="I753" t="str">
        <f t="shared" si="34"/>
        <v>2012-10-01</v>
      </c>
      <c r="J753" t="str">
        <f t="shared" si="35"/>
        <v>2013-01-01</v>
      </c>
      <c r="K753" t="str">
        <f>IFERROR(INDEX(Harvest[Selected Harvest Begin],MATCH(E753,Harvest[Region],0)),INDEX(Harvest[Selected Harvest Begin],MATCH(B753,Harvest[Country.of.Origin],0)))</f>
        <v>October</v>
      </c>
      <c r="L753" t="str">
        <f>IFERROR(INDEX(Harvest[Selected Harvest End],MATCH(E753,Harvest[Region],0)),INDEX(Harvest[Selected Harvest End],MATCH(B753,Harvest[Country.of.Origin],0)))</f>
        <v>January</v>
      </c>
      <c r="M753">
        <f t="shared" si="33"/>
        <v>92</v>
      </c>
      <c r="N753" s="7">
        <v>41789</v>
      </c>
      <c r="O753" t="s">
        <v>325</v>
      </c>
      <c r="P753" t="s">
        <v>54</v>
      </c>
      <c r="Q753">
        <v>8.08</v>
      </c>
      <c r="R753">
        <v>8</v>
      </c>
      <c r="S753">
        <v>8</v>
      </c>
      <c r="T753">
        <v>8.25</v>
      </c>
      <c r="U753">
        <v>7.92</v>
      </c>
      <c r="V753">
        <v>7.92</v>
      </c>
      <c r="W753">
        <v>10</v>
      </c>
      <c r="X753">
        <v>10</v>
      </c>
      <c r="Y753">
        <v>10</v>
      </c>
      <c r="Z753">
        <v>8.08</v>
      </c>
      <c r="AA753">
        <v>86.25</v>
      </c>
      <c r="AB753">
        <v>0.12</v>
      </c>
      <c r="AC753">
        <v>0</v>
      </c>
      <c r="AD753">
        <v>0</v>
      </c>
      <c r="AE753" t="s">
        <v>304</v>
      </c>
      <c r="AF753">
        <v>1</v>
      </c>
      <c r="AG753" s="7">
        <v>42154</v>
      </c>
      <c r="AH753">
        <v>1800</v>
      </c>
      <c r="AI753">
        <v>1800</v>
      </c>
      <c r="AJ753">
        <v>1800</v>
      </c>
    </row>
    <row r="754" spans="1:36" x14ac:dyDescent="0.25">
      <c r="A754" t="s">
        <v>43</v>
      </c>
      <c r="B754" t="s">
        <v>316</v>
      </c>
      <c r="C754">
        <v>-1.1748105</v>
      </c>
      <c r="D754">
        <v>36.830410200000003</v>
      </c>
      <c r="E754" t="s">
        <v>408</v>
      </c>
      <c r="F754">
        <v>1</v>
      </c>
      <c r="G754">
        <v>1</v>
      </c>
      <c r="H754">
        <v>2013</v>
      </c>
      <c r="I754" t="str">
        <f t="shared" si="34"/>
        <v>2012-10-01</v>
      </c>
      <c r="J754" t="str">
        <f t="shared" si="35"/>
        <v>2013-01-01</v>
      </c>
      <c r="K754" t="str">
        <f>IFERROR(INDEX(Harvest[Selected Harvest Begin],MATCH(E754,Harvest[Region],0)),INDEX(Harvest[Selected Harvest Begin],MATCH(B754,Harvest[Country.of.Origin],0)))</f>
        <v>October</v>
      </c>
      <c r="L754" t="str">
        <f>IFERROR(INDEX(Harvest[Selected Harvest End],MATCH(E754,Harvest[Region],0)),INDEX(Harvest[Selected Harvest End],MATCH(B754,Harvest[Country.of.Origin],0)))</f>
        <v>January</v>
      </c>
      <c r="M754">
        <f t="shared" si="33"/>
        <v>92</v>
      </c>
      <c r="N754" s="7">
        <v>41676</v>
      </c>
      <c r="O754" t="s">
        <v>383</v>
      </c>
      <c r="P754" t="s">
        <v>54</v>
      </c>
      <c r="Q754">
        <v>7.92</v>
      </c>
      <c r="R754">
        <v>8.17</v>
      </c>
      <c r="S754">
        <v>7.83</v>
      </c>
      <c r="T754">
        <v>8.5</v>
      </c>
      <c r="U754">
        <v>7.5</v>
      </c>
      <c r="V754">
        <v>7.92</v>
      </c>
      <c r="W754">
        <v>10</v>
      </c>
      <c r="X754">
        <v>10</v>
      </c>
      <c r="Y754">
        <v>10</v>
      </c>
      <c r="Z754">
        <v>8.17</v>
      </c>
      <c r="AA754">
        <v>86</v>
      </c>
      <c r="AB754">
        <v>0.11</v>
      </c>
      <c r="AC754">
        <v>0</v>
      </c>
      <c r="AD754">
        <v>0</v>
      </c>
      <c r="AE754" t="s">
        <v>55</v>
      </c>
      <c r="AF754">
        <v>1</v>
      </c>
      <c r="AG754" s="7">
        <v>42041</v>
      </c>
      <c r="AH754">
        <v>1520</v>
      </c>
      <c r="AI754">
        <v>2200</v>
      </c>
      <c r="AJ754">
        <v>1860</v>
      </c>
    </row>
    <row r="755" spans="1:36" x14ac:dyDescent="0.25">
      <c r="A755" t="s">
        <v>43</v>
      </c>
      <c r="B755" t="s">
        <v>2806</v>
      </c>
      <c r="C755">
        <v>15.176697300000001</v>
      </c>
      <c r="D755">
        <v>106.2345633</v>
      </c>
      <c r="E755" t="s">
        <v>2809</v>
      </c>
      <c r="F755">
        <v>60</v>
      </c>
      <c r="G755">
        <v>50</v>
      </c>
      <c r="H755">
        <v>2015</v>
      </c>
      <c r="I755" t="str">
        <f t="shared" si="34"/>
        <v>2014-11-01</v>
      </c>
      <c r="J755" t="str">
        <f t="shared" si="35"/>
        <v>2015-01-01</v>
      </c>
      <c r="K755" t="str">
        <f>IFERROR(INDEX(Harvest[Selected Harvest Begin],MATCH(E755,Harvest[Region],0)),INDEX(Harvest[Selected Harvest Begin],MATCH(B755,Harvest[Country.of.Origin],0)))</f>
        <v>November</v>
      </c>
      <c r="L755" t="str">
        <f>IFERROR(INDEX(Harvest[Selected Harvest End],MATCH(E755,Harvest[Region],0)),INDEX(Harvest[Selected Harvest End],MATCH(B755,Harvest[Country.of.Origin],0)))</f>
        <v>January</v>
      </c>
      <c r="M755">
        <f t="shared" si="33"/>
        <v>61</v>
      </c>
      <c r="N755" s="7">
        <v>42523</v>
      </c>
      <c r="O755" t="s">
        <v>181</v>
      </c>
      <c r="P755" t="s">
        <v>54</v>
      </c>
      <c r="Q755">
        <v>7.67</v>
      </c>
      <c r="R755">
        <v>7.67</v>
      </c>
      <c r="S755">
        <v>7.42</v>
      </c>
      <c r="T755">
        <v>7.42</v>
      </c>
      <c r="U755">
        <v>7.42</v>
      </c>
      <c r="V755">
        <v>7.5</v>
      </c>
      <c r="W755">
        <v>10</v>
      </c>
      <c r="X755">
        <v>10</v>
      </c>
      <c r="Y755">
        <v>10</v>
      </c>
      <c r="Z755">
        <v>7.58</v>
      </c>
      <c r="AA755">
        <v>82.67</v>
      </c>
      <c r="AB755">
        <v>0.13</v>
      </c>
      <c r="AC755">
        <v>0</v>
      </c>
      <c r="AD755">
        <v>0</v>
      </c>
      <c r="AE755" t="s">
        <v>89</v>
      </c>
      <c r="AF755">
        <v>0</v>
      </c>
      <c r="AG755" s="7">
        <v>42888</v>
      </c>
      <c r="AH755">
        <v>1300</v>
      </c>
      <c r="AI755">
        <v>1300</v>
      </c>
      <c r="AJ755">
        <v>1300</v>
      </c>
    </row>
    <row r="756" spans="1:36" x14ac:dyDescent="0.25">
      <c r="A756" t="s">
        <v>43</v>
      </c>
      <c r="B756" t="s">
        <v>2806</v>
      </c>
      <c r="C756">
        <v>15.176697300000001</v>
      </c>
      <c r="D756">
        <v>106.2345633</v>
      </c>
      <c r="E756" t="s">
        <v>2809</v>
      </c>
      <c r="F756">
        <v>20</v>
      </c>
      <c r="G756">
        <v>50</v>
      </c>
      <c r="H756">
        <v>2016</v>
      </c>
      <c r="I756" t="str">
        <f t="shared" si="34"/>
        <v>2015-11-01</v>
      </c>
      <c r="J756" t="str">
        <f t="shared" si="35"/>
        <v>2016-01-01</v>
      </c>
      <c r="K756" t="str">
        <f>IFERROR(INDEX(Harvest[Selected Harvest Begin],MATCH(E756,Harvest[Region],0)),INDEX(Harvest[Selected Harvest Begin],MATCH(B756,Harvest[Country.of.Origin],0)))</f>
        <v>November</v>
      </c>
      <c r="L756" t="str">
        <f>IFERROR(INDEX(Harvest[Selected Harvest End],MATCH(E756,Harvest[Region],0)),INDEX(Harvest[Selected Harvest End],MATCH(B756,Harvest[Country.of.Origin],0)))</f>
        <v>January</v>
      </c>
      <c r="M756">
        <f t="shared" si="33"/>
        <v>61</v>
      </c>
      <c r="N756" s="7">
        <v>42908</v>
      </c>
      <c r="O756" t="s">
        <v>181</v>
      </c>
      <c r="P756" t="s">
        <v>54</v>
      </c>
      <c r="Q756">
        <v>7.42</v>
      </c>
      <c r="R756">
        <v>7.33</v>
      </c>
      <c r="S756">
        <v>7.17</v>
      </c>
      <c r="T756">
        <v>7.17</v>
      </c>
      <c r="U756">
        <v>7.17</v>
      </c>
      <c r="V756">
        <v>7.25</v>
      </c>
      <c r="W756">
        <v>10</v>
      </c>
      <c r="X756">
        <v>10</v>
      </c>
      <c r="Y756">
        <v>10</v>
      </c>
      <c r="Z756">
        <v>7.33</v>
      </c>
      <c r="AA756">
        <v>80.83</v>
      </c>
      <c r="AB756">
        <v>0</v>
      </c>
      <c r="AC756">
        <v>0</v>
      </c>
      <c r="AD756">
        <v>0</v>
      </c>
      <c r="AE756" t="s">
        <v>55</v>
      </c>
      <c r="AF756">
        <v>0</v>
      </c>
      <c r="AG756" s="7">
        <v>43273</v>
      </c>
      <c r="AH756">
        <v>1300</v>
      </c>
      <c r="AI756">
        <v>1300</v>
      </c>
      <c r="AJ756">
        <v>1300</v>
      </c>
    </row>
    <row r="757" spans="1:36" x14ac:dyDescent="0.25">
      <c r="A757" t="s">
        <v>43</v>
      </c>
      <c r="B757" t="s">
        <v>2806</v>
      </c>
      <c r="C757">
        <v>19.856269999999999</v>
      </c>
      <c r="D757">
        <v>102.495496</v>
      </c>
      <c r="E757" t="s">
        <v>3348</v>
      </c>
      <c r="F757">
        <v>1</v>
      </c>
      <c r="G757">
        <v>2</v>
      </c>
      <c r="H757">
        <v>2015</v>
      </c>
      <c r="I757" t="str">
        <f t="shared" si="34"/>
        <v>2014-11-01</v>
      </c>
      <c r="J757" t="str">
        <f t="shared" si="35"/>
        <v>2015-01-01</v>
      </c>
      <c r="K757" t="str">
        <f>IFERROR(INDEX(Harvest[Selected Harvest Begin],MATCH(E757,Harvest[Region],0)),INDEX(Harvest[Selected Harvest Begin],MATCH(B757,Harvest[Country.of.Origin],0)))</f>
        <v>November</v>
      </c>
      <c r="L757" t="str">
        <f>IFERROR(INDEX(Harvest[Selected Harvest End],MATCH(E757,Harvest[Region],0)),INDEX(Harvest[Selected Harvest End],MATCH(B757,Harvest[Country.of.Origin],0)))</f>
        <v>January</v>
      </c>
      <c r="M757">
        <f t="shared" si="33"/>
        <v>61</v>
      </c>
      <c r="N757" s="7">
        <v>42313</v>
      </c>
      <c r="O757" t="s">
        <v>60</v>
      </c>
      <c r="P757" t="s">
        <v>54</v>
      </c>
      <c r="Q757">
        <v>7.42</v>
      </c>
      <c r="R757">
        <v>7.5</v>
      </c>
      <c r="S757">
        <v>7.25</v>
      </c>
      <c r="T757">
        <v>7.33</v>
      </c>
      <c r="U757">
        <v>7.5</v>
      </c>
      <c r="V757">
        <v>7.5</v>
      </c>
      <c r="W757">
        <v>10</v>
      </c>
      <c r="X757">
        <v>10</v>
      </c>
      <c r="Y757">
        <v>10</v>
      </c>
      <c r="Z757">
        <v>7.5</v>
      </c>
      <c r="AA757">
        <v>82</v>
      </c>
      <c r="AB757">
        <v>0.12</v>
      </c>
      <c r="AC757">
        <v>0</v>
      </c>
      <c r="AD757">
        <v>0</v>
      </c>
      <c r="AE757" t="s">
        <v>304</v>
      </c>
      <c r="AF757">
        <v>0</v>
      </c>
      <c r="AG757" s="7">
        <v>42678</v>
      </c>
      <c r="AH757">
        <v>1250</v>
      </c>
      <c r="AI757">
        <v>1250</v>
      </c>
      <c r="AJ757">
        <v>1250</v>
      </c>
    </row>
    <row r="758" spans="1:36" x14ac:dyDescent="0.25">
      <c r="A758" t="s">
        <v>43</v>
      </c>
      <c r="B758" t="s">
        <v>2759</v>
      </c>
      <c r="C758">
        <v>-11.4389649</v>
      </c>
      <c r="D758">
        <v>34.008439500000001</v>
      </c>
      <c r="E758" t="s">
        <v>2765</v>
      </c>
      <c r="F758">
        <v>29</v>
      </c>
      <c r="G758">
        <v>60</v>
      </c>
      <c r="H758">
        <v>2014</v>
      </c>
      <c r="I758" t="str">
        <f t="shared" si="34"/>
        <v>2013-09-01</v>
      </c>
      <c r="J758" t="str">
        <f t="shared" si="35"/>
        <v>2014-02-01</v>
      </c>
      <c r="K758" t="str">
        <f>IFERROR(INDEX(Harvest[Selected Harvest Begin],MATCH(E758,Harvest[Region],0)),INDEX(Harvest[Selected Harvest Begin],MATCH(B758,Harvest[Country.of.Origin],0)))</f>
        <v>September</v>
      </c>
      <c r="L758" t="str">
        <f>IFERROR(INDEX(Harvest[Selected Harvest End],MATCH(E758,Harvest[Region],0)),INDEX(Harvest[Selected Harvest End],MATCH(B758,Harvest[Country.of.Origin],0)))</f>
        <v>February</v>
      </c>
      <c r="M758">
        <f t="shared" si="33"/>
        <v>153</v>
      </c>
      <c r="N758" s="7">
        <v>41947</v>
      </c>
      <c r="O758" t="s">
        <v>471</v>
      </c>
      <c r="P758" t="s">
        <v>54</v>
      </c>
      <c r="Q758">
        <v>7.75</v>
      </c>
      <c r="R758">
        <v>7.58</v>
      </c>
      <c r="S758">
        <v>7.42</v>
      </c>
      <c r="T758">
        <v>7.5</v>
      </c>
      <c r="U758">
        <v>7.33</v>
      </c>
      <c r="V758">
        <v>7.5</v>
      </c>
      <c r="W758">
        <v>10</v>
      </c>
      <c r="X758">
        <v>10</v>
      </c>
      <c r="Y758">
        <v>10</v>
      </c>
      <c r="Z758">
        <v>7.67</v>
      </c>
      <c r="AA758">
        <v>82.75</v>
      </c>
      <c r="AB758">
        <v>0.12</v>
      </c>
      <c r="AC758">
        <v>0</v>
      </c>
      <c r="AD758">
        <v>0</v>
      </c>
      <c r="AE758" t="s">
        <v>89</v>
      </c>
      <c r="AF758">
        <v>0</v>
      </c>
      <c r="AG758" s="7">
        <v>42312</v>
      </c>
      <c r="AH758">
        <v>1442</v>
      </c>
      <c r="AI758">
        <v>1442</v>
      </c>
      <c r="AJ758">
        <v>1442</v>
      </c>
    </row>
    <row r="759" spans="1:36" x14ac:dyDescent="0.25">
      <c r="A759" t="s">
        <v>43</v>
      </c>
      <c r="B759" t="s">
        <v>2759</v>
      </c>
      <c r="C759">
        <v>-11.4389649</v>
      </c>
      <c r="D759">
        <v>34.008439500000001</v>
      </c>
      <c r="E759" t="s">
        <v>2765</v>
      </c>
      <c r="F759">
        <v>10</v>
      </c>
      <c r="G759">
        <v>60</v>
      </c>
      <c r="H759">
        <v>2014</v>
      </c>
      <c r="I759" t="str">
        <f t="shared" si="34"/>
        <v>2013-09-01</v>
      </c>
      <c r="J759" t="str">
        <f t="shared" si="35"/>
        <v>2014-02-01</v>
      </c>
      <c r="K759" t="str">
        <f>IFERROR(INDEX(Harvest[Selected Harvest Begin],MATCH(E759,Harvest[Region],0)),INDEX(Harvest[Selected Harvest Begin],MATCH(B759,Harvest[Country.of.Origin],0)))</f>
        <v>September</v>
      </c>
      <c r="L759" t="str">
        <f>IFERROR(INDEX(Harvest[Selected Harvest End],MATCH(E759,Harvest[Region],0)),INDEX(Harvest[Selected Harvest End],MATCH(B759,Harvest[Country.of.Origin],0)))</f>
        <v>February</v>
      </c>
      <c r="M759">
        <f t="shared" si="33"/>
        <v>153</v>
      </c>
      <c r="N759" s="7">
        <v>41947</v>
      </c>
      <c r="O759" t="s">
        <v>471</v>
      </c>
      <c r="P759" t="s">
        <v>54</v>
      </c>
      <c r="Q759">
        <v>7.33</v>
      </c>
      <c r="R759">
        <v>7.58</v>
      </c>
      <c r="S759">
        <v>7.42</v>
      </c>
      <c r="T759">
        <v>7.58</v>
      </c>
      <c r="U759">
        <v>7.33</v>
      </c>
      <c r="V759">
        <v>7.5</v>
      </c>
      <c r="W759">
        <v>10</v>
      </c>
      <c r="X759">
        <v>10</v>
      </c>
      <c r="Y759">
        <v>10</v>
      </c>
      <c r="Z759">
        <v>7.58</v>
      </c>
      <c r="AA759">
        <v>82.33</v>
      </c>
      <c r="AB759">
        <v>0.12</v>
      </c>
      <c r="AC759">
        <v>0</v>
      </c>
      <c r="AD759">
        <v>0</v>
      </c>
      <c r="AE759" t="s">
        <v>55</v>
      </c>
      <c r="AF759">
        <v>0</v>
      </c>
      <c r="AG759" s="7">
        <v>42312</v>
      </c>
      <c r="AH759">
        <v>1450</v>
      </c>
      <c r="AI759">
        <v>1450</v>
      </c>
      <c r="AJ759">
        <v>1450</v>
      </c>
    </row>
    <row r="760" spans="1:36" x14ac:dyDescent="0.25">
      <c r="A760" t="s">
        <v>43</v>
      </c>
      <c r="B760" t="s">
        <v>2759</v>
      </c>
      <c r="C760">
        <v>-11.4389649</v>
      </c>
      <c r="D760">
        <v>34.008439500000001</v>
      </c>
      <c r="E760" t="s">
        <v>2765</v>
      </c>
      <c r="F760">
        <v>10</v>
      </c>
      <c r="G760">
        <v>60</v>
      </c>
      <c r="H760">
        <v>2014</v>
      </c>
      <c r="I760" t="str">
        <f t="shared" si="34"/>
        <v>2013-09-01</v>
      </c>
      <c r="J760" t="str">
        <f t="shared" si="35"/>
        <v>2014-02-01</v>
      </c>
      <c r="K760" t="str">
        <f>IFERROR(INDEX(Harvest[Selected Harvest Begin],MATCH(E760,Harvest[Region],0)),INDEX(Harvest[Selected Harvest Begin],MATCH(B760,Harvest[Country.of.Origin],0)))</f>
        <v>September</v>
      </c>
      <c r="L760" t="str">
        <f>IFERROR(INDEX(Harvest[Selected Harvest End],MATCH(E760,Harvest[Region],0)),INDEX(Harvest[Selected Harvest End],MATCH(B760,Harvest[Country.of.Origin],0)))</f>
        <v>February</v>
      </c>
      <c r="M760">
        <f t="shared" si="33"/>
        <v>153</v>
      </c>
      <c r="N760" s="7">
        <v>41947</v>
      </c>
      <c r="O760" t="s">
        <v>471</v>
      </c>
      <c r="P760" t="s">
        <v>54</v>
      </c>
      <c r="Q760">
        <v>7.58</v>
      </c>
      <c r="R760">
        <v>7.42</v>
      </c>
      <c r="S760">
        <v>7.33</v>
      </c>
      <c r="T760">
        <v>7.42</v>
      </c>
      <c r="U760">
        <v>7.58</v>
      </c>
      <c r="V760">
        <v>7.5</v>
      </c>
      <c r="W760">
        <v>10</v>
      </c>
      <c r="X760">
        <v>10</v>
      </c>
      <c r="Y760">
        <v>10</v>
      </c>
      <c r="Z760">
        <v>7.42</v>
      </c>
      <c r="AA760">
        <v>82.25</v>
      </c>
      <c r="AB760">
        <v>0.13</v>
      </c>
      <c r="AC760">
        <v>0</v>
      </c>
      <c r="AD760">
        <v>0</v>
      </c>
      <c r="AE760" t="s">
        <v>304</v>
      </c>
      <c r="AF760">
        <v>0</v>
      </c>
      <c r="AG760" s="7">
        <v>42312</v>
      </c>
      <c r="AH760">
        <v>1180</v>
      </c>
      <c r="AI760">
        <v>1180</v>
      </c>
      <c r="AJ760">
        <v>1180</v>
      </c>
    </row>
    <row r="761" spans="1:36" x14ac:dyDescent="0.25">
      <c r="A761" t="s">
        <v>43</v>
      </c>
      <c r="B761" t="s">
        <v>2759</v>
      </c>
      <c r="C761">
        <v>-11.4389649</v>
      </c>
      <c r="D761">
        <v>34.008439500000001</v>
      </c>
      <c r="E761" t="s">
        <v>2765</v>
      </c>
      <c r="F761">
        <v>16</v>
      </c>
      <c r="G761">
        <v>60</v>
      </c>
      <c r="H761">
        <v>2014</v>
      </c>
      <c r="I761" t="str">
        <f t="shared" si="34"/>
        <v>2013-09-01</v>
      </c>
      <c r="J761" t="str">
        <f t="shared" si="35"/>
        <v>2014-02-01</v>
      </c>
      <c r="K761" t="str">
        <f>IFERROR(INDEX(Harvest[Selected Harvest Begin],MATCH(E761,Harvest[Region],0)),INDEX(Harvest[Selected Harvest Begin],MATCH(B761,Harvest[Country.of.Origin],0)))</f>
        <v>September</v>
      </c>
      <c r="L761" t="str">
        <f>IFERROR(INDEX(Harvest[Selected Harvest End],MATCH(E761,Harvest[Region],0)),INDEX(Harvest[Selected Harvest End],MATCH(B761,Harvest[Country.of.Origin],0)))</f>
        <v>February</v>
      </c>
      <c r="M761">
        <f t="shared" si="33"/>
        <v>153</v>
      </c>
      <c r="N761" s="7">
        <v>41943</v>
      </c>
      <c r="O761" t="s">
        <v>471</v>
      </c>
      <c r="P761" t="s">
        <v>54</v>
      </c>
      <c r="Q761">
        <v>7.5</v>
      </c>
      <c r="R761">
        <v>7.42</v>
      </c>
      <c r="S761">
        <v>7.33</v>
      </c>
      <c r="T761">
        <v>7.58</v>
      </c>
      <c r="U761">
        <v>7.33</v>
      </c>
      <c r="V761">
        <v>7.5</v>
      </c>
      <c r="W761">
        <v>10</v>
      </c>
      <c r="X761">
        <v>10</v>
      </c>
      <c r="Y761">
        <v>10</v>
      </c>
      <c r="Z761">
        <v>7.33</v>
      </c>
      <c r="AA761">
        <v>82</v>
      </c>
      <c r="AB761">
        <v>0.13</v>
      </c>
      <c r="AC761">
        <v>0</v>
      </c>
      <c r="AD761">
        <v>0</v>
      </c>
      <c r="AE761" t="s">
        <v>89</v>
      </c>
      <c r="AF761">
        <v>1</v>
      </c>
      <c r="AG761" s="7">
        <v>42308</v>
      </c>
      <c r="AH761">
        <v>2500</v>
      </c>
      <c r="AI761">
        <v>2500</v>
      </c>
      <c r="AJ761">
        <v>2500</v>
      </c>
    </row>
    <row r="762" spans="1:36" x14ac:dyDescent="0.25">
      <c r="A762" t="s">
        <v>43</v>
      </c>
      <c r="B762" t="s">
        <v>2759</v>
      </c>
      <c r="C762">
        <v>-9.5551510999999998</v>
      </c>
      <c r="D762">
        <v>33.202013999999998</v>
      </c>
      <c r="E762" t="s">
        <v>3499</v>
      </c>
      <c r="F762">
        <v>24</v>
      </c>
      <c r="G762">
        <v>60</v>
      </c>
      <c r="H762">
        <v>2014</v>
      </c>
      <c r="I762" t="str">
        <f t="shared" si="34"/>
        <v>2013-09-01</v>
      </c>
      <c r="J762" t="str">
        <f t="shared" si="35"/>
        <v>2014-02-01</v>
      </c>
      <c r="K762" t="str">
        <f>IFERROR(INDEX(Harvest[Selected Harvest Begin],MATCH(E762,Harvest[Region],0)),INDEX(Harvest[Selected Harvest Begin],MATCH(B762,Harvest[Country.of.Origin],0)))</f>
        <v>September</v>
      </c>
      <c r="L762" t="str">
        <f>IFERROR(INDEX(Harvest[Selected Harvest End],MATCH(E762,Harvest[Region],0)),INDEX(Harvest[Selected Harvest End],MATCH(B762,Harvest[Country.of.Origin],0)))</f>
        <v>February</v>
      </c>
      <c r="M762">
        <f t="shared" si="33"/>
        <v>153</v>
      </c>
      <c r="N762" s="7">
        <v>41943</v>
      </c>
      <c r="O762" t="s">
        <v>471</v>
      </c>
      <c r="P762" t="s">
        <v>54</v>
      </c>
      <c r="Q762">
        <v>7.58</v>
      </c>
      <c r="R762">
        <v>7.42</v>
      </c>
      <c r="S762">
        <v>7.33</v>
      </c>
      <c r="T762">
        <v>7.33</v>
      </c>
      <c r="U762">
        <v>7.33</v>
      </c>
      <c r="V762">
        <v>7.42</v>
      </c>
      <c r="W762">
        <v>10</v>
      </c>
      <c r="X762">
        <v>10</v>
      </c>
      <c r="Y762">
        <v>10</v>
      </c>
      <c r="Z762">
        <v>7.42</v>
      </c>
      <c r="AA762">
        <v>81.83</v>
      </c>
      <c r="AB762">
        <v>0.13</v>
      </c>
      <c r="AC762">
        <v>0</v>
      </c>
      <c r="AD762">
        <v>0</v>
      </c>
      <c r="AE762" t="s">
        <v>55</v>
      </c>
      <c r="AF762">
        <v>0</v>
      </c>
      <c r="AG762" s="7">
        <v>42308</v>
      </c>
      <c r="AH762">
        <v>1556</v>
      </c>
      <c r="AI762">
        <v>1556</v>
      </c>
      <c r="AJ762">
        <v>1556</v>
      </c>
    </row>
    <row r="763" spans="1:36" x14ac:dyDescent="0.25">
      <c r="A763" t="s">
        <v>43</v>
      </c>
      <c r="B763" t="s">
        <v>2759</v>
      </c>
      <c r="C763">
        <v>-11.4389649</v>
      </c>
      <c r="D763">
        <v>34.008439500000001</v>
      </c>
      <c r="E763" t="s">
        <v>2765</v>
      </c>
      <c r="F763">
        <v>10</v>
      </c>
      <c r="G763">
        <v>60</v>
      </c>
      <c r="H763">
        <v>2014</v>
      </c>
      <c r="I763" t="str">
        <f t="shared" si="34"/>
        <v>2013-09-01</v>
      </c>
      <c r="J763" t="str">
        <f t="shared" si="35"/>
        <v>2014-02-01</v>
      </c>
      <c r="K763" t="str">
        <f>IFERROR(INDEX(Harvest[Selected Harvest Begin],MATCH(E763,Harvest[Region],0)),INDEX(Harvest[Selected Harvest Begin],MATCH(B763,Harvest[Country.of.Origin],0)))</f>
        <v>September</v>
      </c>
      <c r="L763" t="str">
        <f>IFERROR(INDEX(Harvest[Selected Harvest End],MATCH(E763,Harvest[Region],0)),INDEX(Harvest[Selected Harvest End],MATCH(B763,Harvest[Country.of.Origin],0)))</f>
        <v>February</v>
      </c>
      <c r="M763">
        <f t="shared" si="33"/>
        <v>153</v>
      </c>
      <c r="N763" s="7">
        <v>41943</v>
      </c>
      <c r="O763" t="s">
        <v>471</v>
      </c>
      <c r="P763" t="s">
        <v>54</v>
      </c>
      <c r="Q763">
        <v>7.42</v>
      </c>
      <c r="R763">
        <v>7.42</v>
      </c>
      <c r="S763">
        <v>7.17</v>
      </c>
      <c r="T763">
        <v>7.58</v>
      </c>
      <c r="U763">
        <v>7.33</v>
      </c>
      <c r="V763">
        <v>7.33</v>
      </c>
      <c r="W763">
        <v>10</v>
      </c>
      <c r="X763">
        <v>10</v>
      </c>
      <c r="Y763">
        <v>10</v>
      </c>
      <c r="Z763">
        <v>7.33</v>
      </c>
      <c r="AA763">
        <v>81.58</v>
      </c>
      <c r="AB763">
        <v>0.13</v>
      </c>
      <c r="AC763">
        <v>0</v>
      </c>
      <c r="AD763">
        <v>0</v>
      </c>
      <c r="AE763" t="s">
        <v>55</v>
      </c>
      <c r="AF763">
        <v>0</v>
      </c>
      <c r="AG763" s="7">
        <v>42308</v>
      </c>
      <c r="AH763">
        <v>1100</v>
      </c>
      <c r="AI763">
        <v>1100</v>
      </c>
      <c r="AJ763">
        <v>1100</v>
      </c>
    </row>
    <row r="764" spans="1:36" x14ac:dyDescent="0.25">
      <c r="A764" t="s">
        <v>43</v>
      </c>
      <c r="B764" t="s">
        <v>2759</v>
      </c>
      <c r="C764">
        <v>-11.4389649</v>
      </c>
      <c r="D764">
        <v>34.008439500000001</v>
      </c>
      <c r="E764" t="s">
        <v>2765</v>
      </c>
      <c r="F764">
        <v>15</v>
      </c>
      <c r="G764">
        <v>60</v>
      </c>
      <c r="H764">
        <v>2014</v>
      </c>
      <c r="I764" t="str">
        <f t="shared" si="34"/>
        <v>2013-09-01</v>
      </c>
      <c r="J764" t="str">
        <f t="shared" si="35"/>
        <v>2014-02-01</v>
      </c>
      <c r="K764" t="str">
        <f>IFERROR(INDEX(Harvest[Selected Harvest Begin],MATCH(E764,Harvest[Region],0)),INDEX(Harvest[Selected Harvest Begin],MATCH(B764,Harvest[Country.of.Origin],0)))</f>
        <v>September</v>
      </c>
      <c r="L764" t="str">
        <f>IFERROR(INDEX(Harvest[Selected Harvest End],MATCH(E764,Harvest[Region],0)),INDEX(Harvest[Selected Harvest End],MATCH(B764,Harvest[Country.of.Origin],0)))</f>
        <v>February</v>
      </c>
      <c r="M764">
        <f t="shared" si="33"/>
        <v>153</v>
      </c>
      <c r="N764" s="7">
        <v>41947</v>
      </c>
      <c r="O764" t="s">
        <v>471</v>
      </c>
      <c r="P764" t="s">
        <v>54</v>
      </c>
      <c r="Q764">
        <v>7.67</v>
      </c>
      <c r="R764">
        <v>7.42</v>
      </c>
      <c r="S764">
        <v>6.92</v>
      </c>
      <c r="T764">
        <v>7.5</v>
      </c>
      <c r="U764">
        <v>7.5</v>
      </c>
      <c r="V764">
        <v>7.17</v>
      </c>
      <c r="W764">
        <v>10</v>
      </c>
      <c r="X764">
        <v>10</v>
      </c>
      <c r="Y764">
        <v>10</v>
      </c>
      <c r="Z764">
        <v>7.33</v>
      </c>
      <c r="AA764">
        <v>81.5</v>
      </c>
      <c r="AB764">
        <v>0.12</v>
      </c>
      <c r="AC764">
        <v>0</v>
      </c>
      <c r="AD764">
        <v>0</v>
      </c>
      <c r="AE764" t="s">
        <v>55</v>
      </c>
      <c r="AF764">
        <v>0</v>
      </c>
      <c r="AG764" s="7">
        <v>42312</v>
      </c>
      <c r="AH764">
        <v>1599</v>
      </c>
      <c r="AI764">
        <v>1599</v>
      </c>
      <c r="AJ764">
        <v>1599</v>
      </c>
    </row>
    <row r="765" spans="1:36" x14ac:dyDescent="0.25">
      <c r="A765" t="s">
        <v>43</v>
      </c>
      <c r="B765" t="s">
        <v>2759</v>
      </c>
      <c r="C765">
        <v>-11.4389649</v>
      </c>
      <c r="D765">
        <v>34.008439500000001</v>
      </c>
      <c r="E765" t="s">
        <v>2765</v>
      </c>
      <c r="F765">
        <v>12</v>
      </c>
      <c r="G765">
        <v>60</v>
      </c>
      <c r="H765">
        <v>2014</v>
      </c>
      <c r="I765" t="str">
        <f t="shared" si="34"/>
        <v>2013-09-01</v>
      </c>
      <c r="J765" t="str">
        <f t="shared" si="35"/>
        <v>2014-02-01</v>
      </c>
      <c r="K765" t="str">
        <f>IFERROR(INDEX(Harvest[Selected Harvest Begin],MATCH(E765,Harvest[Region],0)),INDEX(Harvest[Selected Harvest Begin],MATCH(B765,Harvest[Country.of.Origin],0)))</f>
        <v>September</v>
      </c>
      <c r="L765" t="str">
        <f>IFERROR(INDEX(Harvest[Selected Harvest End],MATCH(E765,Harvest[Region],0)),INDEX(Harvest[Selected Harvest End],MATCH(B765,Harvest[Country.of.Origin],0)))</f>
        <v>February</v>
      </c>
      <c r="M765">
        <f t="shared" si="33"/>
        <v>153</v>
      </c>
      <c r="N765" s="7">
        <v>41947</v>
      </c>
      <c r="O765" t="s">
        <v>471</v>
      </c>
      <c r="P765" t="s">
        <v>54</v>
      </c>
      <c r="Q765">
        <v>7.58</v>
      </c>
      <c r="R765">
        <v>7.17</v>
      </c>
      <c r="S765">
        <v>7.33</v>
      </c>
      <c r="T765">
        <v>7.42</v>
      </c>
      <c r="U765">
        <v>7.08</v>
      </c>
      <c r="V765">
        <v>7.42</v>
      </c>
      <c r="W765">
        <v>10</v>
      </c>
      <c r="X765">
        <v>10</v>
      </c>
      <c r="Y765">
        <v>10</v>
      </c>
      <c r="Z765">
        <v>7.42</v>
      </c>
      <c r="AA765">
        <v>81.42</v>
      </c>
      <c r="AB765">
        <v>0.12</v>
      </c>
      <c r="AC765">
        <v>0</v>
      </c>
      <c r="AD765">
        <v>0</v>
      </c>
      <c r="AE765" t="s">
        <v>89</v>
      </c>
      <c r="AF765">
        <v>0</v>
      </c>
      <c r="AG765" s="7">
        <v>42312</v>
      </c>
      <c r="AH765">
        <v>1422</v>
      </c>
      <c r="AI765">
        <v>1422</v>
      </c>
      <c r="AJ765">
        <v>1422</v>
      </c>
    </row>
    <row r="766" spans="1:36" x14ac:dyDescent="0.25">
      <c r="A766" t="s">
        <v>43</v>
      </c>
      <c r="B766" t="s">
        <v>2759</v>
      </c>
      <c r="C766">
        <v>-11.4389649</v>
      </c>
      <c r="D766">
        <v>34.008439500000001</v>
      </c>
      <c r="E766" t="s">
        <v>2765</v>
      </c>
      <c r="F766">
        <v>31</v>
      </c>
      <c r="G766">
        <v>60</v>
      </c>
      <c r="H766">
        <v>2014</v>
      </c>
      <c r="I766" t="str">
        <f t="shared" si="34"/>
        <v>2013-09-01</v>
      </c>
      <c r="J766" t="str">
        <f t="shared" si="35"/>
        <v>2014-02-01</v>
      </c>
      <c r="K766" t="str">
        <f>IFERROR(INDEX(Harvest[Selected Harvest Begin],MATCH(E766,Harvest[Region],0)),INDEX(Harvest[Selected Harvest Begin],MATCH(B766,Harvest[Country.of.Origin],0)))</f>
        <v>September</v>
      </c>
      <c r="L766" t="str">
        <f>IFERROR(INDEX(Harvest[Selected Harvest End],MATCH(E766,Harvest[Region],0)),INDEX(Harvest[Selected Harvest End],MATCH(B766,Harvest[Country.of.Origin],0)))</f>
        <v>February</v>
      </c>
      <c r="M766">
        <f t="shared" si="33"/>
        <v>153</v>
      </c>
      <c r="N766" s="7">
        <v>41947</v>
      </c>
      <c r="O766" t="s">
        <v>471</v>
      </c>
      <c r="P766" t="s">
        <v>54</v>
      </c>
      <c r="Q766">
        <v>7.75</v>
      </c>
      <c r="R766">
        <v>7.33</v>
      </c>
      <c r="S766">
        <v>7.08</v>
      </c>
      <c r="T766">
        <v>7.33</v>
      </c>
      <c r="U766">
        <v>7.33</v>
      </c>
      <c r="V766">
        <v>7.25</v>
      </c>
      <c r="W766">
        <v>10</v>
      </c>
      <c r="X766">
        <v>10</v>
      </c>
      <c r="Y766">
        <v>10</v>
      </c>
      <c r="Z766">
        <v>7.25</v>
      </c>
      <c r="AA766">
        <v>81.33</v>
      </c>
      <c r="AB766">
        <v>0.13</v>
      </c>
      <c r="AC766">
        <v>0</v>
      </c>
      <c r="AD766">
        <v>0</v>
      </c>
      <c r="AE766" t="s">
        <v>55</v>
      </c>
      <c r="AF766">
        <v>1</v>
      </c>
      <c r="AG766" s="7">
        <v>42312</v>
      </c>
      <c r="AH766">
        <v>1200</v>
      </c>
      <c r="AI766">
        <v>1200</v>
      </c>
      <c r="AJ766">
        <v>1200</v>
      </c>
    </row>
    <row r="767" spans="1:36" x14ac:dyDescent="0.25">
      <c r="A767" t="s">
        <v>43</v>
      </c>
      <c r="B767" t="s">
        <v>2759</v>
      </c>
      <c r="C767">
        <v>-15.3765857</v>
      </c>
      <c r="D767">
        <v>35.335651800000001</v>
      </c>
      <c r="E767" t="s">
        <v>3890</v>
      </c>
      <c r="F767">
        <v>300</v>
      </c>
      <c r="G767">
        <v>60</v>
      </c>
      <c r="H767">
        <v>2014</v>
      </c>
      <c r="I767" t="str">
        <f t="shared" si="34"/>
        <v>2013-09-01</v>
      </c>
      <c r="J767" t="str">
        <f t="shared" si="35"/>
        <v>2014-02-01</v>
      </c>
      <c r="K767" t="str">
        <f>IFERROR(INDEX(Harvest[Selected Harvest Begin],MATCH(E767,Harvest[Region],0)),INDEX(Harvest[Selected Harvest Begin],MATCH(B767,Harvest[Country.of.Origin],0)))</f>
        <v>September</v>
      </c>
      <c r="L767" t="str">
        <f>IFERROR(INDEX(Harvest[Selected Harvest End],MATCH(E767,Harvest[Region],0)),INDEX(Harvest[Selected Harvest End],MATCH(B767,Harvest[Country.of.Origin],0)))</f>
        <v>February</v>
      </c>
      <c r="M767">
        <f t="shared" si="33"/>
        <v>153</v>
      </c>
      <c r="N767" s="7">
        <v>41947</v>
      </c>
      <c r="O767" t="s">
        <v>213</v>
      </c>
      <c r="P767" t="s">
        <v>54</v>
      </c>
      <c r="Q767">
        <v>7.58</v>
      </c>
      <c r="R767">
        <v>7.25</v>
      </c>
      <c r="S767">
        <v>7.33</v>
      </c>
      <c r="T767">
        <v>7.08</v>
      </c>
      <c r="U767">
        <v>7.33</v>
      </c>
      <c r="V767">
        <v>7.33</v>
      </c>
      <c r="W767">
        <v>10</v>
      </c>
      <c r="X767">
        <v>10</v>
      </c>
      <c r="Y767">
        <v>10</v>
      </c>
      <c r="Z767">
        <v>7.25</v>
      </c>
      <c r="AA767">
        <v>81.17</v>
      </c>
      <c r="AB767">
        <v>0.12</v>
      </c>
      <c r="AC767">
        <v>0</v>
      </c>
      <c r="AD767">
        <v>0</v>
      </c>
      <c r="AE767" t="s">
        <v>55</v>
      </c>
      <c r="AF767">
        <v>12</v>
      </c>
      <c r="AG767" s="7">
        <v>42312</v>
      </c>
      <c r="AH767">
        <v>990</v>
      </c>
      <c r="AI767">
        <v>1000</v>
      </c>
      <c r="AJ767">
        <v>995</v>
      </c>
    </row>
    <row r="768" spans="1:36" x14ac:dyDescent="0.25">
      <c r="A768" t="s">
        <v>43</v>
      </c>
      <c r="B768" t="s">
        <v>2759</v>
      </c>
      <c r="C768">
        <v>-15.3765857</v>
      </c>
      <c r="D768">
        <v>35.335651800000001</v>
      </c>
      <c r="E768" t="s">
        <v>3890</v>
      </c>
      <c r="F768">
        <v>100</v>
      </c>
      <c r="G768">
        <v>60</v>
      </c>
      <c r="H768">
        <v>2014</v>
      </c>
      <c r="I768" t="str">
        <f t="shared" si="34"/>
        <v>2013-09-01</v>
      </c>
      <c r="J768" t="str">
        <f t="shared" si="35"/>
        <v>2014-02-01</v>
      </c>
      <c r="K768" t="str">
        <f>IFERROR(INDEX(Harvest[Selected Harvest Begin],MATCH(E768,Harvest[Region],0)),INDEX(Harvest[Selected Harvest Begin],MATCH(B768,Harvest[Country.of.Origin],0)))</f>
        <v>September</v>
      </c>
      <c r="L768" t="str">
        <f>IFERROR(INDEX(Harvest[Selected Harvest End],MATCH(E768,Harvest[Region],0)),INDEX(Harvest[Selected Harvest End],MATCH(B768,Harvest[Country.of.Origin],0)))</f>
        <v>February</v>
      </c>
      <c r="M768">
        <f t="shared" si="33"/>
        <v>153</v>
      </c>
      <c r="N768" s="7">
        <v>41947</v>
      </c>
      <c r="O768" t="s">
        <v>213</v>
      </c>
      <c r="P768" t="s">
        <v>54</v>
      </c>
      <c r="Q768">
        <v>7.5</v>
      </c>
      <c r="R768">
        <v>7.25</v>
      </c>
      <c r="S768">
        <v>7.17</v>
      </c>
      <c r="T768">
        <v>7.17</v>
      </c>
      <c r="U768">
        <v>7.25</v>
      </c>
      <c r="V768">
        <v>7.17</v>
      </c>
      <c r="W768">
        <v>10</v>
      </c>
      <c r="X768">
        <v>10</v>
      </c>
      <c r="Y768">
        <v>10</v>
      </c>
      <c r="Z768">
        <v>7.17</v>
      </c>
      <c r="AA768">
        <v>80.67</v>
      </c>
      <c r="AB768">
        <v>0.12</v>
      </c>
      <c r="AC768">
        <v>0</v>
      </c>
      <c r="AD768">
        <v>0</v>
      </c>
      <c r="AE768" t="s">
        <v>89</v>
      </c>
      <c r="AF768">
        <v>1</v>
      </c>
      <c r="AG768" s="7">
        <v>42312</v>
      </c>
      <c r="AH768">
        <v>990</v>
      </c>
      <c r="AI768">
        <v>1000</v>
      </c>
      <c r="AJ768">
        <v>995</v>
      </c>
    </row>
    <row r="769" spans="1:36" x14ac:dyDescent="0.25">
      <c r="A769" t="s">
        <v>43</v>
      </c>
      <c r="B769" t="s">
        <v>4170</v>
      </c>
      <c r="C769">
        <v>-20.4250942</v>
      </c>
      <c r="D769">
        <v>57.391685000000003</v>
      </c>
      <c r="E769" t="s">
        <v>4175</v>
      </c>
      <c r="F769">
        <v>1</v>
      </c>
      <c r="G769">
        <v>2</v>
      </c>
      <c r="H769">
        <v>2016</v>
      </c>
      <c r="I769" t="str">
        <f t="shared" si="34"/>
        <v>2016-04-01</v>
      </c>
      <c r="J769" t="str">
        <f t="shared" si="35"/>
        <v>2016-10-01</v>
      </c>
      <c r="K769" t="str">
        <f>IFERROR(INDEX(Harvest[Selected Harvest Begin],MATCH(E769,Harvest[Region],0)),INDEX(Harvest[Selected Harvest Begin],MATCH(B769,Harvest[Country.of.Origin],0)))</f>
        <v>April</v>
      </c>
      <c r="L769" t="str">
        <f>IFERROR(INDEX(Harvest[Selected Harvest End],MATCH(E769,Harvest[Region],0)),INDEX(Harvest[Selected Harvest End],MATCH(B769,Harvest[Country.of.Origin],0)))</f>
        <v>October</v>
      </c>
      <c r="M769">
        <f t="shared" si="33"/>
        <v>183</v>
      </c>
      <c r="N769" s="7">
        <v>42411</v>
      </c>
      <c r="Q769">
        <v>7.25</v>
      </c>
      <c r="R769">
        <v>7.25</v>
      </c>
      <c r="S769">
        <v>7.17</v>
      </c>
      <c r="T769">
        <v>7.17</v>
      </c>
      <c r="U769">
        <v>7.25</v>
      </c>
      <c r="V769">
        <v>7.17</v>
      </c>
      <c r="W769">
        <v>10</v>
      </c>
      <c r="X769">
        <v>10</v>
      </c>
      <c r="Y769">
        <v>10</v>
      </c>
      <c r="Z769">
        <v>7.25</v>
      </c>
      <c r="AA769">
        <v>80.5</v>
      </c>
      <c r="AB769">
        <v>0.12</v>
      </c>
      <c r="AC769">
        <v>0</v>
      </c>
      <c r="AD769">
        <v>0</v>
      </c>
      <c r="AE769" t="s">
        <v>55</v>
      </c>
      <c r="AF769">
        <v>0</v>
      </c>
      <c r="AG769" s="7">
        <v>42776</v>
      </c>
      <c r="AH769">
        <v>280</v>
      </c>
      <c r="AI769">
        <v>280</v>
      </c>
      <c r="AJ769">
        <v>280</v>
      </c>
    </row>
    <row r="770" spans="1:36" x14ac:dyDescent="0.25">
      <c r="A770" t="s">
        <v>43</v>
      </c>
      <c r="B770" t="s">
        <v>216</v>
      </c>
      <c r="C770">
        <v>16.7516009</v>
      </c>
      <c r="D770">
        <v>-93.102993900000001</v>
      </c>
      <c r="E770" t="s">
        <v>1189</v>
      </c>
      <c r="F770">
        <v>100</v>
      </c>
      <c r="G770">
        <v>80</v>
      </c>
      <c r="H770">
        <v>2012</v>
      </c>
      <c r="I770" t="str">
        <f t="shared" si="34"/>
        <v>2011-10-01</v>
      </c>
      <c r="J770" t="str">
        <f t="shared" si="35"/>
        <v>2012-03-01</v>
      </c>
      <c r="K770" t="str">
        <f>IFERROR(INDEX(Harvest[Selected Harvest Begin],MATCH(E770,Harvest[Region],0)),INDEX(Harvest[Selected Harvest Begin],MATCH(B770,Harvest[Country.of.Origin],0)))</f>
        <v>October</v>
      </c>
      <c r="L770" t="str">
        <f>IFERROR(INDEX(Harvest[Selected Harvest End],MATCH(E770,Harvest[Region],0)),INDEX(Harvest[Selected Harvest End],MATCH(B770,Harvest[Country.of.Origin],0)))</f>
        <v>March</v>
      </c>
      <c r="M770">
        <f t="shared" ref="M770:M833" si="36">J770-I770</f>
        <v>152</v>
      </c>
      <c r="N770" s="7">
        <v>41117</v>
      </c>
      <c r="O770" t="s">
        <v>616</v>
      </c>
      <c r="P770" t="s">
        <v>54</v>
      </c>
      <c r="Q770">
        <v>8</v>
      </c>
      <c r="R770">
        <v>7.75</v>
      </c>
      <c r="S770">
        <v>7.75</v>
      </c>
      <c r="T770">
        <v>7.83</v>
      </c>
      <c r="U770">
        <v>7.5</v>
      </c>
      <c r="V770">
        <v>7.67</v>
      </c>
      <c r="W770">
        <v>10</v>
      </c>
      <c r="X770">
        <v>10</v>
      </c>
      <c r="Y770">
        <v>10</v>
      </c>
      <c r="Z770">
        <v>7.83</v>
      </c>
      <c r="AA770">
        <v>84.33</v>
      </c>
      <c r="AB770">
        <v>0.12</v>
      </c>
      <c r="AC770">
        <v>0</v>
      </c>
      <c r="AD770">
        <v>0</v>
      </c>
      <c r="AE770" t="s">
        <v>304</v>
      </c>
      <c r="AF770">
        <v>1</v>
      </c>
      <c r="AG770" s="7">
        <v>41482</v>
      </c>
      <c r="AH770">
        <v>1700</v>
      </c>
      <c r="AI770">
        <v>1700</v>
      </c>
      <c r="AJ770">
        <v>1700</v>
      </c>
    </row>
    <row r="771" spans="1:36" x14ac:dyDescent="0.25">
      <c r="A771" t="s">
        <v>43</v>
      </c>
      <c r="B771" t="s">
        <v>216</v>
      </c>
      <c r="C771">
        <v>14.9055599</v>
      </c>
      <c r="D771">
        <v>-92.263420600000003</v>
      </c>
      <c r="E771" t="s">
        <v>1150</v>
      </c>
      <c r="F771">
        <v>50</v>
      </c>
      <c r="G771">
        <v>80</v>
      </c>
      <c r="H771">
        <v>2012</v>
      </c>
      <c r="I771" t="str">
        <f t="shared" ref="I771:I834" si="37">IF(ISBLANK(H771)&lt;&gt;TRUE,IF(MONTH(1&amp;K771)&gt;MONTH(1&amp;L771),TEXT(DATE(H771-1,MONTH(1&amp;K771),1),"yyyy-mm-dd"),TEXT(DATE(H771,MONTH(1&amp;K771),1),"yyyy-mm-dd")),IF(MONTH(1&amp;K771)&gt;MONTH(1&amp;L771),TEXT(DATE(YEAR(N771)-1,MONTH(1&amp;K771),1),"yyyy-mm-dd"),TEXT(DATE(YEAR(N771),MONTH(1&amp;K771),1),"yyyy-mm-dd")))</f>
        <v>2011-10-01</v>
      </c>
      <c r="J771" t="str">
        <f t="shared" ref="J771:J834" si="38">IF(ISBLANK(H771)&lt;&gt;TRUE,TEXT(DATE(H771,MONTH(1&amp;L771),1),"yyyy-mm-dd"),TEXT(DATE(YEAR(N771),MONTH(1&amp;L771),1),"yyyy-mm-dd"))</f>
        <v>2012-03-01</v>
      </c>
      <c r="K771" t="str">
        <f>IFERROR(INDEX(Harvest[Selected Harvest Begin],MATCH(E771,Harvest[Region],0)),INDEX(Harvest[Selected Harvest Begin],MATCH(B771,Harvest[Country.of.Origin],0)))</f>
        <v>October</v>
      </c>
      <c r="L771" t="str">
        <f>IFERROR(INDEX(Harvest[Selected Harvest End],MATCH(E771,Harvest[Region],0)),INDEX(Harvest[Selected Harvest End],MATCH(B771,Harvest[Country.of.Origin],0)))</f>
        <v>March</v>
      </c>
      <c r="M771">
        <f t="shared" si="36"/>
        <v>152</v>
      </c>
      <c r="N771" s="7">
        <v>41116</v>
      </c>
      <c r="O771" t="s">
        <v>68</v>
      </c>
      <c r="P771" t="s">
        <v>54</v>
      </c>
      <c r="Q771">
        <v>7.42</v>
      </c>
      <c r="R771">
        <v>7.42</v>
      </c>
      <c r="S771">
        <v>7.33</v>
      </c>
      <c r="T771">
        <v>7.17</v>
      </c>
      <c r="U771">
        <v>7.25</v>
      </c>
      <c r="V771">
        <v>7.42</v>
      </c>
      <c r="W771">
        <v>10</v>
      </c>
      <c r="X771">
        <v>10</v>
      </c>
      <c r="Y771">
        <v>10</v>
      </c>
      <c r="Z771">
        <v>7.5</v>
      </c>
      <c r="AA771">
        <v>81.5</v>
      </c>
      <c r="AB771">
        <v>0.13</v>
      </c>
      <c r="AC771">
        <v>0</v>
      </c>
      <c r="AD771">
        <v>0</v>
      </c>
      <c r="AE771" t="s">
        <v>55</v>
      </c>
      <c r="AF771">
        <v>5</v>
      </c>
      <c r="AG771" s="7">
        <v>41481</v>
      </c>
      <c r="AH771">
        <v>1250</v>
      </c>
      <c r="AI771">
        <v>1250</v>
      </c>
      <c r="AJ771">
        <v>1250</v>
      </c>
    </row>
    <row r="772" spans="1:36" x14ac:dyDescent="0.25">
      <c r="A772" t="s">
        <v>43</v>
      </c>
      <c r="B772" t="s">
        <v>216</v>
      </c>
      <c r="C772">
        <v>19.173773000000001</v>
      </c>
      <c r="D772">
        <v>-96.134224099999997</v>
      </c>
      <c r="E772" t="s">
        <v>715</v>
      </c>
      <c r="F772">
        <v>8</v>
      </c>
      <c r="G772">
        <v>8</v>
      </c>
      <c r="H772">
        <v>2016</v>
      </c>
      <c r="I772" t="str">
        <f t="shared" si="37"/>
        <v>2015-10-01</v>
      </c>
      <c r="J772" t="str">
        <f t="shared" si="38"/>
        <v>2016-03-01</v>
      </c>
      <c r="K772" t="str">
        <f>IFERROR(INDEX(Harvest[Selected Harvest Begin],MATCH(E772,Harvest[Region],0)),INDEX(Harvest[Selected Harvest Begin],MATCH(B772,Harvest[Country.of.Origin],0)))</f>
        <v>October</v>
      </c>
      <c r="L772" t="str">
        <f>IFERROR(INDEX(Harvest[Selected Harvest End],MATCH(E772,Harvest[Region],0)),INDEX(Harvest[Selected Harvest End],MATCH(B772,Harvest[Country.of.Origin],0)))</f>
        <v>March</v>
      </c>
      <c r="M772">
        <f t="shared" si="36"/>
        <v>152</v>
      </c>
      <c r="N772" s="7">
        <v>42425</v>
      </c>
      <c r="Q772">
        <v>7.5</v>
      </c>
      <c r="R772">
        <v>7.67</v>
      </c>
      <c r="S772">
        <v>7.42</v>
      </c>
      <c r="T772">
        <v>7.75</v>
      </c>
      <c r="U772">
        <v>7.42</v>
      </c>
      <c r="V772">
        <v>7.17</v>
      </c>
      <c r="W772">
        <v>10</v>
      </c>
      <c r="X772">
        <v>10</v>
      </c>
      <c r="Y772">
        <v>10</v>
      </c>
      <c r="Z772">
        <v>7.75</v>
      </c>
      <c r="AA772">
        <v>82.67</v>
      </c>
      <c r="AB772">
        <v>0.11</v>
      </c>
      <c r="AC772">
        <v>0</v>
      </c>
      <c r="AD772">
        <v>2</v>
      </c>
      <c r="AE772" t="s">
        <v>55</v>
      </c>
      <c r="AF772">
        <v>3</v>
      </c>
      <c r="AG772" s="7">
        <v>42790</v>
      </c>
      <c r="AH772">
        <v>1300</v>
      </c>
      <c r="AI772">
        <v>1300</v>
      </c>
      <c r="AJ772">
        <v>1300</v>
      </c>
    </row>
    <row r="773" spans="1:36" x14ac:dyDescent="0.25">
      <c r="A773" t="s">
        <v>43</v>
      </c>
      <c r="B773" t="s">
        <v>216</v>
      </c>
      <c r="C773">
        <v>19.173773000000001</v>
      </c>
      <c r="D773">
        <v>-96.134224099999997</v>
      </c>
      <c r="E773" t="s">
        <v>715</v>
      </c>
      <c r="F773">
        <v>200</v>
      </c>
      <c r="G773">
        <v>69</v>
      </c>
      <c r="H773">
        <v>2017</v>
      </c>
      <c r="I773" t="str">
        <f t="shared" si="37"/>
        <v>2016-10-01</v>
      </c>
      <c r="J773" t="str">
        <f t="shared" si="38"/>
        <v>2017-03-01</v>
      </c>
      <c r="K773" t="str">
        <f>IFERROR(INDEX(Harvest[Selected Harvest Begin],MATCH(E773,Harvest[Region],0)),INDEX(Harvest[Selected Harvest Begin],MATCH(B773,Harvest[Country.of.Origin],0)))</f>
        <v>October</v>
      </c>
      <c r="L773" t="str">
        <f>IFERROR(INDEX(Harvest[Selected Harvest End],MATCH(E773,Harvest[Region],0)),INDEX(Harvest[Selected Harvest End],MATCH(B773,Harvest[Country.of.Origin],0)))</f>
        <v>March</v>
      </c>
      <c r="M773">
        <f t="shared" si="36"/>
        <v>151</v>
      </c>
      <c r="N773" s="7">
        <v>42919</v>
      </c>
      <c r="O773" t="s">
        <v>737</v>
      </c>
      <c r="P773" t="s">
        <v>54</v>
      </c>
      <c r="Q773">
        <v>7.83</v>
      </c>
      <c r="R773">
        <v>7.83</v>
      </c>
      <c r="S773">
        <v>7.58</v>
      </c>
      <c r="T773">
        <v>7.92</v>
      </c>
      <c r="U773">
        <v>7.42</v>
      </c>
      <c r="V773">
        <v>7.5</v>
      </c>
      <c r="W773">
        <v>10</v>
      </c>
      <c r="X773">
        <v>10</v>
      </c>
      <c r="Y773">
        <v>10</v>
      </c>
      <c r="Z773">
        <v>7.83</v>
      </c>
      <c r="AA773">
        <v>83.92</v>
      </c>
      <c r="AB773">
        <v>0.11</v>
      </c>
      <c r="AC773">
        <v>0</v>
      </c>
      <c r="AD773">
        <v>0</v>
      </c>
      <c r="AE773" t="s">
        <v>55</v>
      </c>
      <c r="AF773">
        <v>5</v>
      </c>
      <c r="AG773" s="7">
        <v>43284</v>
      </c>
      <c r="AH773">
        <v>1300</v>
      </c>
      <c r="AI773">
        <v>1300</v>
      </c>
      <c r="AJ773">
        <v>1300</v>
      </c>
    </row>
    <row r="774" spans="1:36" x14ac:dyDescent="0.25">
      <c r="A774" t="s">
        <v>43</v>
      </c>
      <c r="B774" t="s">
        <v>216</v>
      </c>
      <c r="C774">
        <v>19.173773000000001</v>
      </c>
      <c r="D774">
        <v>-96.134224099999997</v>
      </c>
      <c r="E774" t="s">
        <v>715</v>
      </c>
      <c r="F774">
        <v>200</v>
      </c>
      <c r="G774">
        <v>69</v>
      </c>
      <c r="H774">
        <v>2017</v>
      </c>
      <c r="I774" t="str">
        <f t="shared" si="37"/>
        <v>2016-10-01</v>
      </c>
      <c r="J774" t="str">
        <f t="shared" si="38"/>
        <v>2017-03-01</v>
      </c>
      <c r="K774" t="str">
        <f>IFERROR(INDEX(Harvest[Selected Harvest Begin],MATCH(E774,Harvest[Region],0)),INDEX(Harvest[Selected Harvest Begin],MATCH(B774,Harvest[Country.of.Origin],0)))</f>
        <v>October</v>
      </c>
      <c r="L774" t="str">
        <f>IFERROR(INDEX(Harvest[Selected Harvest End],MATCH(E774,Harvest[Region],0)),INDEX(Harvest[Selected Harvest End],MATCH(B774,Harvest[Country.of.Origin],0)))</f>
        <v>March</v>
      </c>
      <c r="M774">
        <f t="shared" si="36"/>
        <v>151</v>
      </c>
      <c r="N774" s="7">
        <v>42867</v>
      </c>
      <c r="O774" t="s">
        <v>737</v>
      </c>
      <c r="P774" t="s">
        <v>54</v>
      </c>
      <c r="Q774">
        <v>7.58</v>
      </c>
      <c r="R774">
        <v>7.33</v>
      </c>
      <c r="S774">
        <v>7.08</v>
      </c>
      <c r="T774">
        <v>7.33</v>
      </c>
      <c r="U774">
        <v>7.5</v>
      </c>
      <c r="V774">
        <v>7.33</v>
      </c>
      <c r="W774">
        <v>10</v>
      </c>
      <c r="X774">
        <v>10</v>
      </c>
      <c r="Y774">
        <v>10</v>
      </c>
      <c r="Z774">
        <v>7.25</v>
      </c>
      <c r="AA774">
        <v>81.42</v>
      </c>
      <c r="AB774">
        <v>0.12</v>
      </c>
      <c r="AC774">
        <v>1</v>
      </c>
      <c r="AD774">
        <v>5</v>
      </c>
      <c r="AE774" t="s">
        <v>55</v>
      </c>
      <c r="AF774">
        <v>17</v>
      </c>
      <c r="AG774" s="7">
        <v>43232</v>
      </c>
      <c r="AH774">
        <v>1100</v>
      </c>
      <c r="AI774">
        <v>1100</v>
      </c>
      <c r="AJ774">
        <v>1100</v>
      </c>
    </row>
    <row r="775" spans="1:36" x14ac:dyDescent="0.25">
      <c r="A775" t="s">
        <v>43</v>
      </c>
      <c r="B775" t="s">
        <v>216</v>
      </c>
      <c r="C775">
        <v>19.173773000000001</v>
      </c>
      <c r="D775">
        <v>-96.134224099999997</v>
      </c>
      <c r="E775" t="s">
        <v>715</v>
      </c>
      <c r="F775">
        <v>220</v>
      </c>
      <c r="G775">
        <v>69</v>
      </c>
      <c r="H775">
        <v>2016</v>
      </c>
      <c r="I775" t="str">
        <f t="shared" si="37"/>
        <v>2015-10-01</v>
      </c>
      <c r="J775" t="str">
        <f t="shared" si="38"/>
        <v>2016-03-01</v>
      </c>
      <c r="K775" t="str">
        <f>IFERROR(INDEX(Harvest[Selected Harvest Begin],MATCH(E775,Harvest[Region],0)),INDEX(Harvest[Selected Harvest Begin],MATCH(B775,Harvest[Country.of.Origin],0)))</f>
        <v>October</v>
      </c>
      <c r="L775" t="str">
        <f>IFERROR(INDEX(Harvest[Selected Harvest End],MATCH(E775,Harvest[Region],0)),INDEX(Harvest[Selected Harvest End],MATCH(B775,Harvest[Country.of.Origin],0)))</f>
        <v>March</v>
      </c>
      <c r="M775">
        <f t="shared" si="36"/>
        <v>152</v>
      </c>
      <c r="N775" s="7">
        <v>42425</v>
      </c>
      <c r="Q775">
        <v>7.67</v>
      </c>
      <c r="R775">
        <v>7.42</v>
      </c>
      <c r="S775">
        <v>7</v>
      </c>
      <c r="T775">
        <v>7.42</v>
      </c>
      <c r="U775">
        <v>7.58</v>
      </c>
      <c r="V775">
        <v>7.08</v>
      </c>
      <c r="W775">
        <v>10</v>
      </c>
      <c r="X775">
        <v>10</v>
      </c>
      <c r="Y775">
        <v>10</v>
      </c>
      <c r="Z775">
        <v>7.17</v>
      </c>
      <c r="AA775">
        <v>81.33</v>
      </c>
      <c r="AB775">
        <v>0.12</v>
      </c>
      <c r="AC775">
        <v>0</v>
      </c>
      <c r="AD775">
        <v>2</v>
      </c>
      <c r="AE775" t="s">
        <v>55</v>
      </c>
      <c r="AF775">
        <v>0</v>
      </c>
      <c r="AG775" s="7">
        <v>42790</v>
      </c>
      <c r="AH775">
        <v>1130</v>
      </c>
      <c r="AI775">
        <v>1130</v>
      </c>
      <c r="AJ775">
        <v>1130</v>
      </c>
    </row>
    <row r="776" spans="1:36" x14ac:dyDescent="0.25">
      <c r="A776" t="s">
        <v>43</v>
      </c>
      <c r="B776" t="s">
        <v>216</v>
      </c>
      <c r="C776">
        <v>19.173773000000001</v>
      </c>
      <c r="D776">
        <v>-96.134224099999997</v>
      </c>
      <c r="E776" t="s">
        <v>715</v>
      </c>
      <c r="F776">
        <v>240</v>
      </c>
      <c r="G776">
        <v>69</v>
      </c>
      <c r="H776">
        <v>2017</v>
      </c>
      <c r="I776" t="str">
        <f t="shared" si="37"/>
        <v>2016-10-01</v>
      </c>
      <c r="J776" t="str">
        <f t="shared" si="38"/>
        <v>2017-03-01</v>
      </c>
      <c r="K776" t="str">
        <f>IFERROR(INDEX(Harvest[Selected Harvest Begin],MATCH(E776,Harvest[Region],0)),INDEX(Harvest[Selected Harvest Begin],MATCH(B776,Harvest[Country.of.Origin],0)))</f>
        <v>October</v>
      </c>
      <c r="L776" t="str">
        <f>IFERROR(INDEX(Harvest[Selected Harvest End],MATCH(E776,Harvest[Region],0)),INDEX(Harvest[Selected Harvest End],MATCH(B776,Harvest[Country.of.Origin],0)))</f>
        <v>March</v>
      </c>
      <c r="M776">
        <f t="shared" si="36"/>
        <v>151</v>
      </c>
      <c r="N776" s="7">
        <v>42867</v>
      </c>
      <c r="O776" t="s">
        <v>68</v>
      </c>
      <c r="P776" t="s">
        <v>54</v>
      </c>
      <c r="Q776">
        <v>7.5</v>
      </c>
      <c r="R776">
        <v>7.33</v>
      </c>
      <c r="S776">
        <v>7.17</v>
      </c>
      <c r="T776">
        <v>7.42</v>
      </c>
      <c r="U776">
        <v>7.5</v>
      </c>
      <c r="V776">
        <v>7.33</v>
      </c>
      <c r="W776">
        <v>9.33</v>
      </c>
      <c r="X776">
        <v>10</v>
      </c>
      <c r="Y776">
        <v>10</v>
      </c>
      <c r="Z776">
        <v>7.33</v>
      </c>
      <c r="AA776">
        <v>80.92</v>
      </c>
      <c r="AB776">
        <v>0.11</v>
      </c>
      <c r="AC776">
        <v>0</v>
      </c>
      <c r="AD776">
        <v>0</v>
      </c>
      <c r="AE776" t="s">
        <v>55</v>
      </c>
      <c r="AF776">
        <v>11</v>
      </c>
      <c r="AG776" s="7">
        <v>43232</v>
      </c>
      <c r="AH776">
        <v>1100</v>
      </c>
      <c r="AI776">
        <v>1100</v>
      </c>
      <c r="AJ776">
        <v>1100</v>
      </c>
    </row>
    <row r="777" spans="1:36" x14ac:dyDescent="0.25">
      <c r="A777" t="s">
        <v>43</v>
      </c>
      <c r="B777" t="s">
        <v>216</v>
      </c>
      <c r="C777">
        <v>25.956111</v>
      </c>
      <c r="D777">
        <v>-107.04777799999999</v>
      </c>
      <c r="E777" t="s">
        <v>2095</v>
      </c>
      <c r="F777">
        <v>60</v>
      </c>
      <c r="G777">
        <v>69</v>
      </c>
      <c r="H777">
        <v>2016</v>
      </c>
      <c r="I777" t="str">
        <f t="shared" si="37"/>
        <v>2015-10-01</v>
      </c>
      <c r="J777" t="str">
        <f t="shared" si="38"/>
        <v>2016-03-01</v>
      </c>
      <c r="K777" t="str">
        <f>IFERROR(INDEX(Harvest[Selected Harvest Begin],MATCH(E777,Harvest[Region],0)),INDEX(Harvest[Selected Harvest Begin],MATCH(B777,Harvest[Country.of.Origin],0)))</f>
        <v>October</v>
      </c>
      <c r="L777" t="str">
        <f>IFERROR(INDEX(Harvest[Selected Harvest End],MATCH(E777,Harvest[Region],0)),INDEX(Harvest[Selected Harvest End],MATCH(B777,Harvest[Country.of.Origin],0)))</f>
        <v>March</v>
      </c>
      <c r="M777">
        <f t="shared" si="36"/>
        <v>152</v>
      </c>
      <c r="N777" s="7">
        <v>42486</v>
      </c>
      <c r="O777" t="s">
        <v>213</v>
      </c>
      <c r="P777" t="s">
        <v>54</v>
      </c>
      <c r="Q777">
        <v>7.25</v>
      </c>
      <c r="R777">
        <v>7.17</v>
      </c>
      <c r="S777">
        <v>7</v>
      </c>
      <c r="T777">
        <v>7.33</v>
      </c>
      <c r="U777">
        <v>7.33</v>
      </c>
      <c r="V777">
        <v>7</v>
      </c>
      <c r="W777">
        <v>10</v>
      </c>
      <c r="X777">
        <v>10</v>
      </c>
      <c r="Y777">
        <v>10</v>
      </c>
      <c r="Z777">
        <v>7.17</v>
      </c>
      <c r="AA777">
        <v>80.25</v>
      </c>
      <c r="AB777">
        <v>0.1</v>
      </c>
      <c r="AC777">
        <v>0</v>
      </c>
      <c r="AD777">
        <v>0</v>
      </c>
      <c r="AE777" t="s">
        <v>55</v>
      </c>
      <c r="AF777">
        <v>2</v>
      </c>
      <c r="AG777" s="7">
        <v>42851</v>
      </c>
      <c r="AH777">
        <v>1600</v>
      </c>
      <c r="AI777">
        <v>1600</v>
      </c>
      <c r="AJ777">
        <v>1600</v>
      </c>
    </row>
    <row r="778" spans="1:36" x14ac:dyDescent="0.25">
      <c r="A778" t="s">
        <v>43</v>
      </c>
      <c r="B778" t="s">
        <v>216</v>
      </c>
      <c r="C778">
        <v>15.6496832</v>
      </c>
      <c r="D778">
        <v>-92.799015400000002</v>
      </c>
      <c r="E778" t="s">
        <v>4609</v>
      </c>
      <c r="F778">
        <v>280</v>
      </c>
      <c r="G778">
        <v>69</v>
      </c>
      <c r="H778">
        <v>2014</v>
      </c>
      <c r="I778" t="str">
        <f t="shared" si="37"/>
        <v>2013-10-01</v>
      </c>
      <c r="J778" t="str">
        <f t="shared" si="38"/>
        <v>2014-03-01</v>
      </c>
      <c r="K778" t="str">
        <f>IFERROR(INDEX(Harvest[Selected Harvest Begin],MATCH(E778,Harvest[Region],0)),INDEX(Harvest[Selected Harvest Begin],MATCH(B778,Harvest[Country.of.Origin],0)))</f>
        <v>October</v>
      </c>
      <c r="L778" t="str">
        <f>IFERROR(INDEX(Harvest[Selected Harvest End],MATCH(E778,Harvest[Region],0)),INDEX(Harvest[Selected Harvest End],MATCH(B778,Harvest[Country.of.Origin],0)))</f>
        <v>March</v>
      </c>
      <c r="M778">
        <f t="shared" si="36"/>
        <v>151</v>
      </c>
      <c r="N778" s="7">
        <v>41755</v>
      </c>
      <c r="O778" t="s">
        <v>68</v>
      </c>
      <c r="P778" t="s">
        <v>54</v>
      </c>
      <c r="Q778">
        <v>7.25</v>
      </c>
      <c r="R778">
        <v>6.75</v>
      </c>
      <c r="S778">
        <v>6.92</v>
      </c>
      <c r="T778">
        <v>6.92</v>
      </c>
      <c r="U778">
        <v>7.25</v>
      </c>
      <c r="V778">
        <v>7.58</v>
      </c>
      <c r="W778">
        <v>9.33</v>
      </c>
      <c r="X778">
        <v>9.33</v>
      </c>
      <c r="Y778">
        <v>10</v>
      </c>
      <c r="Z778">
        <v>7.17</v>
      </c>
      <c r="AA778">
        <v>78.5</v>
      </c>
      <c r="AB778">
        <v>0</v>
      </c>
      <c r="AC778">
        <v>0</v>
      </c>
      <c r="AD778">
        <v>0</v>
      </c>
      <c r="AE778" t="s">
        <v>55</v>
      </c>
      <c r="AF778">
        <v>0</v>
      </c>
      <c r="AG778" s="7">
        <v>42120</v>
      </c>
      <c r="AH778">
        <v>1600</v>
      </c>
      <c r="AI778">
        <v>1600</v>
      </c>
      <c r="AJ778">
        <v>1600</v>
      </c>
    </row>
    <row r="779" spans="1:36" x14ac:dyDescent="0.25">
      <c r="A779" t="s">
        <v>43</v>
      </c>
      <c r="B779" t="s">
        <v>216</v>
      </c>
      <c r="C779">
        <v>19.325696400000002</v>
      </c>
      <c r="D779">
        <v>-99.170738499999999</v>
      </c>
      <c r="E779" t="s">
        <v>4787</v>
      </c>
      <c r="F779">
        <v>280</v>
      </c>
      <c r="G779">
        <v>69</v>
      </c>
      <c r="H779">
        <v>2014</v>
      </c>
      <c r="I779" t="str">
        <f t="shared" si="37"/>
        <v>2013-10-01</v>
      </c>
      <c r="J779" t="str">
        <f t="shared" si="38"/>
        <v>2014-03-01</v>
      </c>
      <c r="K779" t="str">
        <f>IFERROR(INDEX(Harvest[Selected Harvest Begin],MATCH(E779,Harvest[Region],0)),INDEX(Harvest[Selected Harvest Begin],MATCH(B779,Harvest[Country.of.Origin],0)))</f>
        <v>October</v>
      </c>
      <c r="L779" t="str">
        <f>IFERROR(INDEX(Harvest[Selected Harvest End],MATCH(E779,Harvest[Region],0)),INDEX(Harvest[Selected Harvest End],MATCH(B779,Harvest[Country.of.Origin],0)))</f>
        <v>March</v>
      </c>
      <c r="M779">
        <f t="shared" si="36"/>
        <v>151</v>
      </c>
      <c r="N779" s="7">
        <v>41767</v>
      </c>
      <c r="O779" t="s">
        <v>616</v>
      </c>
      <c r="P779" t="s">
        <v>54</v>
      </c>
      <c r="Q779">
        <v>7.08</v>
      </c>
      <c r="R779">
        <v>7.08</v>
      </c>
      <c r="S779">
        <v>6.92</v>
      </c>
      <c r="T779">
        <v>7.08</v>
      </c>
      <c r="U779">
        <v>6.92</v>
      </c>
      <c r="V779">
        <v>6.92</v>
      </c>
      <c r="W779">
        <v>8</v>
      </c>
      <c r="X779">
        <v>8</v>
      </c>
      <c r="Y779">
        <v>8</v>
      </c>
      <c r="Z779">
        <v>6.92</v>
      </c>
      <c r="AA779">
        <v>72.92</v>
      </c>
      <c r="AB779">
        <v>0</v>
      </c>
      <c r="AC779">
        <v>1</v>
      </c>
      <c r="AD779">
        <v>0</v>
      </c>
      <c r="AF779">
        <v>1</v>
      </c>
      <c r="AG779" s="7">
        <v>42132</v>
      </c>
      <c r="AH779">
        <v>1200</v>
      </c>
      <c r="AI779">
        <v>1200</v>
      </c>
      <c r="AJ779">
        <v>1200</v>
      </c>
    </row>
    <row r="780" spans="1:36" x14ac:dyDescent="0.25">
      <c r="A780" t="s">
        <v>43</v>
      </c>
      <c r="B780" t="s">
        <v>216</v>
      </c>
      <c r="C780">
        <v>25.956111</v>
      </c>
      <c r="D780">
        <v>-107.04777799999999</v>
      </c>
      <c r="E780" t="s">
        <v>2095</v>
      </c>
      <c r="F780">
        <v>50</v>
      </c>
      <c r="G780">
        <v>50</v>
      </c>
      <c r="H780">
        <v>2017</v>
      </c>
      <c r="I780" t="str">
        <f t="shared" si="37"/>
        <v>2016-10-01</v>
      </c>
      <c r="J780" t="str">
        <f t="shared" si="38"/>
        <v>2017-03-01</v>
      </c>
      <c r="K780" t="str">
        <f>IFERROR(INDEX(Harvest[Selected Harvest Begin],MATCH(E780,Harvest[Region],0)),INDEX(Harvest[Selected Harvest Begin],MATCH(B780,Harvest[Country.of.Origin],0)))</f>
        <v>October</v>
      </c>
      <c r="L780" t="str">
        <f>IFERROR(INDEX(Harvest[Selected Harvest End],MATCH(E780,Harvest[Region],0)),INDEX(Harvest[Selected Harvest End],MATCH(B780,Harvest[Country.of.Origin],0)))</f>
        <v>March</v>
      </c>
      <c r="M780">
        <f t="shared" si="36"/>
        <v>151</v>
      </c>
      <c r="N780" s="7">
        <v>42801</v>
      </c>
      <c r="O780" t="s">
        <v>616</v>
      </c>
      <c r="P780" t="s">
        <v>54</v>
      </c>
      <c r="Q780">
        <v>7.67</v>
      </c>
      <c r="R780">
        <v>7.83</v>
      </c>
      <c r="S780">
        <v>7.42</v>
      </c>
      <c r="T780">
        <v>7.83</v>
      </c>
      <c r="U780">
        <v>7.33</v>
      </c>
      <c r="V780">
        <v>7.5</v>
      </c>
      <c r="W780">
        <v>10</v>
      </c>
      <c r="X780">
        <v>10</v>
      </c>
      <c r="Y780">
        <v>10</v>
      </c>
      <c r="Z780">
        <v>7.67</v>
      </c>
      <c r="AA780">
        <v>83.25</v>
      </c>
      <c r="AB780">
        <v>0.11</v>
      </c>
      <c r="AC780">
        <v>0</v>
      </c>
      <c r="AD780">
        <v>0</v>
      </c>
      <c r="AE780" t="s">
        <v>304</v>
      </c>
      <c r="AF780">
        <v>0</v>
      </c>
      <c r="AG780" s="7">
        <v>43166</v>
      </c>
      <c r="AH780">
        <v>1600</v>
      </c>
      <c r="AI780">
        <v>1600</v>
      </c>
      <c r="AJ780">
        <v>1600</v>
      </c>
    </row>
    <row r="781" spans="1:36" x14ac:dyDescent="0.25">
      <c r="A781" t="s">
        <v>43</v>
      </c>
      <c r="B781" t="s">
        <v>216</v>
      </c>
      <c r="C781">
        <v>19.173773000000001</v>
      </c>
      <c r="D781">
        <v>-96.134224099999997</v>
      </c>
      <c r="E781" t="s">
        <v>715</v>
      </c>
      <c r="F781">
        <v>320</v>
      </c>
      <c r="G781">
        <v>2.2679618500000003</v>
      </c>
      <c r="H781">
        <v>2014</v>
      </c>
      <c r="I781" t="str">
        <f t="shared" si="37"/>
        <v>2013-10-01</v>
      </c>
      <c r="J781" t="str">
        <f t="shared" si="38"/>
        <v>2014-03-01</v>
      </c>
      <c r="K781" t="str">
        <f>IFERROR(INDEX(Harvest[Selected Harvest Begin],MATCH(E781,Harvest[Region],0)),INDEX(Harvest[Selected Harvest Begin],MATCH(B781,Harvest[Country.of.Origin],0)))</f>
        <v>October</v>
      </c>
      <c r="L781" t="str">
        <f>IFERROR(INDEX(Harvest[Selected Harvest End],MATCH(E781,Harvest[Region],0)),INDEX(Harvest[Selected Harvest End],MATCH(B781,Harvest[Country.of.Origin],0)))</f>
        <v>March</v>
      </c>
      <c r="M781">
        <f t="shared" si="36"/>
        <v>151</v>
      </c>
      <c r="N781" s="7">
        <v>41747</v>
      </c>
      <c r="P781" t="s">
        <v>54</v>
      </c>
      <c r="Q781">
        <v>7.58</v>
      </c>
      <c r="R781">
        <v>7.58</v>
      </c>
      <c r="S781">
        <v>7.42</v>
      </c>
      <c r="T781">
        <v>7.75</v>
      </c>
      <c r="U781">
        <v>7.67</v>
      </c>
      <c r="V781">
        <v>7.67</v>
      </c>
      <c r="W781">
        <v>9.33</v>
      </c>
      <c r="X781">
        <v>10</v>
      </c>
      <c r="Y781">
        <v>10</v>
      </c>
      <c r="Z781">
        <v>7.58</v>
      </c>
      <c r="AA781">
        <v>82.58</v>
      </c>
      <c r="AB781">
        <v>0</v>
      </c>
      <c r="AC781">
        <v>0</v>
      </c>
      <c r="AD781">
        <v>0</v>
      </c>
      <c r="AE781" t="s">
        <v>55</v>
      </c>
      <c r="AF781">
        <v>11</v>
      </c>
      <c r="AG781" s="7">
        <v>42112</v>
      </c>
    </row>
    <row r="782" spans="1:36" x14ac:dyDescent="0.25">
      <c r="A782" t="s">
        <v>43</v>
      </c>
      <c r="B782" t="s">
        <v>216</v>
      </c>
      <c r="C782">
        <v>19.173773000000001</v>
      </c>
      <c r="D782">
        <v>-96.134224099999997</v>
      </c>
      <c r="E782" t="s">
        <v>715</v>
      </c>
      <c r="F782">
        <v>320</v>
      </c>
      <c r="G782">
        <v>2.2679618500000003</v>
      </c>
      <c r="H782">
        <v>2014</v>
      </c>
      <c r="I782" t="str">
        <f t="shared" si="37"/>
        <v>2013-10-01</v>
      </c>
      <c r="J782" t="str">
        <f t="shared" si="38"/>
        <v>2014-03-01</v>
      </c>
      <c r="K782" t="str">
        <f>IFERROR(INDEX(Harvest[Selected Harvest Begin],MATCH(E782,Harvest[Region],0)),INDEX(Harvest[Selected Harvest Begin],MATCH(B782,Harvest[Country.of.Origin],0)))</f>
        <v>October</v>
      </c>
      <c r="L782" t="str">
        <f>IFERROR(INDEX(Harvest[Selected Harvest End],MATCH(E782,Harvest[Region],0)),INDEX(Harvest[Selected Harvest End],MATCH(B782,Harvest[Country.of.Origin],0)))</f>
        <v>March</v>
      </c>
      <c r="M782">
        <f t="shared" si="36"/>
        <v>151</v>
      </c>
      <c r="N782" s="7">
        <v>41731</v>
      </c>
      <c r="P782" t="s">
        <v>54</v>
      </c>
      <c r="Q782">
        <v>7.33</v>
      </c>
      <c r="R782">
        <v>7.58</v>
      </c>
      <c r="S782">
        <v>7.42</v>
      </c>
      <c r="T782">
        <v>7.5</v>
      </c>
      <c r="U782">
        <v>7.5</v>
      </c>
      <c r="V782">
        <v>7.5</v>
      </c>
      <c r="W782">
        <v>10</v>
      </c>
      <c r="X782">
        <v>10</v>
      </c>
      <c r="Y782">
        <v>10</v>
      </c>
      <c r="Z782">
        <v>7.5</v>
      </c>
      <c r="AA782">
        <v>82.33</v>
      </c>
      <c r="AB782">
        <v>0.11</v>
      </c>
      <c r="AC782">
        <v>0</v>
      </c>
      <c r="AD782">
        <v>0</v>
      </c>
      <c r="AE782" t="s">
        <v>55</v>
      </c>
      <c r="AF782">
        <v>0</v>
      </c>
      <c r="AG782" s="7">
        <v>42096</v>
      </c>
    </row>
    <row r="783" spans="1:36" x14ac:dyDescent="0.25">
      <c r="A783" t="s">
        <v>43</v>
      </c>
      <c r="B783" t="s">
        <v>216</v>
      </c>
      <c r="C783">
        <v>19.173773000000001</v>
      </c>
      <c r="D783">
        <v>-96.134224099999997</v>
      </c>
      <c r="E783" t="s">
        <v>715</v>
      </c>
      <c r="F783">
        <v>320</v>
      </c>
      <c r="G783">
        <v>2.2679618500000003</v>
      </c>
      <c r="H783">
        <v>2014</v>
      </c>
      <c r="I783" t="str">
        <f t="shared" si="37"/>
        <v>2013-10-01</v>
      </c>
      <c r="J783" t="str">
        <f t="shared" si="38"/>
        <v>2014-03-01</v>
      </c>
      <c r="K783" t="str">
        <f>IFERROR(INDEX(Harvest[Selected Harvest Begin],MATCH(E783,Harvest[Region],0)),INDEX(Harvest[Selected Harvest Begin],MATCH(B783,Harvest[Country.of.Origin],0)))</f>
        <v>October</v>
      </c>
      <c r="L783" t="str">
        <f>IFERROR(INDEX(Harvest[Selected Harvest End],MATCH(E783,Harvest[Region],0)),INDEX(Harvest[Selected Harvest End],MATCH(B783,Harvest[Country.of.Origin],0)))</f>
        <v>March</v>
      </c>
      <c r="M783">
        <f t="shared" si="36"/>
        <v>151</v>
      </c>
      <c r="N783" s="7">
        <v>41731</v>
      </c>
      <c r="P783" t="s">
        <v>54</v>
      </c>
      <c r="Q783">
        <v>7.42</v>
      </c>
      <c r="R783">
        <v>7.42</v>
      </c>
      <c r="S783">
        <v>7.67</v>
      </c>
      <c r="T783">
        <v>8</v>
      </c>
      <c r="U783">
        <v>7.58</v>
      </c>
      <c r="V783">
        <v>7.5</v>
      </c>
      <c r="W783">
        <v>9.33</v>
      </c>
      <c r="X783">
        <v>9.33</v>
      </c>
      <c r="Y783">
        <v>10</v>
      </c>
      <c r="Z783">
        <v>7.42</v>
      </c>
      <c r="AA783">
        <v>81.67</v>
      </c>
      <c r="AB783">
        <v>0</v>
      </c>
      <c r="AC783">
        <v>0</v>
      </c>
      <c r="AD783">
        <v>0</v>
      </c>
      <c r="AE783" t="s">
        <v>55</v>
      </c>
      <c r="AF783">
        <v>4</v>
      </c>
      <c r="AG783" s="7">
        <v>42096</v>
      </c>
    </row>
    <row r="784" spans="1:36" x14ac:dyDescent="0.25">
      <c r="A784" t="s">
        <v>43</v>
      </c>
      <c r="B784" t="s">
        <v>216</v>
      </c>
      <c r="C784">
        <v>19.173773000000001</v>
      </c>
      <c r="D784">
        <v>-96.134224099999997</v>
      </c>
      <c r="E784" t="s">
        <v>715</v>
      </c>
      <c r="F784">
        <v>1</v>
      </c>
      <c r="G784">
        <v>30</v>
      </c>
      <c r="H784">
        <v>2015</v>
      </c>
      <c r="I784" t="str">
        <f t="shared" si="37"/>
        <v>2014-10-01</v>
      </c>
      <c r="J784" t="str">
        <f t="shared" si="38"/>
        <v>2015-03-01</v>
      </c>
      <c r="K784" t="str">
        <f>IFERROR(INDEX(Harvest[Selected Harvest Begin],MATCH(E784,Harvest[Region],0)),INDEX(Harvest[Selected Harvest Begin],MATCH(B784,Harvest[Country.of.Origin],0)))</f>
        <v>October</v>
      </c>
      <c r="L784" t="str">
        <f>IFERROR(INDEX(Harvest[Selected Harvest End],MATCH(E784,Harvest[Region],0)),INDEX(Harvest[Selected Harvest End],MATCH(B784,Harvest[Country.of.Origin],0)))</f>
        <v>March</v>
      </c>
      <c r="M784">
        <f t="shared" si="36"/>
        <v>151</v>
      </c>
      <c r="N784" s="7">
        <v>42634</v>
      </c>
      <c r="O784" t="s">
        <v>616</v>
      </c>
      <c r="P784" t="s">
        <v>54</v>
      </c>
      <c r="Q784">
        <v>7.83</v>
      </c>
      <c r="R784">
        <v>8</v>
      </c>
      <c r="S784">
        <v>7.83</v>
      </c>
      <c r="T784">
        <v>7.75</v>
      </c>
      <c r="U784">
        <v>7.67</v>
      </c>
      <c r="V784">
        <v>7.83</v>
      </c>
      <c r="W784">
        <v>10</v>
      </c>
      <c r="X784">
        <v>10</v>
      </c>
      <c r="Y784">
        <v>10</v>
      </c>
      <c r="Z784">
        <v>8.08</v>
      </c>
      <c r="AA784">
        <v>85</v>
      </c>
      <c r="AB784">
        <v>0.09</v>
      </c>
      <c r="AC784">
        <v>0</v>
      </c>
      <c r="AD784">
        <v>0</v>
      </c>
      <c r="AE784" t="s">
        <v>55</v>
      </c>
      <c r="AF784">
        <v>3</v>
      </c>
      <c r="AG784" s="7">
        <v>42999</v>
      </c>
      <c r="AH784">
        <v>1300</v>
      </c>
      <c r="AI784">
        <v>1300</v>
      </c>
      <c r="AJ784">
        <v>1300</v>
      </c>
    </row>
    <row r="785" spans="1:36" x14ac:dyDescent="0.25">
      <c r="A785" t="s">
        <v>43</v>
      </c>
      <c r="B785" t="s">
        <v>216</v>
      </c>
      <c r="C785">
        <v>15.8736139</v>
      </c>
      <c r="D785">
        <v>-92.725732199999996</v>
      </c>
      <c r="E785" t="s">
        <v>1820</v>
      </c>
      <c r="F785">
        <v>275</v>
      </c>
      <c r="G785">
        <v>2</v>
      </c>
      <c r="H785">
        <v>2014</v>
      </c>
      <c r="I785" t="str">
        <f t="shared" si="37"/>
        <v>2013-10-01</v>
      </c>
      <c r="J785" t="str">
        <f t="shared" si="38"/>
        <v>2014-03-01</v>
      </c>
      <c r="K785" t="str">
        <f>IFERROR(INDEX(Harvest[Selected Harvest Begin],MATCH(E785,Harvest[Region],0)),INDEX(Harvest[Selected Harvest Begin],MATCH(B785,Harvest[Country.of.Origin],0)))</f>
        <v>October</v>
      </c>
      <c r="L785" t="str">
        <f>IFERROR(INDEX(Harvest[Selected Harvest End],MATCH(E785,Harvest[Region],0)),INDEX(Harvest[Selected Harvest End],MATCH(B785,Harvest[Country.of.Origin],0)))</f>
        <v>March</v>
      </c>
      <c r="M785">
        <f t="shared" si="36"/>
        <v>151</v>
      </c>
      <c r="N785" s="7">
        <v>42136</v>
      </c>
      <c r="O785" t="s">
        <v>213</v>
      </c>
      <c r="P785" t="s">
        <v>54</v>
      </c>
      <c r="Q785">
        <v>7.75</v>
      </c>
      <c r="R785">
        <v>7.75</v>
      </c>
      <c r="S785">
        <v>7.58</v>
      </c>
      <c r="T785">
        <v>7.58</v>
      </c>
      <c r="U785">
        <v>7.5</v>
      </c>
      <c r="V785">
        <v>7.67</v>
      </c>
      <c r="W785">
        <v>10</v>
      </c>
      <c r="X785">
        <v>10</v>
      </c>
      <c r="Y785">
        <v>10</v>
      </c>
      <c r="Z785">
        <v>7.75</v>
      </c>
      <c r="AA785">
        <v>83.58</v>
      </c>
      <c r="AB785">
        <v>0.12</v>
      </c>
      <c r="AC785">
        <v>1</v>
      </c>
      <c r="AD785">
        <v>0</v>
      </c>
      <c r="AE785" t="s">
        <v>55</v>
      </c>
      <c r="AF785">
        <v>13</v>
      </c>
      <c r="AG785" s="7">
        <v>42501</v>
      </c>
      <c r="AH785">
        <v>1200</v>
      </c>
      <c r="AI785">
        <v>1200</v>
      </c>
      <c r="AJ785">
        <v>1200</v>
      </c>
    </row>
    <row r="786" spans="1:36" x14ac:dyDescent="0.25">
      <c r="A786" t="s">
        <v>43</v>
      </c>
      <c r="B786" t="s">
        <v>216</v>
      </c>
      <c r="C786">
        <v>21.204325600000001</v>
      </c>
      <c r="D786">
        <v>-101.6767663</v>
      </c>
      <c r="E786" t="s">
        <v>2129</v>
      </c>
      <c r="F786">
        <v>11</v>
      </c>
      <c r="G786">
        <v>2</v>
      </c>
      <c r="H786">
        <v>2015</v>
      </c>
      <c r="I786" t="str">
        <f t="shared" si="37"/>
        <v>2014-10-01</v>
      </c>
      <c r="J786" t="str">
        <f t="shared" si="38"/>
        <v>2015-03-01</v>
      </c>
      <c r="K786" t="str">
        <f>IFERROR(INDEX(Harvest[Selected Harvest Begin],MATCH(E786,Harvest[Region],0)),INDEX(Harvest[Selected Harvest Begin],MATCH(B786,Harvest[Country.of.Origin],0)))</f>
        <v>October</v>
      </c>
      <c r="L786" t="str">
        <f>IFERROR(INDEX(Harvest[Selected Harvest End],MATCH(E786,Harvest[Region],0)),INDEX(Harvest[Selected Harvest End],MATCH(B786,Harvest[Country.of.Origin],0)))</f>
        <v>March</v>
      </c>
      <c r="M786">
        <f t="shared" si="36"/>
        <v>151</v>
      </c>
      <c r="N786" s="7">
        <v>42199</v>
      </c>
      <c r="O786" t="s">
        <v>616</v>
      </c>
      <c r="P786" t="s">
        <v>81</v>
      </c>
      <c r="Q786">
        <v>7.83</v>
      </c>
      <c r="R786">
        <v>7.75</v>
      </c>
      <c r="S786">
        <v>7.5</v>
      </c>
      <c r="T786">
        <v>7.58</v>
      </c>
      <c r="U786">
        <v>7.58</v>
      </c>
      <c r="V786">
        <v>7.58</v>
      </c>
      <c r="W786">
        <v>10</v>
      </c>
      <c r="X786">
        <v>10</v>
      </c>
      <c r="Y786">
        <v>10</v>
      </c>
      <c r="Z786">
        <v>7.42</v>
      </c>
      <c r="AA786">
        <v>83.25</v>
      </c>
      <c r="AB786">
        <v>0.12</v>
      </c>
      <c r="AC786">
        <v>0</v>
      </c>
      <c r="AD786">
        <v>0</v>
      </c>
      <c r="AE786" t="s">
        <v>89</v>
      </c>
      <c r="AF786">
        <v>2</v>
      </c>
      <c r="AG786" s="7">
        <v>42564</v>
      </c>
      <c r="AH786">
        <v>1261</v>
      </c>
      <c r="AI786">
        <v>1261</v>
      </c>
      <c r="AJ786">
        <v>1261</v>
      </c>
    </row>
    <row r="787" spans="1:36" x14ac:dyDescent="0.25">
      <c r="A787" t="s">
        <v>43</v>
      </c>
      <c r="B787" t="s">
        <v>216</v>
      </c>
      <c r="C787">
        <v>21.204325600000001</v>
      </c>
      <c r="D787">
        <v>-101.6767663</v>
      </c>
      <c r="E787" t="s">
        <v>2129</v>
      </c>
      <c r="F787">
        <v>11</v>
      </c>
      <c r="G787">
        <v>2</v>
      </c>
      <c r="H787">
        <v>2015</v>
      </c>
      <c r="I787" t="str">
        <f t="shared" si="37"/>
        <v>2014-10-01</v>
      </c>
      <c r="J787" t="str">
        <f t="shared" si="38"/>
        <v>2015-03-01</v>
      </c>
      <c r="K787" t="str">
        <f>IFERROR(INDEX(Harvest[Selected Harvest Begin],MATCH(E787,Harvest[Region],0)),INDEX(Harvest[Selected Harvest Begin],MATCH(B787,Harvest[Country.of.Origin],0)))</f>
        <v>October</v>
      </c>
      <c r="L787" t="str">
        <f>IFERROR(INDEX(Harvest[Selected Harvest End],MATCH(E787,Harvest[Region],0)),INDEX(Harvest[Selected Harvest End],MATCH(B787,Harvest[Country.of.Origin],0)))</f>
        <v>March</v>
      </c>
      <c r="M787">
        <f t="shared" si="36"/>
        <v>151</v>
      </c>
      <c r="N787" s="7">
        <v>42199</v>
      </c>
      <c r="O787" t="s">
        <v>616</v>
      </c>
      <c r="P787" t="s">
        <v>81</v>
      </c>
      <c r="Q787">
        <v>7.83</v>
      </c>
      <c r="R787">
        <v>7.67</v>
      </c>
      <c r="S787">
        <v>7.25</v>
      </c>
      <c r="T787">
        <v>7.58</v>
      </c>
      <c r="U787">
        <v>7.5</v>
      </c>
      <c r="V787">
        <v>7.5</v>
      </c>
      <c r="W787">
        <v>10</v>
      </c>
      <c r="X787">
        <v>10</v>
      </c>
      <c r="Y787">
        <v>10</v>
      </c>
      <c r="Z787">
        <v>7.58</v>
      </c>
      <c r="AA787">
        <v>82.92</v>
      </c>
      <c r="AB787">
        <v>0.13</v>
      </c>
      <c r="AC787">
        <v>0</v>
      </c>
      <c r="AD787">
        <v>0</v>
      </c>
      <c r="AE787" t="s">
        <v>304</v>
      </c>
      <c r="AF787">
        <v>3</v>
      </c>
      <c r="AG787" s="7">
        <v>42564</v>
      </c>
      <c r="AH787">
        <v>1059</v>
      </c>
      <c r="AI787">
        <v>1059</v>
      </c>
      <c r="AJ787">
        <v>1059</v>
      </c>
    </row>
    <row r="788" spans="1:36" x14ac:dyDescent="0.25">
      <c r="A788" t="s">
        <v>43</v>
      </c>
      <c r="B788" t="s">
        <v>216</v>
      </c>
      <c r="C788">
        <v>16.7569318</v>
      </c>
      <c r="D788">
        <v>-93.129235300000005</v>
      </c>
      <c r="E788" t="s">
        <v>2035</v>
      </c>
      <c r="F788">
        <v>275</v>
      </c>
      <c r="G788">
        <v>2</v>
      </c>
      <c r="H788">
        <v>2015</v>
      </c>
      <c r="I788" t="str">
        <f t="shared" si="37"/>
        <v>2014-10-01</v>
      </c>
      <c r="J788" t="str">
        <f t="shared" si="38"/>
        <v>2015-03-01</v>
      </c>
      <c r="K788" t="str">
        <f>IFERROR(INDEX(Harvest[Selected Harvest Begin],MATCH(E788,Harvest[Region],0)),INDEX(Harvest[Selected Harvest Begin],MATCH(B788,Harvest[Country.of.Origin],0)))</f>
        <v>October</v>
      </c>
      <c r="L788" t="str">
        <f>IFERROR(INDEX(Harvest[Selected Harvest End],MATCH(E788,Harvest[Region],0)),INDEX(Harvest[Selected Harvest End],MATCH(B788,Harvest[Country.of.Origin],0)))</f>
        <v>March</v>
      </c>
      <c r="M788">
        <f t="shared" si="36"/>
        <v>151</v>
      </c>
      <c r="N788" s="7">
        <v>42166</v>
      </c>
      <c r="O788" t="s">
        <v>68</v>
      </c>
      <c r="P788" t="s">
        <v>54</v>
      </c>
      <c r="Q788">
        <v>7.75</v>
      </c>
      <c r="R788">
        <v>7.67</v>
      </c>
      <c r="S788">
        <v>7.42</v>
      </c>
      <c r="T788">
        <v>7.42</v>
      </c>
      <c r="U788">
        <v>7.75</v>
      </c>
      <c r="V788">
        <v>7.5</v>
      </c>
      <c r="W788">
        <v>10</v>
      </c>
      <c r="X788">
        <v>10</v>
      </c>
      <c r="Y788">
        <v>10</v>
      </c>
      <c r="Z788">
        <v>7.42</v>
      </c>
      <c r="AA788">
        <v>82.92</v>
      </c>
      <c r="AB788">
        <v>0.12</v>
      </c>
      <c r="AC788">
        <v>2</v>
      </c>
      <c r="AD788">
        <v>0</v>
      </c>
      <c r="AE788" t="s">
        <v>89</v>
      </c>
      <c r="AF788">
        <v>8</v>
      </c>
      <c r="AG788" s="7">
        <v>42531</v>
      </c>
      <c r="AH788">
        <v>1300</v>
      </c>
      <c r="AI788">
        <v>1300</v>
      </c>
      <c r="AJ788">
        <v>1300</v>
      </c>
    </row>
    <row r="789" spans="1:36" x14ac:dyDescent="0.25">
      <c r="A789" t="s">
        <v>43</v>
      </c>
      <c r="B789" t="s">
        <v>216</v>
      </c>
      <c r="C789">
        <v>16.7569318</v>
      </c>
      <c r="D789">
        <v>-93.129235300000005</v>
      </c>
      <c r="E789" t="s">
        <v>2035</v>
      </c>
      <c r="F789">
        <v>2</v>
      </c>
      <c r="G789">
        <v>2</v>
      </c>
      <c r="H789">
        <v>2013</v>
      </c>
      <c r="I789" t="str">
        <f t="shared" si="37"/>
        <v>2012-10-01</v>
      </c>
      <c r="J789" t="str">
        <f t="shared" si="38"/>
        <v>2013-03-01</v>
      </c>
      <c r="K789" t="str">
        <f>IFERROR(INDEX(Harvest[Selected Harvest Begin],MATCH(E789,Harvest[Region],0)),INDEX(Harvest[Selected Harvest Begin],MATCH(B789,Harvest[Country.of.Origin],0)))</f>
        <v>October</v>
      </c>
      <c r="L789" t="str">
        <f>IFERROR(INDEX(Harvest[Selected Harvest End],MATCH(E789,Harvest[Region],0)),INDEX(Harvest[Selected Harvest End],MATCH(B789,Harvest[Country.of.Origin],0)))</f>
        <v>March</v>
      </c>
      <c r="M789">
        <f t="shared" si="36"/>
        <v>151</v>
      </c>
      <c r="N789" s="7">
        <v>41743</v>
      </c>
      <c r="O789" t="s">
        <v>60</v>
      </c>
      <c r="P789" t="s">
        <v>54</v>
      </c>
      <c r="Q789">
        <v>7.42</v>
      </c>
      <c r="R789">
        <v>7.58</v>
      </c>
      <c r="S789">
        <v>7.5</v>
      </c>
      <c r="T789">
        <v>7.67</v>
      </c>
      <c r="U789">
        <v>7.25</v>
      </c>
      <c r="V789">
        <v>7.5</v>
      </c>
      <c r="W789">
        <v>10</v>
      </c>
      <c r="X789">
        <v>10</v>
      </c>
      <c r="Y789">
        <v>10</v>
      </c>
      <c r="Z789">
        <v>7.58</v>
      </c>
      <c r="AA789">
        <v>82.5</v>
      </c>
      <c r="AB789">
        <v>0</v>
      </c>
      <c r="AC789">
        <v>0</v>
      </c>
      <c r="AD789">
        <v>0</v>
      </c>
      <c r="AE789" t="s">
        <v>55</v>
      </c>
      <c r="AF789">
        <v>1</v>
      </c>
      <c r="AG789" s="7">
        <v>42108</v>
      </c>
      <c r="AH789">
        <v>1500</v>
      </c>
      <c r="AI789">
        <v>1700</v>
      </c>
      <c r="AJ789">
        <v>1600</v>
      </c>
    </row>
    <row r="790" spans="1:36" x14ac:dyDescent="0.25">
      <c r="A790" t="s">
        <v>43</v>
      </c>
      <c r="B790" t="s">
        <v>216</v>
      </c>
      <c r="C790">
        <v>16.114828299999999</v>
      </c>
      <c r="D790">
        <v>-92.6859623</v>
      </c>
      <c r="E790" t="s">
        <v>1277</v>
      </c>
      <c r="F790">
        <v>2</v>
      </c>
      <c r="G790">
        <v>2</v>
      </c>
      <c r="H790">
        <v>2013</v>
      </c>
      <c r="I790" t="str">
        <f t="shared" si="37"/>
        <v>2012-10-01</v>
      </c>
      <c r="J790" t="str">
        <f t="shared" si="38"/>
        <v>2013-03-01</v>
      </c>
      <c r="K790" t="str">
        <f>IFERROR(INDEX(Harvest[Selected Harvest Begin],MATCH(E790,Harvest[Region],0)),INDEX(Harvest[Selected Harvest Begin],MATCH(B790,Harvest[Country.of.Origin],0)))</f>
        <v>October</v>
      </c>
      <c r="L790" t="str">
        <f>IFERROR(INDEX(Harvest[Selected Harvest End],MATCH(E790,Harvest[Region],0)),INDEX(Harvest[Selected Harvest End],MATCH(B790,Harvest[Country.of.Origin],0)))</f>
        <v>March</v>
      </c>
      <c r="M790">
        <f t="shared" si="36"/>
        <v>151</v>
      </c>
      <c r="N790" s="7">
        <v>41739</v>
      </c>
      <c r="O790" t="s">
        <v>60</v>
      </c>
      <c r="P790" t="s">
        <v>54</v>
      </c>
      <c r="Q790">
        <v>7.5</v>
      </c>
      <c r="R790">
        <v>7.5</v>
      </c>
      <c r="S790">
        <v>7.33</v>
      </c>
      <c r="T790">
        <v>7.42</v>
      </c>
      <c r="U790">
        <v>7.5</v>
      </c>
      <c r="V790">
        <v>7.42</v>
      </c>
      <c r="W790">
        <v>10</v>
      </c>
      <c r="X790">
        <v>10</v>
      </c>
      <c r="Y790">
        <v>10</v>
      </c>
      <c r="Z790">
        <v>7.5</v>
      </c>
      <c r="AA790">
        <v>82.17</v>
      </c>
      <c r="AB790">
        <v>0.1</v>
      </c>
      <c r="AC790">
        <v>1</v>
      </c>
      <c r="AD790">
        <v>0</v>
      </c>
      <c r="AE790" t="s">
        <v>201</v>
      </c>
      <c r="AF790">
        <v>1</v>
      </c>
      <c r="AG790" s="7">
        <v>42104</v>
      </c>
      <c r="AH790">
        <v>1200</v>
      </c>
      <c r="AI790">
        <v>1600</v>
      </c>
      <c r="AJ790">
        <v>1400</v>
      </c>
    </row>
    <row r="791" spans="1:36" x14ac:dyDescent="0.25">
      <c r="A791" t="s">
        <v>43</v>
      </c>
      <c r="B791" t="s">
        <v>216</v>
      </c>
      <c r="C791">
        <v>16.7569318</v>
      </c>
      <c r="D791">
        <v>-93.129235300000005</v>
      </c>
      <c r="E791" t="s">
        <v>2035</v>
      </c>
      <c r="F791">
        <v>250</v>
      </c>
      <c r="G791">
        <v>2</v>
      </c>
      <c r="H791">
        <v>2015</v>
      </c>
      <c r="I791" t="str">
        <f t="shared" si="37"/>
        <v>2014-10-01</v>
      </c>
      <c r="J791" t="str">
        <f t="shared" si="38"/>
        <v>2015-03-01</v>
      </c>
      <c r="K791" t="str">
        <f>IFERROR(INDEX(Harvest[Selected Harvest Begin],MATCH(E791,Harvest[Region],0)),INDEX(Harvest[Selected Harvest Begin],MATCH(B791,Harvest[Country.of.Origin],0)))</f>
        <v>October</v>
      </c>
      <c r="L791" t="str">
        <f>IFERROR(INDEX(Harvest[Selected Harvest End],MATCH(E791,Harvest[Region],0)),INDEX(Harvest[Selected Harvest End],MATCH(B791,Harvest[Country.of.Origin],0)))</f>
        <v>March</v>
      </c>
      <c r="M791">
        <f t="shared" si="36"/>
        <v>151</v>
      </c>
      <c r="N791" s="7">
        <v>42180</v>
      </c>
      <c r="O791" t="s">
        <v>493</v>
      </c>
      <c r="P791" t="s">
        <v>54</v>
      </c>
      <c r="Q791">
        <v>7.58</v>
      </c>
      <c r="R791">
        <v>7.5</v>
      </c>
      <c r="S791">
        <v>7.33</v>
      </c>
      <c r="T791">
        <v>7.5</v>
      </c>
      <c r="U791">
        <v>7.17</v>
      </c>
      <c r="V791">
        <v>7.33</v>
      </c>
      <c r="W791">
        <v>10</v>
      </c>
      <c r="X791">
        <v>10</v>
      </c>
      <c r="Y791">
        <v>10</v>
      </c>
      <c r="Z791">
        <v>7.42</v>
      </c>
      <c r="AA791">
        <v>81.83</v>
      </c>
      <c r="AB791">
        <v>0.11</v>
      </c>
      <c r="AC791">
        <v>0</v>
      </c>
      <c r="AD791">
        <v>0</v>
      </c>
      <c r="AE791" t="s">
        <v>55</v>
      </c>
      <c r="AF791">
        <v>7</v>
      </c>
      <c r="AG791" s="7">
        <v>42545</v>
      </c>
      <c r="AH791">
        <v>1350</v>
      </c>
      <c r="AI791">
        <v>1500</v>
      </c>
      <c r="AJ791">
        <v>1425</v>
      </c>
    </row>
    <row r="792" spans="1:36" x14ac:dyDescent="0.25">
      <c r="A792" t="s">
        <v>43</v>
      </c>
      <c r="B792" t="s">
        <v>216</v>
      </c>
      <c r="C792">
        <v>15.5562098</v>
      </c>
      <c r="D792">
        <v>-92.3235083</v>
      </c>
      <c r="E792" t="s">
        <v>3511</v>
      </c>
      <c r="F792">
        <v>280</v>
      </c>
      <c r="G792">
        <v>2</v>
      </c>
      <c r="H792">
        <v>2014</v>
      </c>
      <c r="I792" t="str">
        <f t="shared" si="37"/>
        <v>2013-10-01</v>
      </c>
      <c r="J792" t="str">
        <f t="shared" si="38"/>
        <v>2014-03-01</v>
      </c>
      <c r="K792" t="str">
        <f>IFERROR(INDEX(Harvest[Selected Harvest Begin],MATCH(E792,Harvest[Region],0)),INDEX(Harvest[Selected Harvest Begin],MATCH(B792,Harvest[Country.of.Origin],0)))</f>
        <v>October</v>
      </c>
      <c r="L792" t="str">
        <f>IFERROR(INDEX(Harvest[Selected Harvest End],MATCH(E792,Harvest[Region],0)),INDEX(Harvest[Selected Harvest End],MATCH(B792,Harvest[Country.of.Origin],0)))</f>
        <v>March</v>
      </c>
      <c r="M792">
        <f t="shared" si="36"/>
        <v>151</v>
      </c>
      <c r="N792" s="7">
        <v>41755</v>
      </c>
      <c r="O792" t="s">
        <v>616</v>
      </c>
      <c r="P792" t="s">
        <v>54</v>
      </c>
      <c r="Q792">
        <v>7.42</v>
      </c>
      <c r="R792">
        <v>7.42</v>
      </c>
      <c r="S792">
        <v>7.25</v>
      </c>
      <c r="T792">
        <v>7.5</v>
      </c>
      <c r="U792">
        <v>7.33</v>
      </c>
      <c r="V792">
        <v>7.42</v>
      </c>
      <c r="W792">
        <v>10</v>
      </c>
      <c r="X792">
        <v>10</v>
      </c>
      <c r="Y792">
        <v>10</v>
      </c>
      <c r="Z792">
        <v>7.5</v>
      </c>
      <c r="AA792">
        <v>81.83</v>
      </c>
      <c r="AB792">
        <v>0.11</v>
      </c>
      <c r="AC792">
        <v>0</v>
      </c>
      <c r="AD792">
        <v>0</v>
      </c>
      <c r="AE792" t="s">
        <v>55</v>
      </c>
      <c r="AF792">
        <v>0</v>
      </c>
      <c r="AG792" s="7">
        <v>42120</v>
      </c>
      <c r="AH792">
        <v>1550</v>
      </c>
      <c r="AI792">
        <v>1550</v>
      </c>
      <c r="AJ792">
        <v>1550</v>
      </c>
    </row>
    <row r="793" spans="1:36" x14ac:dyDescent="0.25">
      <c r="A793" t="s">
        <v>43</v>
      </c>
      <c r="B793" t="s">
        <v>216</v>
      </c>
      <c r="C793">
        <v>15.5575566</v>
      </c>
      <c r="D793">
        <v>-92.323313900000002</v>
      </c>
      <c r="E793" t="s">
        <v>3779</v>
      </c>
      <c r="F793">
        <v>280</v>
      </c>
      <c r="G793">
        <v>2</v>
      </c>
      <c r="H793">
        <v>2014</v>
      </c>
      <c r="I793" t="str">
        <f t="shared" si="37"/>
        <v>2013-10-01</v>
      </c>
      <c r="J793" t="str">
        <f t="shared" si="38"/>
        <v>2014-03-01</v>
      </c>
      <c r="K793" t="str">
        <f>IFERROR(INDEX(Harvest[Selected Harvest Begin],MATCH(E793,Harvest[Region],0)),INDEX(Harvest[Selected Harvest Begin],MATCH(B793,Harvest[Country.of.Origin],0)))</f>
        <v>October</v>
      </c>
      <c r="L793" t="str">
        <f>IFERROR(INDEX(Harvest[Selected Harvest End],MATCH(E793,Harvest[Region],0)),INDEX(Harvest[Selected Harvest End],MATCH(B793,Harvest[Country.of.Origin],0)))</f>
        <v>March</v>
      </c>
      <c r="M793">
        <f t="shared" si="36"/>
        <v>151</v>
      </c>
      <c r="N793" s="7">
        <v>41760</v>
      </c>
      <c r="O793" t="s">
        <v>616</v>
      </c>
      <c r="P793" t="s">
        <v>54</v>
      </c>
      <c r="Q793">
        <v>7.67</v>
      </c>
      <c r="R793">
        <v>7.33</v>
      </c>
      <c r="S793">
        <v>7.25</v>
      </c>
      <c r="T793">
        <v>7.17</v>
      </c>
      <c r="U793">
        <v>7.25</v>
      </c>
      <c r="V793">
        <v>7.42</v>
      </c>
      <c r="W793">
        <v>10</v>
      </c>
      <c r="X793">
        <v>10</v>
      </c>
      <c r="Y793">
        <v>10</v>
      </c>
      <c r="Z793">
        <v>7.33</v>
      </c>
      <c r="AA793">
        <v>81.42</v>
      </c>
      <c r="AB793">
        <v>0</v>
      </c>
      <c r="AC793">
        <v>1</v>
      </c>
      <c r="AD793">
        <v>0</v>
      </c>
      <c r="AE793" t="s">
        <v>55</v>
      </c>
      <c r="AF793">
        <v>1</v>
      </c>
      <c r="AG793" s="7">
        <v>42125</v>
      </c>
      <c r="AH793">
        <v>1550</v>
      </c>
      <c r="AI793">
        <v>1550</v>
      </c>
      <c r="AJ793">
        <v>1550</v>
      </c>
    </row>
    <row r="794" spans="1:36" x14ac:dyDescent="0.25">
      <c r="A794" t="s">
        <v>43</v>
      </c>
      <c r="B794" t="s">
        <v>216</v>
      </c>
      <c r="C794">
        <v>15.6496832</v>
      </c>
      <c r="D794">
        <v>-92.799015400000002</v>
      </c>
      <c r="E794" t="s">
        <v>4369</v>
      </c>
      <c r="F794">
        <v>280</v>
      </c>
      <c r="G794">
        <v>2</v>
      </c>
      <c r="H794">
        <v>2014</v>
      </c>
      <c r="I794" t="str">
        <f t="shared" si="37"/>
        <v>2013-10-01</v>
      </c>
      <c r="J794" t="str">
        <f t="shared" si="38"/>
        <v>2014-03-01</v>
      </c>
      <c r="K794" t="str">
        <f>IFERROR(INDEX(Harvest[Selected Harvest Begin],MATCH(E794,Harvest[Region],0)),INDEX(Harvest[Selected Harvest Begin],MATCH(B794,Harvest[Country.of.Origin],0)))</f>
        <v>October</v>
      </c>
      <c r="L794" t="str">
        <f>IFERROR(INDEX(Harvest[Selected Harvest End],MATCH(E794,Harvest[Region],0)),INDEX(Harvest[Selected Harvest End],MATCH(B794,Harvest[Country.of.Origin],0)))</f>
        <v>March</v>
      </c>
      <c r="M794">
        <f t="shared" si="36"/>
        <v>151</v>
      </c>
      <c r="N794" s="7">
        <v>41760</v>
      </c>
      <c r="O794" t="s">
        <v>616</v>
      </c>
      <c r="P794" t="s">
        <v>54</v>
      </c>
      <c r="Q794">
        <v>7.58</v>
      </c>
      <c r="R794">
        <v>7.75</v>
      </c>
      <c r="S794">
        <v>7.42</v>
      </c>
      <c r="T794">
        <v>7.5</v>
      </c>
      <c r="U794">
        <v>7.5</v>
      </c>
      <c r="V794">
        <v>7.5</v>
      </c>
      <c r="W794">
        <v>8.67</v>
      </c>
      <c r="X794">
        <v>8.67</v>
      </c>
      <c r="Y794">
        <v>10</v>
      </c>
      <c r="Z794">
        <v>7.42</v>
      </c>
      <c r="AA794">
        <v>80</v>
      </c>
      <c r="AB794">
        <v>0</v>
      </c>
      <c r="AC794">
        <v>0</v>
      </c>
      <c r="AD794">
        <v>0</v>
      </c>
      <c r="AE794" t="s">
        <v>55</v>
      </c>
      <c r="AF794">
        <v>2</v>
      </c>
      <c r="AG794" s="7">
        <v>42125</v>
      </c>
      <c r="AH794">
        <v>1300</v>
      </c>
      <c r="AI794">
        <v>1500</v>
      </c>
      <c r="AJ794">
        <v>1400</v>
      </c>
    </row>
    <row r="795" spans="1:36" x14ac:dyDescent="0.25">
      <c r="A795" t="s">
        <v>43</v>
      </c>
      <c r="B795" t="s">
        <v>216</v>
      </c>
      <c r="C795">
        <v>16.7569318</v>
      </c>
      <c r="D795">
        <v>-93.129235300000005</v>
      </c>
      <c r="E795" t="s">
        <v>4809</v>
      </c>
      <c r="F795">
        <v>280</v>
      </c>
      <c r="G795">
        <v>2</v>
      </c>
      <c r="H795">
        <v>2014</v>
      </c>
      <c r="I795" t="str">
        <f t="shared" si="37"/>
        <v>2013-10-01</v>
      </c>
      <c r="J795" t="str">
        <f t="shared" si="38"/>
        <v>2014-03-01</v>
      </c>
      <c r="K795" t="str">
        <f>IFERROR(INDEX(Harvest[Selected Harvest Begin],MATCH(E795,Harvest[Region],0)),INDEX(Harvest[Selected Harvest Begin],MATCH(B795,Harvest[Country.of.Origin],0)))</f>
        <v>October</v>
      </c>
      <c r="L795" t="str">
        <f>IFERROR(INDEX(Harvest[Selected Harvest End],MATCH(E795,Harvest[Region],0)),INDEX(Harvest[Selected Harvest End],MATCH(B795,Harvest[Country.of.Origin],0)))</f>
        <v>March</v>
      </c>
      <c r="M795">
        <f t="shared" si="36"/>
        <v>151</v>
      </c>
      <c r="N795" s="7">
        <v>41764</v>
      </c>
      <c r="O795" t="s">
        <v>616</v>
      </c>
      <c r="P795" t="s">
        <v>54</v>
      </c>
      <c r="Q795">
        <v>6.92</v>
      </c>
      <c r="R795">
        <v>7</v>
      </c>
      <c r="S795">
        <v>6.83</v>
      </c>
      <c r="T795">
        <v>6.92</v>
      </c>
      <c r="U795">
        <v>7.42</v>
      </c>
      <c r="V795">
        <v>6.92</v>
      </c>
      <c r="W795">
        <v>6</v>
      </c>
      <c r="X795">
        <v>6</v>
      </c>
      <c r="Y795">
        <v>10</v>
      </c>
      <c r="Z795">
        <v>6.75</v>
      </c>
      <c r="AA795">
        <v>70.75</v>
      </c>
      <c r="AB795">
        <v>0.12</v>
      </c>
      <c r="AC795">
        <v>0</v>
      </c>
      <c r="AD795">
        <v>0</v>
      </c>
      <c r="AE795" t="s">
        <v>55</v>
      </c>
      <c r="AF795">
        <v>1</v>
      </c>
      <c r="AG795" s="7">
        <v>42129</v>
      </c>
      <c r="AH795">
        <v>1000</v>
      </c>
      <c r="AI795">
        <v>1000</v>
      </c>
      <c r="AJ795">
        <v>1000</v>
      </c>
    </row>
    <row r="796" spans="1:36" x14ac:dyDescent="0.25">
      <c r="A796" t="s">
        <v>43</v>
      </c>
      <c r="B796" t="s">
        <v>216</v>
      </c>
      <c r="C796">
        <v>19.543775100000001</v>
      </c>
      <c r="D796">
        <v>-96.910180600000004</v>
      </c>
      <c r="E796" t="s">
        <v>218</v>
      </c>
      <c r="F796">
        <v>14</v>
      </c>
      <c r="G796">
        <v>1</v>
      </c>
      <c r="H796">
        <v>2012</v>
      </c>
      <c r="I796" t="str">
        <f t="shared" si="37"/>
        <v>2011-10-01</v>
      </c>
      <c r="J796" t="str">
        <f t="shared" si="38"/>
        <v>2012-03-01</v>
      </c>
      <c r="K796" t="str">
        <f>IFERROR(INDEX(Harvest[Selected Harvest Begin],MATCH(E796,Harvest[Region],0)),INDEX(Harvest[Selected Harvest Begin],MATCH(B796,Harvest[Country.of.Origin],0)))</f>
        <v>October</v>
      </c>
      <c r="L796" t="str">
        <f>IFERROR(INDEX(Harvest[Selected Harvest End],MATCH(E796,Harvest[Region],0)),INDEX(Harvest[Selected Harvest End],MATCH(B796,Harvest[Country.of.Origin],0)))</f>
        <v>March</v>
      </c>
      <c r="M796">
        <f t="shared" si="36"/>
        <v>152</v>
      </c>
      <c r="N796" s="7">
        <v>41116</v>
      </c>
      <c r="O796" t="s">
        <v>60</v>
      </c>
      <c r="P796" t="s">
        <v>54</v>
      </c>
      <c r="Q796">
        <v>8.17</v>
      </c>
      <c r="R796">
        <v>8.25</v>
      </c>
      <c r="S796">
        <v>8.17</v>
      </c>
      <c r="T796">
        <v>8</v>
      </c>
      <c r="U796">
        <v>7.83</v>
      </c>
      <c r="V796">
        <v>8.17</v>
      </c>
      <c r="W796">
        <v>10</v>
      </c>
      <c r="X796">
        <v>10</v>
      </c>
      <c r="Y796">
        <v>10</v>
      </c>
      <c r="Z796">
        <v>8.58</v>
      </c>
      <c r="AA796">
        <v>87.17</v>
      </c>
      <c r="AB796">
        <v>0.13</v>
      </c>
      <c r="AC796">
        <v>0</v>
      </c>
      <c r="AD796">
        <v>0</v>
      </c>
      <c r="AE796" t="s">
        <v>55</v>
      </c>
      <c r="AF796">
        <v>0</v>
      </c>
      <c r="AG796" s="7">
        <v>41481</v>
      </c>
      <c r="AH796">
        <v>1320</v>
      </c>
      <c r="AI796">
        <v>1320</v>
      </c>
      <c r="AJ796">
        <v>1320</v>
      </c>
    </row>
    <row r="797" spans="1:36" x14ac:dyDescent="0.25">
      <c r="A797" t="s">
        <v>43</v>
      </c>
      <c r="B797" t="s">
        <v>216</v>
      </c>
      <c r="C797">
        <v>23.634501</v>
      </c>
      <c r="D797">
        <v>-102.552784</v>
      </c>
      <c r="E797" t="s">
        <v>743</v>
      </c>
      <c r="F797">
        <v>1</v>
      </c>
      <c r="G797">
        <v>1</v>
      </c>
      <c r="H797">
        <v>2011</v>
      </c>
      <c r="I797" t="str">
        <f t="shared" si="37"/>
        <v>2010-10-01</v>
      </c>
      <c r="J797" t="str">
        <f t="shared" si="38"/>
        <v>2011-03-01</v>
      </c>
      <c r="K797" t="str">
        <f>IFERROR(INDEX(Harvest[Selected Harvest Begin],MATCH(E797,Harvest[Region],0)),INDEX(Harvest[Selected Harvest Begin],MATCH(B797,Harvest[Country.of.Origin],0)))</f>
        <v>October</v>
      </c>
      <c r="L797" t="str">
        <f>IFERROR(INDEX(Harvest[Selected Harvest End],MATCH(E797,Harvest[Region],0)),INDEX(Harvest[Selected Harvest End],MATCH(B797,Harvest[Country.of.Origin],0)))</f>
        <v>March</v>
      </c>
      <c r="M797">
        <f t="shared" si="36"/>
        <v>151</v>
      </c>
      <c r="N797" s="7">
        <v>40639</v>
      </c>
      <c r="O797" t="s">
        <v>586</v>
      </c>
      <c r="Q797">
        <v>7.92</v>
      </c>
      <c r="R797">
        <v>8.17</v>
      </c>
      <c r="S797">
        <v>7.75</v>
      </c>
      <c r="T797">
        <v>8.08</v>
      </c>
      <c r="U797">
        <v>7.42</v>
      </c>
      <c r="V797">
        <v>7.83</v>
      </c>
      <c r="W797">
        <v>10</v>
      </c>
      <c r="X797">
        <v>10</v>
      </c>
      <c r="Y797">
        <v>10</v>
      </c>
      <c r="Z797">
        <v>7.83</v>
      </c>
      <c r="AA797">
        <v>85</v>
      </c>
      <c r="AB797">
        <v>0</v>
      </c>
      <c r="AC797">
        <v>0</v>
      </c>
      <c r="AD797">
        <v>0</v>
      </c>
      <c r="AF797">
        <v>0</v>
      </c>
      <c r="AG797" s="7">
        <v>41004</v>
      </c>
      <c r="AH797">
        <v>1400</v>
      </c>
      <c r="AI797">
        <v>1400</v>
      </c>
      <c r="AJ797">
        <v>1400</v>
      </c>
    </row>
    <row r="798" spans="1:36" x14ac:dyDescent="0.25">
      <c r="A798" t="s">
        <v>43</v>
      </c>
      <c r="B798" t="s">
        <v>216</v>
      </c>
      <c r="C798">
        <v>19.451937999999998</v>
      </c>
      <c r="D798">
        <v>-96.959451099999995</v>
      </c>
      <c r="E798" t="s">
        <v>790</v>
      </c>
      <c r="F798">
        <v>25</v>
      </c>
      <c r="G798">
        <v>1</v>
      </c>
      <c r="H798">
        <v>2012</v>
      </c>
      <c r="I798" t="str">
        <f t="shared" si="37"/>
        <v>2011-10-01</v>
      </c>
      <c r="J798" t="str">
        <f t="shared" si="38"/>
        <v>2012-03-01</v>
      </c>
      <c r="K798" t="str">
        <f>IFERROR(INDEX(Harvest[Selected Harvest Begin],MATCH(E798,Harvest[Region],0)),INDEX(Harvest[Selected Harvest Begin],MATCH(B798,Harvest[Country.of.Origin],0)))</f>
        <v>October</v>
      </c>
      <c r="L798" t="str">
        <f>IFERROR(INDEX(Harvest[Selected Harvest End],MATCH(E798,Harvest[Region],0)),INDEX(Harvest[Selected Harvest End],MATCH(B798,Harvest[Country.of.Origin],0)))</f>
        <v>March</v>
      </c>
      <c r="M798">
        <f t="shared" si="36"/>
        <v>152</v>
      </c>
      <c r="N798" s="7">
        <v>41101</v>
      </c>
      <c r="O798" t="s">
        <v>616</v>
      </c>
      <c r="P798" t="s">
        <v>373</v>
      </c>
      <c r="Q798">
        <v>7.75</v>
      </c>
      <c r="R798">
        <v>8</v>
      </c>
      <c r="S798">
        <v>7.75</v>
      </c>
      <c r="T798">
        <v>7.83</v>
      </c>
      <c r="U798">
        <v>7.5</v>
      </c>
      <c r="V798">
        <v>7.92</v>
      </c>
      <c r="W798">
        <v>10</v>
      </c>
      <c r="X798">
        <v>10</v>
      </c>
      <c r="Y798">
        <v>10</v>
      </c>
      <c r="Z798">
        <v>8.17</v>
      </c>
      <c r="AA798">
        <v>84.92</v>
      </c>
      <c r="AB798">
        <v>0.11</v>
      </c>
      <c r="AC798">
        <v>0</v>
      </c>
      <c r="AD798">
        <v>0</v>
      </c>
      <c r="AF798">
        <v>0</v>
      </c>
      <c r="AG798" s="7">
        <v>41466</v>
      </c>
      <c r="AH798">
        <v>1200</v>
      </c>
      <c r="AI798">
        <v>1200</v>
      </c>
      <c r="AJ798">
        <v>1200</v>
      </c>
    </row>
    <row r="799" spans="1:36" x14ac:dyDescent="0.25">
      <c r="A799" t="s">
        <v>43</v>
      </c>
      <c r="B799" t="s">
        <v>216</v>
      </c>
      <c r="C799">
        <v>26.901115099999998</v>
      </c>
      <c r="D799">
        <v>-106.4069756</v>
      </c>
      <c r="E799" t="s">
        <v>963</v>
      </c>
      <c r="F799">
        <v>80</v>
      </c>
      <c r="G799">
        <v>1</v>
      </c>
      <c r="H799">
        <v>2012</v>
      </c>
      <c r="I799" t="str">
        <f t="shared" si="37"/>
        <v>2011-10-01</v>
      </c>
      <c r="J799" t="str">
        <f t="shared" si="38"/>
        <v>2012-03-01</v>
      </c>
      <c r="K799" t="str">
        <f>IFERROR(INDEX(Harvest[Selected Harvest Begin],MATCH(E799,Harvest[Region],0)),INDEX(Harvest[Selected Harvest Begin],MATCH(B799,Harvest[Country.of.Origin],0)))</f>
        <v>October</v>
      </c>
      <c r="L799" t="str">
        <f>IFERROR(INDEX(Harvest[Selected Harvest End],MATCH(E799,Harvest[Region],0)),INDEX(Harvest[Selected Harvest End],MATCH(B799,Harvest[Country.of.Origin],0)))</f>
        <v>March</v>
      </c>
      <c r="M799">
        <f t="shared" si="36"/>
        <v>152</v>
      </c>
      <c r="N799" s="7">
        <v>41092</v>
      </c>
      <c r="O799" t="s">
        <v>616</v>
      </c>
      <c r="P799" t="s">
        <v>54</v>
      </c>
      <c r="Q799">
        <v>7.83</v>
      </c>
      <c r="R799">
        <v>7.58</v>
      </c>
      <c r="S799">
        <v>7.67</v>
      </c>
      <c r="T799">
        <v>7.92</v>
      </c>
      <c r="U799">
        <v>7.92</v>
      </c>
      <c r="V799">
        <v>7.83</v>
      </c>
      <c r="W799">
        <v>10</v>
      </c>
      <c r="X799">
        <v>10</v>
      </c>
      <c r="Y799">
        <v>10</v>
      </c>
      <c r="Z799">
        <v>7.92</v>
      </c>
      <c r="AA799">
        <v>84.67</v>
      </c>
      <c r="AB799">
        <v>0.13</v>
      </c>
      <c r="AC799">
        <v>0</v>
      </c>
      <c r="AD799">
        <v>0</v>
      </c>
      <c r="AF799">
        <v>3</v>
      </c>
      <c r="AG799" s="7">
        <v>41457</v>
      </c>
      <c r="AH799">
        <v>1200</v>
      </c>
      <c r="AI799">
        <v>1200</v>
      </c>
      <c r="AJ799">
        <v>1200</v>
      </c>
    </row>
    <row r="800" spans="1:36" x14ac:dyDescent="0.25">
      <c r="A800" t="s">
        <v>43</v>
      </c>
      <c r="B800" t="s">
        <v>216</v>
      </c>
      <c r="C800">
        <v>19.149446600000001</v>
      </c>
      <c r="D800">
        <v>-96.967631299999994</v>
      </c>
      <c r="E800" t="s">
        <v>1082</v>
      </c>
      <c r="F800">
        <v>56</v>
      </c>
      <c r="G800">
        <v>1</v>
      </c>
      <c r="H800">
        <v>2012</v>
      </c>
      <c r="I800" t="str">
        <f t="shared" si="37"/>
        <v>2011-10-01</v>
      </c>
      <c r="J800" t="str">
        <f t="shared" si="38"/>
        <v>2012-03-01</v>
      </c>
      <c r="K800" t="str">
        <f>IFERROR(INDEX(Harvest[Selected Harvest Begin],MATCH(E800,Harvest[Region],0)),INDEX(Harvest[Selected Harvest Begin],MATCH(B800,Harvest[Country.of.Origin],0)))</f>
        <v>October</v>
      </c>
      <c r="L800" t="str">
        <f>IFERROR(INDEX(Harvest[Selected Harvest End],MATCH(E800,Harvest[Region],0)),INDEX(Harvest[Selected Harvest End],MATCH(B800,Harvest[Country.of.Origin],0)))</f>
        <v>March</v>
      </c>
      <c r="M800">
        <f t="shared" si="36"/>
        <v>152</v>
      </c>
      <c r="N800" s="7">
        <v>41101</v>
      </c>
      <c r="O800" t="s">
        <v>616</v>
      </c>
      <c r="P800" t="s">
        <v>54</v>
      </c>
      <c r="Q800">
        <v>8</v>
      </c>
      <c r="R800">
        <v>7.92</v>
      </c>
      <c r="S800">
        <v>7.42</v>
      </c>
      <c r="T800">
        <v>8.08</v>
      </c>
      <c r="U800">
        <v>7.5</v>
      </c>
      <c r="V800">
        <v>7.67</v>
      </c>
      <c r="W800">
        <v>10</v>
      </c>
      <c r="X800">
        <v>10</v>
      </c>
      <c r="Y800">
        <v>10</v>
      </c>
      <c r="Z800">
        <v>7.92</v>
      </c>
      <c r="AA800">
        <v>84.5</v>
      </c>
      <c r="AB800">
        <v>0.12</v>
      </c>
      <c r="AC800">
        <v>0</v>
      </c>
      <c r="AD800">
        <v>0</v>
      </c>
      <c r="AE800" t="s">
        <v>55</v>
      </c>
      <c r="AF800">
        <v>0</v>
      </c>
      <c r="AG800" s="7">
        <v>41466</v>
      </c>
      <c r="AH800">
        <v>1350</v>
      </c>
      <c r="AI800">
        <v>1350</v>
      </c>
      <c r="AJ800">
        <v>1350</v>
      </c>
    </row>
    <row r="801" spans="1:36" x14ac:dyDescent="0.25">
      <c r="A801" t="s">
        <v>43</v>
      </c>
      <c r="B801" t="s">
        <v>216</v>
      </c>
      <c r="C801">
        <v>15.8736139</v>
      </c>
      <c r="D801">
        <v>-92.725732199999996</v>
      </c>
      <c r="E801" t="s">
        <v>1088</v>
      </c>
      <c r="F801">
        <v>250</v>
      </c>
      <c r="G801">
        <v>1</v>
      </c>
      <c r="H801">
        <v>2012</v>
      </c>
      <c r="I801" t="str">
        <f t="shared" si="37"/>
        <v>2011-10-01</v>
      </c>
      <c r="J801" t="str">
        <f t="shared" si="38"/>
        <v>2012-03-01</v>
      </c>
      <c r="K801" t="str">
        <f>IFERROR(INDEX(Harvest[Selected Harvest Begin],MATCH(E801,Harvest[Region],0)),INDEX(Harvest[Selected Harvest Begin],MATCH(B801,Harvest[Country.of.Origin],0)))</f>
        <v>October</v>
      </c>
      <c r="L801" t="str">
        <f>IFERROR(INDEX(Harvest[Selected Harvest End],MATCH(E801,Harvest[Region],0)),INDEX(Harvest[Selected Harvest End],MATCH(B801,Harvest[Country.of.Origin],0)))</f>
        <v>March</v>
      </c>
      <c r="M801">
        <f t="shared" si="36"/>
        <v>152</v>
      </c>
      <c r="N801" s="7">
        <v>41066</v>
      </c>
      <c r="O801" t="s">
        <v>616</v>
      </c>
      <c r="P801" t="s">
        <v>54</v>
      </c>
      <c r="Q801">
        <v>7.92</v>
      </c>
      <c r="R801">
        <v>7.83</v>
      </c>
      <c r="S801">
        <v>7.75</v>
      </c>
      <c r="T801">
        <v>7.75</v>
      </c>
      <c r="U801">
        <v>7.75</v>
      </c>
      <c r="V801">
        <v>7.83</v>
      </c>
      <c r="W801">
        <v>10</v>
      </c>
      <c r="X801">
        <v>10</v>
      </c>
      <c r="Y801">
        <v>10</v>
      </c>
      <c r="Z801">
        <v>7.67</v>
      </c>
      <c r="AA801">
        <v>84.5</v>
      </c>
      <c r="AB801">
        <v>0.11</v>
      </c>
      <c r="AC801">
        <v>0</v>
      </c>
      <c r="AD801">
        <v>0</v>
      </c>
      <c r="AF801">
        <v>4</v>
      </c>
      <c r="AG801" s="7">
        <v>41431</v>
      </c>
      <c r="AH801">
        <v>1500</v>
      </c>
      <c r="AI801">
        <v>1500</v>
      </c>
      <c r="AJ801">
        <v>1500</v>
      </c>
    </row>
    <row r="802" spans="1:36" x14ac:dyDescent="0.25">
      <c r="A802" t="s">
        <v>43</v>
      </c>
      <c r="B802" t="s">
        <v>216</v>
      </c>
      <c r="C802">
        <v>14.9055599</v>
      </c>
      <c r="D802">
        <v>-92.263420600000003</v>
      </c>
      <c r="E802" t="s">
        <v>1150</v>
      </c>
      <c r="F802">
        <v>69</v>
      </c>
      <c r="G802">
        <v>1</v>
      </c>
      <c r="H802">
        <v>2012</v>
      </c>
      <c r="I802" t="str">
        <f t="shared" si="37"/>
        <v>2011-10-01</v>
      </c>
      <c r="J802" t="str">
        <f t="shared" si="38"/>
        <v>2012-03-01</v>
      </c>
      <c r="K802" t="str">
        <f>IFERROR(INDEX(Harvest[Selected Harvest Begin],MATCH(E802,Harvest[Region],0)),INDEX(Harvest[Selected Harvest Begin],MATCH(B802,Harvest[Country.of.Origin],0)))</f>
        <v>October</v>
      </c>
      <c r="L802" t="str">
        <f>IFERROR(INDEX(Harvest[Selected Harvest End],MATCH(E802,Harvest[Region],0)),INDEX(Harvest[Selected Harvest End],MATCH(B802,Harvest[Country.of.Origin],0)))</f>
        <v>March</v>
      </c>
      <c r="M802">
        <f t="shared" si="36"/>
        <v>152</v>
      </c>
      <c r="N802" s="7">
        <v>41066</v>
      </c>
      <c r="O802" t="s">
        <v>586</v>
      </c>
      <c r="P802" t="s">
        <v>54</v>
      </c>
      <c r="Q802">
        <v>7.75</v>
      </c>
      <c r="R802">
        <v>7.92</v>
      </c>
      <c r="S802">
        <v>7.75</v>
      </c>
      <c r="T802">
        <v>7.67</v>
      </c>
      <c r="U802">
        <v>7.83</v>
      </c>
      <c r="V802">
        <v>7.67</v>
      </c>
      <c r="W802">
        <v>10</v>
      </c>
      <c r="X802">
        <v>10</v>
      </c>
      <c r="Y802">
        <v>10</v>
      </c>
      <c r="Z802">
        <v>7.83</v>
      </c>
      <c r="AA802">
        <v>84.42</v>
      </c>
      <c r="AB802">
        <v>0.12</v>
      </c>
      <c r="AC802">
        <v>2</v>
      </c>
      <c r="AD802">
        <v>0</v>
      </c>
      <c r="AF802">
        <v>4</v>
      </c>
      <c r="AG802" s="7">
        <v>41431</v>
      </c>
      <c r="AH802">
        <v>900</v>
      </c>
      <c r="AI802">
        <v>900</v>
      </c>
      <c r="AJ802">
        <v>900</v>
      </c>
    </row>
    <row r="803" spans="1:36" x14ac:dyDescent="0.25">
      <c r="A803" t="s">
        <v>43</v>
      </c>
      <c r="B803" t="s">
        <v>216</v>
      </c>
      <c r="C803">
        <v>25.679783799999999</v>
      </c>
      <c r="D803">
        <v>-100.4168299</v>
      </c>
      <c r="E803" t="s">
        <v>1267</v>
      </c>
      <c r="F803">
        <v>10</v>
      </c>
      <c r="G803">
        <v>1</v>
      </c>
      <c r="H803">
        <v>2012</v>
      </c>
      <c r="I803" t="str">
        <f t="shared" si="37"/>
        <v>2011-10-01</v>
      </c>
      <c r="J803" t="str">
        <f t="shared" si="38"/>
        <v>2012-03-01</v>
      </c>
      <c r="K803" t="str">
        <f>IFERROR(INDEX(Harvest[Selected Harvest Begin],MATCH(E803,Harvest[Region],0)),INDEX(Harvest[Selected Harvest Begin],MATCH(B803,Harvest[Country.of.Origin],0)))</f>
        <v>October</v>
      </c>
      <c r="L803" t="str">
        <f>IFERROR(INDEX(Harvest[Selected Harvest End],MATCH(E803,Harvest[Region],0)),INDEX(Harvest[Selected Harvest End],MATCH(B803,Harvest[Country.of.Origin],0)))</f>
        <v>March</v>
      </c>
      <c r="M803">
        <f t="shared" si="36"/>
        <v>152</v>
      </c>
      <c r="N803" s="7">
        <v>41163</v>
      </c>
      <c r="O803" t="s">
        <v>616</v>
      </c>
      <c r="P803" t="s">
        <v>373</v>
      </c>
      <c r="Q803">
        <v>7.83</v>
      </c>
      <c r="R803">
        <v>7.92</v>
      </c>
      <c r="S803">
        <v>7.67</v>
      </c>
      <c r="T803">
        <v>7.83</v>
      </c>
      <c r="U803">
        <v>7.5</v>
      </c>
      <c r="V803">
        <v>7.75</v>
      </c>
      <c r="W803">
        <v>10</v>
      </c>
      <c r="X803">
        <v>10</v>
      </c>
      <c r="Y803">
        <v>10</v>
      </c>
      <c r="Z803">
        <v>7.75</v>
      </c>
      <c r="AA803">
        <v>84.25</v>
      </c>
      <c r="AB803">
        <v>0.12</v>
      </c>
      <c r="AC803">
        <v>0</v>
      </c>
      <c r="AD803">
        <v>0</v>
      </c>
      <c r="AE803" t="s">
        <v>55</v>
      </c>
      <c r="AF803">
        <v>1</v>
      </c>
      <c r="AG803" s="7">
        <v>41528</v>
      </c>
      <c r="AH803">
        <v>1450</v>
      </c>
      <c r="AI803">
        <v>1450</v>
      </c>
      <c r="AJ803">
        <v>1450</v>
      </c>
    </row>
    <row r="804" spans="1:36" x14ac:dyDescent="0.25">
      <c r="A804" t="s">
        <v>43</v>
      </c>
      <c r="B804" t="s">
        <v>216</v>
      </c>
      <c r="C804">
        <v>19.173773000000001</v>
      </c>
      <c r="D804">
        <v>-96.134224099999997</v>
      </c>
      <c r="E804" t="s">
        <v>715</v>
      </c>
      <c r="F804">
        <v>20</v>
      </c>
      <c r="G804">
        <v>1</v>
      </c>
      <c r="H804">
        <v>2012</v>
      </c>
      <c r="I804" t="str">
        <f t="shared" si="37"/>
        <v>2011-10-01</v>
      </c>
      <c r="J804" t="str">
        <f t="shared" si="38"/>
        <v>2012-03-01</v>
      </c>
      <c r="K804" t="str">
        <f>IFERROR(INDEX(Harvest[Selected Harvest Begin],MATCH(E804,Harvest[Region],0)),INDEX(Harvest[Selected Harvest Begin],MATCH(B804,Harvest[Country.of.Origin],0)))</f>
        <v>October</v>
      </c>
      <c r="L804" t="str">
        <f>IFERROR(INDEX(Harvest[Selected Harvest End],MATCH(E804,Harvest[Region],0)),INDEX(Harvest[Selected Harvest End],MATCH(B804,Harvest[Country.of.Origin],0)))</f>
        <v>March</v>
      </c>
      <c r="M804">
        <f t="shared" si="36"/>
        <v>152</v>
      </c>
      <c r="N804" s="7">
        <v>41008</v>
      </c>
      <c r="O804" t="s">
        <v>68</v>
      </c>
      <c r="P804" t="s">
        <v>54</v>
      </c>
      <c r="Q804">
        <v>7.83</v>
      </c>
      <c r="R804">
        <v>7.83</v>
      </c>
      <c r="S804">
        <v>7.75</v>
      </c>
      <c r="T804">
        <v>7.67</v>
      </c>
      <c r="U804">
        <v>7.83</v>
      </c>
      <c r="V804">
        <v>7.58</v>
      </c>
      <c r="W804">
        <v>10</v>
      </c>
      <c r="X804">
        <v>10</v>
      </c>
      <c r="Y804">
        <v>10</v>
      </c>
      <c r="Z804">
        <v>7.75</v>
      </c>
      <c r="AA804">
        <v>84.25</v>
      </c>
      <c r="AB804">
        <v>0.12</v>
      </c>
      <c r="AC804">
        <v>0</v>
      </c>
      <c r="AD804">
        <v>0</v>
      </c>
      <c r="AE804" t="s">
        <v>55</v>
      </c>
      <c r="AF804">
        <v>0</v>
      </c>
      <c r="AG804" s="7">
        <v>41373</v>
      </c>
      <c r="AH804">
        <v>1170</v>
      </c>
      <c r="AI804">
        <v>1170</v>
      </c>
      <c r="AJ804">
        <v>1170</v>
      </c>
    </row>
    <row r="805" spans="1:36" x14ac:dyDescent="0.25">
      <c r="A805" t="s">
        <v>43</v>
      </c>
      <c r="B805" t="s">
        <v>216</v>
      </c>
      <c r="C805">
        <v>16.114828299999999</v>
      </c>
      <c r="D805">
        <v>-92.6859623</v>
      </c>
      <c r="E805" t="s">
        <v>1277</v>
      </c>
      <c r="F805">
        <v>250</v>
      </c>
      <c r="G805">
        <v>1</v>
      </c>
      <c r="H805">
        <v>2012</v>
      </c>
      <c r="I805" t="str">
        <f t="shared" si="37"/>
        <v>2011-10-01</v>
      </c>
      <c r="J805" t="str">
        <f t="shared" si="38"/>
        <v>2012-03-01</v>
      </c>
      <c r="K805" t="str">
        <f>IFERROR(INDEX(Harvest[Selected Harvest Begin],MATCH(E805,Harvest[Region],0)),INDEX(Harvest[Selected Harvest Begin],MATCH(B805,Harvest[Country.of.Origin],0)))</f>
        <v>October</v>
      </c>
      <c r="L805" t="str">
        <f>IFERROR(INDEX(Harvest[Selected Harvest End],MATCH(E805,Harvest[Region],0)),INDEX(Harvest[Selected Harvest End],MATCH(B805,Harvest[Country.of.Origin],0)))</f>
        <v>March</v>
      </c>
      <c r="M805">
        <f t="shared" si="36"/>
        <v>152</v>
      </c>
      <c r="N805" s="7">
        <v>41001</v>
      </c>
      <c r="O805" t="s">
        <v>68</v>
      </c>
      <c r="P805" t="s">
        <v>54</v>
      </c>
      <c r="Q805">
        <v>7.83</v>
      </c>
      <c r="R805">
        <v>7.92</v>
      </c>
      <c r="S805">
        <v>7.67</v>
      </c>
      <c r="T805">
        <v>7.75</v>
      </c>
      <c r="U805">
        <v>7.5</v>
      </c>
      <c r="V805">
        <v>7.75</v>
      </c>
      <c r="W805">
        <v>10</v>
      </c>
      <c r="X805">
        <v>10</v>
      </c>
      <c r="Y805">
        <v>10</v>
      </c>
      <c r="Z805">
        <v>7.83</v>
      </c>
      <c r="AA805">
        <v>84.25</v>
      </c>
      <c r="AB805">
        <v>0.1</v>
      </c>
      <c r="AC805">
        <v>0</v>
      </c>
      <c r="AD805">
        <v>0</v>
      </c>
      <c r="AE805" t="s">
        <v>89</v>
      </c>
      <c r="AF805">
        <v>4</v>
      </c>
      <c r="AG805" s="7">
        <v>41366</v>
      </c>
      <c r="AH805">
        <v>1400</v>
      </c>
      <c r="AI805">
        <v>1400</v>
      </c>
      <c r="AJ805">
        <v>1400</v>
      </c>
    </row>
    <row r="806" spans="1:36" x14ac:dyDescent="0.25">
      <c r="A806" t="s">
        <v>43</v>
      </c>
      <c r="B806" t="s">
        <v>216</v>
      </c>
      <c r="C806">
        <v>17.395256</v>
      </c>
      <c r="D806">
        <v>-96.326595999999995</v>
      </c>
      <c r="E806" t="s">
        <v>1435</v>
      </c>
      <c r="F806">
        <v>300</v>
      </c>
      <c r="G806">
        <v>1</v>
      </c>
      <c r="H806">
        <v>2012</v>
      </c>
      <c r="I806" t="str">
        <f t="shared" si="37"/>
        <v>2011-10-01</v>
      </c>
      <c r="J806" t="str">
        <f t="shared" si="38"/>
        <v>2012-03-01</v>
      </c>
      <c r="K806" t="str">
        <f>IFERROR(INDEX(Harvest[Selected Harvest Begin],MATCH(E806,Harvest[Region],0)),INDEX(Harvest[Selected Harvest Begin],MATCH(B806,Harvest[Country.of.Origin],0)))</f>
        <v>October</v>
      </c>
      <c r="L806" t="str">
        <f>IFERROR(INDEX(Harvest[Selected Harvest End],MATCH(E806,Harvest[Region],0)),INDEX(Harvest[Selected Harvest End],MATCH(B806,Harvest[Country.of.Origin],0)))</f>
        <v>March</v>
      </c>
      <c r="M806">
        <f t="shared" si="36"/>
        <v>152</v>
      </c>
      <c r="N806" s="7">
        <v>41156</v>
      </c>
      <c r="O806" t="s">
        <v>616</v>
      </c>
      <c r="P806" t="s">
        <v>54</v>
      </c>
      <c r="Q806">
        <v>7.67</v>
      </c>
      <c r="R806">
        <v>7.75</v>
      </c>
      <c r="S806">
        <v>7.67</v>
      </c>
      <c r="T806">
        <v>7.75</v>
      </c>
      <c r="U806">
        <v>7.67</v>
      </c>
      <c r="V806">
        <v>7.75</v>
      </c>
      <c r="W806">
        <v>10</v>
      </c>
      <c r="X806">
        <v>10</v>
      </c>
      <c r="Y806">
        <v>10</v>
      </c>
      <c r="Z806">
        <v>7.83</v>
      </c>
      <c r="AA806">
        <v>84.08</v>
      </c>
      <c r="AB806">
        <v>0.11</v>
      </c>
      <c r="AC806">
        <v>1</v>
      </c>
      <c r="AD806">
        <v>0</v>
      </c>
      <c r="AE806" t="s">
        <v>55</v>
      </c>
      <c r="AF806">
        <v>10</v>
      </c>
      <c r="AG806" s="7">
        <v>41521</v>
      </c>
      <c r="AH806">
        <v>1480</v>
      </c>
      <c r="AI806">
        <v>1480</v>
      </c>
      <c r="AJ806">
        <v>1480</v>
      </c>
    </row>
    <row r="807" spans="1:36" x14ac:dyDescent="0.25">
      <c r="A807" t="s">
        <v>43</v>
      </c>
      <c r="B807" t="s">
        <v>216</v>
      </c>
      <c r="C807">
        <v>20.278620799999999</v>
      </c>
      <c r="D807">
        <v>-97.964258999999998</v>
      </c>
      <c r="E807" t="s">
        <v>1553</v>
      </c>
      <c r="F807">
        <v>48</v>
      </c>
      <c r="G807">
        <v>1</v>
      </c>
      <c r="H807">
        <v>2012</v>
      </c>
      <c r="I807" t="str">
        <f t="shared" si="37"/>
        <v>2011-10-01</v>
      </c>
      <c r="J807" t="str">
        <f t="shared" si="38"/>
        <v>2012-03-01</v>
      </c>
      <c r="K807" t="str">
        <f>IFERROR(INDEX(Harvest[Selected Harvest Begin],MATCH(E807,Harvest[Region],0)),INDEX(Harvest[Selected Harvest Begin],MATCH(B807,Harvest[Country.of.Origin],0)))</f>
        <v>October</v>
      </c>
      <c r="L807" t="str">
        <f>IFERROR(INDEX(Harvest[Selected Harvest End],MATCH(E807,Harvest[Region],0)),INDEX(Harvest[Selected Harvest End],MATCH(B807,Harvest[Country.of.Origin],0)))</f>
        <v>March</v>
      </c>
      <c r="M807">
        <f t="shared" si="36"/>
        <v>152</v>
      </c>
      <c r="N807" s="7">
        <v>41093</v>
      </c>
      <c r="O807" t="s">
        <v>616</v>
      </c>
      <c r="P807" t="s">
        <v>54</v>
      </c>
      <c r="Q807">
        <v>7.67</v>
      </c>
      <c r="R807">
        <v>7.75</v>
      </c>
      <c r="S807">
        <v>7.58</v>
      </c>
      <c r="T807">
        <v>7.67</v>
      </c>
      <c r="U807">
        <v>7.75</v>
      </c>
      <c r="V807">
        <v>7.83</v>
      </c>
      <c r="W807">
        <v>10</v>
      </c>
      <c r="X807">
        <v>10</v>
      </c>
      <c r="Y807">
        <v>10</v>
      </c>
      <c r="Z807">
        <v>7.67</v>
      </c>
      <c r="AA807">
        <v>83.92</v>
      </c>
      <c r="AB807">
        <v>0.12</v>
      </c>
      <c r="AC807">
        <v>10</v>
      </c>
      <c r="AD807">
        <v>0</v>
      </c>
      <c r="AE807" t="s">
        <v>304</v>
      </c>
      <c r="AF807">
        <v>32</v>
      </c>
      <c r="AG807" s="7">
        <v>41458</v>
      </c>
      <c r="AH807">
        <v>900</v>
      </c>
      <c r="AI807">
        <v>900</v>
      </c>
      <c r="AJ807">
        <v>900</v>
      </c>
    </row>
    <row r="808" spans="1:36" x14ac:dyDescent="0.25">
      <c r="A808" t="s">
        <v>43</v>
      </c>
      <c r="B808" t="s">
        <v>216</v>
      </c>
      <c r="C808">
        <v>16.114828299999999</v>
      </c>
      <c r="D808">
        <v>-92.6859623</v>
      </c>
      <c r="E808" t="s">
        <v>1557</v>
      </c>
      <c r="F808">
        <v>250</v>
      </c>
      <c r="G808">
        <v>1</v>
      </c>
      <c r="H808">
        <v>2012</v>
      </c>
      <c r="I808" t="str">
        <f t="shared" si="37"/>
        <v>2011-10-01</v>
      </c>
      <c r="J808" t="str">
        <f t="shared" si="38"/>
        <v>2012-03-01</v>
      </c>
      <c r="K808" t="str">
        <f>IFERROR(INDEX(Harvest[Selected Harvest Begin],MATCH(E808,Harvest[Region],0)),INDEX(Harvest[Selected Harvest Begin],MATCH(B808,Harvest[Country.of.Origin],0)))</f>
        <v>October</v>
      </c>
      <c r="L808" t="str">
        <f>IFERROR(INDEX(Harvest[Selected Harvest End],MATCH(E808,Harvest[Region],0)),INDEX(Harvest[Selected Harvest End],MATCH(B808,Harvest[Country.of.Origin],0)))</f>
        <v>March</v>
      </c>
      <c r="M808">
        <f t="shared" si="36"/>
        <v>152</v>
      </c>
      <c r="N808" s="7">
        <v>41066</v>
      </c>
      <c r="O808" t="s">
        <v>616</v>
      </c>
      <c r="P808" t="s">
        <v>54</v>
      </c>
      <c r="Q808">
        <v>7.5</v>
      </c>
      <c r="R808">
        <v>7.67</v>
      </c>
      <c r="S808">
        <v>7.58</v>
      </c>
      <c r="T808">
        <v>7.83</v>
      </c>
      <c r="U808">
        <v>7.75</v>
      </c>
      <c r="V808">
        <v>7.75</v>
      </c>
      <c r="W808">
        <v>10</v>
      </c>
      <c r="X808">
        <v>10</v>
      </c>
      <c r="Y808">
        <v>10</v>
      </c>
      <c r="Z808">
        <v>7.83</v>
      </c>
      <c r="AA808">
        <v>83.92</v>
      </c>
      <c r="AB808">
        <v>0.11</v>
      </c>
      <c r="AC808">
        <v>0</v>
      </c>
      <c r="AD808">
        <v>0</v>
      </c>
      <c r="AF808">
        <v>2</v>
      </c>
      <c r="AG808" s="7">
        <v>41431</v>
      </c>
      <c r="AH808">
        <v>1500</v>
      </c>
      <c r="AI808">
        <v>1500</v>
      </c>
      <c r="AJ808">
        <v>1500</v>
      </c>
    </row>
    <row r="809" spans="1:36" x14ac:dyDescent="0.25">
      <c r="A809" t="s">
        <v>43</v>
      </c>
      <c r="B809" t="s">
        <v>216</v>
      </c>
      <c r="C809">
        <v>19.993925099999998</v>
      </c>
      <c r="D809">
        <v>-102.0175697</v>
      </c>
      <c r="E809" t="s">
        <v>1561</v>
      </c>
      <c r="F809">
        <v>20</v>
      </c>
      <c r="G809">
        <v>1</v>
      </c>
      <c r="H809">
        <v>2012</v>
      </c>
      <c r="I809" t="str">
        <f t="shared" si="37"/>
        <v>2011-10-01</v>
      </c>
      <c r="J809" t="str">
        <f t="shared" si="38"/>
        <v>2012-03-01</v>
      </c>
      <c r="K809" t="str">
        <f>IFERROR(INDEX(Harvest[Selected Harvest Begin],MATCH(E809,Harvest[Region],0)),INDEX(Harvest[Selected Harvest Begin],MATCH(B809,Harvest[Country.of.Origin],0)))</f>
        <v>October</v>
      </c>
      <c r="L809" t="str">
        <f>IFERROR(INDEX(Harvest[Selected Harvest End],MATCH(E809,Harvest[Region],0)),INDEX(Harvest[Selected Harvest End],MATCH(B809,Harvest[Country.of.Origin],0)))</f>
        <v>March</v>
      </c>
      <c r="M809">
        <f t="shared" si="36"/>
        <v>152</v>
      </c>
      <c r="N809" s="7">
        <v>41001</v>
      </c>
      <c r="O809" t="s">
        <v>616</v>
      </c>
      <c r="P809" t="s">
        <v>54</v>
      </c>
      <c r="Q809">
        <v>7.75</v>
      </c>
      <c r="R809">
        <v>7.92</v>
      </c>
      <c r="S809">
        <v>7.83</v>
      </c>
      <c r="T809">
        <v>7.92</v>
      </c>
      <c r="U809">
        <v>7.75</v>
      </c>
      <c r="V809">
        <v>7.67</v>
      </c>
      <c r="W809">
        <v>9.33</v>
      </c>
      <c r="X809">
        <v>10</v>
      </c>
      <c r="Y809">
        <v>10</v>
      </c>
      <c r="Z809">
        <v>7.75</v>
      </c>
      <c r="AA809">
        <v>83.92</v>
      </c>
      <c r="AB809">
        <v>0</v>
      </c>
      <c r="AC809">
        <v>0</v>
      </c>
      <c r="AD809">
        <v>0</v>
      </c>
      <c r="AE809" t="s">
        <v>55</v>
      </c>
      <c r="AF809">
        <v>2</v>
      </c>
      <c r="AG809" s="7">
        <v>41366</v>
      </c>
      <c r="AH809">
        <v>1400</v>
      </c>
      <c r="AI809">
        <v>1400</v>
      </c>
      <c r="AJ809">
        <v>1400</v>
      </c>
    </row>
    <row r="810" spans="1:36" x14ac:dyDescent="0.25">
      <c r="A810" t="s">
        <v>43</v>
      </c>
      <c r="B810" t="s">
        <v>216</v>
      </c>
      <c r="C810">
        <v>17.5390397</v>
      </c>
      <c r="D810">
        <v>-101.2701934</v>
      </c>
      <c r="E810" t="s">
        <v>1623</v>
      </c>
      <c r="F810">
        <v>20</v>
      </c>
      <c r="G810">
        <v>1</v>
      </c>
      <c r="H810">
        <v>2012</v>
      </c>
      <c r="I810" t="str">
        <f t="shared" si="37"/>
        <v>2011-10-01</v>
      </c>
      <c r="J810" t="str">
        <f t="shared" si="38"/>
        <v>2012-03-01</v>
      </c>
      <c r="K810" t="str">
        <f>IFERROR(INDEX(Harvest[Selected Harvest Begin],MATCH(E810,Harvest[Region],0)),INDEX(Harvest[Selected Harvest Begin],MATCH(B810,Harvest[Country.of.Origin],0)))</f>
        <v>October</v>
      </c>
      <c r="L810" t="str">
        <f>IFERROR(INDEX(Harvest[Selected Harvest End],MATCH(E810,Harvest[Region],0)),INDEX(Harvest[Selected Harvest End],MATCH(B810,Harvest[Country.of.Origin],0)))</f>
        <v>March</v>
      </c>
      <c r="M810">
        <f t="shared" si="36"/>
        <v>152</v>
      </c>
      <c r="N810" s="7">
        <v>41116</v>
      </c>
      <c r="O810" t="s">
        <v>68</v>
      </c>
      <c r="P810" t="s">
        <v>81</v>
      </c>
      <c r="Q810">
        <v>7.67</v>
      </c>
      <c r="R810">
        <v>8</v>
      </c>
      <c r="S810">
        <v>7.67</v>
      </c>
      <c r="T810">
        <v>7.42</v>
      </c>
      <c r="U810">
        <v>7.67</v>
      </c>
      <c r="V810">
        <v>7.5</v>
      </c>
      <c r="W810">
        <v>10</v>
      </c>
      <c r="X810">
        <v>10</v>
      </c>
      <c r="Y810">
        <v>10</v>
      </c>
      <c r="Z810">
        <v>7.92</v>
      </c>
      <c r="AA810">
        <v>83.83</v>
      </c>
      <c r="AB810">
        <v>0.1</v>
      </c>
      <c r="AC810">
        <v>0</v>
      </c>
      <c r="AD810">
        <v>0</v>
      </c>
      <c r="AE810" t="s">
        <v>55</v>
      </c>
      <c r="AF810">
        <v>2</v>
      </c>
      <c r="AG810" s="7">
        <v>41481</v>
      </c>
      <c r="AH810">
        <v>1218</v>
      </c>
      <c r="AI810">
        <v>1218</v>
      </c>
      <c r="AJ810">
        <v>1218</v>
      </c>
    </row>
    <row r="811" spans="1:36" x14ac:dyDescent="0.25">
      <c r="A811" t="s">
        <v>43</v>
      </c>
      <c r="B811" t="s">
        <v>216</v>
      </c>
      <c r="C811">
        <v>16.114828299999999</v>
      </c>
      <c r="D811">
        <v>-92.6859623</v>
      </c>
      <c r="E811" t="s">
        <v>1277</v>
      </c>
      <c r="F811">
        <v>250</v>
      </c>
      <c r="G811">
        <v>1</v>
      </c>
      <c r="H811">
        <v>2012</v>
      </c>
      <c r="I811" t="str">
        <f t="shared" si="37"/>
        <v>2011-10-01</v>
      </c>
      <c r="J811" t="str">
        <f t="shared" si="38"/>
        <v>2012-03-01</v>
      </c>
      <c r="K811" t="str">
        <f>IFERROR(INDEX(Harvest[Selected Harvest Begin],MATCH(E811,Harvest[Region],0)),INDEX(Harvest[Selected Harvest Begin],MATCH(B811,Harvest[Country.of.Origin],0)))</f>
        <v>October</v>
      </c>
      <c r="L811" t="str">
        <f>IFERROR(INDEX(Harvest[Selected Harvest End],MATCH(E811,Harvest[Region],0)),INDEX(Harvest[Selected Harvest End],MATCH(B811,Harvest[Country.of.Origin],0)))</f>
        <v>March</v>
      </c>
      <c r="M811">
        <f t="shared" si="36"/>
        <v>152</v>
      </c>
      <c r="N811" s="7">
        <v>41066</v>
      </c>
      <c r="O811" t="s">
        <v>1002</v>
      </c>
      <c r="P811" t="s">
        <v>81</v>
      </c>
      <c r="Q811">
        <v>7.67</v>
      </c>
      <c r="R811">
        <v>7.58</v>
      </c>
      <c r="S811">
        <v>7.5</v>
      </c>
      <c r="T811">
        <v>7.75</v>
      </c>
      <c r="U811">
        <v>7.75</v>
      </c>
      <c r="V811">
        <v>7.75</v>
      </c>
      <c r="W811">
        <v>10</v>
      </c>
      <c r="X811">
        <v>10</v>
      </c>
      <c r="Y811">
        <v>10</v>
      </c>
      <c r="Z811">
        <v>7.83</v>
      </c>
      <c r="AA811">
        <v>83.83</v>
      </c>
      <c r="AB811">
        <v>0.11</v>
      </c>
      <c r="AC811">
        <v>0</v>
      </c>
      <c r="AD811">
        <v>0</v>
      </c>
      <c r="AF811">
        <v>4</v>
      </c>
      <c r="AG811" s="7">
        <v>41431</v>
      </c>
      <c r="AH811">
        <v>1300</v>
      </c>
      <c r="AI811">
        <v>1300</v>
      </c>
      <c r="AJ811">
        <v>1300</v>
      </c>
    </row>
    <row r="812" spans="1:36" x14ac:dyDescent="0.25">
      <c r="A812" t="s">
        <v>43</v>
      </c>
      <c r="B812" t="s">
        <v>216</v>
      </c>
      <c r="C812">
        <v>20.979674200000002</v>
      </c>
      <c r="D812">
        <v>-98.507717499999998</v>
      </c>
      <c r="E812" t="s">
        <v>1699</v>
      </c>
      <c r="F812">
        <v>10</v>
      </c>
      <c r="G812">
        <v>1</v>
      </c>
      <c r="H812">
        <v>2012</v>
      </c>
      <c r="I812" t="str">
        <f t="shared" si="37"/>
        <v>2011-10-01</v>
      </c>
      <c r="J812" t="str">
        <f t="shared" si="38"/>
        <v>2012-03-01</v>
      </c>
      <c r="K812" t="str">
        <f>IFERROR(INDEX(Harvest[Selected Harvest Begin],MATCH(E812,Harvest[Region],0)),INDEX(Harvest[Selected Harvest Begin],MATCH(B812,Harvest[Country.of.Origin],0)))</f>
        <v>October</v>
      </c>
      <c r="L812" t="str">
        <f>IFERROR(INDEX(Harvest[Selected Harvest End],MATCH(E812,Harvest[Region],0)),INDEX(Harvest[Selected Harvest End],MATCH(B812,Harvest[Country.of.Origin],0)))</f>
        <v>March</v>
      </c>
      <c r="M812">
        <f t="shared" si="36"/>
        <v>152</v>
      </c>
      <c r="N812" s="7">
        <v>41179</v>
      </c>
      <c r="O812" t="s">
        <v>213</v>
      </c>
      <c r="P812" t="s">
        <v>81</v>
      </c>
      <c r="Q812">
        <v>7.83</v>
      </c>
      <c r="R812">
        <v>7.58</v>
      </c>
      <c r="S812">
        <v>7.58</v>
      </c>
      <c r="T812">
        <v>7.5</v>
      </c>
      <c r="U812">
        <v>7.75</v>
      </c>
      <c r="V812">
        <v>7.67</v>
      </c>
      <c r="W812">
        <v>10</v>
      </c>
      <c r="X812">
        <v>10</v>
      </c>
      <c r="Y812">
        <v>10</v>
      </c>
      <c r="Z812">
        <v>7.83</v>
      </c>
      <c r="AA812">
        <v>83.75</v>
      </c>
      <c r="AB812">
        <v>0.13</v>
      </c>
      <c r="AC812">
        <v>5</v>
      </c>
      <c r="AD812">
        <v>0</v>
      </c>
      <c r="AE812" t="s">
        <v>201</v>
      </c>
      <c r="AF812">
        <v>5</v>
      </c>
      <c r="AG812" s="7">
        <v>41544</v>
      </c>
      <c r="AH812">
        <v>700</v>
      </c>
      <c r="AI812">
        <v>700</v>
      </c>
      <c r="AJ812">
        <v>700</v>
      </c>
    </row>
    <row r="813" spans="1:36" x14ac:dyDescent="0.25">
      <c r="A813" t="s">
        <v>43</v>
      </c>
      <c r="B813" t="s">
        <v>216</v>
      </c>
      <c r="C813">
        <v>20.278620799999999</v>
      </c>
      <c r="D813">
        <v>-97.964258999999998</v>
      </c>
      <c r="E813" t="s">
        <v>1553</v>
      </c>
      <c r="F813">
        <v>48</v>
      </c>
      <c r="G813">
        <v>1</v>
      </c>
      <c r="H813">
        <v>2012</v>
      </c>
      <c r="I813" t="str">
        <f t="shared" si="37"/>
        <v>2011-10-01</v>
      </c>
      <c r="J813" t="str">
        <f t="shared" si="38"/>
        <v>2012-03-01</v>
      </c>
      <c r="K813" t="str">
        <f>IFERROR(INDEX(Harvest[Selected Harvest Begin],MATCH(E813,Harvest[Region],0)),INDEX(Harvest[Selected Harvest Begin],MATCH(B813,Harvest[Country.of.Origin],0)))</f>
        <v>October</v>
      </c>
      <c r="L813" t="str">
        <f>IFERROR(INDEX(Harvest[Selected Harvest End],MATCH(E813,Harvest[Region],0)),INDEX(Harvest[Selected Harvest End],MATCH(B813,Harvest[Country.of.Origin],0)))</f>
        <v>March</v>
      </c>
      <c r="M813">
        <f t="shared" si="36"/>
        <v>152</v>
      </c>
      <c r="N813" s="7">
        <v>41092</v>
      </c>
      <c r="O813" t="s">
        <v>616</v>
      </c>
      <c r="P813" t="s">
        <v>54</v>
      </c>
      <c r="Q813">
        <v>7.67</v>
      </c>
      <c r="R813">
        <v>7.5</v>
      </c>
      <c r="S813">
        <v>7.5</v>
      </c>
      <c r="T813">
        <v>7.33</v>
      </c>
      <c r="U813">
        <v>7.83</v>
      </c>
      <c r="V813">
        <v>8.25</v>
      </c>
      <c r="W813">
        <v>10</v>
      </c>
      <c r="X813">
        <v>10</v>
      </c>
      <c r="Y813">
        <v>10</v>
      </c>
      <c r="Z813">
        <v>7.58</v>
      </c>
      <c r="AA813">
        <v>83.67</v>
      </c>
      <c r="AB813">
        <v>0.12</v>
      </c>
      <c r="AC813">
        <v>4</v>
      </c>
      <c r="AD813">
        <v>0</v>
      </c>
      <c r="AE813" t="s">
        <v>55</v>
      </c>
      <c r="AF813">
        <v>11</v>
      </c>
      <c r="AG813" s="7">
        <v>41457</v>
      </c>
      <c r="AH813">
        <v>1100</v>
      </c>
      <c r="AI813">
        <v>1100</v>
      </c>
      <c r="AJ813">
        <v>1100</v>
      </c>
    </row>
    <row r="814" spans="1:36" x14ac:dyDescent="0.25">
      <c r="A814" t="s">
        <v>43</v>
      </c>
      <c r="B814" t="s">
        <v>216</v>
      </c>
      <c r="C814">
        <v>19.543775100000001</v>
      </c>
      <c r="D814">
        <v>-96.910180600000004</v>
      </c>
      <c r="E814" t="s">
        <v>218</v>
      </c>
      <c r="F814">
        <v>250</v>
      </c>
      <c r="G814">
        <v>1</v>
      </c>
      <c r="H814">
        <v>2012</v>
      </c>
      <c r="I814" t="str">
        <f t="shared" si="37"/>
        <v>2011-10-01</v>
      </c>
      <c r="J814" t="str">
        <f t="shared" si="38"/>
        <v>2012-03-01</v>
      </c>
      <c r="K814" t="str">
        <f>IFERROR(INDEX(Harvest[Selected Harvest Begin],MATCH(E814,Harvest[Region],0)),INDEX(Harvest[Selected Harvest Begin],MATCH(B814,Harvest[Country.of.Origin],0)))</f>
        <v>October</v>
      </c>
      <c r="L814" t="str">
        <f>IFERROR(INDEX(Harvest[Selected Harvest End],MATCH(E814,Harvest[Region],0)),INDEX(Harvest[Selected Harvest End],MATCH(B814,Harvest[Country.of.Origin],0)))</f>
        <v>March</v>
      </c>
      <c r="M814">
        <f t="shared" si="36"/>
        <v>152</v>
      </c>
      <c r="N814" s="7">
        <v>41066</v>
      </c>
      <c r="O814" t="s">
        <v>616</v>
      </c>
      <c r="P814" t="s">
        <v>54</v>
      </c>
      <c r="Q814">
        <v>7.83</v>
      </c>
      <c r="R814">
        <v>7.67</v>
      </c>
      <c r="S814">
        <v>7.58</v>
      </c>
      <c r="T814">
        <v>7.58</v>
      </c>
      <c r="U814">
        <v>7.67</v>
      </c>
      <c r="V814">
        <v>7.58</v>
      </c>
      <c r="W814">
        <v>10</v>
      </c>
      <c r="X814">
        <v>10</v>
      </c>
      <c r="Y814">
        <v>10</v>
      </c>
      <c r="Z814">
        <v>7.67</v>
      </c>
      <c r="AA814">
        <v>83.58</v>
      </c>
      <c r="AB814">
        <v>0.12</v>
      </c>
      <c r="AC814">
        <v>0</v>
      </c>
      <c r="AD814">
        <v>0</v>
      </c>
      <c r="AF814">
        <v>2</v>
      </c>
      <c r="AG814" s="7">
        <v>41431</v>
      </c>
      <c r="AH814">
        <v>1000</v>
      </c>
      <c r="AI814">
        <v>1000</v>
      </c>
      <c r="AJ814">
        <v>1000</v>
      </c>
    </row>
    <row r="815" spans="1:36" x14ac:dyDescent="0.25">
      <c r="A815" t="s">
        <v>43</v>
      </c>
      <c r="B815" t="s">
        <v>216</v>
      </c>
      <c r="C815">
        <v>19.543775100000001</v>
      </c>
      <c r="D815">
        <v>-96.910180600000004</v>
      </c>
      <c r="E815" t="s">
        <v>218</v>
      </c>
      <c r="F815">
        <v>10</v>
      </c>
      <c r="G815">
        <v>1</v>
      </c>
      <c r="H815">
        <v>2012</v>
      </c>
      <c r="I815" t="str">
        <f t="shared" si="37"/>
        <v>2011-10-01</v>
      </c>
      <c r="J815" t="str">
        <f t="shared" si="38"/>
        <v>2012-03-01</v>
      </c>
      <c r="K815" t="str">
        <f>IFERROR(INDEX(Harvest[Selected Harvest Begin],MATCH(E815,Harvest[Region],0)),INDEX(Harvest[Selected Harvest Begin],MATCH(B815,Harvest[Country.of.Origin],0)))</f>
        <v>October</v>
      </c>
      <c r="L815" t="str">
        <f>IFERROR(INDEX(Harvest[Selected Harvest End],MATCH(E815,Harvest[Region],0)),INDEX(Harvest[Selected Harvest End],MATCH(B815,Harvest[Country.of.Origin],0)))</f>
        <v>March</v>
      </c>
      <c r="M815">
        <f t="shared" si="36"/>
        <v>152</v>
      </c>
      <c r="N815" s="7">
        <v>41152</v>
      </c>
      <c r="O815" t="s">
        <v>68</v>
      </c>
      <c r="P815" t="s">
        <v>81</v>
      </c>
      <c r="Q815">
        <v>7.83</v>
      </c>
      <c r="R815">
        <v>7.58</v>
      </c>
      <c r="S815">
        <v>7.25</v>
      </c>
      <c r="T815">
        <v>7.5</v>
      </c>
      <c r="U815">
        <v>7.5</v>
      </c>
      <c r="V815">
        <v>7.42</v>
      </c>
      <c r="W815">
        <v>10</v>
      </c>
      <c r="X815">
        <v>10</v>
      </c>
      <c r="Y815">
        <v>10</v>
      </c>
      <c r="Z815">
        <v>8.42</v>
      </c>
      <c r="AA815">
        <v>83.5</v>
      </c>
      <c r="AB815">
        <v>0.13</v>
      </c>
      <c r="AC815">
        <v>0</v>
      </c>
      <c r="AD815">
        <v>0</v>
      </c>
      <c r="AE815" t="s">
        <v>55</v>
      </c>
      <c r="AF815">
        <v>14</v>
      </c>
      <c r="AG815" s="7">
        <v>41517</v>
      </c>
      <c r="AH815">
        <v>1170</v>
      </c>
      <c r="AI815">
        <v>1170</v>
      </c>
      <c r="AJ815">
        <v>1170</v>
      </c>
    </row>
    <row r="816" spans="1:36" x14ac:dyDescent="0.25">
      <c r="A816" t="s">
        <v>43</v>
      </c>
      <c r="B816" t="s">
        <v>216</v>
      </c>
      <c r="C816">
        <v>16.7569318</v>
      </c>
      <c r="D816">
        <v>-93.129235300000005</v>
      </c>
      <c r="E816" t="s">
        <v>1917</v>
      </c>
      <c r="F816">
        <v>10</v>
      </c>
      <c r="G816">
        <v>1</v>
      </c>
      <c r="H816">
        <v>2012</v>
      </c>
      <c r="I816" t="str">
        <f t="shared" si="37"/>
        <v>2011-10-01</v>
      </c>
      <c r="J816" t="str">
        <f t="shared" si="38"/>
        <v>2012-03-01</v>
      </c>
      <c r="K816" t="str">
        <f>IFERROR(INDEX(Harvest[Selected Harvest Begin],MATCH(E816,Harvest[Region],0)),INDEX(Harvest[Selected Harvest Begin],MATCH(B816,Harvest[Country.of.Origin],0)))</f>
        <v>October</v>
      </c>
      <c r="L816" t="str">
        <f>IFERROR(INDEX(Harvest[Selected Harvest End],MATCH(E816,Harvest[Region],0)),INDEX(Harvest[Selected Harvest End],MATCH(B816,Harvest[Country.of.Origin],0)))</f>
        <v>March</v>
      </c>
      <c r="M816">
        <f t="shared" si="36"/>
        <v>152</v>
      </c>
      <c r="N816" s="7">
        <v>41151</v>
      </c>
      <c r="O816" t="s">
        <v>616</v>
      </c>
      <c r="P816" t="s">
        <v>373</v>
      </c>
      <c r="Q816">
        <v>7.67</v>
      </c>
      <c r="R816">
        <v>7.75</v>
      </c>
      <c r="S816">
        <v>7.67</v>
      </c>
      <c r="T816">
        <v>7.75</v>
      </c>
      <c r="U816">
        <v>7.58</v>
      </c>
      <c r="V816">
        <v>7.5</v>
      </c>
      <c r="W816">
        <v>10</v>
      </c>
      <c r="X816">
        <v>10</v>
      </c>
      <c r="Y816">
        <v>10</v>
      </c>
      <c r="Z816">
        <v>7.58</v>
      </c>
      <c r="AA816">
        <v>83.5</v>
      </c>
      <c r="AB816">
        <v>0.11</v>
      </c>
      <c r="AC816">
        <v>0</v>
      </c>
      <c r="AD816">
        <v>0</v>
      </c>
      <c r="AE816" t="s">
        <v>55</v>
      </c>
      <c r="AF816">
        <v>12</v>
      </c>
      <c r="AG816" s="7">
        <v>41516</v>
      </c>
      <c r="AH816">
        <v>940</v>
      </c>
      <c r="AI816">
        <v>940</v>
      </c>
      <c r="AJ816">
        <v>940</v>
      </c>
    </row>
    <row r="817" spans="1:36" x14ac:dyDescent="0.25">
      <c r="A817" t="s">
        <v>43</v>
      </c>
      <c r="B817" t="s">
        <v>216</v>
      </c>
      <c r="C817">
        <v>19.210807200000001</v>
      </c>
      <c r="D817">
        <v>-96.961737900000003</v>
      </c>
      <c r="E817" t="s">
        <v>1924</v>
      </c>
      <c r="F817">
        <v>15</v>
      </c>
      <c r="G817">
        <v>1</v>
      </c>
      <c r="H817">
        <v>2012</v>
      </c>
      <c r="I817" t="str">
        <f t="shared" si="37"/>
        <v>2011-10-01</v>
      </c>
      <c r="J817" t="str">
        <f t="shared" si="38"/>
        <v>2012-03-01</v>
      </c>
      <c r="K817" t="str">
        <f>IFERROR(INDEX(Harvest[Selected Harvest Begin],MATCH(E817,Harvest[Region],0)),INDEX(Harvest[Selected Harvest Begin],MATCH(B817,Harvest[Country.of.Origin],0)))</f>
        <v>October</v>
      </c>
      <c r="L817" t="str">
        <f>IFERROR(INDEX(Harvest[Selected Harvest End],MATCH(E817,Harvest[Region],0)),INDEX(Harvest[Selected Harvest End],MATCH(B817,Harvest[Country.of.Origin],0)))</f>
        <v>March</v>
      </c>
      <c r="M817">
        <f t="shared" si="36"/>
        <v>152</v>
      </c>
      <c r="N817" s="7">
        <v>41101</v>
      </c>
      <c r="O817" t="s">
        <v>586</v>
      </c>
      <c r="P817" t="s">
        <v>54</v>
      </c>
      <c r="Q817">
        <v>7.75</v>
      </c>
      <c r="R817">
        <v>7.67</v>
      </c>
      <c r="S817">
        <v>7.67</v>
      </c>
      <c r="T817">
        <v>7.75</v>
      </c>
      <c r="U817">
        <v>7.33</v>
      </c>
      <c r="V817">
        <v>7.5</v>
      </c>
      <c r="W817">
        <v>10</v>
      </c>
      <c r="X817">
        <v>10</v>
      </c>
      <c r="Y817">
        <v>10</v>
      </c>
      <c r="Z817">
        <v>7.83</v>
      </c>
      <c r="AA817">
        <v>83.5</v>
      </c>
      <c r="AB817">
        <v>0.12</v>
      </c>
      <c r="AC817">
        <v>0</v>
      </c>
      <c r="AD817">
        <v>0</v>
      </c>
      <c r="AE817" t="s">
        <v>55</v>
      </c>
      <c r="AF817">
        <v>0</v>
      </c>
      <c r="AG817" s="7">
        <v>41466</v>
      </c>
      <c r="AH817">
        <v>1400</v>
      </c>
      <c r="AI817">
        <v>1400</v>
      </c>
      <c r="AJ817">
        <v>1400</v>
      </c>
    </row>
    <row r="818" spans="1:36" x14ac:dyDescent="0.25">
      <c r="A818" t="s">
        <v>43</v>
      </c>
      <c r="B818" t="s">
        <v>216</v>
      </c>
      <c r="C818">
        <v>16.7569318</v>
      </c>
      <c r="D818">
        <v>-93.129235300000005</v>
      </c>
      <c r="E818" t="s">
        <v>2035</v>
      </c>
      <c r="F818">
        <v>275</v>
      </c>
      <c r="G818">
        <v>1</v>
      </c>
      <c r="H818">
        <v>2014</v>
      </c>
      <c r="I818" t="str">
        <f t="shared" si="37"/>
        <v>2013-10-01</v>
      </c>
      <c r="J818" t="str">
        <f t="shared" si="38"/>
        <v>2014-03-01</v>
      </c>
      <c r="K818" t="str">
        <f>IFERROR(INDEX(Harvest[Selected Harvest Begin],MATCH(E818,Harvest[Region],0)),INDEX(Harvest[Selected Harvest Begin],MATCH(B818,Harvest[Country.of.Origin],0)))</f>
        <v>October</v>
      </c>
      <c r="L818" t="str">
        <f>IFERROR(INDEX(Harvest[Selected Harvest End],MATCH(E818,Harvest[Region],0)),INDEX(Harvest[Selected Harvest End],MATCH(B818,Harvest[Country.of.Origin],0)))</f>
        <v>March</v>
      </c>
      <c r="M818">
        <f t="shared" si="36"/>
        <v>151</v>
      </c>
      <c r="N818" s="7">
        <v>42199</v>
      </c>
      <c r="O818" t="s">
        <v>213</v>
      </c>
      <c r="P818" t="s">
        <v>54</v>
      </c>
      <c r="Q818">
        <v>7.75</v>
      </c>
      <c r="R818">
        <v>7.75</v>
      </c>
      <c r="S818">
        <v>7.5</v>
      </c>
      <c r="T818">
        <v>7.67</v>
      </c>
      <c r="U818">
        <v>7.5</v>
      </c>
      <c r="V818">
        <v>7.58</v>
      </c>
      <c r="W818">
        <v>10</v>
      </c>
      <c r="X818">
        <v>10</v>
      </c>
      <c r="Y818">
        <v>10</v>
      </c>
      <c r="Z818">
        <v>7.58</v>
      </c>
      <c r="AA818">
        <v>83.33</v>
      </c>
      <c r="AB818">
        <v>0.12</v>
      </c>
      <c r="AC818">
        <v>0</v>
      </c>
      <c r="AD818">
        <v>0</v>
      </c>
      <c r="AE818" t="s">
        <v>55</v>
      </c>
      <c r="AF818">
        <v>2</v>
      </c>
      <c r="AG818" s="7">
        <v>42564</v>
      </c>
      <c r="AH818">
        <v>1200</v>
      </c>
      <c r="AI818">
        <v>1200</v>
      </c>
      <c r="AJ818">
        <v>1200</v>
      </c>
    </row>
    <row r="819" spans="1:36" x14ac:dyDescent="0.25">
      <c r="A819" t="s">
        <v>43</v>
      </c>
      <c r="B819" t="s">
        <v>216</v>
      </c>
      <c r="C819">
        <v>19.173773000000001</v>
      </c>
      <c r="D819">
        <v>-96.134224099999997</v>
      </c>
      <c r="E819" t="s">
        <v>715</v>
      </c>
      <c r="F819">
        <v>200</v>
      </c>
      <c r="G819">
        <v>1</v>
      </c>
      <c r="H819">
        <v>2013</v>
      </c>
      <c r="I819" t="str">
        <f t="shared" si="37"/>
        <v>2012-10-01</v>
      </c>
      <c r="J819" t="str">
        <f t="shared" si="38"/>
        <v>2013-03-01</v>
      </c>
      <c r="K819" t="str">
        <f>IFERROR(INDEX(Harvest[Selected Harvest Begin],MATCH(E819,Harvest[Region],0)),INDEX(Harvest[Selected Harvest Begin],MATCH(B819,Harvest[Country.of.Origin],0)))</f>
        <v>October</v>
      </c>
      <c r="L819" t="str">
        <f>IFERROR(INDEX(Harvest[Selected Harvest End],MATCH(E819,Harvest[Region],0)),INDEX(Harvest[Selected Harvest End],MATCH(B819,Harvest[Country.of.Origin],0)))</f>
        <v>March</v>
      </c>
      <c r="M819">
        <f t="shared" si="36"/>
        <v>151</v>
      </c>
      <c r="N819" s="7">
        <v>41835</v>
      </c>
      <c r="O819" t="s">
        <v>60</v>
      </c>
      <c r="P819" t="s">
        <v>54</v>
      </c>
      <c r="Q819">
        <v>7.67</v>
      </c>
      <c r="R819">
        <v>7.67</v>
      </c>
      <c r="S819">
        <v>7.58</v>
      </c>
      <c r="T819">
        <v>7.67</v>
      </c>
      <c r="U819">
        <v>7.5</v>
      </c>
      <c r="V819">
        <v>7.58</v>
      </c>
      <c r="W819">
        <v>10</v>
      </c>
      <c r="X819">
        <v>10</v>
      </c>
      <c r="Y819">
        <v>10</v>
      </c>
      <c r="Z819">
        <v>7.67</v>
      </c>
      <c r="AA819">
        <v>83.33</v>
      </c>
      <c r="AB819">
        <v>0.12</v>
      </c>
      <c r="AC819">
        <v>0</v>
      </c>
      <c r="AD819">
        <v>0</v>
      </c>
      <c r="AE819" t="s">
        <v>55</v>
      </c>
      <c r="AF819">
        <v>0</v>
      </c>
      <c r="AG819" s="7">
        <v>42200</v>
      </c>
      <c r="AH819">
        <v>1100</v>
      </c>
      <c r="AI819">
        <v>1100</v>
      </c>
      <c r="AJ819">
        <v>1100</v>
      </c>
    </row>
    <row r="820" spans="1:36" x14ac:dyDescent="0.25">
      <c r="A820" t="s">
        <v>43</v>
      </c>
      <c r="B820" t="s">
        <v>216</v>
      </c>
      <c r="C820">
        <v>16.7569318</v>
      </c>
      <c r="D820">
        <v>-93.129235300000005</v>
      </c>
      <c r="E820" t="s">
        <v>2035</v>
      </c>
      <c r="F820">
        <v>200</v>
      </c>
      <c r="G820">
        <v>1</v>
      </c>
      <c r="H820">
        <v>2013</v>
      </c>
      <c r="I820" t="str">
        <f t="shared" si="37"/>
        <v>2012-10-01</v>
      </c>
      <c r="J820" t="str">
        <f t="shared" si="38"/>
        <v>2013-03-01</v>
      </c>
      <c r="K820" t="str">
        <f>IFERROR(INDEX(Harvest[Selected Harvest Begin],MATCH(E820,Harvest[Region],0)),INDEX(Harvest[Selected Harvest Begin],MATCH(B820,Harvest[Country.of.Origin],0)))</f>
        <v>October</v>
      </c>
      <c r="L820" t="str">
        <f>IFERROR(INDEX(Harvest[Selected Harvest End],MATCH(E820,Harvest[Region],0)),INDEX(Harvest[Selected Harvest End],MATCH(B820,Harvest[Country.of.Origin],0)))</f>
        <v>March</v>
      </c>
      <c r="M820">
        <f t="shared" si="36"/>
        <v>151</v>
      </c>
      <c r="N820" s="7">
        <v>41362</v>
      </c>
      <c r="O820" t="s">
        <v>68</v>
      </c>
      <c r="P820" t="s">
        <v>54</v>
      </c>
      <c r="Q820">
        <v>7.58</v>
      </c>
      <c r="R820">
        <v>7.75</v>
      </c>
      <c r="S820">
        <v>7.5</v>
      </c>
      <c r="T820">
        <v>7.5</v>
      </c>
      <c r="U820">
        <v>7.58</v>
      </c>
      <c r="V820">
        <v>7.58</v>
      </c>
      <c r="W820">
        <v>10</v>
      </c>
      <c r="X820">
        <v>10</v>
      </c>
      <c r="Y820">
        <v>10</v>
      </c>
      <c r="Z820">
        <v>7.75</v>
      </c>
      <c r="AA820">
        <v>83.25</v>
      </c>
      <c r="AB820">
        <v>0.12</v>
      </c>
      <c r="AC820">
        <v>0</v>
      </c>
      <c r="AD820">
        <v>0</v>
      </c>
      <c r="AE820" t="s">
        <v>55</v>
      </c>
      <c r="AF820">
        <v>6</v>
      </c>
      <c r="AG820" s="7">
        <v>41727</v>
      </c>
      <c r="AH820">
        <v>1300</v>
      </c>
      <c r="AI820">
        <v>1300</v>
      </c>
      <c r="AJ820">
        <v>1300</v>
      </c>
    </row>
    <row r="821" spans="1:36" x14ac:dyDescent="0.25">
      <c r="A821" t="s">
        <v>43</v>
      </c>
      <c r="B821" t="s">
        <v>216</v>
      </c>
      <c r="C821">
        <v>19.173773000000001</v>
      </c>
      <c r="D821">
        <v>-96.134224099999997</v>
      </c>
      <c r="E821" t="s">
        <v>715</v>
      </c>
      <c r="F821">
        <v>10</v>
      </c>
      <c r="G821">
        <v>1</v>
      </c>
      <c r="H821">
        <v>2012</v>
      </c>
      <c r="I821" t="str">
        <f t="shared" si="37"/>
        <v>2011-10-01</v>
      </c>
      <c r="J821" t="str">
        <f t="shared" si="38"/>
        <v>2012-03-01</v>
      </c>
      <c r="K821" t="str">
        <f>IFERROR(INDEX(Harvest[Selected Harvest Begin],MATCH(E821,Harvest[Region],0)),INDEX(Harvest[Selected Harvest Begin],MATCH(B821,Harvest[Country.of.Origin],0)))</f>
        <v>October</v>
      </c>
      <c r="L821" t="str">
        <f>IFERROR(INDEX(Harvest[Selected Harvest End],MATCH(E821,Harvest[Region],0)),INDEX(Harvest[Selected Harvest End],MATCH(B821,Harvest[Country.of.Origin],0)))</f>
        <v>March</v>
      </c>
      <c r="M821">
        <f t="shared" si="36"/>
        <v>152</v>
      </c>
      <c r="N821" s="7">
        <v>41122</v>
      </c>
      <c r="O821" t="s">
        <v>737</v>
      </c>
      <c r="P821" t="s">
        <v>54</v>
      </c>
      <c r="Q821">
        <v>7.75</v>
      </c>
      <c r="R821">
        <v>7.58</v>
      </c>
      <c r="S821">
        <v>7.58</v>
      </c>
      <c r="T821">
        <v>7.58</v>
      </c>
      <c r="U821">
        <v>7.5</v>
      </c>
      <c r="V821">
        <v>7.58</v>
      </c>
      <c r="W821">
        <v>10</v>
      </c>
      <c r="X821">
        <v>10</v>
      </c>
      <c r="Y821">
        <v>10</v>
      </c>
      <c r="Z821">
        <v>7.67</v>
      </c>
      <c r="AA821">
        <v>83.25</v>
      </c>
      <c r="AB821">
        <v>0.13</v>
      </c>
      <c r="AC821">
        <v>0</v>
      </c>
      <c r="AD821">
        <v>0</v>
      </c>
      <c r="AE821" t="s">
        <v>55</v>
      </c>
      <c r="AF821">
        <v>7</v>
      </c>
      <c r="AG821" s="7">
        <v>41487</v>
      </c>
    </row>
    <row r="822" spans="1:36" x14ac:dyDescent="0.25">
      <c r="A822" t="s">
        <v>43</v>
      </c>
      <c r="B822" t="s">
        <v>216</v>
      </c>
      <c r="C822">
        <v>18.901703300000001</v>
      </c>
      <c r="D822">
        <v>-96.998963000000003</v>
      </c>
      <c r="E822" t="s">
        <v>2164</v>
      </c>
      <c r="F822">
        <v>54</v>
      </c>
      <c r="G822">
        <v>1</v>
      </c>
      <c r="H822">
        <v>2012</v>
      </c>
      <c r="I822" t="str">
        <f t="shared" si="37"/>
        <v>2011-10-01</v>
      </c>
      <c r="J822" t="str">
        <f t="shared" si="38"/>
        <v>2012-03-01</v>
      </c>
      <c r="K822" t="str">
        <f>IFERROR(INDEX(Harvest[Selected Harvest Begin],MATCH(E822,Harvest[Region],0)),INDEX(Harvest[Selected Harvest Begin],MATCH(B822,Harvest[Country.of.Origin],0)))</f>
        <v>October</v>
      </c>
      <c r="L822" t="str">
        <f>IFERROR(INDEX(Harvest[Selected Harvest End],MATCH(E822,Harvest[Region],0)),INDEX(Harvest[Selected Harvest End],MATCH(B822,Harvest[Country.of.Origin],0)))</f>
        <v>March</v>
      </c>
      <c r="M822">
        <f t="shared" si="36"/>
        <v>152</v>
      </c>
      <c r="N822" s="7">
        <v>41101</v>
      </c>
      <c r="O822" t="s">
        <v>213</v>
      </c>
      <c r="P822" t="s">
        <v>54</v>
      </c>
      <c r="Q822">
        <v>7.75</v>
      </c>
      <c r="R822">
        <v>7.75</v>
      </c>
      <c r="S822">
        <v>7.42</v>
      </c>
      <c r="T822">
        <v>7.92</v>
      </c>
      <c r="U822">
        <v>7.33</v>
      </c>
      <c r="V822">
        <v>7.5</v>
      </c>
      <c r="W822">
        <v>10</v>
      </c>
      <c r="X822">
        <v>10</v>
      </c>
      <c r="Y822">
        <v>10</v>
      </c>
      <c r="Z822">
        <v>7.58</v>
      </c>
      <c r="AA822">
        <v>83.25</v>
      </c>
      <c r="AB822">
        <v>0.12</v>
      </c>
      <c r="AC822">
        <v>0</v>
      </c>
      <c r="AD822">
        <v>0</v>
      </c>
      <c r="AE822" t="s">
        <v>304</v>
      </c>
      <c r="AF822">
        <v>0</v>
      </c>
      <c r="AG822" s="7">
        <v>41466</v>
      </c>
      <c r="AH822">
        <v>1000</v>
      </c>
      <c r="AI822">
        <v>1000</v>
      </c>
      <c r="AJ822">
        <v>1000</v>
      </c>
    </row>
    <row r="823" spans="1:36" x14ac:dyDescent="0.25">
      <c r="A823" t="s">
        <v>43</v>
      </c>
      <c r="B823" t="s">
        <v>216</v>
      </c>
      <c r="C823">
        <v>16.7569318</v>
      </c>
      <c r="D823">
        <v>-93.129235300000005</v>
      </c>
      <c r="E823" t="s">
        <v>2035</v>
      </c>
      <c r="F823">
        <v>45</v>
      </c>
      <c r="G823">
        <v>1</v>
      </c>
      <c r="H823">
        <v>2013</v>
      </c>
      <c r="I823" t="str">
        <f t="shared" si="37"/>
        <v>2012-10-01</v>
      </c>
      <c r="J823" t="str">
        <f t="shared" si="38"/>
        <v>2013-03-01</v>
      </c>
      <c r="K823" t="str">
        <f>IFERROR(INDEX(Harvest[Selected Harvest Begin],MATCH(E823,Harvest[Region],0)),INDEX(Harvest[Selected Harvest Begin],MATCH(B823,Harvest[Country.of.Origin],0)))</f>
        <v>October</v>
      </c>
      <c r="L823" t="str">
        <f>IFERROR(INDEX(Harvest[Selected Harvest End],MATCH(E823,Harvest[Region],0)),INDEX(Harvest[Selected Harvest End],MATCH(B823,Harvest[Country.of.Origin],0)))</f>
        <v>March</v>
      </c>
      <c r="M823">
        <f t="shared" si="36"/>
        <v>151</v>
      </c>
      <c r="N823" s="7">
        <v>41362</v>
      </c>
      <c r="O823" t="s">
        <v>616</v>
      </c>
      <c r="P823" t="s">
        <v>54</v>
      </c>
      <c r="Q823">
        <v>7.75</v>
      </c>
      <c r="R823">
        <v>7.58</v>
      </c>
      <c r="S823">
        <v>7.58</v>
      </c>
      <c r="T823">
        <v>7.58</v>
      </c>
      <c r="U823">
        <v>7.5</v>
      </c>
      <c r="V823">
        <v>7.42</v>
      </c>
      <c r="W823">
        <v>10</v>
      </c>
      <c r="X823">
        <v>10</v>
      </c>
      <c r="Y823">
        <v>10</v>
      </c>
      <c r="Z823">
        <v>7.75</v>
      </c>
      <c r="AA823">
        <v>83.17</v>
      </c>
      <c r="AB823">
        <v>0.11</v>
      </c>
      <c r="AC823">
        <v>0</v>
      </c>
      <c r="AD823">
        <v>0</v>
      </c>
      <c r="AE823" t="s">
        <v>55</v>
      </c>
      <c r="AF823">
        <v>2</v>
      </c>
      <c r="AG823" s="7">
        <v>41727</v>
      </c>
      <c r="AH823">
        <v>1500</v>
      </c>
      <c r="AI823">
        <v>1500</v>
      </c>
      <c r="AJ823">
        <v>1500</v>
      </c>
    </row>
    <row r="824" spans="1:36" x14ac:dyDescent="0.25">
      <c r="A824" t="s">
        <v>43</v>
      </c>
      <c r="B824" t="s">
        <v>216</v>
      </c>
      <c r="C824">
        <v>20.989473400000001</v>
      </c>
      <c r="D824">
        <v>-98.657308400000005</v>
      </c>
      <c r="E824" t="s">
        <v>2313</v>
      </c>
      <c r="F824">
        <v>10</v>
      </c>
      <c r="G824">
        <v>1</v>
      </c>
      <c r="H824">
        <v>2012</v>
      </c>
      <c r="I824" t="str">
        <f t="shared" si="37"/>
        <v>2011-10-01</v>
      </c>
      <c r="J824" t="str">
        <f t="shared" si="38"/>
        <v>2012-03-01</v>
      </c>
      <c r="K824" t="str">
        <f>IFERROR(INDEX(Harvest[Selected Harvest Begin],MATCH(E824,Harvest[Region],0)),INDEX(Harvest[Selected Harvest Begin],MATCH(B824,Harvest[Country.of.Origin],0)))</f>
        <v>October</v>
      </c>
      <c r="L824" t="str">
        <f>IFERROR(INDEX(Harvest[Selected Harvest End],MATCH(E824,Harvest[Region],0)),INDEX(Harvest[Selected Harvest End],MATCH(B824,Harvest[Country.of.Origin],0)))</f>
        <v>March</v>
      </c>
      <c r="M824">
        <f t="shared" si="36"/>
        <v>152</v>
      </c>
      <c r="N824" s="7">
        <v>41179</v>
      </c>
      <c r="O824" t="s">
        <v>616</v>
      </c>
      <c r="P824" t="s">
        <v>54</v>
      </c>
      <c r="Q824">
        <v>7.75</v>
      </c>
      <c r="R824">
        <v>7.67</v>
      </c>
      <c r="S824">
        <v>7.58</v>
      </c>
      <c r="T824">
        <v>7.5</v>
      </c>
      <c r="U824">
        <v>7.42</v>
      </c>
      <c r="V824">
        <v>7.58</v>
      </c>
      <c r="W824">
        <v>10</v>
      </c>
      <c r="X824">
        <v>10</v>
      </c>
      <c r="Y824">
        <v>10</v>
      </c>
      <c r="Z824">
        <v>7.67</v>
      </c>
      <c r="AA824">
        <v>83.17</v>
      </c>
      <c r="AB824">
        <v>0.12</v>
      </c>
      <c r="AC824">
        <v>3</v>
      </c>
      <c r="AD824">
        <v>0</v>
      </c>
      <c r="AE824" t="s">
        <v>201</v>
      </c>
      <c r="AF824">
        <v>8</v>
      </c>
      <c r="AG824" s="7">
        <v>41544</v>
      </c>
      <c r="AH824">
        <v>532</v>
      </c>
      <c r="AI824">
        <v>532</v>
      </c>
      <c r="AJ824">
        <v>532</v>
      </c>
    </row>
    <row r="825" spans="1:36" x14ac:dyDescent="0.25">
      <c r="A825" t="s">
        <v>43</v>
      </c>
      <c r="B825" t="s">
        <v>216</v>
      </c>
      <c r="C825">
        <v>20.401382399999999</v>
      </c>
      <c r="D825">
        <v>-98.200794299999998</v>
      </c>
      <c r="E825" t="s">
        <v>2317</v>
      </c>
      <c r="F825">
        <v>10</v>
      </c>
      <c r="G825">
        <v>1</v>
      </c>
      <c r="H825">
        <v>2012</v>
      </c>
      <c r="I825" t="str">
        <f t="shared" si="37"/>
        <v>2011-10-01</v>
      </c>
      <c r="J825" t="str">
        <f t="shared" si="38"/>
        <v>2012-03-01</v>
      </c>
      <c r="K825" t="str">
        <f>IFERROR(INDEX(Harvest[Selected Harvest Begin],MATCH(E825,Harvest[Region],0)),INDEX(Harvest[Selected Harvest Begin],MATCH(B825,Harvest[Country.of.Origin],0)))</f>
        <v>October</v>
      </c>
      <c r="L825" t="str">
        <f>IFERROR(INDEX(Harvest[Selected Harvest End],MATCH(E825,Harvest[Region],0)),INDEX(Harvest[Selected Harvest End],MATCH(B825,Harvest[Country.of.Origin],0)))</f>
        <v>March</v>
      </c>
      <c r="M825">
        <f t="shared" si="36"/>
        <v>152</v>
      </c>
      <c r="N825" s="7">
        <v>41179</v>
      </c>
      <c r="O825" t="s">
        <v>586</v>
      </c>
      <c r="P825" t="s">
        <v>54</v>
      </c>
      <c r="Q825">
        <v>7.58</v>
      </c>
      <c r="R825">
        <v>7.75</v>
      </c>
      <c r="S825">
        <v>7.42</v>
      </c>
      <c r="T825">
        <v>7.67</v>
      </c>
      <c r="U825">
        <v>7.5</v>
      </c>
      <c r="V825">
        <v>7.58</v>
      </c>
      <c r="W825">
        <v>10</v>
      </c>
      <c r="X825">
        <v>10</v>
      </c>
      <c r="Y825">
        <v>10</v>
      </c>
      <c r="Z825">
        <v>7.67</v>
      </c>
      <c r="AA825">
        <v>83.17</v>
      </c>
      <c r="AB825">
        <v>0.14000000000000001</v>
      </c>
      <c r="AC825">
        <v>0</v>
      </c>
      <c r="AD825">
        <v>0</v>
      </c>
      <c r="AE825" t="s">
        <v>201</v>
      </c>
      <c r="AF825">
        <v>10</v>
      </c>
      <c r="AG825" s="7">
        <v>41544</v>
      </c>
      <c r="AH825">
        <v>1089</v>
      </c>
      <c r="AI825">
        <v>1089</v>
      </c>
      <c r="AJ825">
        <v>1089</v>
      </c>
    </row>
    <row r="826" spans="1:36" x14ac:dyDescent="0.25">
      <c r="A826" t="s">
        <v>43</v>
      </c>
      <c r="B826" t="s">
        <v>216</v>
      </c>
      <c r="C826">
        <v>19.433660100000001</v>
      </c>
      <c r="D826">
        <v>-99.2125652</v>
      </c>
      <c r="E826" t="s">
        <v>2322</v>
      </c>
      <c r="F826">
        <v>15</v>
      </c>
      <c r="G826">
        <v>1</v>
      </c>
      <c r="H826">
        <v>2012</v>
      </c>
      <c r="I826" t="str">
        <f t="shared" si="37"/>
        <v>2011-10-01</v>
      </c>
      <c r="J826" t="str">
        <f t="shared" si="38"/>
        <v>2012-03-01</v>
      </c>
      <c r="K826" t="str">
        <f>IFERROR(INDEX(Harvest[Selected Harvest Begin],MATCH(E826,Harvest[Region],0)),INDEX(Harvest[Selected Harvest Begin],MATCH(B826,Harvest[Country.of.Origin],0)))</f>
        <v>October</v>
      </c>
      <c r="L826" t="str">
        <f>IFERROR(INDEX(Harvest[Selected Harvest End],MATCH(E826,Harvest[Region],0)),INDEX(Harvest[Selected Harvest End],MATCH(B826,Harvest[Country.of.Origin],0)))</f>
        <v>March</v>
      </c>
      <c r="M826">
        <f t="shared" si="36"/>
        <v>152</v>
      </c>
      <c r="N826" s="7">
        <v>41101</v>
      </c>
      <c r="O826" t="s">
        <v>616</v>
      </c>
      <c r="P826" t="s">
        <v>54</v>
      </c>
      <c r="Q826">
        <v>7.75</v>
      </c>
      <c r="R826">
        <v>7.5</v>
      </c>
      <c r="S826">
        <v>7.42</v>
      </c>
      <c r="T826">
        <v>7.75</v>
      </c>
      <c r="U826">
        <v>7.58</v>
      </c>
      <c r="V826">
        <v>7.58</v>
      </c>
      <c r="W826">
        <v>10</v>
      </c>
      <c r="X826">
        <v>10</v>
      </c>
      <c r="Y826">
        <v>10</v>
      </c>
      <c r="Z826">
        <v>7.58</v>
      </c>
      <c r="AA826">
        <v>83.17</v>
      </c>
      <c r="AB826">
        <v>0.13</v>
      </c>
      <c r="AC826">
        <v>0</v>
      </c>
      <c r="AD826">
        <v>0</v>
      </c>
      <c r="AE826" t="s">
        <v>55</v>
      </c>
      <c r="AF826">
        <v>5</v>
      </c>
      <c r="AG826" s="7">
        <v>41466</v>
      </c>
      <c r="AH826">
        <v>700</v>
      </c>
      <c r="AI826">
        <v>700</v>
      </c>
      <c r="AJ826">
        <v>700</v>
      </c>
    </row>
    <row r="827" spans="1:36" x14ac:dyDescent="0.25">
      <c r="A827" t="s">
        <v>43</v>
      </c>
      <c r="B827" t="s">
        <v>216</v>
      </c>
      <c r="C827">
        <v>16.114828299999999</v>
      </c>
      <c r="D827">
        <v>-92.6859623</v>
      </c>
      <c r="E827" t="s">
        <v>1557</v>
      </c>
      <c r="F827">
        <v>250</v>
      </c>
      <c r="G827">
        <v>1</v>
      </c>
      <c r="H827">
        <v>2012</v>
      </c>
      <c r="I827" t="str">
        <f t="shared" si="37"/>
        <v>2011-10-01</v>
      </c>
      <c r="J827" t="str">
        <f t="shared" si="38"/>
        <v>2012-03-01</v>
      </c>
      <c r="K827" t="str">
        <f>IFERROR(INDEX(Harvest[Selected Harvest Begin],MATCH(E827,Harvest[Region],0)),INDEX(Harvest[Selected Harvest Begin],MATCH(B827,Harvest[Country.of.Origin],0)))</f>
        <v>October</v>
      </c>
      <c r="L827" t="str">
        <f>IFERROR(INDEX(Harvest[Selected Harvest End],MATCH(E827,Harvest[Region],0)),INDEX(Harvest[Selected Harvest End],MATCH(B827,Harvest[Country.of.Origin],0)))</f>
        <v>March</v>
      </c>
      <c r="M827">
        <f t="shared" si="36"/>
        <v>152</v>
      </c>
      <c r="N827" s="7">
        <v>41066</v>
      </c>
      <c r="O827" t="s">
        <v>616</v>
      </c>
      <c r="P827" t="s">
        <v>54</v>
      </c>
      <c r="Q827">
        <v>7.5</v>
      </c>
      <c r="R827">
        <v>7.75</v>
      </c>
      <c r="S827">
        <v>7.58</v>
      </c>
      <c r="T827">
        <v>7.58</v>
      </c>
      <c r="U827">
        <v>7.67</v>
      </c>
      <c r="V827">
        <v>7.5</v>
      </c>
      <c r="W827">
        <v>10</v>
      </c>
      <c r="X827">
        <v>10</v>
      </c>
      <c r="Y827">
        <v>10</v>
      </c>
      <c r="Z827">
        <v>7.58</v>
      </c>
      <c r="AA827">
        <v>83.17</v>
      </c>
      <c r="AB827">
        <v>0.11</v>
      </c>
      <c r="AC827">
        <v>0</v>
      </c>
      <c r="AD827">
        <v>0</v>
      </c>
      <c r="AF827">
        <v>5</v>
      </c>
      <c r="AG827" s="7">
        <v>41431</v>
      </c>
      <c r="AH827">
        <v>1380</v>
      </c>
      <c r="AI827">
        <v>1380</v>
      </c>
      <c r="AJ827">
        <v>1380</v>
      </c>
    </row>
    <row r="828" spans="1:36" x14ac:dyDescent="0.25">
      <c r="A828" t="s">
        <v>43</v>
      </c>
      <c r="B828" t="s">
        <v>216</v>
      </c>
      <c r="C828">
        <v>16.237506700000001</v>
      </c>
      <c r="D828">
        <v>-97.293280300000006</v>
      </c>
      <c r="E828" t="s">
        <v>2382</v>
      </c>
      <c r="F828">
        <v>10</v>
      </c>
      <c r="G828">
        <v>1</v>
      </c>
      <c r="H828">
        <v>2012</v>
      </c>
      <c r="I828" t="str">
        <f t="shared" si="37"/>
        <v>2011-10-01</v>
      </c>
      <c r="J828" t="str">
        <f t="shared" si="38"/>
        <v>2012-03-01</v>
      </c>
      <c r="K828" t="str">
        <f>IFERROR(INDEX(Harvest[Selected Harvest Begin],MATCH(E828,Harvest[Region],0)),INDEX(Harvest[Selected Harvest Begin],MATCH(B828,Harvest[Country.of.Origin],0)))</f>
        <v>October</v>
      </c>
      <c r="L828" t="str">
        <f>IFERROR(INDEX(Harvest[Selected Harvest End],MATCH(E828,Harvest[Region],0)),INDEX(Harvest[Selected Harvest End],MATCH(B828,Harvest[Country.of.Origin],0)))</f>
        <v>March</v>
      </c>
      <c r="M828">
        <f t="shared" si="36"/>
        <v>152</v>
      </c>
      <c r="N828" s="7">
        <v>41066</v>
      </c>
      <c r="O828" t="s">
        <v>60</v>
      </c>
      <c r="P828" t="s">
        <v>54</v>
      </c>
      <c r="Q828">
        <v>7.75</v>
      </c>
      <c r="R828">
        <v>7.67</v>
      </c>
      <c r="S828">
        <v>7.42</v>
      </c>
      <c r="T828">
        <v>7.75</v>
      </c>
      <c r="U828">
        <v>7.5</v>
      </c>
      <c r="V828">
        <v>7.5</v>
      </c>
      <c r="W828">
        <v>10</v>
      </c>
      <c r="X828">
        <v>10</v>
      </c>
      <c r="Y828">
        <v>10</v>
      </c>
      <c r="Z828">
        <v>7.5</v>
      </c>
      <c r="AA828">
        <v>83.08</v>
      </c>
      <c r="AB828">
        <v>0.1</v>
      </c>
      <c r="AC828">
        <v>0</v>
      </c>
      <c r="AD828">
        <v>0</v>
      </c>
      <c r="AF828">
        <v>1</v>
      </c>
      <c r="AG828" s="7">
        <v>41431</v>
      </c>
      <c r="AH828">
        <v>1400</v>
      </c>
      <c r="AI828">
        <v>1400</v>
      </c>
      <c r="AJ828">
        <v>1400</v>
      </c>
    </row>
    <row r="829" spans="1:36" x14ac:dyDescent="0.25">
      <c r="A829" t="s">
        <v>43</v>
      </c>
      <c r="B829" t="s">
        <v>216</v>
      </c>
      <c r="C829">
        <v>19.451937999999998</v>
      </c>
      <c r="D829">
        <v>-96.959451099999995</v>
      </c>
      <c r="E829" t="s">
        <v>790</v>
      </c>
      <c r="F829">
        <v>15</v>
      </c>
      <c r="G829">
        <v>1</v>
      </c>
      <c r="H829">
        <v>2012</v>
      </c>
      <c r="I829" t="str">
        <f t="shared" si="37"/>
        <v>2011-10-01</v>
      </c>
      <c r="J829" t="str">
        <f t="shared" si="38"/>
        <v>2012-03-01</v>
      </c>
      <c r="K829" t="str">
        <f>IFERROR(INDEX(Harvest[Selected Harvest Begin],MATCH(E829,Harvest[Region],0)),INDEX(Harvest[Selected Harvest Begin],MATCH(B829,Harvest[Country.of.Origin],0)))</f>
        <v>October</v>
      </c>
      <c r="L829" t="str">
        <f>IFERROR(INDEX(Harvest[Selected Harvest End],MATCH(E829,Harvest[Region],0)),INDEX(Harvest[Selected Harvest End],MATCH(B829,Harvest[Country.of.Origin],0)))</f>
        <v>March</v>
      </c>
      <c r="M829">
        <f t="shared" si="36"/>
        <v>152</v>
      </c>
      <c r="N829" s="7">
        <v>41116</v>
      </c>
      <c r="O829" t="s">
        <v>616</v>
      </c>
      <c r="P829" t="s">
        <v>54</v>
      </c>
      <c r="Q829">
        <v>7.67</v>
      </c>
      <c r="R829">
        <v>7.58</v>
      </c>
      <c r="S829">
        <v>7.42</v>
      </c>
      <c r="T829">
        <v>7.5</v>
      </c>
      <c r="U829">
        <v>7.67</v>
      </c>
      <c r="V829">
        <v>7.58</v>
      </c>
      <c r="W829">
        <v>10</v>
      </c>
      <c r="X829">
        <v>10</v>
      </c>
      <c r="Y829">
        <v>10</v>
      </c>
      <c r="Z829">
        <v>7.58</v>
      </c>
      <c r="AA829">
        <v>83</v>
      </c>
      <c r="AB829">
        <v>0.11</v>
      </c>
      <c r="AC829">
        <v>0</v>
      </c>
      <c r="AD829">
        <v>0</v>
      </c>
      <c r="AE829" t="s">
        <v>55</v>
      </c>
      <c r="AF829">
        <v>20</v>
      </c>
      <c r="AG829" s="7">
        <v>41481</v>
      </c>
      <c r="AH829">
        <v>750</v>
      </c>
      <c r="AI829">
        <v>750</v>
      </c>
      <c r="AJ829">
        <v>750</v>
      </c>
    </row>
    <row r="830" spans="1:36" x14ac:dyDescent="0.25">
      <c r="A830" t="s">
        <v>43</v>
      </c>
      <c r="B830" t="s">
        <v>216</v>
      </c>
      <c r="C830">
        <v>17.205641700000001</v>
      </c>
      <c r="D830">
        <v>-100.4321223</v>
      </c>
      <c r="E830" t="s">
        <v>2478</v>
      </c>
      <c r="F830">
        <v>20</v>
      </c>
      <c r="G830">
        <v>1</v>
      </c>
      <c r="H830">
        <v>2012</v>
      </c>
      <c r="I830" t="str">
        <f t="shared" si="37"/>
        <v>2011-10-01</v>
      </c>
      <c r="J830" t="str">
        <f t="shared" si="38"/>
        <v>2012-03-01</v>
      </c>
      <c r="K830" t="str">
        <f>IFERROR(INDEX(Harvest[Selected Harvest Begin],MATCH(E830,Harvest[Region],0)),INDEX(Harvest[Selected Harvest Begin],MATCH(B830,Harvest[Country.of.Origin],0)))</f>
        <v>October</v>
      </c>
      <c r="L830" t="str">
        <f>IFERROR(INDEX(Harvest[Selected Harvest End],MATCH(E830,Harvest[Region],0)),INDEX(Harvest[Selected Harvest End],MATCH(B830,Harvest[Country.of.Origin],0)))</f>
        <v>March</v>
      </c>
      <c r="M830">
        <f t="shared" si="36"/>
        <v>152</v>
      </c>
      <c r="N830" s="7">
        <v>41116</v>
      </c>
      <c r="O830" t="s">
        <v>616</v>
      </c>
      <c r="P830" t="s">
        <v>373</v>
      </c>
      <c r="Q830">
        <v>7.67</v>
      </c>
      <c r="R830">
        <v>7.83</v>
      </c>
      <c r="S830">
        <v>7.5</v>
      </c>
      <c r="T830">
        <v>7.58</v>
      </c>
      <c r="U830">
        <v>7.58</v>
      </c>
      <c r="V830">
        <v>7.67</v>
      </c>
      <c r="W830">
        <v>9.33</v>
      </c>
      <c r="X830">
        <v>10</v>
      </c>
      <c r="Y830">
        <v>10</v>
      </c>
      <c r="Z830">
        <v>7.83</v>
      </c>
      <c r="AA830">
        <v>83</v>
      </c>
      <c r="AB830">
        <v>0.11</v>
      </c>
      <c r="AC830">
        <v>0</v>
      </c>
      <c r="AD830">
        <v>0</v>
      </c>
      <c r="AE830" t="s">
        <v>55</v>
      </c>
      <c r="AF830">
        <v>7</v>
      </c>
      <c r="AG830" s="7">
        <v>41481</v>
      </c>
      <c r="AH830">
        <v>1200</v>
      </c>
      <c r="AI830">
        <v>1200</v>
      </c>
      <c r="AJ830">
        <v>1200</v>
      </c>
    </row>
    <row r="831" spans="1:36" x14ac:dyDescent="0.25">
      <c r="A831" t="s">
        <v>43</v>
      </c>
      <c r="B831" t="s">
        <v>216</v>
      </c>
      <c r="C831">
        <v>19.451937999999998</v>
      </c>
      <c r="D831">
        <v>-96.959451099999995</v>
      </c>
      <c r="E831" t="s">
        <v>790</v>
      </c>
      <c r="F831">
        <v>250</v>
      </c>
      <c r="G831">
        <v>1</v>
      </c>
      <c r="H831">
        <v>2012</v>
      </c>
      <c r="I831" t="str">
        <f t="shared" si="37"/>
        <v>2011-10-01</v>
      </c>
      <c r="J831" t="str">
        <f t="shared" si="38"/>
        <v>2012-03-01</v>
      </c>
      <c r="K831" t="str">
        <f>IFERROR(INDEX(Harvest[Selected Harvest Begin],MATCH(E831,Harvest[Region],0)),INDEX(Harvest[Selected Harvest Begin],MATCH(B831,Harvest[Country.of.Origin],0)))</f>
        <v>October</v>
      </c>
      <c r="L831" t="str">
        <f>IFERROR(INDEX(Harvest[Selected Harvest End],MATCH(E831,Harvest[Region],0)),INDEX(Harvest[Selected Harvest End],MATCH(B831,Harvest[Country.of.Origin],0)))</f>
        <v>March</v>
      </c>
      <c r="M831">
        <f t="shared" si="36"/>
        <v>152</v>
      </c>
      <c r="N831" s="7">
        <v>41101</v>
      </c>
      <c r="O831" t="s">
        <v>68</v>
      </c>
      <c r="P831" t="s">
        <v>54</v>
      </c>
      <c r="Q831">
        <v>7.5</v>
      </c>
      <c r="R831">
        <v>7.67</v>
      </c>
      <c r="S831">
        <v>7.5</v>
      </c>
      <c r="T831">
        <v>7.5</v>
      </c>
      <c r="U831">
        <v>7.58</v>
      </c>
      <c r="V831">
        <v>7.58</v>
      </c>
      <c r="W831">
        <v>10</v>
      </c>
      <c r="X831">
        <v>10</v>
      </c>
      <c r="Y831">
        <v>10</v>
      </c>
      <c r="Z831">
        <v>7.67</v>
      </c>
      <c r="AA831">
        <v>83</v>
      </c>
      <c r="AB831">
        <v>0.11</v>
      </c>
      <c r="AC831">
        <v>5</v>
      </c>
      <c r="AD831">
        <v>0</v>
      </c>
      <c r="AE831" t="s">
        <v>55</v>
      </c>
      <c r="AF831">
        <v>8</v>
      </c>
      <c r="AG831" s="7">
        <v>41466</v>
      </c>
      <c r="AH831">
        <v>1200</v>
      </c>
      <c r="AI831">
        <v>1200</v>
      </c>
      <c r="AJ831">
        <v>1200</v>
      </c>
    </row>
    <row r="832" spans="1:36" x14ac:dyDescent="0.25">
      <c r="A832" t="s">
        <v>43</v>
      </c>
      <c r="B832" t="s">
        <v>216</v>
      </c>
      <c r="C832">
        <v>17.5390397</v>
      </c>
      <c r="D832">
        <v>-101.2701934</v>
      </c>
      <c r="E832" t="s">
        <v>1623</v>
      </c>
      <c r="F832">
        <v>15</v>
      </c>
      <c r="G832">
        <v>1</v>
      </c>
      <c r="H832">
        <v>2012</v>
      </c>
      <c r="I832" t="str">
        <f t="shared" si="37"/>
        <v>2011-10-01</v>
      </c>
      <c r="J832" t="str">
        <f t="shared" si="38"/>
        <v>2012-03-01</v>
      </c>
      <c r="K832" t="str">
        <f>IFERROR(INDEX(Harvest[Selected Harvest Begin],MATCH(E832,Harvest[Region],0)),INDEX(Harvest[Selected Harvest Begin],MATCH(B832,Harvest[Country.of.Origin],0)))</f>
        <v>October</v>
      </c>
      <c r="L832" t="str">
        <f>IFERROR(INDEX(Harvest[Selected Harvest End],MATCH(E832,Harvest[Region],0)),INDEX(Harvest[Selected Harvest End],MATCH(B832,Harvest[Country.of.Origin],0)))</f>
        <v>March</v>
      </c>
      <c r="M832">
        <f t="shared" si="36"/>
        <v>152</v>
      </c>
      <c r="N832" s="7">
        <v>41116</v>
      </c>
      <c r="O832" t="s">
        <v>616</v>
      </c>
      <c r="P832" t="s">
        <v>81</v>
      </c>
      <c r="Q832">
        <v>7.58</v>
      </c>
      <c r="R832">
        <v>7.58</v>
      </c>
      <c r="S832">
        <v>7.33</v>
      </c>
      <c r="T832">
        <v>7.25</v>
      </c>
      <c r="U832">
        <v>7.58</v>
      </c>
      <c r="V832">
        <v>7.75</v>
      </c>
      <c r="W832">
        <v>10</v>
      </c>
      <c r="X832">
        <v>10</v>
      </c>
      <c r="Y832">
        <v>10</v>
      </c>
      <c r="Z832">
        <v>7.83</v>
      </c>
      <c r="AA832">
        <v>82.92</v>
      </c>
      <c r="AB832">
        <v>0.1</v>
      </c>
      <c r="AC832">
        <v>0</v>
      </c>
      <c r="AD832">
        <v>0</v>
      </c>
      <c r="AE832" t="s">
        <v>55</v>
      </c>
      <c r="AF832">
        <v>4</v>
      </c>
      <c r="AG832" s="7">
        <v>41481</v>
      </c>
      <c r="AH832">
        <v>1248</v>
      </c>
      <c r="AI832">
        <v>1248</v>
      </c>
      <c r="AJ832">
        <v>1248</v>
      </c>
    </row>
    <row r="833" spans="1:36" x14ac:dyDescent="0.25">
      <c r="A833" t="s">
        <v>43</v>
      </c>
      <c r="B833" t="s">
        <v>216</v>
      </c>
      <c r="C833">
        <v>17.331944400000001</v>
      </c>
      <c r="D833">
        <v>-95.049722200000005</v>
      </c>
      <c r="E833" t="s">
        <v>2615</v>
      </c>
      <c r="F833">
        <v>100</v>
      </c>
      <c r="G833">
        <v>1</v>
      </c>
      <c r="H833">
        <v>2012</v>
      </c>
      <c r="I833" t="str">
        <f t="shared" si="37"/>
        <v>2011-10-01</v>
      </c>
      <c r="J833" t="str">
        <f t="shared" si="38"/>
        <v>2012-03-01</v>
      </c>
      <c r="K833" t="str">
        <f>IFERROR(INDEX(Harvest[Selected Harvest Begin],MATCH(E833,Harvest[Region],0)),INDEX(Harvest[Selected Harvest Begin],MATCH(B833,Harvest[Country.of.Origin],0)))</f>
        <v>October</v>
      </c>
      <c r="L833" t="str">
        <f>IFERROR(INDEX(Harvest[Selected Harvest End],MATCH(E833,Harvest[Region],0)),INDEX(Harvest[Selected Harvest End],MATCH(B833,Harvest[Country.of.Origin],0)))</f>
        <v>March</v>
      </c>
      <c r="M833">
        <f t="shared" si="36"/>
        <v>152</v>
      </c>
      <c r="N833" s="7">
        <v>40973</v>
      </c>
      <c r="O833" t="s">
        <v>616</v>
      </c>
      <c r="P833" t="s">
        <v>54</v>
      </c>
      <c r="Q833">
        <v>8</v>
      </c>
      <c r="R833">
        <v>7.92</v>
      </c>
      <c r="S833">
        <v>7.67</v>
      </c>
      <c r="T833">
        <v>7.17</v>
      </c>
      <c r="U833">
        <v>7.67</v>
      </c>
      <c r="V833">
        <v>7.42</v>
      </c>
      <c r="W833">
        <v>9.33</v>
      </c>
      <c r="X833">
        <v>10</v>
      </c>
      <c r="Y833">
        <v>10</v>
      </c>
      <c r="Z833">
        <v>7.75</v>
      </c>
      <c r="AA833">
        <v>82.92</v>
      </c>
      <c r="AB833">
        <v>0.14000000000000001</v>
      </c>
      <c r="AC833">
        <v>1</v>
      </c>
      <c r="AD833">
        <v>0</v>
      </c>
      <c r="AE833" t="s">
        <v>55</v>
      </c>
      <c r="AF833">
        <v>4</v>
      </c>
      <c r="AG833" s="7">
        <v>41338</v>
      </c>
      <c r="AH833">
        <v>1400</v>
      </c>
      <c r="AI833">
        <v>1400</v>
      </c>
      <c r="AJ833">
        <v>1400</v>
      </c>
    </row>
    <row r="834" spans="1:36" x14ac:dyDescent="0.25">
      <c r="A834" t="s">
        <v>43</v>
      </c>
      <c r="B834" t="s">
        <v>216</v>
      </c>
      <c r="C834">
        <v>16.114828299999999</v>
      </c>
      <c r="D834">
        <v>-92.6859623</v>
      </c>
      <c r="E834" t="s">
        <v>1557</v>
      </c>
      <c r="F834">
        <v>250</v>
      </c>
      <c r="G834">
        <v>1</v>
      </c>
      <c r="H834">
        <v>2012</v>
      </c>
      <c r="I834" t="str">
        <f t="shared" si="37"/>
        <v>2011-10-01</v>
      </c>
      <c r="J834" t="str">
        <f t="shared" si="38"/>
        <v>2012-03-01</v>
      </c>
      <c r="K834" t="str">
        <f>IFERROR(INDEX(Harvest[Selected Harvest Begin],MATCH(E834,Harvest[Region],0)),INDEX(Harvest[Selected Harvest Begin],MATCH(B834,Harvest[Country.of.Origin],0)))</f>
        <v>October</v>
      </c>
      <c r="L834" t="str">
        <f>IFERROR(INDEX(Harvest[Selected Harvest End],MATCH(E834,Harvest[Region],0)),INDEX(Harvest[Selected Harvest End],MATCH(B834,Harvest[Country.of.Origin],0)))</f>
        <v>March</v>
      </c>
      <c r="M834">
        <f t="shared" ref="M834:M897" si="39">J834-I834</f>
        <v>152</v>
      </c>
      <c r="N834" s="7">
        <v>41151</v>
      </c>
      <c r="O834" t="s">
        <v>213</v>
      </c>
      <c r="P834" t="s">
        <v>54</v>
      </c>
      <c r="Q834">
        <v>7.58</v>
      </c>
      <c r="R834">
        <v>7.67</v>
      </c>
      <c r="S834">
        <v>7.5</v>
      </c>
      <c r="T834">
        <v>7.58</v>
      </c>
      <c r="U834">
        <v>7.5</v>
      </c>
      <c r="V834">
        <v>7.5</v>
      </c>
      <c r="W834">
        <v>10</v>
      </c>
      <c r="X834">
        <v>10</v>
      </c>
      <c r="Y834">
        <v>10</v>
      </c>
      <c r="Z834">
        <v>7.5</v>
      </c>
      <c r="AA834">
        <v>82.83</v>
      </c>
      <c r="AB834">
        <v>0.12</v>
      </c>
      <c r="AC834">
        <v>2</v>
      </c>
      <c r="AD834">
        <v>0</v>
      </c>
      <c r="AE834" t="s">
        <v>55</v>
      </c>
      <c r="AF834">
        <v>10</v>
      </c>
      <c r="AG834" s="7">
        <v>41516</v>
      </c>
      <c r="AH834">
        <v>1550</v>
      </c>
      <c r="AI834">
        <v>1550</v>
      </c>
      <c r="AJ834">
        <v>1550</v>
      </c>
    </row>
    <row r="835" spans="1:36" x14ac:dyDescent="0.25">
      <c r="A835" t="s">
        <v>43</v>
      </c>
      <c r="B835" t="s">
        <v>216</v>
      </c>
      <c r="C835">
        <v>19.173773000000001</v>
      </c>
      <c r="D835">
        <v>-96.134224099999997</v>
      </c>
      <c r="E835" t="s">
        <v>715</v>
      </c>
      <c r="F835">
        <v>250</v>
      </c>
      <c r="G835">
        <v>1</v>
      </c>
      <c r="H835">
        <v>2012</v>
      </c>
      <c r="I835" t="str">
        <f t="shared" ref="I835:I898" si="40">IF(ISBLANK(H835)&lt;&gt;TRUE,IF(MONTH(1&amp;K835)&gt;MONTH(1&amp;L835),TEXT(DATE(H835-1,MONTH(1&amp;K835),1),"yyyy-mm-dd"),TEXT(DATE(H835,MONTH(1&amp;K835),1),"yyyy-mm-dd")),IF(MONTH(1&amp;K835)&gt;MONTH(1&amp;L835),TEXT(DATE(YEAR(N835)-1,MONTH(1&amp;K835),1),"yyyy-mm-dd"),TEXT(DATE(YEAR(N835),MONTH(1&amp;K835),1),"yyyy-mm-dd")))</f>
        <v>2011-10-01</v>
      </c>
      <c r="J835" t="str">
        <f t="shared" ref="J835:J898" si="41">IF(ISBLANK(H835)&lt;&gt;TRUE,TEXT(DATE(H835,MONTH(1&amp;L835),1),"yyyy-mm-dd"),TEXT(DATE(YEAR(N835),MONTH(1&amp;L835),1),"yyyy-mm-dd"))</f>
        <v>2012-03-01</v>
      </c>
      <c r="K835" t="str">
        <f>IFERROR(INDEX(Harvest[Selected Harvest Begin],MATCH(E835,Harvest[Region],0)),INDEX(Harvest[Selected Harvest Begin],MATCH(B835,Harvest[Country.of.Origin],0)))</f>
        <v>October</v>
      </c>
      <c r="L835" t="str">
        <f>IFERROR(INDEX(Harvest[Selected Harvest End],MATCH(E835,Harvest[Region],0)),INDEX(Harvest[Selected Harvest End],MATCH(B835,Harvest[Country.of.Origin],0)))</f>
        <v>March</v>
      </c>
      <c r="M835">
        <f t="shared" si="39"/>
        <v>152</v>
      </c>
      <c r="N835" s="7">
        <v>41101</v>
      </c>
      <c r="O835" t="s">
        <v>68</v>
      </c>
      <c r="P835" t="s">
        <v>54</v>
      </c>
      <c r="Q835">
        <v>7.67</v>
      </c>
      <c r="R835">
        <v>7.58</v>
      </c>
      <c r="S835">
        <v>7.42</v>
      </c>
      <c r="T835">
        <v>7.75</v>
      </c>
      <c r="U835">
        <v>7.42</v>
      </c>
      <c r="V835">
        <v>7.42</v>
      </c>
      <c r="W835">
        <v>10</v>
      </c>
      <c r="X835">
        <v>10</v>
      </c>
      <c r="Y835">
        <v>10</v>
      </c>
      <c r="Z835">
        <v>7.58</v>
      </c>
      <c r="AA835">
        <v>82.83</v>
      </c>
      <c r="AB835">
        <v>0.12</v>
      </c>
      <c r="AC835">
        <v>0</v>
      </c>
      <c r="AD835">
        <v>0</v>
      </c>
      <c r="AE835" t="s">
        <v>304</v>
      </c>
      <c r="AF835">
        <v>7</v>
      </c>
      <c r="AG835" s="7">
        <v>41466</v>
      </c>
      <c r="AH835">
        <v>1250</v>
      </c>
      <c r="AI835">
        <v>1250</v>
      </c>
      <c r="AJ835">
        <v>1250</v>
      </c>
    </row>
    <row r="836" spans="1:36" x14ac:dyDescent="0.25">
      <c r="A836" t="s">
        <v>43</v>
      </c>
      <c r="B836" t="s">
        <v>216</v>
      </c>
      <c r="C836">
        <v>16.114828299999999</v>
      </c>
      <c r="D836">
        <v>-92.6859623</v>
      </c>
      <c r="E836" t="s">
        <v>1557</v>
      </c>
      <c r="F836">
        <v>250</v>
      </c>
      <c r="G836">
        <v>1</v>
      </c>
      <c r="H836">
        <v>2012</v>
      </c>
      <c r="I836" t="str">
        <f t="shared" si="40"/>
        <v>2011-10-01</v>
      </c>
      <c r="J836" t="str">
        <f t="shared" si="41"/>
        <v>2012-03-01</v>
      </c>
      <c r="K836" t="str">
        <f>IFERROR(INDEX(Harvest[Selected Harvest Begin],MATCH(E836,Harvest[Region],0)),INDEX(Harvest[Selected Harvest Begin],MATCH(B836,Harvest[Country.of.Origin],0)))</f>
        <v>October</v>
      </c>
      <c r="L836" t="str">
        <f>IFERROR(INDEX(Harvest[Selected Harvest End],MATCH(E836,Harvest[Region],0)),INDEX(Harvest[Selected Harvest End],MATCH(B836,Harvest[Country.of.Origin],0)))</f>
        <v>March</v>
      </c>
      <c r="M836">
        <f t="shared" si="39"/>
        <v>152</v>
      </c>
      <c r="N836" s="7">
        <v>41066</v>
      </c>
      <c r="O836" t="s">
        <v>616</v>
      </c>
      <c r="P836" t="s">
        <v>54</v>
      </c>
      <c r="Q836">
        <v>7.58</v>
      </c>
      <c r="R836">
        <v>7.58</v>
      </c>
      <c r="S836">
        <v>7.5</v>
      </c>
      <c r="T836">
        <v>7.42</v>
      </c>
      <c r="U836">
        <v>7.67</v>
      </c>
      <c r="V836">
        <v>7.58</v>
      </c>
      <c r="W836">
        <v>10</v>
      </c>
      <c r="X836">
        <v>10</v>
      </c>
      <c r="Y836">
        <v>10</v>
      </c>
      <c r="Z836">
        <v>7.5</v>
      </c>
      <c r="AA836">
        <v>82.83</v>
      </c>
      <c r="AB836">
        <v>0.11</v>
      </c>
      <c r="AC836">
        <v>0</v>
      </c>
      <c r="AD836">
        <v>0</v>
      </c>
      <c r="AF836">
        <v>2</v>
      </c>
      <c r="AG836" s="7">
        <v>41431</v>
      </c>
      <c r="AH836">
        <v>1380</v>
      </c>
      <c r="AI836">
        <v>1380</v>
      </c>
      <c r="AJ836">
        <v>1380</v>
      </c>
    </row>
    <row r="837" spans="1:36" x14ac:dyDescent="0.25">
      <c r="A837" t="s">
        <v>43</v>
      </c>
      <c r="B837" t="s">
        <v>216</v>
      </c>
      <c r="C837">
        <v>16.7569318</v>
      </c>
      <c r="D837">
        <v>-93.129235300000005</v>
      </c>
      <c r="E837" t="s">
        <v>2035</v>
      </c>
      <c r="F837">
        <v>32</v>
      </c>
      <c r="G837">
        <v>1</v>
      </c>
      <c r="H837">
        <v>2013</v>
      </c>
      <c r="I837" t="str">
        <f t="shared" si="40"/>
        <v>2012-10-01</v>
      </c>
      <c r="J837" t="str">
        <f t="shared" si="41"/>
        <v>2013-03-01</v>
      </c>
      <c r="K837" t="str">
        <f>IFERROR(INDEX(Harvest[Selected Harvest Begin],MATCH(E837,Harvest[Region],0)),INDEX(Harvest[Selected Harvest Begin],MATCH(B837,Harvest[Country.of.Origin],0)))</f>
        <v>October</v>
      </c>
      <c r="L837" t="str">
        <f>IFERROR(INDEX(Harvest[Selected Harvest End],MATCH(E837,Harvest[Region],0)),INDEX(Harvest[Selected Harvest End],MATCH(B837,Harvest[Country.of.Origin],0)))</f>
        <v>March</v>
      </c>
      <c r="M837">
        <f t="shared" si="39"/>
        <v>151</v>
      </c>
      <c r="N837" s="7">
        <v>41362</v>
      </c>
      <c r="O837" t="s">
        <v>616</v>
      </c>
      <c r="P837" t="s">
        <v>54</v>
      </c>
      <c r="Q837">
        <v>7.58</v>
      </c>
      <c r="R837">
        <v>7.58</v>
      </c>
      <c r="S837">
        <v>7.5</v>
      </c>
      <c r="T837">
        <v>7.5</v>
      </c>
      <c r="U837">
        <v>7.5</v>
      </c>
      <c r="V837">
        <v>7.5</v>
      </c>
      <c r="W837">
        <v>10</v>
      </c>
      <c r="X837">
        <v>10</v>
      </c>
      <c r="Y837">
        <v>10</v>
      </c>
      <c r="Z837">
        <v>7.58</v>
      </c>
      <c r="AA837">
        <v>82.75</v>
      </c>
      <c r="AB837">
        <v>0.12</v>
      </c>
      <c r="AC837">
        <v>0</v>
      </c>
      <c r="AD837">
        <v>0</v>
      </c>
      <c r="AE837" t="s">
        <v>55</v>
      </c>
      <c r="AF837">
        <v>6</v>
      </c>
      <c r="AG837" s="7">
        <v>41727</v>
      </c>
      <c r="AH837">
        <v>1550</v>
      </c>
      <c r="AI837">
        <v>1550</v>
      </c>
      <c r="AJ837">
        <v>1550</v>
      </c>
    </row>
    <row r="838" spans="1:36" x14ac:dyDescent="0.25">
      <c r="A838" t="s">
        <v>43</v>
      </c>
      <c r="B838" t="s">
        <v>216</v>
      </c>
      <c r="C838">
        <v>19.173773000000001</v>
      </c>
      <c r="D838">
        <v>-96.134224099999997</v>
      </c>
      <c r="E838" t="s">
        <v>715</v>
      </c>
      <c r="F838">
        <v>250</v>
      </c>
      <c r="G838">
        <v>1</v>
      </c>
      <c r="H838">
        <v>2012</v>
      </c>
      <c r="I838" t="str">
        <f t="shared" si="40"/>
        <v>2011-10-01</v>
      </c>
      <c r="J838" t="str">
        <f t="shared" si="41"/>
        <v>2012-03-01</v>
      </c>
      <c r="K838" t="str">
        <f>IFERROR(INDEX(Harvest[Selected Harvest Begin],MATCH(E838,Harvest[Region],0)),INDEX(Harvest[Selected Harvest Begin],MATCH(B838,Harvest[Country.of.Origin],0)))</f>
        <v>October</v>
      </c>
      <c r="L838" t="str">
        <f>IFERROR(INDEX(Harvest[Selected Harvest End],MATCH(E838,Harvest[Region],0)),INDEX(Harvest[Selected Harvest End],MATCH(B838,Harvest[Country.of.Origin],0)))</f>
        <v>March</v>
      </c>
      <c r="M838">
        <f t="shared" si="39"/>
        <v>152</v>
      </c>
      <c r="N838" s="7">
        <v>41101</v>
      </c>
      <c r="O838" t="s">
        <v>616</v>
      </c>
      <c r="P838" t="s">
        <v>54</v>
      </c>
      <c r="Q838">
        <v>7.58</v>
      </c>
      <c r="R838">
        <v>7.58</v>
      </c>
      <c r="S838">
        <v>7.33</v>
      </c>
      <c r="T838">
        <v>7.75</v>
      </c>
      <c r="U838">
        <v>7.25</v>
      </c>
      <c r="V838">
        <v>7.58</v>
      </c>
      <c r="W838">
        <v>10</v>
      </c>
      <c r="X838">
        <v>10</v>
      </c>
      <c r="Y838">
        <v>10</v>
      </c>
      <c r="Z838">
        <v>7.67</v>
      </c>
      <c r="AA838">
        <v>82.75</v>
      </c>
      <c r="AB838">
        <v>0.12</v>
      </c>
      <c r="AC838">
        <v>0</v>
      </c>
      <c r="AD838">
        <v>0</v>
      </c>
      <c r="AF838">
        <v>0</v>
      </c>
      <c r="AG838" s="7">
        <v>41466</v>
      </c>
      <c r="AH838">
        <v>1200</v>
      </c>
      <c r="AI838">
        <v>1200</v>
      </c>
      <c r="AJ838">
        <v>1200</v>
      </c>
    </row>
    <row r="839" spans="1:36" x14ac:dyDescent="0.25">
      <c r="A839" t="s">
        <v>43</v>
      </c>
      <c r="B839" t="s">
        <v>216</v>
      </c>
      <c r="C839">
        <v>17.205641700000001</v>
      </c>
      <c r="D839">
        <v>-100.4321223</v>
      </c>
      <c r="E839" t="s">
        <v>2478</v>
      </c>
      <c r="F839">
        <v>21</v>
      </c>
      <c r="G839">
        <v>1</v>
      </c>
      <c r="H839">
        <v>2012</v>
      </c>
      <c r="I839" t="str">
        <f t="shared" si="40"/>
        <v>2011-10-01</v>
      </c>
      <c r="J839" t="str">
        <f t="shared" si="41"/>
        <v>2012-03-01</v>
      </c>
      <c r="K839" t="str">
        <f>IFERROR(INDEX(Harvest[Selected Harvest Begin],MATCH(E839,Harvest[Region],0)),INDEX(Harvest[Selected Harvest Begin],MATCH(B839,Harvest[Country.of.Origin],0)))</f>
        <v>October</v>
      </c>
      <c r="L839" t="str">
        <f>IFERROR(INDEX(Harvest[Selected Harvest End],MATCH(E839,Harvest[Region],0)),INDEX(Harvest[Selected Harvest End],MATCH(B839,Harvest[Country.of.Origin],0)))</f>
        <v>March</v>
      </c>
      <c r="M839">
        <f t="shared" si="39"/>
        <v>152</v>
      </c>
      <c r="N839" s="7">
        <v>41066</v>
      </c>
      <c r="O839" t="s">
        <v>616</v>
      </c>
      <c r="P839" t="s">
        <v>81</v>
      </c>
      <c r="Q839">
        <v>8.08</v>
      </c>
      <c r="R839">
        <v>8.17</v>
      </c>
      <c r="S839">
        <v>8</v>
      </c>
      <c r="T839">
        <v>8</v>
      </c>
      <c r="U839">
        <v>7.83</v>
      </c>
      <c r="V839">
        <v>7.92</v>
      </c>
      <c r="W839">
        <v>6.67</v>
      </c>
      <c r="X839">
        <v>10</v>
      </c>
      <c r="Y839">
        <v>10</v>
      </c>
      <c r="Z839">
        <v>8.08</v>
      </c>
      <c r="AA839">
        <v>82.75</v>
      </c>
      <c r="AB839">
        <v>0.12</v>
      </c>
      <c r="AC839">
        <v>1</v>
      </c>
      <c r="AD839">
        <v>0</v>
      </c>
      <c r="AF839">
        <v>4</v>
      </c>
      <c r="AG839" s="7">
        <v>41431</v>
      </c>
      <c r="AH839">
        <v>1200</v>
      </c>
      <c r="AI839">
        <v>1200</v>
      </c>
      <c r="AJ839">
        <v>1200</v>
      </c>
    </row>
    <row r="840" spans="1:36" x14ac:dyDescent="0.25">
      <c r="A840" t="s">
        <v>43</v>
      </c>
      <c r="B840" t="s">
        <v>216</v>
      </c>
      <c r="C840">
        <v>23.924963999999999</v>
      </c>
      <c r="D840">
        <v>-100.48139</v>
      </c>
      <c r="E840" t="s">
        <v>2128</v>
      </c>
      <c r="F840">
        <v>11</v>
      </c>
      <c r="G840">
        <v>1</v>
      </c>
      <c r="H840">
        <v>2014</v>
      </c>
      <c r="I840" t="str">
        <f t="shared" si="40"/>
        <v>2013-10-01</v>
      </c>
      <c r="J840" t="str">
        <f t="shared" si="41"/>
        <v>2014-03-01</v>
      </c>
      <c r="K840" t="str">
        <f>IFERROR(INDEX(Harvest[Selected Harvest Begin],MATCH(E840,Harvest[Region],0)),INDEX(Harvest[Selected Harvest Begin],MATCH(B840,Harvest[Country.of.Origin],0)))</f>
        <v>October</v>
      </c>
      <c r="L840" t="str">
        <f>IFERROR(INDEX(Harvest[Selected Harvest End],MATCH(E840,Harvest[Region],0)),INDEX(Harvest[Selected Harvest End],MATCH(B840,Harvest[Country.of.Origin],0)))</f>
        <v>March</v>
      </c>
      <c r="M840">
        <f t="shared" si="39"/>
        <v>151</v>
      </c>
      <c r="N840" s="7">
        <v>41866</v>
      </c>
      <c r="O840" t="s">
        <v>616</v>
      </c>
      <c r="P840" t="s">
        <v>81</v>
      </c>
      <c r="Q840">
        <v>7.67</v>
      </c>
      <c r="R840">
        <v>7.58</v>
      </c>
      <c r="S840">
        <v>7.42</v>
      </c>
      <c r="T840">
        <v>7.5</v>
      </c>
      <c r="U840">
        <v>7.42</v>
      </c>
      <c r="V840">
        <v>7.5</v>
      </c>
      <c r="W840">
        <v>10</v>
      </c>
      <c r="X840">
        <v>10</v>
      </c>
      <c r="Y840">
        <v>10</v>
      </c>
      <c r="Z840">
        <v>7.58</v>
      </c>
      <c r="AA840">
        <v>82.67</v>
      </c>
      <c r="AB840">
        <v>0.11</v>
      </c>
      <c r="AC840">
        <v>0</v>
      </c>
      <c r="AD840">
        <v>0</v>
      </c>
      <c r="AE840" t="s">
        <v>55</v>
      </c>
      <c r="AF840">
        <v>0</v>
      </c>
      <c r="AG840" s="7">
        <v>42231</v>
      </c>
      <c r="AH840">
        <v>1296</v>
      </c>
      <c r="AI840">
        <v>1296</v>
      </c>
      <c r="AJ840">
        <v>1296</v>
      </c>
    </row>
    <row r="841" spans="1:36" x14ac:dyDescent="0.25">
      <c r="A841" t="s">
        <v>43</v>
      </c>
      <c r="B841" t="s">
        <v>216</v>
      </c>
      <c r="C841">
        <v>16.7569318</v>
      </c>
      <c r="D841">
        <v>-93.129235300000005</v>
      </c>
      <c r="F841">
        <v>36</v>
      </c>
      <c r="G841">
        <v>1</v>
      </c>
      <c r="H841">
        <v>2012</v>
      </c>
      <c r="I841" t="str">
        <f t="shared" si="40"/>
        <v>2011-10-01</v>
      </c>
      <c r="J841" t="str">
        <f t="shared" si="41"/>
        <v>2012-03-01</v>
      </c>
      <c r="K841" t="str">
        <f>IFERROR(INDEX(Harvest[Selected Harvest Begin],MATCH(E841,Harvest[Region],0)),INDEX(Harvest[Selected Harvest Begin],MATCH(B841,Harvest[Country.of.Origin],0)))</f>
        <v>October</v>
      </c>
      <c r="L841" t="str">
        <f>IFERROR(INDEX(Harvest[Selected Harvest End],MATCH(E841,Harvest[Region],0)),INDEX(Harvest[Selected Harvest End],MATCH(B841,Harvest[Country.of.Origin],0)))</f>
        <v>March</v>
      </c>
      <c r="M841">
        <f t="shared" si="39"/>
        <v>152</v>
      </c>
      <c r="N841" s="7">
        <v>41066</v>
      </c>
      <c r="O841" t="s">
        <v>60</v>
      </c>
      <c r="P841" t="s">
        <v>54</v>
      </c>
      <c r="Q841">
        <v>7.58</v>
      </c>
      <c r="R841">
        <v>7.58</v>
      </c>
      <c r="S841">
        <v>7.42</v>
      </c>
      <c r="T841">
        <v>7.58</v>
      </c>
      <c r="U841">
        <v>7.42</v>
      </c>
      <c r="V841">
        <v>7.5</v>
      </c>
      <c r="W841">
        <v>10</v>
      </c>
      <c r="X841">
        <v>10</v>
      </c>
      <c r="Y841">
        <v>10</v>
      </c>
      <c r="Z841">
        <v>7.58</v>
      </c>
      <c r="AA841">
        <v>82.67</v>
      </c>
      <c r="AB841">
        <v>0.11</v>
      </c>
      <c r="AC841">
        <v>0</v>
      </c>
      <c r="AD841">
        <v>0</v>
      </c>
      <c r="AF841">
        <v>2</v>
      </c>
      <c r="AG841" s="7">
        <v>41431</v>
      </c>
      <c r="AH841">
        <v>1100</v>
      </c>
      <c r="AI841">
        <v>1100</v>
      </c>
      <c r="AJ841">
        <v>1100</v>
      </c>
    </row>
    <row r="842" spans="1:36" x14ac:dyDescent="0.25">
      <c r="A842" t="s">
        <v>43</v>
      </c>
      <c r="B842" t="s">
        <v>216</v>
      </c>
      <c r="C842">
        <v>19.410322699999998</v>
      </c>
      <c r="D842">
        <v>-96.918230100000002</v>
      </c>
      <c r="E842" t="s">
        <v>2865</v>
      </c>
      <c r="F842">
        <v>23</v>
      </c>
      <c r="G842">
        <v>1</v>
      </c>
      <c r="H842">
        <v>2012</v>
      </c>
      <c r="I842" t="str">
        <f t="shared" si="40"/>
        <v>2011-10-01</v>
      </c>
      <c r="J842" t="str">
        <f t="shared" si="41"/>
        <v>2012-03-01</v>
      </c>
      <c r="K842" t="str">
        <f>IFERROR(INDEX(Harvest[Selected Harvest Begin],MATCH(E842,Harvest[Region],0)),INDEX(Harvest[Selected Harvest Begin],MATCH(B842,Harvest[Country.of.Origin],0)))</f>
        <v>October</v>
      </c>
      <c r="L842" t="str">
        <f>IFERROR(INDEX(Harvest[Selected Harvest End],MATCH(E842,Harvest[Region],0)),INDEX(Harvest[Selected Harvest End],MATCH(B842,Harvest[Country.of.Origin],0)))</f>
        <v>March</v>
      </c>
      <c r="M842">
        <f t="shared" si="39"/>
        <v>152</v>
      </c>
      <c r="N842" s="7">
        <v>41066</v>
      </c>
      <c r="O842" t="s">
        <v>616</v>
      </c>
      <c r="P842" t="s">
        <v>54</v>
      </c>
      <c r="Q842">
        <v>7.5</v>
      </c>
      <c r="R842">
        <v>7.58</v>
      </c>
      <c r="S842">
        <v>7.58</v>
      </c>
      <c r="T842">
        <v>7.58</v>
      </c>
      <c r="U842">
        <v>7.42</v>
      </c>
      <c r="V842">
        <v>7.42</v>
      </c>
      <c r="W842">
        <v>10</v>
      </c>
      <c r="X842">
        <v>10</v>
      </c>
      <c r="Y842">
        <v>10</v>
      </c>
      <c r="Z842">
        <v>7.58</v>
      </c>
      <c r="AA842">
        <v>82.67</v>
      </c>
      <c r="AB842">
        <v>0.12</v>
      </c>
      <c r="AC842">
        <v>0</v>
      </c>
      <c r="AD842">
        <v>0</v>
      </c>
      <c r="AF842">
        <v>0</v>
      </c>
      <c r="AG842" s="7">
        <v>41431</v>
      </c>
      <c r="AH842">
        <v>950</v>
      </c>
      <c r="AI842">
        <v>950</v>
      </c>
      <c r="AJ842">
        <v>950</v>
      </c>
    </row>
    <row r="843" spans="1:36" x14ac:dyDescent="0.25">
      <c r="A843" t="s">
        <v>43</v>
      </c>
      <c r="B843" t="s">
        <v>216</v>
      </c>
      <c r="C843">
        <v>23.634501</v>
      </c>
      <c r="D843">
        <v>-102.552784</v>
      </c>
      <c r="E843" t="s">
        <v>743</v>
      </c>
      <c r="F843">
        <v>1</v>
      </c>
      <c r="G843">
        <v>1</v>
      </c>
      <c r="H843">
        <v>2011</v>
      </c>
      <c r="I843" t="str">
        <f t="shared" si="40"/>
        <v>2010-10-01</v>
      </c>
      <c r="J843" t="str">
        <f t="shared" si="41"/>
        <v>2011-03-01</v>
      </c>
      <c r="K843" t="str">
        <f>IFERROR(INDEX(Harvest[Selected Harvest Begin],MATCH(E843,Harvest[Region],0)),INDEX(Harvest[Selected Harvest Begin],MATCH(B843,Harvest[Country.of.Origin],0)))</f>
        <v>October</v>
      </c>
      <c r="L843" t="str">
        <f>IFERROR(INDEX(Harvest[Selected Harvest End],MATCH(E843,Harvest[Region],0)),INDEX(Harvest[Selected Harvest End],MATCH(B843,Harvest[Country.of.Origin],0)))</f>
        <v>March</v>
      </c>
      <c r="M843">
        <f t="shared" si="39"/>
        <v>151</v>
      </c>
      <c r="N843" s="7">
        <v>40639</v>
      </c>
      <c r="O843" t="s">
        <v>2879</v>
      </c>
      <c r="Q843">
        <v>7.75</v>
      </c>
      <c r="R843">
        <v>7.58</v>
      </c>
      <c r="S843">
        <v>7.25</v>
      </c>
      <c r="T843">
        <v>7.75</v>
      </c>
      <c r="U843">
        <v>7.67</v>
      </c>
      <c r="V843">
        <v>7.58</v>
      </c>
      <c r="W843">
        <v>10</v>
      </c>
      <c r="X843">
        <v>10</v>
      </c>
      <c r="Y843">
        <v>10</v>
      </c>
      <c r="Z843">
        <v>7.08</v>
      </c>
      <c r="AA843">
        <v>82.67</v>
      </c>
      <c r="AB843">
        <v>0</v>
      </c>
      <c r="AC843">
        <v>0</v>
      </c>
      <c r="AD843">
        <v>0</v>
      </c>
      <c r="AF843">
        <v>1</v>
      </c>
      <c r="AG843" s="7">
        <v>41004</v>
      </c>
      <c r="AH843">
        <v>1400</v>
      </c>
      <c r="AI843">
        <v>1400</v>
      </c>
      <c r="AJ843">
        <v>1400</v>
      </c>
    </row>
    <row r="844" spans="1:36" x14ac:dyDescent="0.25">
      <c r="A844" t="s">
        <v>43</v>
      </c>
      <c r="B844" t="s">
        <v>216</v>
      </c>
      <c r="C844">
        <v>17.0731842</v>
      </c>
      <c r="D844">
        <v>-96.726588899999996</v>
      </c>
      <c r="E844" t="s">
        <v>2937</v>
      </c>
      <c r="F844">
        <v>50</v>
      </c>
      <c r="G844">
        <v>1</v>
      </c>
      <c r="H844">
        <v>2012</v>
      </c>
      <c r="I844" t="str">
        <f t="shared" si="40"/>
        <v>2011-10-01</v>
      </c>
      <c r="J844" t="str">
        <f t="shared" si="41"/>
        <v>2012-03-01</v>
      </c>
      <c r="K844" t="str">
        <f>IFERROR(INDEX(Harvest[Selected Harvest Begin],MATCH(E844,Harvest[Region],0)),INDEX(Harvest[Selected Harvest Begin],MATCH(B844,Harvest[Country.of.Origin],0)))</f>
        <v>October</v>
      </c>
      <c r="L844" t="str">
        <f>IFERROR(INDEX(Harvest[Selected Harvest End],MATCH(E844,Harvest[Region],0)),INDEX(Harvest[Selected Harvest End],MATCH(B844,Harvest[Country.of.Origin],0)))</f>
        <v>March</v>
      </c>
      <c r="M844">
        <f t="shared" si="39"/>
        <v>152</v>
      </c>
      <c r="N844" s="7">
        <v>41156</v>
      </c>
      <c r="O844" t="s">
        <v>616</v>
      </c>
      <c r="P844" t="s">
        <v>54</v>
      </c>
      <c r="Q844">
        <v>7.5</v>
      </c>
      <c r="R844">
        <v>7.58</v>
      </c>
      <c r="S844">
        <v>7.5</v>
      </c>
      <c r="T844">
        <v>7.5</v>
      </c>
      <c r="U844">
        <v>7.42</v>
      </c>
      <c r="V844">
        <v>7.5</v>
      </c>
      <c r="W844">
        <v>10</v>
      </c>
      <c r="X844">
        <v>10</v>
      </c>
      <c r="Y844">
        <v>10</v>
      </c>
      <c r="Z844">
        <v>7.58</v>
      </c>
      <c r="AA844">
        <v>82.58</v>
      </c>
      <c r="AB844">
        <v>0.1</v>
      </c>
      <c r="AC844">
        <v>0</v>
      </c>
      <c r="AD844">
        <v>0</v>
      </c>
      <c r="AE844" t="s">
        <v>55</v>
      </c>
      <c r="AF844">
        <v>6</v>
      </c>
      <c r="AG844" s="7">
        <v>41521</v>
      </c>
      <c r="AH844">
        <v>1250</v>
      </c>
      <c r="AI844">
        <v>1250</v>
      </c>
      <c r="AJ844">
        <v>1250</v>
      </c>
    </row>
    <row r="845" spans="1:36" x14ac:dyDescent="0.25">
      <c r="A845" t="s">
        <v>43</v>
      </c>
      <c r="B845" t="s">
        <v>216</v>
      </c>
      <c r="C845">
        <v>19.122263400000001</v>
      </c>
      <c r="D845">
        <v>-104.00723480000001</v>
      </c>
      <c r="E845" t="s">
        <v>2943</v>
      </c>
      <c r="F845">
        <v>70</v>
      </c>
      <c r="G845">
        <v>1</v>
      </c>
      <c r="H845">
        <v>2012</v>
      </c>
      <c r="I845" t="str">
        <f t="shared" si="40"/>
        <v>2011-10-01</v>
      </c>
      <c r="J845" t="str">
        <f t="shared" si="41"/>
        <v>2012-03-01</v>
      </c>
      <c r="K845" t="str">
        <f>IFERROR(INDEX(Harvest[Selected Harvest Begin],MATCH(E845,Harvest[Region],0)),INDEX(Harvest[Selected Harvest Begin],MATCH(B845,Harvest[Country.of.Origin],0)))</f>
        <v>October</v>
      </c>
      <c r="L845" t="str">
        <f>IFERROR(INDEX(Harvest[Selected Harvest End],MATCH(E845,Harvest[Region],0)),INDEX(Harvest[Selected Harvest End],MATCH(B845,Harvest[Country.of.Origin],0)))</f>
        <v>March</v>
      </c>
      <c r="M845">
        <f t="shared" si="39"/>
        <v>152</v>
      </c>
      <c r="N845" s="7">
        <v>41092</v>
      </c>
      <c r="O845" t="s">
        <v>616</v>
      </c>
      <c r="P845" t="s">
        <v>54</v>
      </c>
      <c r="Q845">
        <v>7.67</v>
      </c>
      <c r="R845">
        <v>7.58</v>
      </c>
      <c r="S845">
        <v>7.58</v>
      </c>
      <c r="T845">
        <v>7.75</v>
      </c>
      <c r="U845">
        <v>7.67</v>
      </c>
      <c r="V845">
        <v>6.83</v>
      </c>
      <c r="W845">
        <v>10</v>
      </c>
      <c r="X845">
        <v>10</v>
      </c>
      <c r="Y845">
        <v>10</v>
      </c>
      <c r="Z845">
        <v>7.5</v>
      </c>
      <c r="AA845">
        <v>82.58</v>
      </c>
      <c r="AB845">
        <v>0.12</v>
      </c>
      <c r="AC845">
        <v>0</v>
      </c>
      <c r="AD845">
        <v>0</v>
      </c>
      <c r="AE845" t="s">
        <v>55</v>
      </c>
      <c r="AF845">
        <v>0</v>
      </c>
      <c r="AG845" s="7">
        <v>41457</v>
      </c>
      <c r="AH845">
        <v>1150</v>
      </c>
      <c r="AI845">
        <v>1150</v>
      </c>
      <c r="AJ845">
        <v>1150</v>
      </c>
    </row>
    <row r="846" spans="1:36" x14ac:dyDescent="0.25">
      <c r="A846" t="s">
        <v>43</v>
      </c>
      <c r="B846" t="s">
        <v>216</v>
      </c>
      <c r="C846">
        <v>20.401382399999999</v>
      </c>
      <c r="D846">
        <v>-98.200794299999998</v>
      </c>
      <c r="E846" t="s">
        <v>2317</v>
      </c>
      <c r="F846">
        <v>10</v>
      </c>
      <c r="G846">
        <v>1</v>
      </c>
      <c r="H846">
        <v>2012</v>
      </c>
      <c r="I846" t="str">
        <f t="shared" si="40"/>
        <v>2011-10-01</v>
      </c>
      <c r="J846" t="str">
        <f t="shared" si="41"/>
        <v>2012-03-01</v>
      </c>
      <c r="K846" t="str">
        <f>IFERROR(INDEX(Harvest[Selected Harvest Begin],MATCH(E846,Harvest[Region],0)),INDEX(Harvest[Selected Harvest Begin],MATCH(B846,Harvest[Country.of.Origin],0)))</f>
        <v>October</v>
      </c>
      <c r="L846" t="str">
        <f>IFERROR(INDEX(Harvest[Selected Harvest End],MATCH(E846,Harvest[Region],0)),INDEX(Harvest[Selected Harvest End],MATCH(B846,Harvest[Country.of.Origin],0)))</f>
        <v>March</v>
      </c>
      <c r="M846">
        <f t="shared" si="39"/>
        <v>152</v>
      </c>
      <c r="N846" s="7">
        <v>41179</v>
      </c>
      <c r="O846" t="s">
        <v>616</v>
      </c>
      <c r="P846" t="s">
        <v>54</v>
      </c>
      <c r="Q846">
        <v>7.5</v>
      </c>
      <c r="R846">
        <v>7.58</v>
      </c>
      <c r="S846">
        <v>7.5</v>
      </c>
      <c r="T846">
        <v>7.5</v>
      </c>
      <c r="U846">
        <v>7.42</v>
      </c>
      <c r="V846">
        <v>7.42</v>
      </c>
      <c r="W846">
        <v>10</v>
      </c>
      <c r="X846">
        <v>10</v>
      </c>
      <c r="Y846">
        <v>10</v>
      </c>
      <c r="Z846">
        <v>7.58</v>
      </c>
      <c r="AA846">
        <v>82.5</v>
      </c>
      <c r="AB846">
        <v>0.13</v>
      </c>
      <c r="AC846">
        <v>0</v>
      </c>
      <c r="AD846">
        <v>0</v>
      </c>
      <c r="AE846" t="s">
        <v>201</v>
      </c>
      <c r="AF846">
        <v>10</v>
      </c>
      <c r="AG846" s="7">
        <v>41544</v>
      </c>
      <c r="AH846">
        <v>1679</v>
      </c>
      <c r="AI846">
        <v>1679</v>
      </c>
      <c r="AJ846">
        <v>1679</v>
      </c>
    </row>
    <row r="847" spans="1:36" x14ac:dyDescent="0.25">
      <c r="A847" t="s">
        <v>43</v>
      </c>
      <c r="B847" t="s">
        <v>216</v>
      </c>
      <c r="C847">
        <v>20.001976800000001</v>
      </c>
      <c r="D847">
        <v>-97.714208600000006</v>
      </c>
      <c r="E847" t="s">
        <v>2989</v>
      </c>
      <c r="F847">
        <v>10</v>
      </c>
      <c r="G847">
        <v>1</v>
      </c>
      <c r="H847">
        <v>2012</v>
      </c>
      <c r="I847" t="str">
        <f t="shared" si="40"/>
        <v>2011-10-01</v>
      </c>
      <c r="J847" t="str">
        <f t="shared" si="41"/>
        <v>2012-03-01</v>
      </c>
      <c r="K847" t="str">
        <f>IFERROR(INDEX(Harvest[Selected Harvest Begin],MATCH(E847,Harvest[Region],0)),INDEX(Harvest[Selected Harvest Begin],MATCH(B847,Harvest[Country.of.Origin],0)))</f>
        <v>October</v>
      </c>
      <c r="L847" t="str">
        <f>IFERROR(INDEX(Harvest[Selected Harvest End],MATCH(E847,Harvest[Region],0)),INDEX(Harvest[Selected Harvest End],MATCH(B847,Harvest[Country.of.Origin],0)))</f>
        <v>March</v>
      </c>
      <c r="M847">
        <f t="shared" si="39"/>
        <v>152</v>
      </c>
      <c r="N847" s="7">
        <v>41116</v>
      </c>
      <c r="O847" t="s">
        <v>616</v>
      </c>
      <c r="P847" t="s">
        <v>54</v>
      </c>
      <c r="Q847">
        <v>7.67</v>
      </c>
      <c r="R847">
        <v>7.5</v>
      </c>
      <c r="S847">
        <v>7.33</v>
      </c>
      <c r="T847">
        <v>7.67</v>
      </c>
      <c r="U847">
        <v>7.5</v>
      </c>
      <c r="V847">
        <v>7.33</v>
      </c>
      <c r="W847">
        <v>10</v>
      </c>
      <c r="X847">
        <v>10</v>
      </c>
      <c r="Y847">
        <v>10</v>
      </c>
      <c r="Z847">
        <v>7.5</v>
      </c>
      <c r="AA847">
        <v>82.5</v>
      </c>
      <c r="AB847">
        <v>0.12</v>
      </c>
      <c r="AC847">
        <v>0</v>
      </c>
      <c r="AD847">
        <v>0</v>
      </c>
      <c r="AE847" t="s">
        <v>55</v>
      </c>
      <c r="AF847">
        <v>5</v>
      </c>
      <c r="AG847" s="7">
        <v>41481</v>
      </c>
      <c r="AH847">
        <v>1100</v>
      </c>
      <c r="AI847">
        <v>1100</v>
      </c>
      <c r="AJ847">
        <v>1100</v>
      </c>
    </row>
    <row r="848" spans="1:36" x14ac:dyDescent="0.25">
      <c r="A848" t="s">
        <v>43</v>
      </c>
      <c r="B848" t="s">
        <v>216</v>
      </c>
      <c r="C848">
        <v>16.114828299999999</v>
      </c>
      <c r="D848">
        <v>-92.6859623</v>
      </c>
      <c r="E848" t="s">
        <v>1557</v>
      </c>
      <c r="F848">
        <v>28</v>
      </c>
      <c r="G848">
        <v>1</v>
      </c>
      <c r="H848">
        <v>2012</v>
      </c>
      <c r="I848" t="str">
        <f t="shared" si="40"/>
        <v>2011-10-01</v>
      </c>
      <c r="J848" t="str">
        <f t="shared" si="41"/>
        <v>2012-03-01</v>
      </c>
      <c r="K848" t="str">
        <f>IFERROR(INDEX(Harvest[Selected Harvest Begin],MATCH(E848,Harvest[Region],0)),INDEX(Harvest[Selected Harvest Begin],MATCH(B848,Harvest[Country.of.Origin],0)))</f>
        <v>October</v>
      </c>
      <c r="L848" t="str">
        <f>IFERROR(INDEX(Harvest[Selected Harvest End],MATCH(E848,Harvest[Region],0)),INDEX(Harvest[Selected Harvest End],MATCH(B848,Harvest[Country.of.Origin],0)))</f>
        <v>March</v>
      </c>
      <c r="M848">
        <f t="shared" si="39"/>
        <v>152</v>
      </c>
      <c r="N848" s="7">
        <v>41067</v>
      </c>
      <c r="O848" t="s">
        <v>616</v>
      </c>
      <c r="P848" t="s">
        <v>373</v>
      </c>
      <c r="Q848">
        <v>7.92</v>
      </c>
      <c r="R848">
        <v>7.5</v>
      </c>
      <c r="S848">
        <v>7.33</v>
      </c>
      <c r="T848">
        <v>7.58</v>
      </c>
      <c r="U848">
        <v>7.25</v>
      </c>
      <c r="V848">
        <v>7.42</v>
      </c>
      <c r="W848">
        <v>10</v>
      </c>
      <c r="X848">
        <v>10</v>
      </c>
      <c r="Y848">
        <v>10</v>
      </c>
      <c r="Z848">
        <v>7.5</v>
      </c>
      <c r="AA848">
        <v>82.5</v>
      </c>
      <c r="AB848">
        <v>0.11</v>
      </c>
      <c r="AC848">
        <v>0</v>
      </c>
      <c r="AD848">
        <v>0</v>
      </c>
      <c r="AF848">
        <v>2</v>
      </c>
      <c r="AG848" s="7">
        <v>41432</v>
      </c>
      <c r="AH848">
        <v>1650</v>
      </c>
      <c r="AI848">
        <v>1650</v>
      </c>
      <c r="AJ848">
        <v>1650</v>
      </c>
    </row>
    <row r="849" spans="1:36" x14ac:dyDescent="0.25">
      <c r="A849" t="s">
        <v>43</v>
      </c>
      <c r="B849" t="s">
        <v>216</v>
      </c>
      <c r="C849">
        <v>23.924963999999999</v>
      </c>
      <c r="D849">
        <v>-100.48139</v>
      </c>
      <c r="E849" t="s">
        <v>2128</v>
      </c>
      <c r="F849">
        <v>10</v>
      </c>
      <c r="G849">
        <v>1</v>
      </c>
      <c r="H849">
        <v>2014</v>
      </c>
      <c r="I849" t="str">
        <f t="shared" si="40"/>
        <v>2013-10-01</v>
      </c>
      <c r="J849" t="str">
        <f t="shared" si="41"/>
        <v>2014-03-01</v>
      </c>
      <c r="K849" t="str">
        <f>IFERROR(INDEX(Harvest[Selected Harvest Begin],MATCH(E849,Harvest[Region],0)),INDEX(Harvest[Selected Harvest Begin],MATCH(B849,Harvest[Country.of.Origin],0)))</f>
        <v>October</v>
      </c>
      <c r="L849" t="str">
        <f>IFERROR(INDEX(Harvest[Selected Harvest End],MATCH(E849,Harvest[Region],0)),INDEX(Harvest[Selected Harvest End],MATCH(B849,Harvest[Country.of.Origin],0)))</f>
        <v>March</v>
      </c>
      <c r="M849">
        <f t="shared" si="39"/>
        <v>151</v>
      </c>
      <c r="N849" s="7">
        <v>41865</v>
      </c>
      <c r="O849" t="s">
        <v>616</v>
      </c>
      <c r="P849" t="s">
        <v>54</v>
      </c>
      <c r="Q849">
        <v>7.42</v>
      </c>
      <c r="R849">
        <v>7.5</v>
      </c>
      <c r="S849">
        <v>7.42</v>
      </c>
      <c r="T849">
        <v>7.58</v>
      </c>
      <c r="U849">
        <v>7.42</v>
      </c>
      <c r="V849">
        <v>7.5</v>
      </c>
      <c r="W849">
        <v>10</v>
      </c>
      <c r="X849">
        <v>10</v>
      </c>
      <c r="Y849">
        <v>10</v>
      </c>
      <c r="Z849">
        <v>7.58</v>
      </c>
      <c r="AA849">
        <v>82.42</v>
      </c>
      <c r="AB849">
        <v>0.11</v>
      </c>
      <c r="AC849">
        <v>0</v>
      </c>
      <c r="AD849">
        <v>0</v>
      </c>
      <c r="AE849" t="s">
        <v>55</v>
      </c>
      <c r="AF849">
        <v>0</v>
      </c>
      <c r="AG849" s="7">
        <v>42230</v>
      </c>
      <c r="AH849">
        <v>1296</v>
      </c>
      <c r="AI849">
        <v>1296</v>
      </c>
      <c r="AJ849">
        <v>1296</v>
      </c>
    </row>
    <row r="850" spans="1:36" x14ac:dyDescent="0.25">
      <c r="A850" t="s">
        <v>43</v>
      </c>
      <c r="B850" t="s">
        <v>216</v>
      </c>
      <c r="C850">
        <v>19.173773000000001</v>
      </c>
      <c r="D850">
        <v>-96.134224099999997</v>
      </c>
      <c r="E850" t="s">
        <v>715</v>
      </c>
      <c r="F850">
        <v>10</v>
      </c>
      <c r="G850">
        <v>1</v>
      </c>
      <c r="H850">
        <v>2013</v>
      </c>
      <c r="I850" t="str">
        <f t="shared" si="40"/>
        <v>2012-10-01</v>
      </c>
      <c r="J850" t="str">
        <f t="shared" si="41"/>
        <v>2013-03-01</v>
      </c>
      <c r="K850" t="str">
        <f>IFERROR(INDEX(Harvest[Selected Harvest Begin],MATCH(E850,Harvest[Region],0)),INDEX(Harvest[Selected Harvest Begin],MATCH(B850,Harvest[Country.of.Origin],0)))</f>
        <v>October</v>
      </c>
      <c r="L850" t="str">
        <f>IFERROR(INDEX(Harvest[Selected Harvest End],MATCH(E850,Harvest[Region],0)),INDEX(Harvest[Selected Harvest End],MATCH(B850,Harvest[Country.of.Origin],0)))</f>
        <v>March</v>
      </c>
      <c r="M850">
        <f t="shared" si="39"/>
        <v>151</v>
      </c>
      <c r="N850" s="7">
        <v>41620</v>
      </c>
      <c r="O850" t="s">
        <v>68</v>
      </c>
      <c r="P850" t="s">
        <v>54</v>
      </c>
      <c r="Q850">
        <v>7.5</v>
      </c>
      <c r="R850">
        <v>7.58</v>
      </c>
      <c r="S850">
        <v>7.5</v>
      </c>
      <c r="T850">
        <v>7.92</v>
      </c>
      <c r="U850">
        <v>7.42</v>
      </c>
      <c r="V850">
        <v>7.67</v>
      </c>
      <c r="W850">
        <v>9.33</v>
      </c>
      <c r="X850">
        <v>10</v>
      </c>
      <c r="Y850">
        <v>10</v>
      </c>
      <c r="Z850">
        <v>7.5</v>
      </c>
      <c r="AA850">
        <v>82.42</v>
      </c>
      <c r="AB850">
        <v>0.12</v>
      </c>
      <c r="AC850">
        <v>0</v>
      </c>
      <c r="AD850">
        <v>0</v>
      </c>
      <c r="AE850" t="s">
        <v>55</v>
      </c>
      <c r="AF850">
        <v>0</v>
      </c>
      <c r="AG850" s="7">
        <v>41985</v>
      </c>
      <c r="AH850">
        <v>1170</v>
      </c>
      <c r="AI850">
        <v>1170</v>
      </c>
      <c r="AJ850">
        <v>1170</v>
      </c>
    </row>
    <row r="851" spans="1:36" x14ac:dyDescent="0.25">
      <c r="A851" t="s">
        <v>43</v>
      </c>
      <c r="B851" t="s">
        <v>216</v>
      </c>
      <c r="C851">
        <v>16.7569318</v>
      </c>
      <c r="D851">
        <v>-93.129235300000005</v>
      </c>
      <c r="E851" t="s">
        <v>2035</v>
      </c>
      <c r="F851">
        <v>49</v>
      </c>
      <c r="G851">
        <v>1</v>
      </c>
      <c r="H851">
        <v>2013</v>
      </c>
      <c r="I851" t="str">
        <f t="shared" si="40"/>
        <v>2012-10-01</v>
      </c>
      <c r="J851" t="str">
        <f t="shared" si="41"/>
        <v>2013-03-01</v>
      </c>
      <c r="K851" t="str">
        <f>IFERROR(INDEX(Harvest[Selected Harvest Begin],MATCH(E851,Harvest[Region],0)),INDEX(Harvest[Selected Harvest Begin],MATCH(B851,Harvest[Country.of.Origin],0)))</f>
        <v>October</v>
      </c>
      <c r="L851" t="str">
        <f>IFERROR(INDEX(Harvest[Selected Harvest End],MATCH(E851,Harvest[Region],0)),INDEX(Harvest[Selected Harvest End],MATCH(B851,Harvest[Country.of.Origin],0)))</f>
        <v>March</v>
      </c>
      <c r="M851">
        <f t="shared" si="39"/>
        <v>151</v>
      </c>
      <c r="N851" s="7">
        <v>41362</v>
      </c>
      <c r="O851" t="s">
        <v>616</v>
      </c>
      <c r="P851" t="s">
        <v>54</v>
      </c>
      <c r="Q851">
        <v>7.5</v>
      </c>
      <c r="R851">
        <v>7.42</v>
      </c>
      <c r="S851">
        <v>7.42</v>
      </c>
      <c r="T851">
        <v>7.67</v>
      </c>
      <c r="U851">
        <v>7.42</v>
      </c>
      <c r="V851">
        <v>7.58</v>
      </c>
      <c r="W851">
        <v>10</v>
      </c>
      <c r="X851">
        <v>10</v>
      </c>
      <c r="Y851">
        <v>10</v>
      </c>
      <c r="Z851">
        <v>7.42</v>
      </c>
      <c r="AA851">
        <v>82.42</v>
      </c>
      <c r="AB851">
        <v>0.12</v>
      </c>
      <c r="AC851">
        <v>0</v>
      </c>
      <c r="AD851">
        <v>0</v>
      </c>
      <c r="AE851" t="s">
        <v>55</v>
      </c>
      <c r="AF851">
        <v>5</v>
      </c>
      <c r="AG851" s="7">
        <v>41727</v>
      </c>
      <c r="AH851">
        <v>1560</v>
      </c>
      <c r="AI851">
        <v>1560</v>
      </c>
      <c r="AJ851">
        <v>1560</v>
      </c>
    </row>
    <row r="852" spans="1:36" x14ac:dyDescent="0.25">
      <c r="A852" t="s">
        <v>43</v>
      </c>
      <c r="B852" t="s">
        <v>216</v>
      </c>
      <c r="C852">
        <v>25.679783799999999</v>
      </c>
      <c r="D852">
        <v>-100.4168299</v>
      </c>
      <c r="E852" t="s">
        <v>1267</v>
      </c>
      <c r="F852">
        <v>20</v>
      </c>
      <c r="G852">
        <v>1</v>
      </c>
      <c r="H852">
        <v>2012</v>
      </c>
      <c r="I852" t="str">
        <f t="shared" si="40"/>
        <v>2011-10-01</v>
      </c>
      <c r="J852" t="str">
        <f t="shared" si="41"/>
        <v>2012-03-01</v>
      </c>
      <c r="K852" t="str">
        <f>IFERROR(INDEX(Harvest[Selected Harvest Begin],MATCH(E852,Harvest[Region],0)),INDEX(Harvest[Selected Harvest Begin],MATCH(B852,Harvest[Country.of.Origin],0)))</f>
        <v>October</v>
      </c>
      <c r="L852" t="str">
        <f>IFERROR(INDEX(Harvest[Selected Harvest End],MATCH(E852,Harvest[Region],0)),INDEX(Harvest[Selected Harvest End],MATCH(B852,Harvest[Country.of.Origin],0)))</f>
        <v>March</v>
      </c>
      <c r="M852">
        <f t="shared" si="39"/>
        <v>152</v>
      </c>
      <c r="N852" s="7">
        <v>41163</v>
      </c>
      <c r="O852" t="s">
        <v>616</v>
      </c>
      <c r="P852" t="s">
        <v>373</v>
      </c>
      <c r="Q852">
        <v>7.42</v>
      </c>
      <c r="R852">
        <v>7.58</v>
      </c>
      <c r="S852">
        <v>7.5</v>
      </c>
      <c r="T852">
        <v>7.42</v>
      </c>
      <c r="U852">
        <v>7.58</v>
      </c>
      <c r="V852">
        <v>7.5</v>
      </c>
      <c r="W852">
        <v>10</v>
      </c>
      <c r="X852">
        <v>10</v>
      </c>
      <c r="Y852">
        <v>10</v>
      </c>
      <c r="Z852">
        <v>7.42</v>
      </c>
      <c r="AA852">
        <v>82.42</v>
      </c>
      <c r="AB852">
        <v>0.13</v>
      </c>
      <c r="AC852">
        <v>0</v>
      </c>
      <c r="AD852">
        <v>0</v>
      </c>
      <c r="AE852" t="s">
        <v>55</v>
      </c>
      <c r="AF852">
        <v>2</v>
      </c>
      <c r="AG852" s="7">
        <v>41528</v>
      </c>
      <c r="AH852">
        <v>1400</v>
      </c>
      <c r="AI852">
        <v>1400</v>
      </c>
      <c r="AJ852">
        <v>1400</v>
      </c>
    </row>
    <row r="853" spans="1:36" x14ac:dyDescent="0.25">
      <c r="A853" t="s">
        <v>43</v>
      </c>
      <c r="B853" t="s">
        <v>216</v>
      </c>
      <c r="C853">
        <v>19.451937999999998</v>
      </c>
      <c r="D853">
        <v>-96.959451099999995</v>
      </c>
      <c r="E853" t="s">
        <v>790</v>
      </c>
      <c r="F853">
        <v>35</v>
      </c>
      <c r="G853">
        <v>1</v>
      </c>
      <c r="H853">
        <v>2012</v>
      </c>
      <c r="I853" t="str">
        <f t="shared" si="40"/>
        <v>2011-10-01</v>
      </c>
      <c r="J853" t="str">
        <f t="shared" si="41"/>
        <v>2012-03-01</v>
      </c>
      <c r="K853" t="str">
        <f>IFERROR(INDEX(Harvest[Selected Harvest Begin],MATCH(E853,Harvest[Region],0)),INDEX(Harvest[Selected Harvest Begin],MATCH(B853,Harvest[Country.of.Origin],0)))</f>
        <v>October</v>
      </c>
      <c r="L853" t="str">
        <f>IFERROR(INDEX(Harvest[Selected Harvest End],MATCH(E853,Harvest[Region],0)),INDEX(Harvest[Selected Harvest End],MATCH(B853,Harvest[Country.of.Origin],0)))</f>
        <v>March</v>
      </c>
      <c r="M853">
        <f t="shared" si="39"/>
        <v>152</v>
      </c>
      <c r="N853" s="7">
        <v>41162</v>
      </c>
      <c r="O853" t="s">
        <v>616</v>
      </c>
      <c r="P853" t="s">
        <v>54</v>
      </c>
      <c r="Q853">
        <v>7.42</v>
      </c>
      <c r="R853">
        <v>7.58</v>
      </c>
      <c r="S853">
        <v>7.33</v>
      </c>
      <c r="T853">
        <v>7.58</v>
      </c>
      <c r="U853">
        <v>7.5</v>
      </c>
      <c r="V853">
        <v>7.5</v>
      </c>
      <c r="W853">
        <v>10</v>
      </c>
      <c r="X853">
        <v>10</v>
      </c>
      <c r="Y853">
        <v>10</v>
      </c>
      <c r="Z853">
        <v>7.5</v>
      </c>
      <c r="AA853">
        <v>82.42</v>
      </c>
      <c r="AB853">
        <v>0.14000000000000001</v>
      </c>
      <c r="AC853">
        <v>0</v>
      </c>
      <c r="AD853">
        <v>0</v>
      </c>
      <c r="AE853" t="s">
        <v>55</v>
      </c>
      <c r="AF853">
        <v>9</v>
      </c>
      <c r="AG853" s="7">
        <v>41527</v>
      </c>
      <c r="AH853">
        <v>1300</v>
      </c>
      <c r="AI853">
        <v>1300</v>
      </c>
      <c r="AJ853">
        <v>1300</v>
      </c>
    </row>
    <row r="854" spans="1:36" x14ac:dyDescent="0.25">
      <c r="A854" t="s">
        <v>43</v>
      </c>
      <c r="B854" t="s">
        <v>216</v>
      </c>
      <c r="C854">
        <v>19.543775100000001</v>
      </c>
      <c r="D854">
        <v>-96.910180600000004</v>
      </c>
      <c r="E854" t="s">
        <v>218</v>
      </c>
      <c r="F854">
        <v>10</v>
      </c>
      <c r="G854">
        <v>1</v>
      </c>
      <c r="H854">
        <v>2012</v>
      </c>
      <c r="I854" t="str">
        <f t="shared" si="40"/>
        <v>2011-10-01</v>
      </c>
      <c r="J854" t="str">
        <f t="shared" si="41"/>
        <v>2012-03-01</v>
      </c>
      <c r="K854" t="str">
        <f>IFERROR(INDEX(Harvest[Selected Harvest Begin],MATCH(E854,Harvest[Region],0)),INDEX(Harvest[Selected Harvest Begin],MATCH(B854,Harvest[Country.of.Origin],0)))</f>
        <v>October</v>
      </c>
      <c r="L854" t="str">
        <f>IFERROR(INDEX(Harvest[Selected Harvest End],MATCH(E854,Harvest[Region],0)),INDEX(Harvest[Selected Harvest End],MATCH(B854,Harvest[Country.of.Origin],0)))</f>
        <v>March</v>
      </c>
      <c r="M854">
        <f t="shared" si="39"/>
        <v>152</v>
      </c>
      <c r="N854" s="7">
        <v>41152</v>
      </c>
      <c r="O854" t="s">
        <v>213</v>
      </c>
      <c r="P854" t="s">
        <v>54</v>
      </c>
      <c r="Q854">
        <v>7.75</v>
      </c>
      <c r="R854">
        <v>7.33</v>
      </c>
      <c r="S854">
        <v>7.25</v>
      </c>
      <c r="T854">
        <v>7.58</v>
      </c>
      <c r="U854">
        <v>7.58</v>
      </c>
      <c r="V854">
        <v>7.33</v>
      </c>
      <c r="W854">
        <v>10</v>
      </c>
      <c r="X854">
        <v>10</v>
      </c>
      <c r="Y854">
        <v>10</v>
      </c>
      <c r="Z854">
        <v>7.58</v>
      </c>
      <c r="AA854">
        <v>82.42</v>
      </c>
      <c r="AB854">
        <v>0.13</v>
      </c>
      <c r="AC854">
        <v>0</v>
      </c>
      <c r="AD854">
        <v>0</v>
      </c>
      <c r="AE854" t="s">
        <v>55</v>
      </c>
      <c r="AF854">
        <v>1</v>
      </c>
      <c r="AG854" s="7">
        <v>41517</v>
      </c>
      <c r="AH854">
        <v>1170</v>
      </c>
      <c r="AI854">
        <v>1170</v>
      </c>
      <c r="AJ854">
        <v>1170</v>
      </c>
    </row>
    <row r="855" spans="1:36" x14ac:dyDescent="0.25">
      <c r="A855" t="s">
        <v>43</v>
      </c>
      <c r="B855" t="s">
        <v>216</v>
      </c>
      <c r="C855">
        <v>17.6474239</v>
      </c>
      <c r="D855">
        <v>-101.5455504</v>
      </c>
      <c r="E855" t="s">
        <v>3059</v>
      </c>
      <c r="F855">
        <v>74</v>
      </c>
      <c r="G855">
        <v>1</v>
      </c>
      <c r="H855">
        <v>2012</v>
      </c>
      <c r="I855" t="str">
        <f t="shared" si="40"/>
        <v>2011-10-01</v>
      </c>
      <c r="J855" t="str">
        <f t="shared" si="41"/>
        <v>2012-03-01</v>
      </c>
      <c r="K855" t="str">
        <f>IFERROR(INDEX(Harvest[Selected Harvest Begin],MATCH(E855,Harvest[Region],0)),INDEX(Harvest[Selected Harvest Begin],MATCH(B855,Harvest[Country.of.Origin],0)))</f>
        <v>October</v>
      </c>
      <c r="L855" t="str">
        <f>IFERROR(INDEX(Harvest[Selected Harvest End],MATCH(E855,Harvest[Region],0)),INDEX(Harvest[Selected Harvest End],MATCH(B855,Harvest[Country.of.Origin],0)))</f>
        <v>March</v>
      </c>
      <c r="M855">
        <f t="shared" si="39"/>
        <v>152</v>
      </c>
      <c r="N855" s="7">
        <v>41115</v>
      </c>
      <c r="O855" t="s">
        <v>616</v>
      </c>
      <c r="P855" t="s">
        <v>54</v>
      </c>
      <c r="Q855">
        <v>7.5</v>
      </c>
      <c r="R855">
        <v>7.58</v>
      </c>
      <c r="S855">
        <v>7.33</v>
      </c>
      <c r="T855">
        <v>7.5</v>
      </c>
      <c r="U855">
        <v>7.5</v>
      </c>
      <c r="V855">
        <v>7.5</v>
      </c>
      <c r="W855">
        <v>10</v>
      </c>
      <c r="X855">
        <v>10</v>
      </c>
      <c r="Y855">
        <v>10</v>
      </c>
      <c r="Z855">
        <v>7.5</v>
      </c>
      <c r="AA855">
        <v>82.42</v>
      </c>
      <c r="AB855">
        <v>0.11</v>
      </c>
      <c r="AC855">
        <v>0</v>
      </c>
      <c r="AD855">
        <v>0</v>
      </c>
      <c r="AE855" t="s">
        <v>55</v>
      </c>
      <c r="AF855">
        <v>0</v>
      </c>
      <c r="AG855" s="7">
        <v>41480</v>
      </c>
      <c r="AH855">
        <v>1300</v>
      </c>
      <c r="AI855">
        <v>1300</v>
      </c>
      <c r="AJ855">
        <v>1300</v>
      </c>
    </row>
    <row r="856" spans="1:36" x14ac:dyDescent="0.25">
      <c r="A856" t="s">
        <v>43</v>
      </c>
      <c r="B856" t="s">
        <v>216</v>
      </c>
      <c r="C856">
        <v>19.173773000000001</v>
      </c>
      <c r="D856">
        <v>-96.134224099999997</v>
      </c>
      <c r="E856" t="s">
        <v>715</v>
      </c>
      <c r="F856">
        <v>26</v>
      </c>
      <c r="G856">
        <v>1</v>
      </c>
      <c r="H856">
        <v>2012</v>
      </c>
      <c r="I856" t="str">
        <f t="shared" si="40"/>
        <v>2011-10-01</v>
      </c>
      <c r="J856" t="str">
        <f t="shared" si="41"/>
        <v>2012-03-01</v>
      </c>
      <c r="K856" t="str">
        <f>IFERROR(INDEX(Harvest[Selected Harvest Begin],MATCH(E856,Harvest[Region],0)),INDEX(Harvest[Selected Harvest Begin],MATCH(B856,Harvest[Country.of.Origin],0)))</f>
        <v>October</v>
      </c>
      <c r="L856" t="str">
        <f>IFERROR(INDEX(Harvest[Selected Harvest End],MATCH(E856,Harvest[Region],0)),INDEX(Harvest[Selected Harvest End],MATCH(B856,Harvest[Country.of.Origin],0)))</f>
        <v>March</v>
      </c>
      <c r="M856">
        <f t="shared" si="39"/>
        <v>152</v>
      </c>
      <c r="N856" s="7">
        <v>41101</v>
      </c>
      <c r="O856" t="s">
        <v>586</v>
      </c>
      <c r="P856" t="s">
        <v>54</v>
      </c>
      <c r="Q856">
        <v>7.58</v>
      </c>
      <c r="R856">
        <v>7.58</v>
      </c>
      <c r="S856">
        <v>7.17</v>
      </c>
      <c r="T856">
        <v>7.5</v>
      </c>
      <c r="U856">
        <v>7.5</v>
      </c>
      <c r="V856">
        <v>7.5</v>
      </c>
      <c r="W856">
        <v>10</v>
      </c>
      <c r="X856">
        <v>10</v>
      </c>
      <c r="Y856">
        <v>10</v>
      </c>
      <c r="Z856">
        <v>7.58</v>
      </c>
      <c r="AA856">
        <v>82.42</v>
      </c>
      <c r="AB856">
        <v>0.14000000000000001</v>
      </c>
      <c r="AC856">
        <v>0</v>
      </c>
      <c r="AD856">
        <v>0</v>
      </c>
      <c r="AE856" t="s">
        <v>55</v>
      </c>
      <c r="AF856">
        <v>6</v>
      </c>
      <c r="AG856" s="7">
        <v>41466</v>
      </c>
      <c r="AH856">
        <v>1350</v>
      </c>
      <c r="AI856">
        <v>1350</v>
      </c>
      <c r="AJ856">
        <v>1350</v>
      </c>
    </row>
    <row r="857" spans="1:36" x14ac:dyDescent="0.25">
      <c r="A857" t="s">
        <v>43</v>
      </c>
      <c r="B857" t="s">
        <v>216</v>
      </c>
      <c r="C857">
        <v>20.278620799999999</v>
      </c>
      <c r="D857">
        <v>-97.964258999999998</v>
      </c>
      <c r="E857" t="s">
        <v>1553</v>
      </c>
      <c r="F857">
        <v>10</v>
      </c>
      <c r="G857">
        <v>1</v>
      </c>
      <c r="H857">
        <v>2012</v>
      </c>
      <c r="I857" t="str">
        <f t="shared" si="40"/>
        <v>2011-10-01</v>
      </c>
      <c r="J857" t="str">
        <f t="shared" si="41"/>
        <v>2012-03-01</v>
      </c>
      <c r="K857" t="str">
        <f>IFERROR(INDEX(Harvest[Selected Harvest Begin],MATCH(E857,Harvest[Region],0)),INDEX(Harvest[Selected Harvest Begin],MATCH(B857,Harvest[Country.of.Origin],0)))</f>
        <v>October</v>
      </c>
      <c r="L857" t="str">
        <f>IFERROR(INDEX(Harvest[Selected Harvest End],MATCH(E857,Harvest[Region],0)),INDEX(Harvest[Selected Harvest End],MATCH(B857,Harvest[Country.of.Origin],0)))</f>
        <v>March</v>
      </c>
      <c r="M857">
        <f t="shared" si="39"/>
        <v>152</v>
      </c>
      <c r="N857" s="7">
        <v>41093</v>
      </c>
      <c r="O857" t="s">
        <v>213</v>
      </c>
      <c r="P857" t="s">
        <v>54</v>
      </c>
      <c r="Q857">
        <v>7.58</v>
      </c>
      <c r="R857">
        <v>7.33</v>
      </c>
      <c r="S857">
        <v>7.33</v>
      </c>
      <c r="T857">
        <v>7.58</v>
      </c>
      <c r="U857">
        <v>7.5</v>
      </c>
      <c r="V857">
        <v>7.5</v>
      </c>
      <c r="W857">
        <v>10</v>
      </c>
      <c r="X857">
        <v>10</v>
      </c>
      <c r="Y857">
        <v>10</v>
      </c>
      <c r="Z857">
        <v>7.58</v>
      </c>
      <c r="AA857">
        <v>82.42</v>
      </c>
      <c r="AB857">
        <v>0.11</v>
      </c>
      <c r="AC857">
        <v>0</v>
      </c>
      <c r="AD857">
        <v>0</v>
      </c>
      <c r="AE857" t="s">
        <v>55</v>
      </c>
      <c r="AF857">
        <v>0</v>
      </c>
      <c r="AG857" s="7">
        <v>41458</v>
      </c>
      <c r="AH857">
        <v>1150</v>
      </c>
      <c r="AI857">
        <v>1150</v>
      </c>
      <c r="AJ857">
        <v>1150</v>
      </c>
    </row>
    <row r="858" spans="1:36" x14ac:dyDescent="0.25">
      <c r="A858" t="s">
        <v>43</v>
      </c>
      <c r="B858" t="s">
        <v>216</v>
      </c>
      <c r="C858">
        <v>19.3846086</v>
      </c>
      <c r="D858">
        <v>-96.971918400000007</v>
      </c>
      <c r="E858" t="s">
        <v>3074</v>
      </c>
      <c r="F858">
        <v>1</v>
      </c>
      <c r="G858">
        <v>1</v>
      </c>
      <c r="H858">
        <v>2012</v>
      </c>
      <c r="I858" t="str">
        <f t="shared" si="40"/>
        <v>2011-10-01</v>
      </c>
      <c r="J858" t="str">
        <f t="shared" si="41"/>
        <v>2012-03-01</v>
      </c>
      <c r="K858" t="str">
        <f>IFERROR(INDEX(Harvest[Selected Harvest Begin],MATCH(E858,Harvest[Region],0)),INDEX(Harvest[Selected Harvest Begin],MATCH(B858,Harvest[Country.of.Origin],0)))</f>
        <v>October</v>
      </c>
      <c r="L858" t="str">
        <f>IFERROR(INDEX(Harvest[Selected Harvest End],MATCH(E858,Harvest[Region],0)),INDEX(Harvest[Selected Harvest End],MATCH(B858,Harvest[Country.of.Origin],0)))</f>
        <v>March</v>
      </c>
      <c r="M858">
        <f t="shared" si="39"/>
        <v>152</v>
      </c>
      <c r="N858" s="7">
        <v>41066</v>
      </c>
      <c r="O858" t="s">
        <v>68</v>
      </c>
      <c r="P858" t="s">
        <v>54</v>
      </c>
      <c r="Q858">
        <v>7.67</v>
      </c>
      <c r="R858">
        <v>7.58</v>
      </c>
      <c r="S858">
        <v>7.33</v>
      </c>
      <c r="T858">
        <v>7.42</v>
      </c>
      <c r="U858">
        <v>7.58</v>
      </c>
      <c r="V858">
        <v>7.33</v>
      </c>
      <c r="W858">
        <v>10</v>
      </c>
      <c r="X858">
        <v>10</v>
      </c>
      <c r="Y858">
        <v>10</v>
      </c>
      <c r="Z858">
        <v>7.5</v>
      </c>
      <c r="AA858">
        <v>82.42</v>
      </c>
      <c r="AB858">
        <v>0.13</v>
      </c>
      <c r="AC858">
        <v>0</v>
      </c>
      <c r="AD858">
        <v>0</v>
      </c>
      <c r="AF858">
        <v>4</v>
      </c>
      <c r="AG858" s="7">
        <v>41431</v>
      </c>
      <c r="AH858">
        <v>1250</v>
      </c>
      <c r="AI858">
        <v>1250</v>
      </c>
      <c r="AJ858">
        <v>1250</v>
      </c>
    </row>
    <row r="859" spans="1:36" x14ac:dyDescent="0.25">
      <c r="A859" t="s">
        <v>43</v>
      </c>
      <c r="B859" t="s">
        <v>216</v>
      </c>
      <c r="C859">
        <v>19.303196400000001</v>
      </c>
      <c r="D859">
        <v>-99.108575599999995</v>
      </c>
      <c r="E859" t="s">
        <v>3077</v>
      </c>
      <c r="F859">
        <v>10</v>
      </c>
      <c r="G859">
        <v>1</v>
      </c>
      <c r="H859">
        <v>2012</v>
      </c>
      <c r="I859" t="str">
        <f t="shared" si="40"/>
        <v>2011-10-01</v>
      </c>
      <c r="J859" t="str">
        <f t="shared" si="41"/>
        <v>2012-03-01</v>
      </c>
      <c r="K859" t="str">
        <f>IFERROR(INDEX(Harvest[Selected Harvest Begin],MATCH(E859,Harvest[Region],0)),INDEX(Harvest[Selected Harvest Begin],MATCH(B859,Harvest[Country.of.Origin],0)))</f>
        <v>October</v>
      </c>
      <c r="L859" t="str">
        <f>IFERROR(INDEX(Harvest[Selected Harvest End],MATCH(E859,Harvest[Region],0)),INDEX(Harvest[Selected Harvest End],MATCH(B859,Harvest[Country.of.Origin],0)))</f>
        <v>March</v>
      </c>
      <c r="M859">
        <f t="shared" si="39"/>
        <v>152</v>
      </c>
      <c r="N859" s="7">
        <v>41008</v>
      </c>
      <c r="O859" t="s">
        <v>616</v>
      </c>
      <c r="P859" t="s">
        <v>54</v>
      </c>
      <c r="Q859">
        <v>7.83</v>
      </c>
      <c r="R859">
        <v>7.5</v>
      </c>
      <c r="S859">
        <v>7.42</v>
      </c>
      <c r="T859">
        <v>7.67</v>
      </c>
      <c r="U859">
        <v>7.17</v>
      </c>
      <c r="V859">
        <v>7.33</v>
      </c>
      <c r="W859">
        <v>10</v>
      </c>
      <c r="X859">
        <v>10</v>
      </c>
      <c r="Y859">
        <v>10</v>
      </c>
      <c r="Z859">
        <v>7.5</v>
      </c>
      <c r="AA859">
        <v>82.42</v>
      </c>
      <c r="AB859">
        <v>0.12</v>
      </c>
      <c r="AC859">
        <v>0</v>
      </c>
      <c r="AD859">
        <v>0</v>
      </c>
      <c r="AE859" t="s">
        <v>89</v>
      </c>
      <c r="AF859">
        <v>0</v>
      </c>
      <c r="AG859" s="7">
        <v>41373</v>
      </c>
      <c r="AH859">
        <v>1450</v>
      </c>
      <c r="AI859">
        <v>1450</v>
      </c>
      <c r="AJ859">
        <v>1450</v>
      </c>
    </row>
    <row r="860" spans="1:36" x14ac:dyDescent="0.25">
      <c r="A860" t="s">
        <v>43</v>
      </c>
      <c r="B860" t="s">
        <v>216</v>
      </c>
      <c r="C860">
        <v>16.114828299999999</v>
      </c>
      <c r="D860">
        <v>-92.6859623</v>
      </c>
      <c r="E860" t="s">
        <v>1277</v>
      </c>
      <c r="F860">
        <v>250</v>
      </c>
      <c r="G860">
        <v>1</v>
      </c>
      <c r="H860">
        <v>2013</v>
      </c>
      <c r="I860" t="str">
        <f t="shared" si="40"/>
        <v>2012-10-01</v>
      </c>
      <c r="J860" t="str">
        <f t="shared" si="41"/>
        <v>2013-03-01</v>
      </c>
      <c r="K860" t="str">
        <f>IFERROR(INDEX(Harvest[Selected Harvest Begin],MATCH(E860,Harvest[Region],0)),INDEX(Harvest[Selected Harvest Begin],MATCH(B860,Harvest[Country.of.Origin],0)))</f>
        <v>October</v>
      </c>
      <c r="L860" t="str">
        <f>IFERROR(INDEX(Harvest[Selected Harvest End],MATCH(E860,Harvest[Region],0)),INDEX(Harvest[Selected Harvest End],MATCH(B860,Harvest[Country.of.Origin],0)))</f>
        <v>March</v>
      </c>
      <c r="M860">
        <f t="shared" si="39"/>
        <v>151</v>
      </c>
      <c r="N860" s="7">
        <v>41348</v>
      </c>
      <c r="O860" t="s">
        <v>616</v>
      </c>
      <c r="P860" t="s">
        <v>54</v>
      </c>
      <c r="Q860">
        <v>7.67</v>
      </c>
      <c r="R860">
        <v>7.5</v>
      </c>
      <c r="S860">
        <v>7.42</v>
      </c>
      <c r="T860">
        <v>7.5</v>
      </c>
      <c r="U860">
        <v>7.42</v>
      </c>
      <c r="V860">
        <v>7.42</v>
      </c>
      <c r="W860">
        <v>10</v>
      </c>
      <c r="X860">
        <v>10</v>
      </c>
      <c r="Y860">
        <v>10</v>
      </c>
      <c r="Z860">
        <v>7.42</v>
      </c>
      <c r="AA860">
        <v>82.33</v>
      </c>
      <c r="AB860">
        <v>0.12</v>
      </c>
      <c r="AC860">
        <v>0</v>
      </c>
      <c r="AD860">
        <v>0</v>
      </c>
      <c r="AE860" t="s">
        <v>55</v>
      </c>
      <c r="AF860">
        <v>3</v>
      </c>
      <c r="AG860" s="7">
        <v>41713</v>
      </c>
      <c r="AH860">
        <v>1300</v>
      </c>
      <c r="AI860">
        <v>1300</v>
      </c>
      <c r="AJ860">
        <v>1300</v>
      </c>
    </row>
    <row r="861" spans="1:36" x14ac:dyDescent="0.25">
      <c r="A861" t="s">
        <v>43</v>
      </c>
      <c r="B861" t="s">
        <v>216</v>
      </c>
      <c r="C861">
        <v>21.132993200000001</v>
      </c>
      <c r="D861">
        <v>-98.537771100000001</v>
      </c>
      <c r="E861" t="s">
        <v>3157</v>
      </c>
      <c r="F861">
        <v>10</v>
      </c>
      <c r="G861">
        <v>1</v>
      </c>
      <c r="H861">
        <v>2012</v>
      </c>
      <c r="I861" t="str">
        <f t="shared" si="40"/>
        <v>2011-10-01</v>
      </c>
      <c r="J861" t="str">
        <f t="shared" si="41"/>
        <v>2012-03-01</v>
      </c>
      <c r="K861" t="str">
        <f>IFERROR(INDEX(Harvest[Selected Harvest Begin],MATCH(E861,Harvest[Region],0)),INDEX(Harvest[Selected Harvest Begin],MATCH(B861,Harvest[Country.of.Origin],0)))</f>
        <v>October</v>
      </c>
      <c r="L861" t="str">
        <f>IFERROR(INDEX(Harvest[Selected Harvest End],MATCH(E861,Harvest[Region],0)),INDEX(Harvest[Selected Harvest End],MATCH(B861,Harvest[Country.of.Origin],0)))</f>
        <v>March</v>
      </c>
      <c r="M861">
        <f t="shared" si="39"/>
        <v>152</v>
      </c>
      <c r="N861" s="7">
        <v>41179</v>
      </c>
      <c r="O861" t="s">
        <v>616</v>
      </c>
      <c r="P861" t="s">
        <v>81</v>
      </c>
      <c r="Q861">
        <v>7.58</v>
      </c>
      <c r="R861">
        <v>7.67</v>
      </c>
      <c r="S861">
        <v>7.58</v>
      </c>
      <c r="T861">
        <v>7.33</v>
      </c>
      <c r="U861">
        <v>7</v>
      </c>
      <c r="V861">
        <v>7.58</v>
      </c>
      <c r="W861">
        <v>10</v>
      </c>
      <c r="X861">
        <v>10</v>
      </c>
      <c r="Y861">
        <v>10</v>
      </c>
      <c r="Z861">
        <v>7.58</v>
      </c>
      <c r="AA861">
        <v>82.33</v>
      </c>
      <c r="AB861">
        <v>0.15</v>
      </c>
      <c r="AC861">
        <v>1</v>
      </c>
      <c r="AD861">
        <v>0</v>
      </c>
      <c r="AE861" t="s">
        <v>201</v>
      </c>
      <c r="AF861">
        <v>8</v>
      </c>
      <c r="AG861" s="7">
        <v>41544</v>
      </c>
      <c r="AH861">
        <v>441</v>
      </c>
      <c r="AI861">
        <v>441</v>
      </c>
      <c r="AJ861">
        <v>441</v>
      </c>
    </row>
    <row r="862" spans="1:36" x14ac:dyDescent="0.25">
      <c r="A862" t="s">
        <v>43</v>
      </c>
      <c r="B862" t="s">
        <v>216</v>
      </c>
      <c r="C862">
        <v>19.173773000000001</v>
      </c>
      <c r="D862">
        <v>-96.134224099999997</v>
      </c>
      <c r="E862" t="s">
        <v>715</v>
      </c>
      <c r="F862">
        <v>10</v>
      </c>
      <c r="G862">
        <v>1</v>
      </c>
      <c r="H862">
        <v>2012</v>
      </c>
      <c r="I862" t="str">
        <f t="shared" si="40"/>
        <v>2011-10-01</v>
      </c>
      <c r="J862" t="str">
        <f t="shared" si="41"/>
        <v>2012-03-01</v>
      </c>
      <c r="K862" t="str">
        <f>IFERROR(INDEX(Harvest[Selected Harvest Begin],MATCH(E862,Harvest[Region],0)),INDEX(Harvest[Selected Harvest Begin],MATCH(B862,Harvest[Country.of.Origin],0)))</f>
        <v>October</v>
      </c>
      <c r="L862" t="str">
        <f>IFERROR(INDEX(Harvest[Selected Harvest End],MATCH(E862,Harvest[Region],0)),INDEX(Harvest[Selected Harvest End],MATCH(B862,Harvest[Country.of.Origin],0)))</f>
        <v>March</v>
      </c>
      <c r="M862">
        <f t="shared" si="39"/>
        <v>152</v>
      </c>
      <c r="N862" s="7">
        <v>41152</v>
      </c>
      <c r="O862" t="s">
        <v>68</v>
      </c>
      <c r="P862" t="s">
        <v>54</v>
      </c>
      <c r="Q862">
        <v>7.67</v>
      </c>
      <c r="R862">
        <v>7.58</v>
      </c>
      <c r="S862">
        <v>7.5</v>
      </c>
      <c r="T862">
        <v>7.58</v>
      </c>
      <c r="U862">
        <v>7.5</v>
      </c>
      <c r="V862">
        <v>7.5</v>
      </c>
      <c r="W862">
        <v>10</v>
      </c>
      <c r="X862">
        <v>10</v>
      </c>
      <c r="Y862">
        <v>10</v>
      </c>
      <c r="Z862">
        <v>7</v>
      </c>
      <c r="AA862">
        <v>82.33</v>
      </c>
      <c r="AB862">
        <v>0.13</v>
      </c>
      <c r="AC862">
        <v>0</v>
      </c>
      <c r="AD862">
        <v>0</v>
      </c>
      <c r="AE862" t="s">
        <v>55</v>
      </c>
      <c r="AF862">
        <v>9</v>
      </c>
      <c r="AG862" s="7">
        <v>41517</v>
      </c>
      <c r="AH862">
        <v>1170</v>
      </c>
      <c r="AI862">
        <v>1170</v>
      </c>
      <c r="AJ862">
        <v>1170</v>
      </c>
    </row>
    <row r="863" spans="1:36" x14ac:dyDescent="0.25">
      <c r="A863" t="s">
        <v>43</v>
      </c>
      <c r="B863" t="s">
        <v>216</v>
      </c>
      <c r="C863">
        <v>16.237506700000001</v>
      </c>
      <c r="D863">
        <v>-97.293280300000006</v>
      </c>
      <c r="E863" t="s">
        <v>2382</v>
      </c>
      <c r="F863">
        <v>10</v>
      </c>
      <c r="G863">
        <v>1</v>
      </c>
      <c r="H863">
        <v>2012</v>
      </c>
      <c r="I863" t="str">
        <f t="shared" si="40"/>
        <v>2011-10-01</v>
      </c>
      <c r="J863" t="str">
        <f t="shared" si="41"/>
        <v>2012-03-01</v>
      </c>
      <c r="K863" t="str">
        <f>IFERROR(INDEX(Harvest[Selected Harvest Begin],MATCH(E863,Harvest[Region],0)),INDEX(Harvest[Selected Harvest Begin],MATCH(B863,Harvest[Country.of.Origin],0)))</f>
        <v>October</v>
      </c>
      <c r="L863" t="str">
        <f>IFERROR(INDEX(Harvest[Selected Harvest End],MATCH(E863,Harvest[Region],0)),INDEX(Harvest[Selected Harvest End],MATCH(B863,Harvest[Country.of.Origin],0)))</f>
        <v>March</v>
      </c>
      <c r="M863">
        <f t="shared" si="39"/>
        <v>152</v>
      </c>
      <c r="N863" s="7">
        <v>40973</v>
      </c>
      <c r="O863" t="s">
        <v>616</v>
      </c>
      <c r="P863" t="s">
        <v>54</v>
      </c>
      <c r="Q863">
        <v>8</v>
      </c>
      <c r="R863">
        <v>7.75</v>
      </c>
      <c r="S863">
        <v>7.33</v>
      </c>
      <c r="T863">
        <v>7.33</v>
      </c>
      <c r="U863">
        <v>7.08</v>
      </c>
      <c r="V863">
        <v>7.67</v>
      </c>
      <c r="W863">
        <v>9.33</v>
      </c>
      <c r="X863">
        <v>10</v>
      </c>
      <c r="Y863">
        <v>10</v>
      </c>
      <c r="Z863">
        <v>7.83</v>
      </c>
      <c r="AA863">
        <v>82.33</v>
      </c>
      <c r="AB863">
        <v>0.11</v>
      </c>
      <c r="AC863">
        <v>0</v>
      </c>
      <c r="AD863">
        <v>0</v>
      </c>
      <c r="AE863" t="s">
        <v>55</v>
      </c>
      <c r="AF863">
        <v>0</v>
      </c>
      <c r="AG863" s="7">
        <v>41338</v>
      </c>
      <c r="AH863">
        <v>1200</v>
      </c>
      <c r="AI863">
        <v>1400</v>
      </c>
      <c r="AJ863">
        <v>1300</v>
      </c>
    </row>
    <row r="864" spans="1:36" x14ac:dyDescent="0.25">
      <c r="A864" t="s">
        <v>43</v>
      </c>
      <c r="B864" t="s">
        <v>216</v>
      </c>
      <c r="C864">
        <v>19.173773000000001</v>
      </c>
      <c r="D864">
        <v>-96.134224099999997</v>
      </c>
      <c r="E864" t="s">
        <v>715</v>
      </c>
      <c r="F864">
        <v>150</v>
      </c>
      <c r="G864">
        <v>1</v>
      </c>
      <c r="H864">
        <v>2013</v>
      </c>
      <c r="I864" t="str">
        <f t="shared" si="40"/>
        <v>2012-10-01</v>
      </c>
      <c r="J864" t="str">
        <f t="shared" si="41"/>
        <v>2013-03-01</v>
      </c>
      <c r="K864" t="str">
        <f>IFERROR(INDEX(Harvest[Selected Harvest Begin],MATCH(E864,Harvest[Region],0)),INDEX(Harvest[Selected Harvest Begin],MATCH(B864,Harvest[Country.of.Origin],0)))</f>
        <v>October</v>
      </c>
      <c r="L864" t="str">
        <f>IFERROR(INDEX(Harvest[Selected Harvest End],MATCH(E864,Harvest[Region],0)),INDEX(Harvest[Selected Harvest End],MATCH(B864,Harvest[Country.of.Origin],0)))</f>
        <v>March</v>
      </c>
      <c r="M864">
        <f t="shared" si="39"/>
        <v>151</v>
      </c>
      <c r="N864" s="7">
        <v>41474</v>
      </c>
      <c r="O864" t="s">
        <v>737</v>
      </c>
      <c r="P864" t="s">
        <v>54</v>
      </c>
      <c r="Q864">
        <v>7.58</v>
      </c>
      <c r="R864">
        <v>7.58</v>
      </c>
      <c r="S864">
        <v>7.42</v>
      </c>
      <c r="T864">
        <v>7.42</v>
      </c>
      <c r="U864">
        <v>7.42</v>
      </c>
      <c r="V864">
        <v>7.42</v>
      </c>
      <c r="W864">
        <v>10</v>
      </c>
      <c r="X864">
        <v>10</v>
      </c>
      <c r="Y864">
        <v>10</v>
      </c>
      <c r="Z864">
        <v>7.42</v>
      </c>
      <c r="AA864">
        <v>82.25</v>
      </c>
      <c r="AB864">
        <v>0.12</v>
      </c>
      <c r="AC864">
        <v>0</v>
      </c>
      <c r="AD864">
        <v>0</v>
      </c>
      <c r="AE864" t="s">
        <v>304</v>
      </c>
      <c r="AF864">
        <v>4</v>
      </c>
      <c r="AG864" s="7">
        <v>41839</v>
      </c>
      <c r="AH864">
        <v>1338</v>
      </c>
      <c r="AI864">
        <v>1338</v>
      </c>
      <c r="AJ864">
        <v>1338</v>
      </c>
    </row>
    <row r="865" spans="1:36" x14ac:dyDescent="0.25">
      <c r="A865" t="s">
        <v>43</v>
      </c>
      <c r="B865" t="s">
        <v>216</v>
      </c>
      <c r="C865">
        <v>20.8985071</v>
      </c>
      <c r="D865">
        <v>-98.585838199999998</v>
      </c>
      <c r="E865" t="s">
        <v>3214</v>
      </c>
      <c r="F865">
        <v>10</v>
      </c>
      <c r="G865">
        <v>1</v>
      </c>
      <c r="H865">
        <v>2012</v>
      </c>
      <c r="I865" t="str">
        <f t="shared" si="40"/>
        <v>2011-10-01</v>
      </c>
      <c r="J865" t="str">
        <f t="shared" si="41"/>
        <v>2012-03-01</v>
      </c>
      <c r="K865" t="str">
        <f>IFERROR(INDEX(Harvest[Selected Harvest Begin],MATCH(E865,Harvest[Region],0)),INDEX(Harvest[Selected Harvest Begin],MATCH(B865,Harvest[Country.of.Origin],0)))</f>
        <v>October</v>
      </c>
      <c r="L865" t="str">
        <f>IFERROR(INDEX(Harvest[Selected Harvest End],MATCH(E865,Harvest[Region],0)),INDEX(Harvest[Selected Harvest End],MATCH(B865,Harvest[Country.of.Origin],0)))</f>
        <v>March</v>
      </c>
      <c r="M865">
        <f t="shared" si="39"/>
        <v>152</v>
      </c>
      <c r="N865" s="7">
        <v>41179</v>
      </c>
      <c r="O865" t="s">
        <v>68</v>
      </c>
      <c r="P865" t="s">
        <v>54</v>
      </c>
      <c r="Q865">
        <v>7.58</v>
      </c>
      <c r="R865">
        <v>7.58</v>
      </c>
      <c r="S865">
        <v>7.5</v>
      </c>
      <c r="T865">
        <v>7.17</v>
      </c>
      <c r="U865">
        <v>7.42</v>
      </c>
      <c r="V865">
        <v>7.42</v>
      </c>
      <c r="W865">
        <v>10</v>
      </c>
      <c r="X865">
        <v>10</v>
      </c>
      <c r="Y865">
        <v>10</v>
      </c>
      <c r="Z865">
        <v>7.58</v>
      </c>
      <c r="AA865">
        <v>82.25</v>
      </c>
      <c r="AB865">
        <v>0.16</v>
      </c>
      <c r="AC865">
        <v>3</v>
      </c>
      <c r="AD865">
        <v>0</v>
      </c>
      <c r="AE865" t="s">
        <v>201</v>
      </c>
      <c r="AF865">
        <v>8</v>
      </c>
      <c r="AG865" s="7">
        <v>41544</v>
      </c>
      <c r="AH865">
        <v>533</v>
      </c>
      <c r="AI865">
        <v>533</v>
      </c>
      <c r="AJ865">
        <v>533</v>
      </c>
    </row>
    <row r="866" spans="1:36" x14ac:dyDescent="0.25">
      <c r="A866" t="s">
        <v>43</v>
      </c>
      <c r="B866" t="s">
        <v>216</v>
      </c>
      <c r="C866">
        <v>19.173773000000001</v>
      </c>
      <c r="D866">
        <v>-96.134224099999997</v>
      </c>
      <c r="E866" t="s">
        <v>715</v>
      </c>
      <c r="F866">
        <v>10</v>
      </c>
      <c r="G866">
        <v>1</v>
      </c>
      <c r="H866">
        <v>2012</v>
      </c>
      <c r="I866" t="str">
        <f t="shared" si="40"/>
        <v>2011-10-01</v>
      </c>
      <c r="J866" t="str">
        <f t="shared" si="41"/>
        <v>2012-03-01</v>
      </c>
      <c r="K866" t="str">
        <f>IFERROR(INDEX(Harvest[Selected Harvest Begin],MATCH(E866,Harvest[Region],0)),INDEX(Harvest[Selected Harvest Begin],MATCH(B866,Harvest[Country.of.Origin],0)))</f>
        <v>October</v>
      </c>
      <c r="L866" t="str">
        <f>IFERROR(INDEX(Harvest[Selected Harvest End],MATCH(E866,Harvest[Region],0)),INDEX(Harvest[Selected Harvest End],MATCH(B866,Harvest[Country.of.Origin],0)))</f>
        <v>March</v>
      </c>
      <c r="M866">
        <f t="shared" si="39"/>
        <v>152</v>
      </c>
      <c r="N866" s="7">
        <v>41152</v>
      </c>
      <c r="O866" t="s">
        <v>68</v>
      </c>
      <c r="P866" t="s">
        <v>54</v>
      </c>
      <c r="Q866">
        <v>7.5</v>
      </c>
      <c r="R866">
        <v>7.58</v>
      </c>
      <c r="S866">
        <v>7.42</v>
      </c>
      <c r="T866">
        <v>7.67</v>
      </c>
      <c r="U866">
        <v>7.33</v>
      </c>
      <c r="V866">
        <v>7.42</v>
      </c>
      <c r="W866">
        <v>10</v>
      </c>
      <c r="X866">
        <v>10</v>
      </c>
      <c r="Y866">
        <v>10</v>
      </c>
      <c r="Z866">
        <v>7.33</v>
      </c>
      <c r="AA866">
        <v>82.25</v>
      </c>
      <c r="AB866">
        <v>0.13</v>
      </c>
      <c r="AC866">
        <v>0</v>
      </c>
      <c r="AD866">
        <v>0</v>
      </c>
      <c r="AE866" t="s">
        <v>55</v>
      </c>
      <c r="AF866">
        <v>3</v>
      </c>
      <c r="AG866" s="7">
        <v>41517</v>
      </c>
      <c r="AH866">
        <v>1170</v>
      </c>
      <c r="AI866">
        <v>1170</v>
      </c>
      <c r="AJ866">
        <v>1170</v>
      </c>
    </row>
    <row r="867" spans="1:36" x14ac:dyDescent="0.25">
      <c r="A867" t="s">
        <v>43</v>
      </c>
      <c r="B867" t="s">
        <v>216</v>
      </c>
      <c r="C867">
        <v>16.237506700000001</v>
      </c>
      <c r="D867">
        <v>-97.293280300000006</v>
      </c>
      <c r="E867" t="s">
        <v>3221</v>
      </c>
      <c r="F867">
        <v>40</v>
      </c>
      <c r="G867">
        <v>1</v>
      </c>
      <c r="H867">
        <v>2012</v>
      </c>
      <c r="I867" t="str">
        <f t="shared" si="40"/>
        <v>2011-10-01</v>
      </c>
      <c r="J867" t="str">
        <f t="shared" si="41"/>
        <v>2012-03-01</v>
      </c>
      <c r="K867" t="str">
        <f>IFERROR(INDEX(Harvest[Selected Harvest Begin],MATCH(E867,Harvest[Region],0)),INDEX(Harvest[Selected Harvest Begin],MATCH(B867,Harvest[Country.of.Origin],0)))</f>
        <v>October</v>
      </c>
      <c r="L867" t="str">
        <f>IFERROR(INDEX(Harvest[Selected Harvest End],MATCH(E867,Harvest[Region],0)),INDEX(Harvest[Selected Harvest End],MATCH(B867,Harvest[Country.of.Origin],0)))</f>
        <v>March</v>
      </c>
      <c r="M867">
        <f t="shared" si="39"/>
        <v>152</v>
      </c>
      <c r="N867" s="7">
        <v>41151</v>
      </c>
      <c r="O867" t="s">
        <v>616</v>
      </c>
      <c r="P867" t="s">
        <v>54</v>
      </c>
      <c r="Q867">
        <v>7.67</v>
      </c>
      <c r="R867">
        <v>7.58</v>
      </c>
      <c r="S867">
        <v>7.33</v>
      </c>
      <c r="T867">
        <v>7.5</v>
      </c>
      <c r="U867">
        <v>7.42</v>
      </c>
      <c r="V867">
        <v>7.42</v>
      </c>
      <c r="W867">
        <v>10</v>
      </c>
      <c r="X867">
        <v>10</v>
      </c>
      <c r="Y867">
        <v>10</v>
      </c>
      <c r="Z867">
        <v>7.33</v>
      </c>
      <c r="AA867">
        <v>82.25</v>
      </c>
      <c r="AB867">
        <v>0.12</v>
      </c>
      <c r="AC867">
        <v>0</v>
      </c>
      <c r="AD867">
        <v>0</v>
      </c>
      <c r="AE867" t="s">
        <v>55</v>
      </c>
      <c r="AF867">
        <v>13</v>
      </c>
      <c r="AG867" s="7">
        <v>41516</v>
      </c>
      <c r="AH867">
        <v>1250</v>
      </c>
      <c r="AI867">
        <v>1250</v>
      </c>
      <c r="AJ867">
        <v>1250</v>
      </c>
    </row>
    <row r="868" spans="1:36" x14ac:dyDescent="0.25">
      <c r="A868" t="s">
        <v>43</v>
      </c>
      <c r="B868" t="s">
        <v>216</v>
      </c>
      <c r="C868">
        <v>19.173773000000001</v>
      </c>
      <c r="D868">
        <v>-96.134224099999997</v>
      </c>
      <c r="E868" t="s">
        <v>715</v>
      </c>
      <c r="F868">
        <v>250</v>
      </c>
      <c r="G868">
        <v>1</v>
      </c>
      <c r="H868">
        <v>2012</v>
      </c>
      <c r="I868" t="str">
        <f t="shared" si="40"/>
        <v>2011-10-01</v>
      </c>
      <c r="J868" t="str">
        <f t="shared" si="41"/>
        <v>2012-03-01</v>
      </c>
      <c r="K868" t="str">
        <f>IFERROR(INDEX(Harvest[Selected Harvest Begin],MATCH(E868,Harvest[Region],0)),INDEX(Harvest[Selected Harvest Begin],MATCH(B868,Harvest[Country.of.Origin],0)))</f>
        <v>October</v>
      </c>
      <c r="L868" t="str">
        <f>IFERROR(INDEX(Harvest[Selected Harvest End],MATCH(E868,Harvest[Region],0)),INDEX(Harvest[Selected Harvest End],MATCH(B868,Harvest[Country.of.Origin],0)))</f>
        <v>March</v>
      </c>
      <c r="M868">
        <f t="shared" si="39"/>
        <v>152</v>
      </c>
      <c r="N868" s="7">
        <v>41101</v>
      </c>
      <c r="O868" t="s">
        <v>616</v>
      </c>
      <c r="P868" t="s">
        <v>54</v>
      </c>
      <c r="Q868">
        <v>7.33</v>
      </c>
      <c r="R868">
        <v>7.58</v>
      </c>
      <c r="S868">
        <v>7.42</v>
      </c>
      <c r="T868">
        <v>7.67</v>
      </c>
      <c r="U868">
        <v>7.33</v>
      </c>
      <c r="V868">
        <v>7.5</v>
      </c>
      <c r="W868">
        <v>10</v>
      </c>
      <c r="X868">
        <v>10</v>
      </c>
      <c r="Y868">
        <v>10</v>
      </c>
      <c r="Z868">
        <v>7.42</v>
      </c>
      <c r="AA868">
        <v>82.25</v>
      </c>
      <c r="AB868">
        <v>0.11</v>
      </c>
      <c r="AC868">
        <v>0</v>
      </c>
      <c r="AD868">
        <v>0</v>
      </c>
      <c r="AE868" t="s">
        <v>55</v>
      </c>
      <c r="AF868">
        <v>0</v>
      </c>
      <c r="AG868" s="7">
        <v>41466</v>
      </c>
      <c r="AH868">
        <v>1100</v>
      </c>
      <c r="AI868">
        <v>1100</v>
      </c>
      <c r="AJ868">
        <v>1100</v>
      </c>
    </row>
    <row r="869" spans="1:36" x14ac:dyDescent="0.25">
      <c r="A869" t="s">
        <v>43</v>
      </c>
      <c r="B869" t="s">
        <v>216</v>
      </c>
      <c r="C869">
        <v>25.244381499999999</v>
      </c>
      <c r="D869">
        <v>-99.956420399999999</v>
      </c>
      <c r="E869" t="s">
        <v>3228</v>
      </c>
      <c r="F869">
        <v>250</v>
      </c>
      <c r="G869">
        <v>1</v>
      </c>
      <c r="H869">
        <v>2012</v>
      </c>
      <c r="I869" t="str">
        <f t="shared" si="40"/>
        <v>2011-10-01</v>
      </c>
      <c r="J869" t="str">
        <f t="shared" si="41"/>
        <v>2012-03-01</v>
      </c>
      <c r="K869" t="str">
        <f>IFERROR(INDEX(Harvest[Selected Harvest Begin],MATCH(E869,Harvest[Region],0)),INDEX(Harvest[Selected Harvest Begin],MATCH(B869,Harvest[Country.of.Origin],0)))</f>
        <v>October</v>
      </c>
      <c r="L869" t="str">
        <f>IFERROR(INDEX(Harvest[Selected Harvest End],MATCH(E869,Harvest[Region],0)),INDEX(Harvest[Selected Harvest End],MATCH(B869,Harvest[Country.of.Origin],0)))</f>
        <v>March</v>
      </c>
      <c r="M869">
        <f t="shared" si="39"/>
        <v>152</v>
      </c>
      <c r="N869" s="7">
        <v>41001</v>
      </c>
      <c r="O869" t="s">
        <v>616</v>
      </c>
      <c r="P869" t="s">
        <v>54</v>
      </c>
      <c r="Q869">
        <v>7.42</v>
      </c>
      <c r="R869">
        <v>7.5</v>
      </c>
      <c r="S869">
        <v>7.42</v>
      </c>
      <c r="T869">
        <v>7.58</v>
      </c>
      <c r="U869">
        <v>7.42</v>
      </c>
      <c r="V869">
        <v>7.5</v>
      </c>
      <c r="W869">
        <v>10</v>
      </c>
      <c r="X869">
        <v>10</v>
      </c>
      <c r="Y869">
        <v>10</v>
      </c>
      <c r="Z869">
        <v>7.42</v>
      </c>
      <c r="AA869">
        <v>82.25</v>
      </c>
      <c r="AB869">
        <v>0.1</v>
      </c>
      <c r="AC869">
        <v>0</v>
      </c>
      <c r="AD869">
        <v>0</v>
      </c>
      <c r="AE869" t="s">
        <v>55</v>
      </c>
      <c r="AF869">
        <v>3</v>
      </c>
      <c r="AG869" s="7">
        <v>41366</v>
      </c>
      <c r="AH869">
        <v>900</v>
      </c>
      <c r="AI869">
        <v>900</v>
      </c>
      <c r="AJ869">
        <v>900</v>
      </c>
    </row>
    <row r="870" spans="1:36" x14ac:dyDescent="0.25">
      <c r="A870" t="s">
        <v>43</v>
      </c>
      <c r="B870" t="s">
        <v>216</v>
      </c>
      <c r="C870">
        <v>19.173773000000001</v>
      </c>
      <c r="D870">
        <v>-96.134224099999997</v>
      </c>
      <c r="E870" t="s">
        <v>715</v>
      </c>
      <c r="F870">
        <v>200</v>
      </c>
      <c r="G870">
        <v>1</v>
      </c>
      <c r="H870">
        <v>2013</v>
      </c>
      <c r="I870" t="str">
        <f t="shared" si="40"/>
        <v>2012-10-01</v>
      </c>
      <c r="J870" t="str">
        <f t="shared" si="41"/>
        <v>2013-03-01</v>
      </c>
      <c r="K870" t="str">
        <f>IFERROR(INDEX(Harvest[Selected Harvest Begin],MATCH(E870,Harvest[Region],0)),INDEX(Harvest[Selected Harvest Begin],MATCH(B870,Harvest[Country.of.Origin],0)))</f>
        <v>October</v>
      </c>
      <c r="L870" t="str">
        <f>IFERROR(INDEX(Harvest[Selected Harvest End],MATCH(E870,Harvest[Region],0)),INDEX(Harvest[Selected Harvest End],MATCH(B870,Harvest[Country.of.Origin],0)))</f>
        <v>March</v>
      </c>
      <c r="M870">
        <f t="shared" si="39"/>
        <v>151</v>
      </c>
      <c r="N870" s="7">
        <v>41835</v>
      </c>
      <c r="O870" t="s">
        <v>60</v>
      </c>
      <c r="P870" t="s">
        <v>54</v>
      </c>
      <c r="Q870">
        <v>7.42</v>
      </c>
      <c r="R870">
        <v>7.33</v>
      </c>
      <c r="S870">
        <v>7.17</v>
      </c>
      <c r="T870">
        <v>7.42</v>
      </c>
      <c r="U870">
        <v>7.33</v>
      </c>
      <c r="V870">
        <v>8.17</v>
      </c>
      <c r="W870">
        <v>10</v>
      </c>
      <c r="X870">
        <v>10</v>
      </c>
      <c r="Y870">
        <v>10</v>
      </c>
      <c r="Z870">
        <v>7.33</v>
      </c>
      <c r="AA870">
        <v>82.17</v>
      </c>
      <c r="AB870">
        <v>0.12</v>
      </c>
      <c r="AC870">
        <v>0</v>
      </c>
      <c r="AD870">
        <v>0</v>
      </c>
      <c r="AE870" t="s">
        <v>55</v>
      </c>
      <c r="AF870">
        <v>0</v>
      </c>
      <c r="AG870" s="7">
        <v>42200</v>
      </c>
      <c r="AH870">
        <v>1100</v>
      </c>
      <c r="AI870">
        <v>1100</v>
      </c>
      <c r="AJ870">
        <v>1100</v>
      </c>
    </row>
    <row r="871" spans="1:36" x14ac:dyDescent="0.25">
      <c r="A871" t="s">
        <v>43</v>
      </c>
      <c r="B871" t="s">
        <v>216</v>
      </c>
      <c r="C871">
        <v>20.401382399999999</v>
      </c>
      <c r="D871">
        <v>-98.200794299999998</v>
      </c>
      <c r="E871" t="s">
        <v>2317</v>
      </c>
      <c r="F871">
        <v>10</v>
      </c>
      <c r="G871">
        <v>1</v>
      </c>
      <c r="H871">
        <v>2012</v>
      </c>
      <c r="I871" t="str">
        <f t="shared" si="40"/>
        <v>2011-10-01</v>
      </c>
      <c r="J871" t="str">
        <f t="shared" si="41"/>
        <v>2012-03-01</v>
      </c>
      <c r="K871" t="str">
        <f>IFERROR(INDEX(Harvest[Selected Harvest Begin],MATCH(E871,Harvest[Region],0)),INDEX(Harvest[Selected Harvest Begin],MATCH(B871,Harvest[Country.of.Origin],0)))</f>
        <v>October</v>
      </c>
      <c r="L871" t="str">
        <f>IFERROR(INDEX(Harvest[Selected Harvest End],MATCH(E871,Harvest[Region],0)),INDEX(Harvest[Selected Harvest End],MATCH(B871,Harvest[Country.of.Origin],0)))</f>
        <v>March</v>
      </c>
      <c r="M871">
        <f t="shared" si="39"/>
        <v>152</v>
      </c>
      <c r="N871" s="7">
        <v>41179</v>
      </c>
      <c r="O871" t="s">
        <v>616</v>
      </c>
      <c r="P871" t="s">
        <v>54</v>
      </c>
      <c r="Q871">
        <v>7.5</v>
      </c>
      <c r="R871">
        <v>7.67</v>
      </c>
      <c r="S871">
        <v>7</v>
      </c>
      <c r="T871">
        <v>7.5</v>
      </c>
      <c r="U871">
        <v>7.33</v>
      </c>
      <c r="V871">
        <v>7.5</v>
      </c>
      <c r="W871">
        <v>10</v>
      </c>
      <c r="X871">
        <v>10</v>
      </c>
      <c r="Y871">
        <v>10</v>
      </c>
      <c r="Z871">
        <v>7.67</v>
      </c>
      <c r="AA871">
        <v>82.17</v>
      </c>
      <c r="AB871">
        <v>0.15</v>
      </c>
      <c r="AC871">
        <v>1</v>
      </c>
      <c r="AD871">
        <v>0</v>
      </c>
      <c r="AE871" t="s">
        <v>201</v>
      </c>
      <c r="AF871">
        <v>9</v>
      </c>
      <c r="AG871" s="7">
        <v>41544</v>
      </c>
      <c r="AH871">
        <v>1144</v>
      </c>
      <c r="AI871">
        <v>1144</v>
      </c>
      <c r="AJ871">
        <v>1144</v>
      </c>
    </row>
    <row r="872" spans="1:36" x14ac:dyDescent="0.25">
      <c r="A872" t="s">
        <v>43</v>
      </c>
      <c r="B872" t="s">
        <v>216</v>
      </c>
      <c r="C872">
        <v>19.766121299999998</v>
      </c>
      <c r="D872">
        <v>-97.245595199999997</v>
      </c>
      <c r="E872" t="s">
        <v>3284</v>
      </c>
      <c r="F872">
        <v>200</v>
      </c>
      <c r="G872">
        <v>1</v>
      </c>
      <c r="H872">
        <v>2012</v>
      </c>
      <c r="I872" t="str">
        <f t="shared" si="40"/>
        <v>2011-10-01</v>
      </c>
      <c r="J872" t="str">
        <f t="shared" si="41"/>
        <v>2012-03-01</v>
      </c>
      <c r="K872" t="str">
        <f>IFERROR(INDEX(Harvest[Selected Harvest Begin],MATCH(E872,Harvest[Region],0)),INDEX(Harvest[Selected Harvest Begin],MATCH(B872,Harvest[Country.of.Origin],0)))</f>
        <v>October</v>
      </c>
      <c r="L872" t="str">
        <f>IFERROR(INDEX(Harvest[Selected Harvest End],MATCH(E872,Harvest[Region],0)),INDEX(Harvest[Selected Harvest End],MATCH(B872,Harvest[Country.of.Origin],0)))</f>
        <v>March</v>
      </c>
      <c r="M872">
        <f t="shared" si="39"/>
        <v>152</v>
      </c>
      <c r="N872" s="7">
        <v>41101</v>
      </c>
      <c r="O872" t="s">
        <v>616</v>
      </c>
      <c r="P872" t="s">
        <v>54</v>
      </c>
      <c r="Q872">
        <v>7.5</v>
      </c>
      <c r="R872">
        <v>7.58</v>
      </c>
      <c r="S872">
        <v>7.25</v>
      </c>
      <c r="T872">
        <v>7.5</v>
      </c>
      <c r="U872">
        <v>7.5</v>
      </c>
      <c r="V872">
        <v>7.33</v>
      </c>
      <c r="W872">
        <v>10</v>
      </c>
      <c r="X872">
        <v>10</v>
      </c>
      <c r="Y872">
        <v>10</v>
      </c>
      <c r="Z872">
        <v>7.5</v>
      </c>
      <c r="AA872">
        <v>82.17</v>
      </c>
      <c r="AB872">
        <v>0.12</v>
      </c>
      <c r="AC872">
        <v>0</v>
      </c>
      <c r="AD872">
        <v>0</v>
      </c>
      <c r="AE872" t="s">
        <v>55</v>
      </c>
      <c r="AF872">
        <v>4</v>
      </c>
      <c r="AG872" s="7">
        <v>41466</v>
      </c>
      <c r="AH872">
        <v>1000</v>
      </c>
      <c r="AI872">
        <v>1000</v>
      </c>
      <c r="AJ872">
        <v>1000</v>
      </c>
    </row>
    <row r="873" spans="1:36" x14ac:dyDescent="0.25">
      <c r="A873" t="s">
        <v>43</v>
      </c>
      <c r="B873" t="s">
        <v>216</v>
      </c>
      <c r="C873">
        <v>19.122263400000001</v>
      </c>
      <c r="D873">
        <v>-104.00723480000001</v>
      </c>
      <c r="E873" t="s">
        <v>2943</v>
      </c>
      <c r="F873">
        <v>60</v>
      </c>
      <c r="G873">
        <v>1</v>
      </c>
      <c r="H873">
        <v>2012</v>
      </c>
      <c r="I873" t="str">
        <f t="shared" si="40"/>
        <v>2011-10-01</v>
      </c>
      <c r="J873" t="str">
        <f t="shared" si="41"/>
        <v>2012-03-01</v>
      </c>
      <c r="K873" t="str">
        <f>IFERROR(INDEX(Harvest[Selected Harvest Begin],MATCH(E873,Harvest[Region],0)),INDEX(Harvest[Selected Harvest Begin],MATCH(B873,Harvest[Country.of.Origin],0)))</f>
        <v>October</v>
      </c>
      <c r="L873" t="str">
        <f>IFERROR(INDEX(Harvest[Selected Harvest End],MATCH(E873,Harvest[Region],0)),INDEX(Harvest[Selected Harvest End],MATCH(B873,Harvest[Country.of.Origin],0)))</f>
        <v>March</v>
      </c>
      <c r="M873">
        <f t="shared" si="39"/>
        <v>152</v>
      </c>
      <c r="N873" s="7">
        <v>41092</v>
      </c>
      <c r="O873" t="s">
        <v>616</v>
      </c>
      <c r="P873" t="s">
        <v>54</v>
      </c>
      <c r="Q873">
        <v>7</v>
      </c>
      <c r="R873">
        <v>7.67</v>
      </c>
      <c r="S873">
        <v>7.5</v>
      </c>
      <c r="T873">
        <v>7.5</v>
      </c>
      <c r="U873">
        <v>7.42</v>
      </c>
      <c r="V873">
        <v>7.5</v>
      </c>
      <c r="W873">
        <v>10</v>
      </c>
      <c r="X873">
        <v>10</v>
      </c>
      <c r="Y873">
        <v>10</v>
      </c>
      <c r="Z873">
        <v>7.58</v>
      </c>
      <c r="AA873">
        <v>82.17</v>
      </c>
      <c r="AB873">
        <v>0.1</v>
      </c>
      <c r="AC873">
        <v>0</v>
      </c>
      <c r="AD873">
        <v>0</v>
      </c>
      <c r="AE873" t="s">
        <v>55</v>
      </c>
      <c r="AF873">
        <v>1</v>
      </c>
      <c r="AG873" s="7">
        <v>41457</v>
      </c>
      <c r="AH873">
        <v>1200</v>
      </c>
      <c r="AI873">
        <v>1200</v>
      </c>
      <c r="AJ873">
        <v>1200</v>
      </c>
    </row>
    <row r="874" spans="1:36" x14ac:dyDescent="0.25">
      <c r="A874" t="s">
        <v>43</v>
      </c>
      <c r="B874" t="s">
        <v>216</v>
      </c>
      <c r="C874">
        <v>19.451937999999998</v>
      </c>
      <c r="D874">
        <v>-96.959451099999995</v>
      </c>
      <c r="E874" t="s">
        <v>790</v>
      </c>
      <c r="F874">
        <v>35</v>
      </c>
      <c r="G874">
        <v>1</v>
      </c>
      <c r="H874">
        <v>2012</v>
      </c>
      <c r="I874" t="str">
        <f t="shared" si="40"/>
        <v>2011-10-01</v>
      </c>
      <c r="J874" t="str">
        <f t="shared" si="41"/>
        <v>2012-03-01</v>
      </c>
      <c r="K874" t="str">
        <f>IFERROR(INDEX(Harvest[Selected Harvest Begin],MATCH(E874,Harvest[Region],0)),INDEX(Harvest[Selected Harvest Begin],MATCH(B874,Harvest[Country.of.Origin],0)))</f>
        <v>October</v>
      </c>
      <c r="L874" t="str">
        <f>IFERROR(INDEX(Harvest[Selected Harvest End],MATCH(E874,Harvest[Region],0)),INDEX(Harvest[Selected Harvest End],MATCH(B874,Harvest[Country.of.Origin],0)))</f>
        <v>March</v>
      </c>
      <c r="M874">
        <f t="shared" si="39"/>
        <v>152</v>
      </c>
      <c r="N874" s="7">
        <v>41162</v>
      </c>
      <c r="O874" t="s">
        <v>616</v>
      </c>
      <c r="P874" t="s">
        <v>54</v>
      </c>
      <c r="Q874">
        <v>7.42</v>
      </c>
      <c r="R874">
        <v>7.58</v>
      </c>
      <c r="S874">
        <v>7.5</v>
      </c>
      <c r="T874">
        <v>7.33</v>
      </c>
      <c r="U874">
        <v>7.42</v>
      </c>
      <c r="V874">
        <v>7.42</v>
      </c>
      <c r="W874">
        <v>10</v>
      </c>
      <c r="X874">
        <v>10</v>
      </c>
      <c r="Y874">
        <v>10</v>
      </c>
      <c r="Z874">
        <v>7.42</v>
      </c>
      <c r="AA874">
        <v>82.08</v>
      </c>
      <c r="AB874">
        <v>0.13</v>
      </c>
      <c r="AC874">
        <v>0</v>
      </c>
      <c r="AD874">
        <v>0</v>
      </c>
      <c r="AE874" t="s">
        <v>55</v>
      </c>
      <c r="AF874">
        <v>7</v>
      </c>
      <c r="AG874" s="7">
        <v>41527</v>
      </c>
      <c r="AH874">
        <v>1300</v>
      </c>
      <c r="AI874">
        <v>1300</v>
      </c>
      <c r="AJ874">
        <v>1300</v>
      </c>
    </row>
    <row r="875" spans="1:36" x14ac:dyDescent="0.25">
      <c r="A875" t="s">
        <v>43</v>
      </c>
      <c r="B875" t="s">
        <v>216</v>
      </c>
      <c r="C875">
        <v>14.9055599</v>
      </c>
      <c r="D875">
        <v>-92.263420600000003</v>
      </c>
      <c r="E875" t="s">
        <v>1150</v>
      </c>
      <c r="F875">
        <v>250</v>
      </c>
      <c r="G875">
        <v>1</v>
      </c>
      <c r="H875">
        <v>2012</v>
      </c>
      <c r="I875" t="str">
        <f t="shared" si="40"/>
        <v>2011-10-01</v>
      </c>
      <c r="J875" t="str">
        <f t="shared" si="41"/>
        <v>2012-03-01</v>
      </c>
      <c r="K875" t="str">
        <f>IFERROR(INDEX(Harvest[Selected Harvest Begin],MATCH(E875,Harvest[Region],0)),INDEX(Harvest[Selected Harvest Begin],MATCH(B875,Harvest[Country.of.Origin],0)))</f>
        <v>October</v>
      </c>
      <c r="L875" t="str">
        <f>IFERROR(INDEX(Harvest[Selected Harvest End],MATCH(E875,Harvest[Region],0)),INDEX(Harvest[Selected Harvest End],MATCH(B875,Harvest[Country.of.Origin],0)))</f>
        <v>March</v>
      </c>
      <c r="M875">
        <f t="shared" si="39"/>
        <v>152</v>
      </c>
      <c r="N875" s="7">
        <v>41151</v>
      </c>
      <c r="O875" t="s">
        <v>616</v>
      </c>
      <c r="P875" t="s">
        <v>54</v>
      </c>
      <c r="Q875">
        <v>7.5</v>
      </c>
      <c r="R875">
        <v>7.42</v>
      </c>
      <c r="S875">
        <v>7.42</v>
      </c>
      <c r="T875">
        <v>7.5</v>
      </c>
      <c r="U875">
        <v>7.25</v>
      </c>
      <c r="V875">
        <v>7.5</v>
      </c>
      <c r="W875">
        <v>10</v>
      </c>
      <c r="X875">
        <v>10</v>
      </c>
      <c r="Y875">
        <v>10</v>
      </c>
      <c r="Z875">
        <v>7.5</v>
      </c>
      <c r="AA875">
        <v>82.08</v>
      </c>
      <c r="AB875">
        <v>0.13</v>
      </c>
      <c r="AC875">
        <v>3</v>
      </c>
      <c r="AD875">
        <v>0</v>
      </c>
      <c r="AE875" t="s">
        <v>55</v>
      </c>
      <c r="AF875">
        <v>13</v>
      </c>
      <c r="AG875" s="7">
        <v>41516</v>
      </c>
      <c r="AH875">
        <v>1800</v>
      </c>
      <c r="AI875">
        <v>1800</v>
      </c>
      <c r="AJ875">
        <v>1800</v>
      </c>
    </row>
    <row r="876" spans="1:36" x14ac:dyDescent="0.25">
      <c r="A876" t="s">
        <v>43</v>
      </c>
      <c r="B876" t="s">
        <v>216</v>
      </c>
      <c r="C876">
        <v>19.451937999999998</v>
      </c>
      <c r="D876">
        <v>-96.959451099999995</v>
      </c>
      <c r="E876" t="s">
        <v>790</v>
      </c>
      <c r="F876">
        <v>15</v>
      </c>
      <c r="G876">
        <v>1</v>
      </c>
      <c r="H876">
        <v>2012</v>
      </c>
      <c r="I876" t="str">
        <f t="shared" si="40"/>
        <v>2011-10-01</v>
      </c>
      <c r="J876" t="str">
        <f t="shared" si="41"/>
        <v>2012-03-01</v>
      </c>
      <c r="K876" t="str">
        <f>IFERROR(INDEX(Harvest[Selected Harvest Begin],MATCH(E876,Harvest[Region],0)),INDEX(Harvest[Selected Harvest Begin],MATCH(B876,Harvest[Country.of.Origin],0)))</f>
        <v>October</v>
      </c>
      <c r="L876" t="str">
        <f>IFERROR(INDEX(Harvest[Selected Harvest End],MATCH(E876,Harvest[Region],0)),INDEX(Harvest[Selected Harvest End],MATCH(B876,Harvest[Country.of.Origin],0)))</f>
        <v>March</v>
      </c>
      <c r="M876">
        <f t="shared" si="39"/>
        <v>152</v>
      </c>
      <c r="N876" s="7">
        <v>41116</v>
      </c>
      <c r="O876" t="s">
        <v>616</v>
      </c>
      <c r="P876" t="s">
        <v>54</v>
      </c>
      <c r="Q876">
        <v>7.67</v>
      </c>
      <c r="R876">
        <v>7.5</v>
      </c>
      <c r="S876">
        <v>7.25</v>
      </c>
      <c r="T876">
        <v>7.58</v>
      </c>
      <c r="U876">
        <v>7.42</v>
      </c>
      <c r="V876">
        <v>7.33</v>
      </c>
      <c r="W876">
        <v>10</v>
      </c>
      <c r="X876">
        <v>10</v>
      </c>
      <c r="Y876">
        <v>10</v>
      </c>
      <c r="Z876">
        <v>7.33</v>
      </c>
      <c r="AA876">
        <v>82.08</v>
      </c>
      <c r="AB876">
        <v>0.11</v>
      </c>
      <c r="AC876">
        <v>0</v>
      </c>
      <c r="AD876">
        <v>0</v>
      </c>
      <c r="AE876" t="s">
        <v>55</v>
      </c>
      <c r="AF876">
        <v>11</v>
      </c>
      <c r="AG876" s="7">
        <v>41481</v>
      </c>
      <c r="AH876">
        <v>1250</v>
      </c>
      <c r="AI876">
        <v>1250</v>
      </c>
      <c r="AJ876">
        <v>1250</v>
      </c>
    </row>
    <row r="877" spans="1:36" x14ac:dyDescent="0.25">
      <c r="A877" t="s">
        <v>43</v>
      </c>
      <c r="B877" t="s">
        <v>216</v>
      </c>
      <c r="C877">
        <v>19.173773000000001</v>
      </c>
      <c r="D877">
        <v>-96.134224099999997</v>
      </c>
      <c r="E877" t="s">
        <v>715</v>
      </c>
      <c r="F877">
        <v>250</v>
      </c>
      <c r="G877">
        <v>1</v>
      </c>
      <c r="H877">
        <v>2012</v>
      </c>
      <c r="I877" t="str">
        <f t="shared" si="40"/>
        <v>2011-10-01</v>
      </c>
      <c r="J877" t="str">
        <f t="shared" si="41"/>
        <v>2012-03-01</v>
      </c>
      <c r="K877" t="str">
        <f>IFERROR(INDEX(Harvest[Selected Harvest Begin],MATCH(E877,Harvest[Region],0)),INDEX(Harvest[Selected Harvest Begin],MATCH(B877,Harvest[Country.of.Origin],0)))</f>
        <v>October</v>
      </c>
      <c r="L877" t="str">
        <f>IFERROR(INDEX(Harvest[Selected Harvest End],MATCH(E877,Harvest[Region],0)),INDEX(Harvest[Selected Harvest End],MATCH(B877,Harvest[Country.of.Origin],0)))</f>
        <v>March</v>
      </c>
      <c r="M877">
        <f t="shared" si="39"/>
        <v>152</v>
      </c>
      <c r="N877" s="7">
        <v>41101</v>
      </c>
      <c r="O877" t="s">
        <v>616</v>
      </c>
      <c r="P877" t="s">
        <v>54</v>
      </c>
      <c r="Q877">
        <v>7.58</v>
      </c>
      <c r="R877">
        <v>7.42</v>
      </c>
      <c r="S877">
        <v>7.25</v>
      </c>
      <c r="T877">
        <v>7.75</v>
      </c>
      <c r="U877">
        <v>7.33</v>
      </c>
      <c r="V877">
        <v>7.42</v>
      </c>
      <c r="W877">
        <v>10</v>
      </c>
      <c r="X877">
        <v>10</v>
      </c>
      <c r="Y877">
        <v>10</v>
      </c>
      <c r="Z877">
        <v>7.33</v>
      </c>
      <c r="AA877">
        <v>82.08</v>
      </c>
      <c r="AB877">
        <v>0.11</v>
      </c>
      <c r="AC877">
        <v>0</v>
      </c>
      <c r="AD877">
        <v>0</v>
      </c>
      <c r="AE877" t="s">
        <v>55</v>
      </c>
      <c r="AF877">
        <v>1</v>
      </c>
      <c r="AG877" s="7">
        <v>41466</v>
      </c>
      <c r="AH877">
        <v>1250</v>
      </c>
      <c r="AI877">
        <v>1250</v>
      </c>
      <c r="AJ877">
        <v>1250</v>
      </c>
    </row>
    <row r="878" spans="1:36" x14ac:dyDescent="0.25">
      <c r="A878" t="s">
        <v>43</v>
      </c>
      <c r="B878" t="s">
        <v>216</v>
      </c>
      <c r="C878">
        <v>19.0683148</v>
      </c>
      <c r="D878">
        <v>-97.047155599999996</v>
      </c>
      <c r="E878" t="s">
        <v>3390</v>
      </c>
      <c r="F878">
        <v>15</v>
      </c>
      <c r="G878">
        <v>1</v>
      </c>
      <c r="H878">
        <v>2012</v>
      </c>
      <c r="I878" t="str">
        <f t="shared" si="40"/>
        <v>2011-10-01</v>
      </c>
      <c r="J878" t="str">
        <f t="shared" si="41"/>
        <v>2012-03-01</v>
      </c>
      <c r="K878" t="str">
        <f>IFERROR(INDEX(Harvest[Selected Harvest Begin],MATCH(E878,Harvest[Region],0)),INDEX(Harvest[Selected Harvest Begin],MATCH(B878,Harvest[Country.of.Origin],0)))</f>
        <v>October</v>
      </c>
      <c r="L878" t="str">
        <f>IFERROR(INDEX(Harvest[Selected Harvest End],MATCH(E878,Harvest[Region],0)),INDEX(Harvest[Selected Harvest End],MATCH(B878,Harvest[Country.of.Origin],0)))</f>
        <v>March</v>
      </c>
      <c r="M878">
        <f t="shared" si="39"/>
        <v>152</v>
      </c>
      <c r="N878" s="7">
        <v>41101</v>
      </c>
      <c r="O878" t="s">
        <v>616</v>
      </c>
      <c r="P878" t="s">
        <v>54</v>
      </c>
      <c r="Q878">
        <v>7.67</v>
      </c>
      <c r="R878">
        <v>7.33</v>
      </c>
      <c r="S878">
        <v>7.25</v>
      </c>
      <c r="T878">
        <v>7.5</v>
      </c>
      <c r="U878">
        <v>7.42</v>
      </c>
      <c r="V878">
        <v>7.42</v>
      </c>
      <c r="W878">
        <v>10</v>
      </c>
      <c r="X878">
        <v>10</v>
      </c>
      <c r="Y878">
        <v>10</v>
      </c>
      <c r="Z878">
        <v>7.42</v>
      </c>
      <c r="AA878">
        <v>82</v>
      </c>
      <c r="AB878">
        <v>0.12</v>
      </c>
      <c r="AC878">
        <v>0</v>
      </c>
      <c r="AD878">
        <v>0</v>
      </c>
      <c r="AE878" t="s">
        <v>55</v>
      </c>
      <c r="AF878">
        <v>1</v>
      </c>
      <c r="AG878" s="7">
        <v>41466</v>
      </c>
      <c r="AH878">
        <v>940</v>
      </c>
      <c r="AI878">
        <v>940</v>
      </c>
      <c r="AJ878">
        <v>940</v>
      </c>
    </row>
    <row r="879" spans="1:36" x14ac:dyDescent="0.25">
      <c r="A879" t="s">
        <v>43</v>
      </c>
      <c r="B879" t="s">
        <v>216</v>
      </c>
      <c r="C879">
        <v>16.7569318</v>
      </c>
      <c r="D879">
        <v>-93.129235300000005</v>
      </c>
      <c r="E879" t="s">
        <v>2035</v>
      </c>
      <c r="F879">
        <v>450</v>
      </c>
      <c r="G879">
        <v>1</v>
      </c>
      <c r="H879">
        <v>2013</v>
      </c>
      <c r="I879" t="str">
        <f t="shared" si="40"/>
        <v>2012-10-01</v>
      </c>
      <c r="J879" t="str">
        <f t="shared" si="41"/>
        <v>2013-03-01</v>
      </c>
      <c r="K879" t="str">
        <f>IFERROR(INDEX(Harvest[Selected Harvest Begin],MATCH(E879,Harvest[Region],0)),INDEX(Harvest[Selected Harvest Begin],MATCH(B879,Harvest[Country.of.Origin],0)))</f>
        <v>October</v>
      </c>
      <c r="L879" t="str">
        <f>IFERROR(INDEX(Harvest[Selected Harvest End],MATCH(E879,Harvest[Region],0)),INDEX(Harvest[Selected Harvest End],MATCH(B879,Harvest[Country.of.Origin],0)))</f>
        <v>March</v>
      </c>
      <c r="M879">
        <f t="shared" si="39"/>
        <v>151</v>
      </c>
      <c r="N879" s="7">
        <v>41362</v>
      </c>
      <c r="O879" t="s">
        <v>68</v>
      </c>
      <c r="P879" t="s">
        <v>54</v>
      </c>
      <c r="Q879">
        <v>7.58</v>
      </c>
      <c r="R879">
        <v>7.5</v>
      </c>
      <c r="S879">
        <v>7.25</v>
      </c>
      <c r="T879">
        <v>7.58</v>
      </c>
      <c r="U879">
        <v>7.5</v>
      </c>
      <c r="V879">
        <v>7.25</v>
      </c>
      <c r="W879">
        <v>10</v>
      </c>
      <c r="X879">
        <v>10</v>
      </c>
      <c r="Y879">
        <v>10</v>
      </c>
      <c r="Z879">
        <v>7.25</v>
      </c>
      <c r="AA879">
        <v>81.92</v>
      </c>
      <c r="AB879">
        <v>0.12</v>
      </c>
      <c r="AC879">
        <v>0</v>
      </c>
      <c r="AD879">
        <v>0</v>
      </c>
      <c r="AE879" t="s">
        <v>55</v>
      </c>
      <c r="AF879">
        <v>6</v>
      </c>
      <c r="AG879" s="7">
        <v>41727</v>
      </c>
      <c r="AH879">
        <v>1300</v>
      </c>
      <c r="AI879">
        <v>1300</v>
      </c>
      <c r="AJ879">
        <v>1300</v>
      </c>
    </row>
    <row r="880" spans="1:36" x14ac:dyDescent="0.25">
      <c r="A880" t="s">
        <v>43</v>
      </c>
      <c r="B880" t="s">
        <v>216</v>
      </c>
      <c r="C880">
        <v>21.1584334</v>
      </c>
      <c r="D880">
        <v>-98.903839700000006</v>
      </c>
      <c r="E880" t="s">
        <v>3446</v>
      </c>
      <c r="F880">
        <v>10</v>
      </c>
      <c r="G880">
        <v>1</v>
      </c>
      <c r="H880">
        <v>2012</v>
      </c>
      <c r="I880" t="str">
        <f t="shared" si="40"/>
        <v>2011-10-01</v>
      </c>
      <c r="J880" t="str">
        <f t="shared" si="41"/>
        <v>2012-03-01</v>
      </c>
      <c r="K880" t="str">
        <f>IFERROR(INDEX(Harvest[Selected Harvest Begin],MATCH(E880,Harvest[Region],0)),INDEX(Harvest[Selected Harvest Begin],MATCH(B880,Harvest[Country.of.Origin],0)))</f>
        <v>October</v>
      </c>
      <c r="L880" t="str">
        <f>IFERROR(INDEX(Harvest[Selected Harvest End],MATCH(E880,Harvest[Region],0)),INDEX(Harvest[Selected Harvest End],MATCH(B880,Harvest[Country.of.Origin],0)))</f>
        <v>March</v>
      </c>
      <c r="M880">
        <f t="shared" si="39"/>
        <v>152</v>
      </c>
      <c r="N880" s="7">
        <v>41179</v>
      </c>
      <c r="O880" t="s">
        <v>616</v>
      </c>
      <c r="P880" t="s">
        <v>373</v>
      </c>
      <c r="Q880">
        <v>7.5</v>
      </c>
      <c r="R880">
        <v>7.5</v>
      </c>
      <c r="S880">
        <v>7.25</v>
      </c>
      <c r="T880">
        <v>7.25</v>
      </c>
      <c r="U880">
        <v>7.5</v>
      </c>
      <c r="V880">
        <v>7.5</v>
      </c>
      <c r="W880">
        <v>10</v>
      </c>
      <c r="X880">
        <v>10</v>
      </c>
      <c r="Y880">
        <v>10</v>
      </c>
      <c r="Z880">
        <v>7.42</v>
      </c>
      <c r="AA880">
        <v>81.92</v>
      </c>
      <c r="AB880">
        <v>0.13</v>
      </c>
      <c r="AC880">
        <v>2</v>
      </c>
      <c r="AD880">
        <v>0</v>
      </c>
      <c r="AE880" t="s">
        <v>201</v>
      </c>
      <c r="AF880">
        <v>7</v>
      </c>
      <c r="AG880" s="7">
        <v>41544</v>
      </c>
      <c r="AH880">
        <v>981</v>
      </c>
      <c r="AI880">
        <v>981</v>
      </c>
      <c r="AJ880">
        <v>981</v>
      </c>
    </row>
    <row r="881" spans="1:36" x14ac:dyDescent="0.25">
      <c r="A881" t="s">
        <v>43</v>
      </c>
      <c r="B881" t="s">
        <v>216</v>
      </c>
      <c r="C881">
        <v>20.979674200000002</v>
      </c>
      <c r="D881">
        <v>-98.507717499999998</v>
      </c>
      <c r="E881" t="s">
        <v>1699</v>
      </c>
      <c r="F881">
        <v>10</v>
      </c>
      <c r="G881">
        <v>1</v>
      </c>
      <c r="H881">
        <v>2012</v>
      </c>
      <c r="I881" t="str">
        <f t="shared" si="40"/>
        <v>2011-10-01</v>
      </c>
      <c r="J881" t="str">
        <f t="shared" si="41"/>
        <v>2012-03-01</v>
      </c>
      <c r="K881" t="str">
        <f>IFERROR(INDEX(Harvest[Selected Harvest Begin],MATCH(E881,Harvest[Region],0)),INDEX(Harvest[Selected Harvest Begin],MATCH(B881,Harvest[Country.of.Origin],0)))</f>
        <v>October</v>
      </c>
      <c r="L881" t="str">
        <f>IFERROR(INDEX(Harvest[Selected Harvest End],MATCH(E881,Harvest[Region],0)),INDEX(Harvest[Selected Harvest End],MATCH(B881,Harvest[Country.of.Origin],0)))</f>
        <v>March</v>
      </c>
      <c r="M881">
        <f t="shared" si="39"/>
        <v>152</v>
      </c>
      <c r="N881" s="7">
        <v>41179</v>
      </c>
      <c r="O881" t="s">
        <v>737</v>
      </c>
      <c r="P881" t="s">
        <v>54</v>
      </c>
      <c r="Q881">
        <v>7.5</v>
      </c>
      <c r="R881">
        <v>7.42</v>
      </c>
      <c r="S881">
        <v>7.25</v>
      </c>
      <c r="T881">
        <v>7.5</v>
      </c>
      <c r="U881">
        <v>7.33</v>
      </c>
      <c r="V881">
        <v>7.33</v>
      </c>
      <c r="W881">
        <v>10</v>
      </c>
      <c r="X881">
        <v>10</v>
      </c>
      <c r="Y881">
        <v>10</v>
      </c>
      <c r="Z881">
        <v>7.58</v>
      </c>
      <c r="AA881">
        <v>81.92</v>
      </c>
      <c r="AB881">
        <v>0.14000000000000001</v>
      </c>
      <c r="AC881">
        <v>2</v>
      </c>
      <c r="AD881">
        <v>0</v>
      </c>
      <c r="AE881" t="s">
        <v>201</v>
      </c>
      <c r="AF881">
        <v>8</v>
      </c>
      <c r="AG881" s="7">
        <v>41544</v>
      </c>
      <c r="AH881">
        <v>690</v>
      </c>
      <c r="AI881">
        <v>690</v>
      </c>
      <c r="AJ881">
        <v>690</v>
      </c>
    </row>
    <row r="882" spans="1:36" x14ac:dyDescent="0.25">
      <c r="A882" t="s">
        <v>43</v>
      </c>
      <c r="B882" t="s">
        <v>216</v>
      </c>
      <c r="C882">
        <v>19.173773000000001</v>
      </c>
      <c r="D882">
        <v>-96.134224099999997</v>
      </c>
      <c r="E882" t="s">
        <v>715</v>
      </c>
      <c r="F882">
        <v>30</v>
      </c>
      <c r="G882">
        <v>1</v>
      </c>
      <c r="H882">
        <v>2012</v>
      </c>
      <c r="I882" t="str">
        <f t="shared" si="40"/>
        <v>2011-10-01</v>
      </c>
      <c r="J882" t="str">
        <f t="shared" si="41"/>
        <v>2012-03-01</v>
      </c>
      <c r="K882" t="str">
        <f>IFERROR(INDEX(Harvest[Selected Harvest Begin],MATCH(E882,Harvest[Region],0)),INDEX(Harvest[Selected Harvest Begin],MATCH(B882,Harvest[Country.of.Origin],0)))</f>
        <v>October</v>
      </c>
      <c r="L882" t="str">
        <f>IFERROR(INDEX(Harvest[Selected Harvest End],MATCH(E882,Harvest[Region],0)),INDEX(Harvest[Selected Harvest End],MATCH(B882,Harvest[Country.of.Origin],0)))</f>
        <v>March</v>
      </c>
      <c r="M882">
        <f t="shared" si="39"/>
        <v>152</v>
      </c>
      <c r="N882" s="7">
        <v>41101</v>
      </c>
      <c r="O882" t="s">
        <v>60</v>
      </c>
      <c r="P882" t="s">
        <v>54</v>
      </c>
      <c r="Q882">
        <v>7.33</v>
      </c>
      <c r="R882">
        <v>7.58</v>
      </c>
      <c r="S882">
        <v>7.17</v>
      </c>
      <c r="T882">
        <v>7.58</v>
      </c>
      <c r="U882">
        <v>7.42</v>
      </c>
      <c r="V882">
        <v>7.33</v>
      </c>
      <c r="W882">
        <v>10</v>
      </c>
      <c r="X882">
        <v>10</v>
      </c>
      <c r="Y882">
        <v>10</v>
      </c>
      <c r="Z882">
        <v>7.5</v>
      </c>
      <c r="AA882">
        <v>81.92</v>
      </c>
      <c r="AB882">
        <v>0.12</v>
      </c>
      <c r="AC882">
        <v>0</v>
      </c>
      <c r="AD882">
        <v>0</v>
      </c>
      <c r="AE882" t="s">
        <v>55</v>
      </c>
      <c r="AF882">
        <v>4</v>
      </c>
      <c r="AG882" s="7">
        <v>41466</v>
      </c>
      <c r="AH882">
        <v>1650</v>
      </c>
      <c r="AI882">
        <v>1650</v>
      </c>
      <c r="AJ882">
        <v>1650</v>
      </c>
    </row>
    <row r="883" spans="1:36" x14ac:dyDescent="0.25">
      <c r="A883" t="s">
        <v>43</v>
      </c>
      <c r="B883" t="s">
        <v>216</v>
      </c>
      <c r="C883">
        <v>18.901703300000001</v>
      </c>
      <c r="D883">
        <v>-96.998963000000003</v>
      </c>
      <c r="E883" t="s">
        <v>2164</v>
      </c>
      <c r="F883">
        <v>62</v>
      </c>
      <c r="G883">
        <v>1</v>
      </c>
      <c r="H883">
        <v>2012</v>
      </c>
      <c r="I883" t="str">
        <f t="shared" si="40"/>
        <v>2011-10-01</v>
      </c>
      <c r="J883" t="str">
        <f t="shared" si="41"/>
        <v>2012-03-01</v>
      </c>
      <c r="K883" t="str">
        <f>IFERROR(INDEX(Harvest[Selected Harvest Begin],MATCH(E883,Harvest[Region],0)),INDEX(Harvest[Selected Harvest Begin],MATCH(B883,Harvest[Country.of.Origin],0)))</f>
        <v>October</v>
      </c>
      <c r="L883" t="str">
        <f>IFERROR(INDEX(Harvest[Selected Harvest End],MATCH(E883,Harvest[Region],0)),INDEX(Harvest[Selected Harvest End],MATCH(B883,Harvest[Country.of.Origin],0)))</f>
        <v>March</v>
      </c>
      <c r="M883">
        <f t="shared" si="39"/>
        <v>152</v>
      </c>
      <c r="N883" s="7">
        <v>41101</v>
      </c>
      <c r="O883" t="s">
        <v>68</v>
      </c>
      <c r="P883" t="s">
        <v>54</v>
      </c>
      <c r="Q883">
        <v>7.67</v>
      </c>
      <c r="R883">
        <v>7.42</v>
      </c>
      <c r="S883">
        <v>7.33</v>
      </c>
      <c r="T883">
        <v>7.83</v>
      </c>
      <c r="U883">
        <v>7.5</v>
      </c>
      <c r="V883">
        <v>7.5</v>
      </c>
      <c r="W883">
        <v>9.33</v>
      </c>
      <c r="X883">
        <v>10</v>
      </c>
      <c r="Y883">
        <v>10</v>
      </c>
      <c r="Z883">
        <v>7.33</v>
      </c>
      <c r="AA883">
        <v>81.92</v>
      </c>
      <c r="AB883">
        <v>0.12</v>
      </c>
      <c r="AC883">
        <v>0</v>
      </c>
      <c r="AD883">
        <v>0</v>
      </c>
      <c r="AE883" t="s">
        <v>55</v>
      </c>
      <c r="AF883">
        <v>0</v>
      </c>
      <c r="AG883" s="7">
        <v>41466</v>
      </c>
      <c r="AH883">
        <v>1000</v>
      </c>
      <c r="AI883">
        <v>1000</v>
      </c>
      <c r="AJ883">
        <v>1000</v>
      </c>
    </row>
    <row r="884" spans="1:36" x14ac:dyDescent="0.25">
      <c r="A884" t="s">
        <v>43</v>
      </c>
      <c r="B884" t="s">
        <v>216</v>
      </c>
      <c r="C884">
        <v>19.173773000000001</v>
      </c>
      <c r="D884">
        <v>-96.134224099999997</v>
      </c>
      <c r="E884" t="s">
        <v>715</v>
      </c>
      <c r="F884">
        <v>302</v>
      </c>
      <c r="G884">
        <v>1</v>
      </c>
      <c r="H884">
        <v>2012</v>
      </c>
      <c r="I884" t="str">
        <f t="shared" si="40"/>
        <v>2011-10-01</v>
      </c>
      <c r="J884" t="str">
        <f t="shared" si="41"/>
        <v>2012-03-01</v>
      </c>
      <c r="K884" t="str">
        <f>IFERROR(INDEX(Harvest[Selected Harvest Begin],MATCH(E884,Harvest[Region],0)),INDEX(Harvest[Selected Harvest Begin],MATCH(B884,Harvest[Country.of.Origin],0)))</f>
        <v>October</v>
      </c>
      <c r="L884" t="str">
        <f>IFERROR(INDEX(Harvest[Selected Harvest End],MATCH(E884,Harvest[Region],0)),INDEX(Harvest[Selected Harvest End],MATCH(B884,Harvest[Country.of.Origin],0)))</f>
        <v>March</v>
      </c>
      <c r="M884">
        <f t="shared" si="39"/>
        <v>152</v>
      </c>
      <c r="N884" s="7">
        <v>41152</v>
      </c>
      <c r="O884" t="s">
        <v>68</v>
      </c>
      <c r="P884" t="s">
        <v>54</v>
      </c>
      <c r="Q884">
        <v>7.83</v>
      </c>
      <c r="R884">
        <v>7.33</v>
      </c>
      <c r="S884">
        <v>7.25</v>
      </c>
      <c r="T884">
        <v>7.58</v>
      </c>
      <c r="U884">
        <v>7.25</v>
      </c>
      <c r="V884">
        <v>7.33</v>
      </c>
      <c r="W884">
        <v>10</v>
      </c>
      <c r="X884">
        <v>10</v>
      </c>
      <c r="Y884">
        <v>10</v>
      </c>
      <c r="Z884">
        <v>7.25</v>
      </c>
      <c r="AA884">
        <v>81.83</v>
      </c>
      <c r="AB884">
        <v>0.12</v>
      </c>
      <c r="AC884">
        <v>0</v>
      </c>
      <c r="AD884">
        <v>0</v>
      </c>
      <c r="AE884" t="s">
        <v>55</v>
      </c>
      <c r="AF884">
        <v>2</v>
      </c>
      <c r="AG884" s="7">
        <v>41517</v>
      </c>
      <c r="AH884">
        <v>1500</v>
      </c>
      <c r="AI884">
        <v>1500</v>
      </c>
      <c r="AJ884">
        <v>1500</v>
      </c>
    </row>
    <row r="885" spans="1:36" x14ac:dyDescent="0.25">
      <c r="A885" t="s">
        <v>43</v>
      </c>
      <c r="B885" t="s">
        <v>216</v>
      </c>
      <c r="C885">
        <v>19.451937999999998</v>
      </c>
      <c r="D885">
        <v>-96.959451099999995</v>
      </c>
      <c r="E885" t="s">
        <v>790</v>
      </c>
      <c r="F885">
        <v>15</v>
      </c>
      <c r="G885">
        <v>1</v>
      </c>
      <c r="H885">
        <v>2012</v>
      </c>
      <c r="I885" t="str">
        <f t="shared" si="40"/>
        <v>2011-10-01</v>
      </c>
      <c r="J885" t="str">
        <f t="shared" si="41"/>
        <v>2012-03-01</v>
      </c>
      <c r="K885" t="str">
        <f>IFERROR(INDEX(Harvest[Selected Harvest Begin],MATCH(E885,Harvest[Region],0)),INDEX(Harvest[Selected Harvest Begin],MATCH(B885,Harvest[Country.of.Origin],0)))</f>
        <v>October</v>
      </c>
      <c r="L885" t="str">
        <f>IFERROR(INDEX(Harvest[Selected Harvest End],MATCH(E885,Harvest[Region],0)),INDEX(Harvest[Selected Harvest End],MATCH(B885,Harvest[Country.of.Origin],0)))</f>
        <v>March</v>
      </c>
      <c r="M885">
        <f t="shared" si="39"/>
        <v>152</v>
      </c>
      <c r="N885" s="7">
        <v>41101</v>
      </c>
      <c r="O885" t="s">
        <v>616</v>
      </c>
      <c r="P885" t="s">
        <v>373</v>
      </c>
      <c r="Q885">
        <v>7.33</v>
      </c>
      <c r="R885">
        <v>7.33</v>
      </c>
      <c r="S885">
        <v>7.25</v>
      </c>
      <c r="T885">
        <v>7.5</v>
      </c>
      <c r="U885">
        <v>7.5</v>
      </c>
      <c r="V885">
        <v>7.5</v>
      </c>
      <c r="W885">
        <v>10</v>
      </c>
      <c r="X885">
        <v>10</v>
      </c>
      <c r="Y885">
        <v>10</v>
      </c>
      <c r="Z885">
        <v>7.42</v>
      </c>
      <c r="AA885">
        <v>81.83</v>
      </c>
      <c r="AB885">
        <v>0.12</v>
      </c>
      <c r="AC885">
        <v>0</v>
      </c>
      <c r="AD885">
        <v>0</v>
      </c>
      <c r="AE885" t="s">
        <v>55</v>
      </c>
      <c r="AF885">
        <v>10</v>
      </c>
      <c r="AG885" s="7">
        <v>41466</v>
      </c>
      <c r="AH885">
        <v>1250</v>
      </c>
      <c r="AI885">
        <v>1250</v>
      </c>
      <c r="AJ885">
        <v>1250</v>
      </c>
    </row>
    <row r="886" spans="1:36" x14ac:dyDescent="0.25">
      <c r="A886" t="s">
        <v>43</v>
      </c>
      <c r="B886" t="s">
        <v>216</v>
      </c>
      <c r="C886">
        <v>20.336724700000001</v>
      </c>
      <c r="D886">
        <v>-98.224032100000002</v>
      </c>
      <c r="E886" t="s">
        <v>3554</v>
      </c>
      <c r="F886">
        <v>10</v>
      </c>
      <c r="G886">
        <v>1</v>
      </c>
      <c r="H886">
        <v>2012</v>
      </c>
      <c r="I886" t="str">
        <f t="shared" si="40"/>
        <v>2011-10-01</v>
      </c>
      <c r="J886" t="str">
        <f t="shared" si="41"/>
        <v>2012-03-01</v>
      </c>
      <c r="K886" t="str">
        <f>IFERROR(INDEX(Harvest[Selected Harvest Begin],MATCH(E886,Harvest[Region],0)),INDEX(Harvest[Selected Harvest Begin],MATCH(B886,Harvest[Country.of.Origin],0)))</f>
        <v>October</v>
      </c>
      <c r="L886" t="str">
        <f>IFERROR(INDEX(Harvest[Selected Harvest End],MATCH(E886,Harvest[Region],0)),INDEX(Harvest[Selected Harvest End],MATCH(B886,Harvest[Country.of.Origin],0)))</f>
        <v>March</v>
      </c>
      <c r="M886">
        <f t="shared" si="39"/>
        <v>152</v>
      </c>
      <c r="N886" s="7">
        <v>41179</v>
      </c>
      <c r="O886" t="s">
        <v>68</v>
      </c>
      <c r="P886" t="s">
        <v>54</v>
      </c>
      <c r="Q886">
        <v>7.5</v>
      </c>
      <c r="R886">
        <v>7.5</v>
      </c>
      <c r="S886">
        <v>7.33</v>
      </c>
      <c r="T886">
        <v>7.42</v>
      </c>
      <c r="U886">
        <v>7.25</v>
      </c>
      <c r="V886">
        <v>7.25</v>
      </c>
      <c r="W886">
        <v>10</v>
      </c>
      <c r="X886">
        <v>10</v>
      </c>
      <c r="Y886">
        <v>10</v>
      </c>
      <c r="Z886">
        <v>7.5</v>
      </c>
      <c r="AA886">
        <v>81.75</v>
      </c>
      <c r="AB886">
        <v>0.13</v>
      </c>
      <c r="AC886">
        <v>2</v>
      </c>
      <c r="AD886">
        <v>0</v>
      </c>
      <c r="AE886" t="s">
        <v>201</v>
      </c>
      <c r="AF886">
        <v>9</v>
      </c>
      <c r="AG886" s="7">
        <v>41544</v>
      </c>
      <c r="AH886">
        <v>774</v>
      </c>
      <c r="AI886">
        <v>774</v>
      </c>
      <c r="AJ886">
        <v>774</v>
      </c>
    </row>
    <row r="887" spans="1:36" x14ac:dyDescent="0.25">
      <c r="A887" t="s">
        <v>43</v>
      </c>
      <c r="B887" t="s">
        <v>216</v>
      </c>
      <c r="C887">
        <v>21.504165100000002</v>
      </c>
      <c r="D887">
        <v>-104.8945887</v>
      </c>
      <c r="E887" t="s">
        <v>3559</v>
      </c>
      <c r="F887">
        <v>100</v>
      </c>
      <c r="G887">
        <v>1</v>
      </c>
      <c r="H887">
        <v>2012</v>
      </c>
      <c r="I887" t="str">
        <f t="shared" si="40"/>
        <v>2011-10-01</v>
      </c>
      <c r="J887" t="str">
        <f t="shared" si="41"/>
        <v>2012-03-01</v>
      </c>
      <c r="K887" t="str">
        <f>IFERROR(INDEX(Harvest[Selected Harvest Begin],MATCH(E887,Harvest[Region],0)),INDEX(Harvest[Selected Harvest Begin],MATCH(B887,Harvest[Country.of.Origin],0)))</f>
        <v>October</v>
      </c>
      <c r="L887" t="str">
        <f>IFERROR(INDEX(Harvest[Selected Harvest End],MATCH(E887,Harvest[Region],0)),INDEX(Harvest[Selected Harvest End],MATCH(B887,Harvest[Country.of.Origin],0)))</f>
        <v>March</v>
      </c>
      <c r="M887">
        <f t="shared" si="39"/>
        <v>152</v>
      </c>
      <c r="N887" s="7">
        <v>41162</v>
      </c>
      <c r="O887" t="s">
        <v>737</v>
      </c>
      <c r="P887" t="s">
        <v>54</v>
      </c>
      <c r="Q887">
        <v>7.42</v>
      </c>
      <c r="R887">
        <v>7.5</v>
      </c>
      <c r="S887">
        <v>7.17</v>
      </c>
      <c r="T887">
        <v>7.67</v>
      </c>
      <c r="U887">
        <v>7.33</v>
      </c>
      <c r="V887">
        <v>7.42</v>
      </c>
      <c r="W887">
        <v>10</v>
      </c>
      <c r="X887">
        <v>10</v>
      </c>
      <c r="Y887">
        <v>10</v>
      </c>
      <c r="Z887">
        <v>7.25</v>
      </c>
      <c r="AA887">
        <v>81.75</v>
      </c>
      <c r="AB887">
        <v>0.13</v>
      </c>
      <c r="AC887">
        <v>0</v>
      </c>
      <c r="AD887">
        <v>0</v>
      </c>
      <c r="AE887" t="s">
        <v>55</v>
      </c>
      <c r="AF887">
        <v>23</v>
      </c>
      <c r="AG887" s="7">
        <v>41527</v>
      </c>
      <c r="AH887">
        <v>1250</v>
      </c>
      <c r="AI887">
        <v>1250</v>
      </c>
      <c r="AJ887">
        <v>1250</v>
      </c>
    </row>
    <row r="888" spans="1:36" x14ac:dyDescent="0.25">
      <c r="A888" t="s">
        <v>43</v>
      </c>
      <c r="B888" t="s">
        <v>216</v>
      </c>
      <c r="C888">
        <v>17.0731842</v>
      </c>
      <c r="D888">
        <v>-96.726588899999996</v>
      </c>
      <c r="E888" t="s">
        <v>2937</v>
      </c>
      <c r="F888">
        <v>42</v>
      </c>
      <c r="G888">
        <v>1</v>
      </c>
      <c r="H888">
        <v>2012</v>
      </c>
      <c r="I888" t="str">
        <f t="shared" si="40"/>
        <v>2011-10-01</v>
      </c>
      <c r="J888" t="str">
        <f t="shared" si="41"/>
        <v>2012-03-01</v>
      </c>
      <c r="K888" t="str">
        <f>IFERROR(INDEX(Harvest[Selected Harvest Begin],MATCH(E888,Harvest[Region],0)),INDEX(Harvest[Selected Harvest Begin],MATCH(B888,Harvest[Country.of.Origin],0)))</f>
        <v>October</v>
      </c>
      <c r="L888" t="str">
        <f>IFERROR(INDEX(Harvest[Selected Harvest End],MATCH(E888,Harvest[Region],0)),INDEX(Harvest[Selected Harvest End],MATCH(B888,Harvest[Country.of.Origin],0)))</f>
        <v>March</v>
      </c>
      <c r="M888">
        <f t="shared" si="39"/>
        <v>152</v>
      </c>
      <c r="N888" s="7">
        <v>41156</v>
      </c>
      <c r="O888" t="s">
        <v>616</v>
      </c>
      <c r="P888" t="s">
        <v>54</v>
      </c>
      <c r="Q888">
        <v>7.42</v>
      </c>
      <c r="R888">
        <v>7.5</v>
      </c>
      <c r="S888">
        <v>7.33</v>
      </c>
      <c r="T888">
        <v>7.58</v>
      </c>
      <c r="U888">
        <v>7.33</v>
      </c>
      <c r="V888">
        <v>7.33</v>
      </c>
      <c r="W888">
        <v>10</v>
      </c>
      <c r="X888">
        <v>10</v>
      </c>
      <c r="Y888">
        <v>10</v>
      </c>
      <c r="Z888">
        <v>7.25</v>
      </c>
      <c r="AA888">
        <v>81.75</v>
      </c>
      <c r="AB888">
        <v>0.11</v>
      </c>
      <c r="AC888">
        <v>0</v>
      </c>
      <c r="AD888">
        <v>0</v>
      </c>
      <c r="AE888" t="s">
        <v>55</v>
      </c>
      <c r="AF888">
        <v>1</v>
      </c>
      <c r="AG888" s="7">
        <v>41521</v>
      </c>
      <c r="AH888">
        <v>1100</v>
      </c>
      <c r="AI888">
        <v>1100</v>
      </c>
      <c r="AJ888">
        <v>1100</v>
      </c>
    </row>
    <row r="889" spans="1:36" x14ac:dyDescent="0.25">
      <c r="A889" t="s">
        <v>43</v>
      </c>
      <c r="B889" t="s">
        <v>216</v>
      </c>
      <c r="C889">
        <v>16.114828299999999</v>
      </c>
      <c r="D889">
        <v>-92.6859623</v>
      </c>
      <c r="E889" t="s">
        <v>1557</v>
      </c>
      <c r="F889">
        <v>250</v>
      </c>
      <c r="G889">
        <v>1</v>
      </c>
      <c r="H889">
        <v>2012</v>
      </c>
      <c r="I889" t="str">
        <f t="shared" si="40"/>
        <v>2011-10-01</v>
      </c>
      <c r="J889" t="str">
        <f t="shared" si="41"/>
        <v>2012-03-01</v>
      </c>
      <c r="K889" t="str">
        <f>IFERROR(INDEX(Harvest[Selected Harvest Begin],MATCH(E889,Harvest[Region],0)),INDEX(Harvest[Selected Harvest Begin],MATCH(B889,Harvest[Country.of.Origin],0)))</f>
        <v>October</v>
      </c>
      <c r="L889" t="str">
        <f>IFERROR(INDEX(Harvest[Selected Harvest End],MATCH(E889,Harvest[Region],0)),INDEX(Harvest[Selected Harvest End],MATCH(B889,Harvest[Country.of.Origin],0)))</f>
        <v>March</v>
      </c>
      <c r="M889">
        <f t="shared" si="39"/>
        <v>152</v>
      </c>
      <c r="N889" s="7">
        <v>41151</v>
      </c>
      <c r="O889" t="s">
        <v>213</v>
      </c>
      <c r="P889" t="s">
        <v>54</v>
      </c>
      <c r="Q889">
        <v>7.33</v>
      </c>
      <c r="R889">
        <v>7.42</v>
      </c>
      <c r="S889">
        <v>7.33</v>
      </c>
      <c r="T889">
        <v>7.67</v>
      </c>
      <c r="U889">
        <v>7.42</v>
      </c>
      <c r="V889">
        <v>7.25</v>
      </c>
      <c r="W889">
        <v>10</v>
      </c>
      <c r="X889">
        <v>10</v>
      </c>
      <c r="Y889">
        <v>10</v>
      </c>
      <c r="Z889">
        <v>7.33</v>
      </c>
      <c r="AA889">
        <v>81.75</v>
      </c>
      <c r="AB889">
        <v>0.12</v>
      </c>
      <c r="AC889">
        <v>10</v>
      </c>
      <c r="AD889">
        <v>0</v>
      </c>
      <c r="AE889" t="s">
        <v>55</v>
      </c>
      <c r="AF889">
        <v>14</v>
      </c>
      <c r="AG889" s="7">
        <v>41516</v>
      </c>
      <c r="AH889">
        <v>1550</v>
      </c>
      <c r="AI889">
        <v>1550</v>
      </c>
      <c r="AJ889">
        <v>1550</v>
      </c>
    </row>
    <row r="890" spans="1:36" x14ac:dyDescent="0.25">
      <c r="A890" t="s">
        <v>43</v>
      </c>
      <c r="B890" t="s">
        <v>216</v>
      </c>
      <c r="C890">
        <v>16.114828299999999</v>
      </c>
      <c r="D890">
        <v>-92.6859623</v>
      </c>
      <c r="E890" t="s">
        <v>1557</v>
      </c>
      <c r="F890">
        <v>28</v>
      </c>
      <c r="G890">
        <v>1</v>
      </c>
      <c r="H890">
        <v>2012</v>
      </c>
      <c r="I890" t="str">
        <f t="shared" si="40"/>
        <v>2011-10-01</v>
      </c>
      <c r="J890" t="str">
        <f t="shared" si="41"/>
        <v>2012-03-01</v>
      </c>
      <c r="K890" t="str">
        <f>IFERROR(INDEX(Harvest[Selected Harvest Begin],MATCH(E890,Harvest[Region],0)),INDEX(Harvest[Selected Harvest Begin],MATCH(B890,Harvest[Country.of.Origin],0)))</f>
        <v>October</v>
      </c>
      <c r="L890" t="str">
        <f>IFERROR(INDEX(Harvest[Selected Harvest End],MATCH(E890,Harvest[Region],0)),INDEX(Harvest[Selected Harvest End],MATCH(B890,Harvest[Country.of.Origin],0)))</f>
        <v>March</v>
      </c>
      <c r="M890">
        <f t="shared" si="39"/>
        <v>152</v>
      </c>
      <c r="N890" s="7">
        <v>41066</v>
      </c>
      <c r="O890" t="s">
        <v>616</v>
      </c>
      <c r="P890" t="s">
        <v>54</v>
      </c>
      <c r="Q890">
        <v>7.5</v>
      </c>
      <c r="R890">
        <v>7.42</v>
      </c>
      <c r="S890">
        <v>7.25</v>
      </c>
      <c r="T890">
        <v>7.33</v>
      </c>
      <c r="U890">
        <v>7.67</v>
      </c>
      <c r="V890">
        <v>7.25</v>
      </c>
      <c r="W890">
        <v>10</v>
      </c>
      <c r="X890">
        <v>10</v>
      </c>
      <c r="Y890">
        <v>10</v>
      </c>
      <c r="Z890">
        <v>7.33</v>
      </c>
      <c r="AA890">
        <v>81.75</v>
      </c>
      <c r="AB890">
        <v>0.12</v>
      </c>
      <c r="AC890">
        <v>0</v>
      </c>
      <c r="AD890">
        <v>0</v>
      </c>
      <c r="AF890">
        <v>1</v>
      </c>
      <c r="AG890" s="7">
        <v>41431</v>
      </c>
      <c r="AH890">
        <v>1650</v>
      </c>
      <c r="AI890">
        <v>1650</v>
      </c>
      <c r="AJ890">
        <v>1650</v>
      </c>
    </row>
    <row r="891" spans="1:36" x14ac:dyDescent="0.25">
      <c r="A891" t="s">
        <v>43</v>
      </c>
      <c r="B891" t="s">
        <v>216</v>
      </c>
      <c r="C891">
        <v>16.114828299999999</v>
      </c>
      <c r="D891">
        <v>-92.6859623</v>
      </c>
      <c r="E891" t="s">
        <v>1277</v>
      </c>
      <c r="F891">
        <v>310</v>
      </c>
      <c r="G891">
        <v>1</v>
      </c>
      <c r="H891">
        <v>2013</v>
      </c>
      <c r="I891" t="str">
        <f t="shared" si="40"/>
        <v>2012-10-01</v>
      </c>
      <c r="J891" t="str">
        <f t="shared" si="41"/>
        <v>2013-03-01</v>
      </c>
      <c r="K891" t="str">
        <f>IFERROR(INDEX(Harvest[Selected Harvest Begin],MATCH(E891,Harvest[Region],0)),INDEX(Harvest[Selected Harvest Begin],MATCH(B891,Harvest[Country.of.Origin],0)))</f>
        <v>October</v>
      </c>
      <c r="L891" t="str">
        <f>IFERROR(INDEX(Harvest[Selected Harvest End],MATCH(E891,Harvest[Region],0)),INDEX(Harvest[Selected Harvest End],MATCH(B891,Harvest[Country.of.Origin],0)))</f>
        <v>March</v>
      </c>
      <c r="M891">
        <f t="shared" si="39"/>
        <v>151</v>
      </c>
      <c r="N891" s="7">
        <v>41362</v>
      </c>
      <c r="O891" t="s">
        <v>616</v>
      </c>
      <c r="P891" t="s">
        <v>54</v>
      </c>
      <c r="Q891">
        <v>7.5</v>
      </c>
      <c r="R891">
        <v>7.42</v>
      </c>
      <c r="S891">
        <v>7.08</v>
      </c>
      <c r="T891">
        <v>7.58</v>
      </c>
      <c r="U891">
        <v>7.33</v>
      </c>
      <c r="V891">
        <v>7.33</v>
      </c>
      <c r="W891">
        <v>10</v>
      </c>
      <c r="X891">
        <v>10</v>
      </c>
      <c r="Y891">
        <v>10</v>
      </c>
      <c r="Z891">
        <v>7.42</v>
      </c>
      <c r="AA891">
        <v>81.67</v>
      </c>
      <c r="AB891">
        <v>0.12</v>
      </c>
      <c r="AC891">
        <v>0</v>
      </c>
      <c r="AD891">
        <v>0</v>
      </c>
      <c r="AE891" t="s">
        <v>55</v>
      </c>
      <c r="AF891">
        <v>6</v>
      </c>
      <c r="AG891" s="7">
        <v>41727</v>
      </c>
      <c r="AH891">
        <v>1400</v>
      </c>
      <c r="AI891">
        <v>1400</v>
      </c>
      <c r="AJ891">
        <v>1400</v>
      </c>
    </row>
    <row r="892" spans="1:36" x14ac:dyDescent="0.25">
      <c r="A892" t="s">
        <v>43</v>
      </c>
      <c r="B892" t="s">
        <v>216</v>
      </c>
      <c r="C892">
        <v>16.7516009</v>
      </c>
      <c r="D892">
        <v>-93.102993900000001</v>
      </c>
      <c r="E892" t="s">
        <v>1189</v>
      </c>
      <c r="F892">
        <v>100</v>
      </c>
      <c r="G892">
        <v>1</v>
      </c>
      <c r="H892">
        <v>2012</v>
      </c>
      <c r="I892" t="str">
        <f t="shared" si="40"/>
        <v>2011-10-01</v>
      </c>
      <c r="J892" t="str">
        <f t="shared" si="41"/>
        <v>2012-03-01</v>
      </c>
      <c r="K892" t="str">
        <f>IFERROR(INDEX(Harvest[Selected Harvest Begin],MATCH(E892,Harvest[Region],0)),INDEX(Harvest[Selected Harvest Begin],MATCH(B892,Harvest[Country.of.Origin],0)))</f>
        <v>October</v>
      </c>
      <c r="L892" t="str">
        <f>IFERROR(INDEX(Harvest[Selected Harvest End],MATCH(E892,Harvest[Region],0)),INDEX(Harvest[Selected Harvest End],MATCH(B892,Harvest[Country.of.Origin],0)))</f>
        <v>March</v>
      </c>
      <c r="M892">
        <f t="shared" si="39"/>
        <v>152</v>
      </c>
      <c r="N892" s="7">
        <v>41163</v>
      </c>
      <c r="O892" t="s">
        <v>616</v>
      </c>
      <c r="P892" t="s">
        <v>54</v>
      </c>
      <c r="Q892">
        <v>7.25</v>
      </c>
      <c r="R892">
        <v>7.67</v>
      </c>
      <c r="S892">
        <v>7.58</v>
      </c>
      <c r="T892">
        <v>7.67</v>
      </c>
      <c r="U892">
        <v>7.67</v>
      </c>
      <c r="V892">
        <v>7.58</v>
      </c>
      <c r="W892">
        <v>8.67</v>
      </c>
      <c r="X892">
        <v>10</v>
      </c>
      <c r="Y892">
        <v>10</v>
      </c>
      <c r="Z892">
        <v>7.58</v>
      </c>
      <c r="AA892">
        <v>81.67</v>
      </c>
      <c r="AB892">
        <v>0.13</v>
      </c>
      <c r="AC892">
        <v>1</v>
      </c>
      <c r="AD892">
        <v>0</v>
      </c>
      <c r="AE892" t="s">
        <v>55</v>
      </c>
      <c r="AF892">
        <v>13</v>
      </c>
      <c r="AG892" s="7">
        <v>41528</v>
      </c>
      <c r="AH892">
        <v>1650</v>
      </c>
      <c r="AI892">
        <v>1650</v>
      </c>
      <c r="AJ892">
        <v>1650</v>
      </c>
    </row>
    <row r="893" spans="1:36" x14ac:dyDescent="0.25">
      <c r="A893" t="s">
        <v>43</v>
      </c>
      <c r="B893" t="s">
        <v>216</v>
      </c>
      <c r="C893">
        <v>17.173488800000001</v>
      </c>
      <c r="D893">
        <v>-92.329558000000006</v>
      </c>
      <c r="E893" t="s">
        <v>3616</v>
      </c>
      <c r="F893">
        <v>15</v>
      </c>
      <c r="G893">
        <v>1</v>
      </c>
      <c r="H893">
        <v>2012</v>
      </c>
      <c r="I893" t="str">
        <f t="shared" si="40"/>
        <v>2011-10-01</v>
      </c>
      <c r="J893" t="str">
        <f t="shared" si="41"/>
        <v>2012-03-01</v>
      </c>
      <c r="K893" t="str">
        <f>IFERROR(INDEX(Harvest[Selected Harvest Begin],MATCH(E893,Harvest[Region],0)),INDEX(Harvest[Selected Harvest Begin],MATCH(B893,Harvest[Country.of.Origin],0)))</f>
        <v>October</v>
      </c>
      <c r="L893" t="str">
        <f>IFERROR(INDEX(Harvest[Selected Harvest End],MATCH(E893,Harvest[Region],0)),INDEX(Harvest[Selected Harvest End],MATCH(B893,Harvest[Country.of.Origin],0)))</f>
        <v>March</v>
      </c>
      <c r="M893">
        <f t="shared" si="39"/>
        <v>152</v>
      </c>
      <c r="N893" s="7">
        <v>41151</v>
      </c>
      <c r="O893" t="s">
        <v>68</v>
      </c>
      <c r="P893" t="s">
        <v>54</v>
      </c>
      <c r="Q893">
        <v>7.67</v>
      </c>
      <c r="R893">
        <v>7.25</v>
      </c>
      <c r="S893">
        <v>7.17</v>
      </c>
      <c r="T893">
        <v>7.75</v>
      </c>
      <c r="U893">
        <v>7.5</v>
      </c>
      <c r="V893">
        <v>7.25</v>
      </c>
      <c r="W893">
        <v>10</v>
      </c>
      <c r="X893">
        <v>10</v>
      </c>
      <c r="Y893">
        <v>10</v>
      </c>
      <c r="Z893">
        <v>7.08</v>
      </c>
      <c r="AA893">
        <v>81.67</v>
      </c>
      <c r="AB893">
        <v>0.11</v>
      </c>
      <c r="AC893">
        <v>0</v>
      </c>
      <c r="AD893">
        <v>0</v>
      </c>
      <c r="AE893" t="s">
        <v>55</v>
      </c>
      <c r="AF893">
        <v>4</v>
      </c>
      <c r="AG893" s="7">
        <v>41516</v>
      </c>
      <c r="AH893">
        <v>1400</v>
      </c>
      <c r="AI893">
        <v>1400</v>
      </c>
      <c r="AJ893">
        <v>1400</v>
      </c>
    </row>
    <row r="894" spans="1:36" x14ac:dyDescent="0.25">
      <c r="A894" t="s">
        <v>43</v>
      </c>
      <c r="B894" t="s">
        <v>216</v>
      </c>
      <c r="C894">
        <v>19.173773000000001</v>
      </c>
      <c r="D894">
        <v>-96.134224099999997</v>
      </c>
      <c r="E894" t="s">
        <v>715</v>
      </c>
      <c r="F894">
        <v>275</v>
      </c>
      <c r="G894">
        <v>1</v>
      </c>
      <c r="H894">
        <v>2012</v>
      </c>
      <c r="I894" t="str">
        <f t="shared" si="40"/>
        <v>2011-10-01</v>
      </c>
      <c r="J894" t="str">
        <f t="shared" si="41"/>
        <v>2012-03-01</v>
      </c>
      <c r="K894" t="str">
        <f>IFERROR(INDEX(Harvest[Selected Harvest Begin],MATCH(E894,Harvest[Region],0)),INDEX(Harvest[Selected Harvest Begin],MATCH(B894,Harvest[Country.of.Origin],0)))</f>
        <v>October</v>
      </c>
      <c r="L894" t="str">
        <f>IFERROR(INDEX(Harvest[Selected Harvest End],MATCH(E894,Harvest[Region],0)),INDEX(Harvest[Selected Harvest End],MATCH(B894,Harvest[Country.of.Origin],0)))</f>
        <v>March</v>
      </c>
      <c r="M894">
        <f t="shared" si="39"/>
        <v>152</v>
      </c>
      <c r="N894" s="7">
        <v>41117</v>
      </c>
      <c r="O894" t="s">
        <v>68</v>
      </c>
      <c r="P894" t="s">
        <v>54</v>
      </c>
      <c r="Q894">
        <v>7.5</v>
      </c>
      <c r="R894">
        <v>7.42</v>
      </c>
      <c r="S894">
        <v>7.33</v>
      </c>
      <c r="T894">
        <v>7.42</v>
      </c>
      <c r="U894">
        <v>7.42</v>
      </c>
      <c r="V894">
        <v>7.42</v>
      </c>
      <c r="W894">
        <v>10</v>
      </c>
      <c r="X894">
        <v>10</v>
      </c>
      <c r="Y894">
        <v>10</v>
      </c>
      <c r="Z894">
        <v>7.17</v>
      </c>
      <c r="AA894">
        <v>81.67</v>
      </c>
      <c r="AB894">
        <v>0.11</v>
      </c>
      <c r="AC894">
        <v>0</v>
      </c>
      <c r="AD894">
        <v>0</v>
      </c>
      <c r="AE894" t="s">
        <v>55</v>
      </c>
      <c r="AF894">
        <v>2</v>
      </c>
      <c r="AG894" s="7">
        <v>41482</v>
      </c>
      <c r="AH894">
        <v>1200</v>
      </c>
      <c r="AI894">
        <v>1200</v>
      </c>
      <c r="AJ894">
        <v>1200</v>
      </c>
    </row>
    <row r="895" spans="1:36" x14ac:dyDescent="0.25">
      <c r="A895" t="s">
        <v>43</v>
      </c>
      <c r="B895" t="s">
        <v>216</v>
      </c>
      <c r="C895">
        <v>16.114828299999999</v>
      </c>
      <c r="D895">
        <v>-92.6859623</v>
      </c>
      <c r="E895" t="s">
        <v>1277</v>
      </c>
      <c r="F895">
        <v>250</v>
      </c>
      <c r="G895">
        <v>1</v>
      </c>
      <c r="H895">
        <v>2012</v>
      </c>
      <c r="I895" t="str">
        <f t="shared" si="40"/>
        <v>2011-10-01</v>
      </c>
      <c r="J895" t="str">
        <f t="shared" si="41"/>
        <v>2012-03-01</v>
      </c>
      <c r="K895" t="str">
        <f>IFERROR(INDEX(Harvest[Selected Harvest Begin],MATCH(E895,Harvest[Region],0)),INDEX(Harvest[Selected Harvest Begin],MATCH(B895,Harvest[Country.of.Origin],0)))</f>
        <v>October</v>
      </c>
      <c r="L895" t="str">
        <f>IFERROR(INDEX(Harvest[Selected Harvest End],MATCH(E895,Harvest[Region],0)),INDEX(Harvest[Selected Harvest End],MATCH(B895,Harvest[Country.of.Origin],0)))</f>
        <v>March</v>
      </c>
      <c r="M895">
        <f t="shared" si="39"/>
        <v>152</v>
      </c>
      <c r="N895" s="7">
        <v>41001</v>
      </c>
      <c r="O895" t="s">
        <v>68</v>
      </c>
      <c r="P895" t="s">
        <v>54</v>
      </c>
      <c r="Q895">
        <v>7.58</v>
      </c>
      <c r="R895">
        <v>7.42</v>
      </c>
      <c r="S895">
        <v>7.25</v>
      </c>
      <c r="T895">
        <v>7.58</v>
      </c>
      <c r="U895">
        <v>7.25</v>
      </c>
      <c r="V895">
        <v>7.17</v>
      </c>
      <c r="W895">
        <v>10</v>
      </c>
      <c r="X895">
        <v>10</v>
      </c>
      <c r="Y895">
        <v>10</v>
      </c>
      <c r="Z895">
        <v>7.42</v>
      </c>
      <c r="AA895">
        <v>81.67</v>
      </c>
      <c r="AB895">
        <v>0.11</v>
      </c>
      <c r="AC895">
        <v>0</v>
      </c>
      <c r="AD895">
        <v>0</v>
      </c>
      <c r="AE895" t="s">
        <v>55</v>
      </c>
      <c r="AF895">
        <v>2</v>
      </c>
      <c r="AG895" s="7">
        <v>41366</v>
      </c>
      <c r="AH895">
        <v>1400</v>
      </c>
      <c r="AI895">
        <v>1400</v>
      </c>
      <c r="AJ895">
        <v>1400</v>
      </c>
    </row>
    <row r="896" spans="1:36" x14ac:dyDescent="0.25">
      <c r="A896" t="s">
        <v>43</v>
      </c>
      <c r="B896" t="s">
        <v>216</v>
      </c>
      <c r="C896">
        <v>16.7569318</v>
      </c>
      <c r="D896">
        <v>-93.129235300000005</v>
      </c>
      <c r="E896" t="s">
        <v>3623</v>
      </c>
      <c r="F896">
        <v>12</v>
      </c>
      <c r="G896">
        <v>1</v>
      </c>
      <c r="H896">
        <v>2012</v>
      </c>
      <c r="I896" t="str">
        <f t="shared" si="40"/>
        <v>2011-10-01</v>
      </c>
      <c r="J896" t="str">
        <f t="shared" si="41"/>
        <v>2012-03-01</v>
      </c>
      <c r="K896" t="str">
        <f>IFERROR(INDEX(Harvest[Selected Harvest Begin],MATCH(E896,Harvest[Region],0)),INDEX(Harvest[Selected Harvest Begin],MATCH(B896,Harvest[Country.of.Origin],0)))</f>
        <v>October</v>
      </c>
      <c r="L896" t="str">
        <f>IFERROR(INDEX(Harvest[Selected Harvest End],MATCH(E896,Harvest[Region],0)),INDEX(Harvest[Selected Harvest End],MATCH(B896,Harvest[Country.of.Origin],0)))</f>
        <v>March</v>
      </c>
      <c r="M896">
        <f t="shared" si="39"/>
        <v>152</v>
      </c>
      <c r="N896" s="7">
        <v>40968</v>
      </c>
      <c r="O896" t="s">
        <v>213</v>
      </c>
      <c r="P896" t="s">
        <v>373</v>
      </c>
      <c r="Q896">
        <v>7.75</v>
      </c>
      <c r="R896">
        <v>7.58</v>
      </c>
      <c r="S896">
        <v>7.25</v>
      </c>
      <c r="T896">
        <v>7.17</v>
      </c>
      <c r="U896">
        <v>7.58</v>
      </c>
      <c r="V896">
        <v>7.33</v>
      </c>
      <c r="W896">
        <v>9.33</v>
      </c>
      <c r="X896">
        <v>10</v>
      </c>
      <c r="Y896">
        <v>10</v>
      </c>
      <c r="Z896">
        <v>7.67</v>
      </c>
      <c r="AA896">
        <v>81.67</v>
      </c>
      <c r="AB896">
        <v>0.11</v>
      </c>
      <c r="AC896">
        <v>0</v>
      </c>
      <c r="AD896">
        <v>0</v>
      </c>
      <c r="AE896" t="s">
        <v>55</v>
      </c>
      <c r="AF896">
        <v>4</v>
      </c>
      <c r="AG896" s="7">
        <v>41333</v>
      </c>
      <c r="AH896">
        <v>940</v>
      </c>
      <c r="AI896">
        <v>940</v>
      </c>
      <c r="AJ896">
        <v>940</v>
      </c>
    </row>
    <row r="897" spans="1:36" x14ac:dyDescent="0.25">
      <c r="A897" t="s">
        <v>43</v>
      </c>
      <c r="B897" t="s">
        <v>216</v>
      </c>
      <c r="C897">
        <v>16.114828299999999</v>
      </c>
      <c r="D897">
        <v>-92.6859623</v>
      </c>
      <c r="E897" t="s">
        <v>1277</v>
      </c>
      <c r="F897">
        <v>310</v>
      </c>
      <c r="G897">
        <v>1</v>
      </c>
      <c r="H897">
        <v>2013</v>
      </c>
      <c r="I897" t="str">
        <f t="shared" si="40"/>
        <v>2012-10-01</v>
      </c>
      <c r="J897" t="str">
        <f t="shared" si="41"/>
        <v>2013-03-01</v>
      </c>
      <c r="K897" t="str">
        <f>IFERROR(INDEX(Harvest[Selected Harvest Begin],MATCH(E897,Harvest[Region],0)),INDEX(Harvest[Selected Harvest Begin],MATCH(B897,Harvest[Country.of.Origin],0)))</f>
        <v>October</v>
      </c>
      <c r="L897" t="str">
        <f>IFERROR(INDEX(Harvest[Selected Harvest End],MATCH(E897,Harvest[Region],0)),INDEX(Harvest[Selected Harvest End],MATCH(B897,Harvest[Country.of.Origin],0)))</f>
        <v>March</v>
      </c>
      <c r="M897">
        <f t="shared" si="39"/>
        <v>151</v>
      </c>
      <c r="N897" s="7">
        <v>41362</v>
      </c>
      <c r="O897" t="s">
        <v>616</v>
      </c>
      <c r="P897" t="s">
        <v>54</v>
      </c>
      <c r="Q897">
        <v>7.67</v>
      </c>
      <c r="R897">
        <v>7.5</v>
      </c>
      <c r="S897">
        <v>7.42</v>
      </c>
      <c r="T897">
        <v>7.5</v>
      </c>
      <c r="U897">
        <v>6.75</v>
      </c>
      <c r="V897">
        <v>7.42</v>
      </c>
      <c r="W897">
        <v>10</v>
      </c>
      <c r="X897">
        <v>10</v>
      </c>
      <c r="Y897">
        <v>10</v>
      </c>
      <c r="Z897">
        <v>7.33</v>
      </c>
      <c r="AA897">
        <v>81.58</v>
      </c>
      <c r="AB897">
        <v>0.12</v>
      </c>
      <c r="AC897">
        <v>0</v>
      </c>
      <c r="AD897">
        <v>0</v>
      </c>
      <c r="AE897" t="s">
        <v>55</v>
      </c>
      <c r="AF897">
        <v>9</v>
      </c>
      <c r="AG897" s="7">
        <v>41727</v>
      </c>
      <c r="AH897">
        <v>1400</v>
      </c>
      <c r="AI897">
        <v>1400</v>
      </c>
      <c r="AJ897">
        <v>1400</v>
      </c>
    </row>
    <row r="898" spans="1:36" x14ac:dyDescent="0.25">
      <c r="A898" t="s">
        <v>43</v>
      </c>
      <c r="B898" t="s">
        <v>216</v>
      </c>
      <c r="C898">
        <v>16.114828299999999</v>
      </c>
      <c r="D898">
        <v>-92.6859623</v>
      </c>
      <c r="E898" t="s">
        <v>1557</v>
      </c>
      <c r="F898">
        <v>28</v>
      </c>
      <c r="G898">
        <v>1</v>
      </c>
      <c r="H898">
        <v>2012</v>
      </c>
      <c r="I898" t="str">
        <f t="shared" si="40"/>
        <v>2011-10-01</v>
      </c>
      <c r="J898" t="str">
        <f t="shared" si="41"/>
        <v>2012-03-01</v>
      </c>
      <c r="K898" t="str">
        <f>IFERROR(INDEX(Harvest[Selected Harvest Begin],MATCH(E898,Harvest[Region],0)),INDEX(Harvest[Selected Harvest Begin],MATCH(B898,Harvest[Country.of.Origin],0)))</f>
        <v>October</v>
      </c>
      <c r="L898" t="str">
        <f>IFERROR(INDEX(Harvest[Selected Harvest End],MATCH(E898,Harvest[Region],0)),INDEX(Harvest[Selected Harvest End],MATCH(B898,Harvest[Country.of.Origin],0)))</f>
        <v>March</v>
      </c>
      <c r="M898">
        <f t="shared" ref="M898:M961" si="42">J898-I898</f>
        <v>152</v>
      </c>
      <c r="N898" s="7">
        <v>41066</v>
      </c>
      <c r="O898" t="s">
        <v>3656</v>
      </c>
      <c r="P898" t="s">
        <v>81</v>
      </c>
      <c r="Q898">
        <v>7.33</v>
      </c>
      <c r="R898">
        <v>7.5</v>
      </c>
      <c r="S898">
        <v>7.25</v>
      </c>
      <c r="T898">
        <v>7.5</v>
      </c>
      <c r="U898">
        <v>7.5</v>
      </c>
      <c r="V898">
        <v>7.17</v>
      </c>
      <c r="W898">
        <v>10</v>
      </c>
      <c r="X898">
        <v>10</v>
      </c>
      <c r="Y898">
        <v>10</v>
      </c>
      <c r="Z898">
        <v>7.33</v>
      </c>
      <c r="AA898">
        <v>81.58</v>
      </c>
      <c r="AB898">
        <v>0.11</v>
      </c>
      <c r="AC898">
        <v>0</v>
      </c>
      <c r="AD898">
        <v>0</v>
      </c>
      <c r="AF898">
        <v>0</v>
      </c>
      <c r="AG898" s="7">
        <v>41431</v>
      </c>
      <c r="AH898">
        <v>1600</v>
      </c>
      <c r="AI898">
        <v>1600</v>
      </c>
      <c r="AJ898">
        <v>1600</v>
      </c>
    </row>
    <row r="899" spans="1:36" x14ac:dyDescent="0.25">
      <c r="A899" t="s">
        <v>43</v>
      </c>
      <c r="B899" t="s">
        <v>216</v>
      </c>
      <c r="C899">
        <v>16.114828299999999</v>
      </c>
      <c r="D899">
        <v>-92.6859623</v>
      </c>
      <c r="E899" t="s">
        <v>1557</v>
      </c>
      <c r="F899">
        <v>28</v>
      </c>
      <c r="G899">
        <v>1</v>
      </c>
      <c r="H899">
        <v>2012</v>
      </c>
      <c r="I899" t="str">
        <f t="shared" ref="I899:I962" si="43">IF(ISBLANK(H899)&lt;&gt;TRUE,IF(MONTH(1&amp;K899)&gt;MONTH(1&amp;L899),TEXT(DATE(H899-1,MONTH(1&amp;K899),1),"yyyy-mm-dd"),TEXT(DATE(H899,MONTH(1&amp;K899),1),"yyyy-mm-dd")),IF(MONTH(1&amp;K899)&gt;MONTH(1&amp;L899),TEXT(DATE(YEAR(N899)-1,MONTH(1&amp;K899),1),"yyyy-mm-dd"),TEXT(DATE(YEAR(N899),MONTH(1&amp;K899),1),"yyyy-mm-dd")))</f>
        <v>2011-10-01</v>
      </c>
      <c r="J899" t="str">
        <f t="shared" ref="J899:J962" si="44">IF(ISBLANK(H899)&lt;&gt;TRUE,TEXT(DATE(H899,MONTH(1&amp;L899),1),"yyyy-mm-dd"),TEXT(DATE(YEAR(N899),MONTH(1&amp;L899),1),"yyyy-mm-dd"))</f>
        <v>2012-03-01</v>
      </c>
      <c r="K899" t="str">
        <f>IFERROR(INDEX(Harvest[Selected Harvest Begin],MATCH(E899,Harvest[Region],0)),INDEX(Harvest[Selected Harvest Begin],MATCH(B899,Harvest[Country.of.Origin],0)))</f>
        <v>October</v>
      </c>
      <c r="L899" t="str">
        <f>IFERROR(INDEX(Harvest[Selected Harvest End],MATCH(E899,Harvest[Region],0)),INDEX(Harvest[Selected Harvest End],MATCH(B899,Harvest[Country.of.Origin],0)))</f>
        <v>March</v>
      </c>
      <c r="M899">
        <f t="shared" si="42"/>
        <v>152</v>
      </c>
      <c r="N899" s="7">
        <v>41066</v>
      </c>
      <c r="O899" t="s">
        <v>616</v>
      </c>
      <c r="P899" t="s">
        <v>81</v>
      </c>
      <c r="Q899">
        <v>7.67</v>
      </c>
      <c r="R899">
        <v>7.58</v>
      </c>
      <c r="S899">
        <v>7.42</v>
      </c>
      <c r="T899">
        <v>7.58</v>
      </c>
      <c r="U899">
        <v>7.58</v>
      </c>
      <c r="V899">
        <v>7.42</v>
      </c>
      <c r="W899">
        <v>10</v>
      </c>
      <c r="X899">
        <v>10</v>
      </c>
      <c r="Y899">
        <v>8.67</v>
      </c>
      <c r="Z899">
        <v>7.67</v>
      </c>
      <c r="AA899">
        <v>81.58</v>
      </c>
      <c r="AB899">
        <v>0.11</v>
      </c>
      <c r="AC899">
        <v>0</v>
      </c>
      <c r="AD899">
        <v>0</v>
      </c>
      <c r="AF899">
        <v>2</v>
      </c>
      <c r="AG899" s="7">
        <v>41431</v>
      </c>
      <c r="AH899">
        <v>1650</v>
      </c>
      <c r="AI899">
        <v>1650</v>
      </c>
      <c r="AJ899">
        <v>1650</v>
      </c>
    </row>
    <row r="900" spans="1:36" x14ac:dyDescent="0.25">
      <c r="A900" t="s">
        <v>43</v>
      </c>
      <c r="B900" t="s">
        <v>216</v>
      </c>
      <c r="C900">
        <v>16.114828299999999</v>
      </c>
      <c r="D900">
        <v>-92.6859623</v>
      </c>
      <c r="E900" t="s">
        <v>1277</v>
      </c>
      <c r="F900">
        <v>250</v>
      </c>
      <c r="G900">
        <v>1</v>
      </c>
      <c r="H900">
        <v>2013</v>
      </c>
      <c r="I900" t="str">
        <f t="shared" si="43"/>
        <v>2012-10-01</v>
      </c>
      <c r="J900" t="str">
        <f t="shared" si="44"/>
        <v>2013-03-01</v>
      </c>
      <c r="K900" t="str">
        <f>IFERROR(INDEX(Harvest[Selected Harvest Begin],MATCH(E900,Harvest[Region],0)),INDEX(Harvest[Selected Harvest Begin],MATCH(B900,Harvest[Country.of.Origin],0)))</f>
        <v>October</v>
      </c>
      <c r="L900" t="str">
        <f>IFERROR(INDEX(Harvest[Selected Harvest End],MATCH(E900,Harvest[Region],0)),INDEX(Harvest[Selected Harvest End],MATCH(B900,Harvest[Country.of.Origin],0)))</f>
        <v>March</v>
      </c>
      <c r="M900">
        <f t="shared" si="42"/>
        <v>151</v>
      </c>
      <c r="N900" s="7">
        <v>41344</v>
      </c>
      <c r="O900" t="s">
        <v>616</v>
      </c>
      <c r="P900" t="s">
        <v>54</v>
      </c>
      <c r="Q900">
        <v>7.33</v>
      </c>
      <c r="R900">
        <v>7.33</v>
      </c>
      <c r="S900">
        <v>7.17</v>
      </c>
      <c r="T900">
        <v>7.42</v>
      </c>
      <c r="U900">
        <v>7.5</v>
      </c>
      <c r="V900">
        <v>7.5</v>
      </c>
      <c r="W900">
        <v>10</v>
      </c>
      <c r="X900">
        <v>10</v>
      </c>
      <c r="Y900">
        <v>10</v>
      </c>
      <c r="Z900">
        <v>7.25</v>
      </c>
      <c r="AA900">
        <v>81.5</v>
      </c>
      <c r="AB900">
        <v>0.13</v>
      </c>
      <c r="AC900">
        <v>0</v>
      </c>
      <c r="AD900">
        <v>0</v>
      </c>
      <c r="AE900" t="s">
        <v>55</v>
      </c>
      <c r="AF900">
        <v>2</v>
      </c>
      <c r="AG900" s="7">
        <v>41709</v>
      </c>
      <c r="AH900">
        <v>1150</v>
      </c>
      <c r="AI900">
        <v>1150</v>
      </c>
      <c r="AJ900">
        <v>1150</v>
      </c>
    </row>
    <row r="901" spans="1:36" x14ac:dyDescent="0.25">
      <c r="A901" t="s">
        <v>43</v>
      </c>
      <c r="B901" t="s">
        <v>216</v>
      </c>
      <c r="C901">
        <v>15.4347808</v>
      </c>
      <c r="D901">
        <v>-92.114554600000005</v>
      </c>
      <c r="E901" t="s">
        <v>3727</v>
      </c>
      <c r="F901">
        <v>250</v>
      </c>
      <c r="G901">
        <v>1</v>
      </c>
      <c r="H901">
        <v>2012</v>
      </c>
      <c r="I901" t="str">
        <f t="shared" si="43"/>
        <v>2011-10-01</v>
      </c>
      <c r="J901" t="str">
        <f t="shared" si="44"/>
        <v>2012-03-01</v>
      </c>
      <c r="K901" t="str">
        <f>IFERROR(INDEX(Harvest[Selected Harvest Begin],MATCH(E901,Harvest[Region],0)),INDEX(Harvest[Selected Harvest Begin],MATCH(B901,Harvest[Country.of.Origin],0)))</f>
        <v>October</v>
      </c>
      <c r="L901" t="str">
        <f>IFERROR(INDEX(Harvest[Selected Harvest End],MATCH(E901,Harvest[Region],0)),INDEX(Harvest[Selected Harvest End],MATCH(B901,Harvest[Country.of.Origin],0)))</f>
        <v>March</v>
      </c>
      <c r="M901">
        <f t="shared" si="42"/>
        <v>152</v>
      </c>
      <c r="N901" s="7">
        <v>41151</v>
      </c>
      <c r="O901" t="s">
        <v>616</v>
      </c>
      <c r="P901" t="s">
        <v>54</v>
      </c>
      <c r="Q901">
        <v>7.58</v>
      </c>
      <c r="R901">
        <v>7.42</v>
      </c>
      <c r="S901">
        <v>7.25</v>
      </c>
      <c r="T901">
        <v>7.42</v>
      </c>
      <c r="U901">
        <v>7.33</v>
      </c>
      <c r="V901">
        <v>7.33</v>
      </c>
      <c r="W901">
        <v>10</v>
      </c>
      <c r="X901">
        <v>10</v>
      </c>
      <c r="Y901">
        <v>10</v>
      </c>
      <c r="Z901">
        <v>7.17</v>
      </c>
      <c r="AA901">
        <v>81.5</v>
      </c>
      <c r="AB901">
        <v>0.12</v>
      </c>
      <c r="AC901">
        <v>0</v>
      </c>
      <c r="AD901">
        <v>0</v>
      </c>
      <c r="AE901" t="s">
        <v>55</v>
      </c>
      <c r="AF901">
        <v>5</v>
      </c>
      <c r="AG901" s="7">
        <v>41516</v>
      </c>
      <c r="AH901">
        <v>1600</v>
      </c>
      <c r="AI901">
        <v>1600</v>
      </c>
      <c r="AJ901">
        <v>1600</v>
      </c>
    </row>
    <row r="902" spans="1:36" x14ac:dyDescent="0.25">
      <c r="A902" t="s">
        <v>43</v>
      </c>
      <c r="B902" t="s">
        <v>216</v>
      </c>
      <c r="C902">
        <v>17.380561100000001</v>
      </c>
      <c r="D902">
        <v>-96.161892699999996</v>
      </c>
      <c r="E902" t="s">
        <v>3730</v>
      </c>
      <c r="F902">
        <v>30</v>
      </c>
      <c r="G902">
        <v>1</v>
      </c>
      <c r="H902">
        <v>2012</v>
      </c>
      <c r="I902" t="str">
        <f t="shared" si="43"/>
        <v>2011-10-01</v>
      </c>
      <c r="J902" t="str">
        <f t="shared" si="44"/>
        <v>2012-03-01</v>
      </c>
      <c r="K902" t="str">
        <f>IFERROR(INDEX(Harvest[Selected Harvest Begin],MATCH(E902,Harvest[Region],0)),INDEX(Harvest[Selected Harvest Begin],MATCH(B902,Harvest[Country.of.Origin],0)))</f>
        <v>October</v>
      </c>
      <c r="L902" t="str">
        <f>IFERROR(INDEX(Harvest[Selected Harvest End],MATCH(E902,Harvest[Region],0)),INDEX(Harvest[Selected Harvest End],MATCH(B902,Harvest[Country.of.Origin],0)))</f>
        <v>March</v>
      </c>
      <c r="M902">
        <f t="shared" si="42"/>
        <v>152</v>
      </c>
      <c r="N902" s="7">
        <v>41150</v>
      </c>
      <c r="O902" t="s">
        <v>493</v>
      </c>
      <c r="P902" t="s">
        <v>54</v>
      </c>
      <c r="Q902">
        <v>7.42</v>
      </c>
      <c r="R902">
        <v>7.25</v>
      </c>
      <c r="S902">
        <v>7.17</v>
      </c>
      <c r="T902">
        <v>7.42</v>
      </c>
      <c r="U902">
        <v>7.17</v>
      </c>
      <c r="V902">
        <v>8</v>
      </c>
      <c r="W902">
        <v>10</v>
      </c>
      <c r="X902">
        <v>10</v>
      </c>
      <c r="Y902">
        <v>10</v>
      </c>
      <c r="Z902">
        <v>7.08</v>
      </c>
      <c r="AA902">
        <v>81.5</v>
      </c>
      <c r="AB902">
        <v>0.12</v>
      </c>
      <c r="AC902">
        <v>0</v>
      </c>
      <c r="AD902">
        <v>0</v>
      </c>
      <c r="AE902" t="s">
        <v>55</v>
      </c>
      <c r="AF902">
        <v>10</v>
      </c>
      <c r="AG902" s="7">
        <v>41515</v>
      </c>
      <c r="AH902">
        <v>1100</v>
      </c>
      <c r="AI902">
        <v>1100</v>
      </c>
      <c r="AJ902">
        <v>1100</v>
      </c>
    </row>
    <row r="903" spans="1:36" x14ac:dyDescent="0.25">
      <c r="A903" t="s">
        <v>43</v>
      </c>
      <c r="B903" t="s">
        <v>216</v>
      </c>
      <c r="C903">
        <v>19.113809400000001</v>
      </c>
      <c r="D903">
        <v>-104.3384616</v>
      </c>
      <c r="E903" t="s">
        <v>3733</v>
      </c>
      <c r="F903">
        <v>20</v>
      </c>
      <c r="G903">
        <v>1</v>
      </c>
      <c r="H903">
        <v>2012</v>
      </c>
      <c r="I903" t="str">
        <f t="shared" si="43"/>
        <v>2011-10-01</v>
      </c>
      <c r="J903" t="str">
        <f t="shared" si="44"/>
        <v>2012-03-01</v>
      </c>
      <c r="K903" t="str">
        <f>IFERROR(INDEX(Harvest[Selected Harvest Begin],MATCH(E903,Harvest[Region],0)),INDEX(Harvest[Selected Harvest Begin],MATCH(B903,Harvest[Country.of.Origin],0)))</f>
        <v>October</v>
      </c>
      <c r="L903" t="str">
        <f>IFERROR(INDEX(Harvest[Selected Harvest End],MATCH(E903,Harvest[Region],0)),INDEX(Harvest[Selected Harvest End],MATCH(B903,Harvest[Country.of.Origin],0)))</f>
        <v>March</v>
      </c>
      <c r="M903">
        <f t="shared" si="42"/>
        <v>152</v>
      </c>
      <c r="N903" s="7">
        <v>41122</v>
      </c>
      <c r="O903" t="s">
        <v>616</v>
      </c>
      <c r="P903" t="s">
        <v>373</v>
      </c>
      <c r="Q903">
        <v>7.33</v>
      </c>
      <c r="R903">
        <v>7.5</v>
      </c>
      <c r="S903">
        <v>7.33</v>
      </c>
      <c r="T903">
        <v>7.33</v>
      </c>
      <c r="U903">
        <v>7.33</v>
      </c>
      <c r="V903">
        <v>7.42</v>
      </c>
      <c r="W903">
        <v>10</v>
      </c>
      <c r="X903">
        <v>10</v>
      </c>
      <c r="Y903">
        <v>10</v>
      </c>
      <c r="Z903">
        <v>7.25</v>
      </c>
      <c r="AA903">
        <v>81.5</v>
      </c>
      <c r="AB903">
        <v>0.11</v>
      </c>
      <c r="AC903">
        <v>0</v>
      </c>
      <c r="AD903">
        <v>0</v>
      </c>
      <c r="AE903" t="s">
        <v>55</v>
      </c>
      <c r="AF903">
        <v>6</v>
      </c>
      <c r="AG903" s="7">
        <v>41487</v>
      </c>
      <c r="AH903">
        <v>1000</v>
      </c>
      <c r="AI903">
        <v>1000</v>
      </c>
      <c r="AJ903">
        <v>1000</v>
      </c>
    </row>
    <row r="904" spans="1:36" x14ac:dyDescent="0.25">
      <c r="A904" t="s">
        <v>43</v>
      </c>
      <c r="B904" t="s">
        <v>216</v>
      </c>
      <c r="C904">
        <v>17.205641700000001</v>
      </c>
      <c r="D904">
        <v>-100.4321223</v>
      </c>
      <c r="E904" t="s">
        <v>2478</v>
      </c>
      <c r="F904">
        <v>15</v>
      </c>
      <c r="G904">
        <v>1</v>
      </c>
      <c r="H904">
        <v>2012</v>
      </c>
      <c r="I904" t="str">
        <f t="shared" si="43"/>
        <v>2011-10-01</v>
      </c>
      <c r="J904" t="str">
        <f t="shared" si="44"/>
        <v>2012-03-01</v>
      </c>
      <c r="K904" t="str">
        <f>IFERROR(INDEX(Harvest[Selected Harvest Begin],MATCH(E904,Harvest[Region],0)),INDEX(Harvest[Selected Harvest Begin],MATCH(B904,Harvest[Country.of.Origin],0)))</f>
        <v>October</v>
      </c>
      <c r="L904" t="str">
        <f>IFERROR(INDEX(Harvest[Selected Harvest End],MATCH(E904,Harvest[Region],0)),INDEX(Harvest[Selected Harvest End],MATCH(B904,Harvest[Country.of.Origin],0)))</f>
        <v>March</v>
      </c>
      <c r="M904">
        <f t="shared" si="42"/>
        <v>152</v>
      </c>
      <c r="N904" s="7">
        <v>41116</v>
      </c>
      <c r="O904" t="s">
        <v>616</v>
      </c>
      <c r="P904" t="s">
        <v>81</v>
      </c>
      <c r="Q904">
        <v>7.5</v>
      </c>
      <c r="R904">
        <v>7.5</v>
      </c>
      <c r="S904">
        <v>7.25</v>
      </c>
      <c r="T904">
        <v>7.5</v>
      </c>
      <c r="U904">
        <v>7.42</v>
      </c>
      <c r="V904">
        <v>7.58</v>
      </c>
      <c r="W904">
        <v>9.33</v>
      </c>
      <c r="X904">
        <v>10</v>
      </c>
      <c r="Y904">
        <v>10</v>
      </c>
      <c r="Z904">
        <v>7.42</v>
      </c>
      <c r="AA904">
        <v>81.5</v>
      </c>
      <c r="AB904">
        <v>0.11</v>
      </c>
      <c r="AC904">
        <v>0</v>
      </c>
      <c r="AD904">
        <v>0</v>
      </c>
      <c r="AE904" t="s">
        <v>55</v>
      </c>
      <c r="AF904">
        <v>3</v>
      </c>
      <c r="AG904" s="7">
        <v>41481</v>
      </c>
      <c r="AH904">
        <v>1100</v>
      </c>
      <c r="AI904">
        <v>1100</v>
      </c>
      <c r="AJ904">
        <v>1100</v>
      </c>
    </row>
    <row r="905" spans="1:36" x14ac:dyDescent="0.25">
      <c r="A905" t="s">
        <v>43</v>
      </c>
      <c r="B905" t="s">
        <v>216</v>
      </c>
      <c r="C905">
        <v>20.979674200000002</v>
      </c>
      <c r="D905">
        <v>-98.507717499999998</v>
      </c>
      <c r="E905" t="s">
        <v>1699</v>
      </c>
      <c r="F905">
        <v>10</v>
      </c>
      <c r="G905">
        <v>1</v>
      </c>
      <c r="H905">
        <v>2012</v>
      </c>
      <c r="I905" t="str">
        <f t="shared" si="43"/>
        <v>2011-10-01</v>
      </c>
      <c r="J905" t="str">
        <f t="shared" si="44"/>
        <v>2012-03-01</v>
      </c>
      <c r="K905" t="str">
        <f>IFERROR(INDEX(Harvest[Selected Harvest Begin],MATCH(E905,Harvest[Region],0)),INDEX(Harvest[Selected Harvest Begin],MATCH(B905,Harvest[Country.of.Origin],0)))</f>
        <v>October</v>
      </c>
      <c r="L905" t="str">
        <f>IFERROR(INDEX(Harvest[Selected Harvest End],MATCH(E905,Harvest[Region],0)),INDEX(Harvest[Selected Harvest End],MATCH(B905,Harvest[Country.of.Origin],0)))</f>
        <v>March</v>
      </c>
      <c r="M905">
        <f t="shared" si="42"/>
        <v>152</v>
      </c>
      <c r="N905" s="7">
        <v>41179</v>
      </c>
      <c r="O905" t="s">
        <v>213</v>
      </c>
      <c r="P905" t="s">
        <v>54</v>
      </c>
      <c r="Q905">
        <v>7.42</v>
      </c>
      <c r="R905">
        <v>7.33</v>
      </c>
      <c r="S905">
        <v>7.25</v>
      </c>
      <c r="T905">
        <v>7.17</v>
      </c>
      <c r="U905">
        <v>7.25</v>
      </c>
      <c r="V905">
        <v>7.42</v>
      </c>
      <c r="W905">
        <v>10</v>
      </c>
      <c r="X905">
        <v>10</v>
      </c>
      <c r="Y905">
        <v>10</v>
      </c>
      <c r="Z905">
        <v>7.58</v>
      </c>
      <c r="AA905">
        <v>81.42</v>
      </c>
      <c r="AB905">
        <v>0.13</v>
      </c>
      <c r="AC905">
        <v>1</v>
      </c>
      <c r="AD905">
        <v>0</v>
      </c>
      <c r="AE905" t="s">
        <v>201</v>
      </c>
      <c r="AF905">
        <v>8</v>
      </c>
      <c r="AG905" s="7">
        <v>41544</v>
      </c>
      <c r="AH905">
        <v>763</v>
      </c>
      <c r="AI905">
        <v>763</v>
      </c>
      <c r="AJ905">
        <v>763</v>
      </c>
    </row>
    <row r="906" spans="1:36" x14ac:dyDescent="0.25">
      <c r="A906" t="s">
        <v>43</v>
      </c>
      <c r="B906" t="s">
        <v>216</v>
      </c>
      <c r="C906">
        <v>19.4612202</v>
      </c>
      <c r="D906">
        <v>-96.960505999999995</v>
      </c>
      <c r="E906" t="s">
        <v>3788</v>
      </c>
      <c r="F906">
        <v>20</v>
      </c>
      <c r="G906">
        <v>1</v>
      </c>
      <c r="H906">
        <v>2012</v>
      </c>
      <c r="I906" t="str">
        <f t="shared" si="43"/>
        <v>2011-10-01</v>
      </c>
      <c r="J906" t="str">
        <f t="shared" si="44"/>
        <v>2012-03-01</v>
      </c>
      <c r="K906" t="str">
        <f>IFERROR(INDEX(Harvest[Selected Harvest Begin],MATCH(E906,Harvest[Region],0)),INDEX(Harvest[Selected Harvest Begin],MATCH(B906,Harvest[Country.of.Origin],0)))</f>
        <v>October</v>
      </c>
      <c r="L906" t="str">
        <f>IFERROR(INDEX(Harvest[Selected Harvest End],MATCH(E906,Harvest[Region],0)),INDEX(Harvest[Selected Harvest End],MATCH(B906,Harvest[Country.of.Origin],0)))</f>
        <v>March</v>
      </c>
      <c r="M906">
        <f t="shared" si="42"/>
        <v>152</v>
      </c>
      <c r="N906" s="7">
        <v>41066</v>
      </c>
      <c r="O906" t="s">
        <v>616</v>
      </c>
      <c r="P906" t="s">
        <v>54</v>
      </c>
      <c r="Q906">
        <v>7.42</v>
      </c>
      <c r="R906">
        <v>7.42</v>
      </c>
      <c r="S906">
        <v>7.25</v>
      </c>
      <c r="T906">
        <v>7.25</v>
      </c>
      <c r="U906">
        <v>7.5</v>
      </c>
      <c r="V906">
        <v>7.33</v>
      </c>
      <c r="W906">
        <v>10</v>
      </c>
      <c r="X906">
        <v>10</v>
      </c>
      <c r="Y906">
        <v>10</v>
      </c>
      <c r="Z906">
        <v>7.25</v>
      </c>
      <c r="AA906">
        <v>81.42</v>
      </c>
      <c r="AB906">
        <v>0.13</v>
      </c>
      <c r="AC906">
        <v>0</v>
      </c>
      <c r="AD906">
        <v>0</v>
      </c>
      <c r="AF906">
        <v>1</v>
      </c>
      <c r="AG906" s="7">
        <v>41431</v>
      </c>
      <c r="AH906">
        <v>1100</v>
      </c>
      <c r="AI906">
        <v>1100</v>
      </c>
      <c r="AJ906">
        <v>1100</v>
      </c>
    </row>
    <row r="907" spans="1:36" x14ac:dyDescent="0.25">
      <c r="A907" t="s">
        <v>43</v>
      </c>
      <c r="B907" t="s">
        <v>216</v>
      </c>
      <c r="C907">
        <v>14.9055599</v>
      </c>
      <c r="D907">
        <v>-92.263420600000003</v>
      </c>
      <c r="E907" t="s">
        <v>1150</v>
      </c>
      <c r="F907">
        <v>250</v>
      </c>
      <c r="G907">
        <v>1</v>
      </c>
      <c r="H907">
        <v>2012</v>
      </c>
      <c r="I907" t="str">
        <f t="shared" si="43"/>
        <v>2011-10-01</v>
      </c>
      <c r="J907" t="str">
        <f t="shared" si="44"/>
        <v>2012-03-01</v>
      </c>
      <c r="K907" t="str">
        <f>IFERROR(INDEX(Harvest[Selected Harvest Begin],MATCH(E907,Harvest[Region],0)),INDEX(Harvest[Selected Harvest Begin],MATCH(B907,Harvest[Country.of.Origin],0)))</f>
        <v>October</v>
      </c>
      <c r="L907" t="str">
        <f>IFERROR(INDEX(Harvest[Selected Harvest End],MATCH(E907,Harvest[Region],0)),INDEX(Harvest[Selected Harvest End],MATCH(B907,Harvest[Country.of.Origin],0)))</f>
        <v>March</v>
      </c>
      <c r="M907">
        <f t="shared" si="42"/>
        <v>152</v>
      </c>
      <c r="N907" s="7">
        <v>41151</v>
      </c>
      <c r="O907" t="s">
        <v>616</v>
      </c>
      <c r="P907" t="s">
        <v>54</v>
      </c>
      <c r="Q907">
        <v>7.58</v>
      </c>
      <c r="R907">
        <v>7.42</v>
      </c>
      <c r="S907">
        <v>7.25</v>
      </c>
      <c r="T907">
        <v>7.33</v>
      </c>
      <c r="U907">
        <v>7.25</v>
      </c>
      <c r="V907">
        <v>7.25</v>
      </c>
      <c r="W907">
        <v>10</v>
      </c>
      <c r="X907">
        <v>10</v>
      </c>
      <c r="Y907">
        <v>10</v>
      </c>
      <c r="Z907">
        <v>7.25</v>
      </c>
      <c r="AA907">
        <v>81.33</v>
      </c>
      <c r="AB907">
        <v>0.13</v>
      </c>
      <c r="AC907">
        <v>4</v>
      </c>
      <c r="AD907">
        <v>0</v>
      </c>
      <c r="AE907" t="s">
        <v>55</v>
      </c>
      <c r="AF907">
        <v>13</v>
      </c>
      <c r="AG907" s="7">
        <v>41516</v>
      </c>
      <c r="AH907">
        <v>1800</v>
      </c>
      <c r="AI907">
        <v>1800</v>
      </c>
      <c r="AJ907">
        <v>1800</v>
      </c>
    </row>
    <row r="908" spans="1:36" x14ac:dyDescent="0.25">
      <c r="A908" t="s">
        <v>43</v>
      </c>
      <c r="B908" t="s">
        <v>216</v>
      </c>
      <c r="C908">
        <v>19.173773000000001</v>
      </c>
      <c r="D908">
        <v>-96.134224099999997</v>
      </c>
      <c r="E908" t="s">
        <v>715</v>
      </c>
      <c r="F908">
        <v>70</v>
      </c>
      <c r="G908">
        <v>1</v>
      </c>
      <c r="H908">
        <v>2012</v>
      </c>
      <c r="I908" t="str">
        <f t="shared" si="43"/>
        <v>2011-10-01</v>
      </c>
      <c r="J908" t="str">
        <f t="shared" si="44"/>
        <v>2012-03-01</v>
      </c>
      <c r="K908" t="str">
        <f>IFERROR(INDEX(Harvest[Selected Harvest Begin],MATCH(E908,Harvest[Region],0)),INDEX(Harvest[Selected Harvest Begin],MATCH(B908,Harvest[Country.of.Origin],0)))</f>
        <v>October</v>
      </c>
      <c r="L908" t="str">
        <f>IFERROR(INDEX(Harvest[Selected Harvest End],MATCH(E908,Harvest[Region],0)),INDEX(Harvest[Selected Harvest End],MATCH(B908,Harvest[Country.of.Origin],0)))</f>
        <v>March</v>
      </c>
      <c r="M908">
        <f t="shared" si="42"/>
        <v>152</v>
      </c>
      <c r="N908" s="7">
        <v>41101</v>
      </c>
      <c r="O908" t="s">
        <v>616</v>
      </c>
      <c r="P908" t="s">
        <v>54</v>
      </c>
      <c r="Q908">
        <v>7.33</v>
      </c>
      <c r="R908">
        <v>7.25</v>
      </c>
      <c r="S908">
        <v>7.17</v>
      </c>
      <c r="T908">
        <v>7.42</v>
      </c>
      <c r="U908">
        <v>7.58</v>
      </c>
      <c r="V908">
        <v>7.33</v>
      </c>
      <c r="W908">
        <v>10</v>
      </c>
      <c r="X908">
        <v>10</v>
      </c>
      <c r="Y908">
        <v>10</v>
      </c>
      <c r="Z908">
        <v>7.25</v>
      </c>
      <c r="AA908">
        <v>81.33</v>
      </c>
      <c r="AB908">
        <v>0.12</v>
      </c>
      <c r="AC908">
        <v>0</v>
      </c>
      <c r="AD908">
        <v>0</v>
      </c>
      <c r="AE908" t="s">
        <v>201</v>
      </c>
      <c r="AF908">
        <v>4</v>
      </c>
      <c r="AG908" s="7">
        <v>41466</v>
      </c>
      <c r="AH908">
        <v>1000</v>
      </c>
      <c r="AI908">
        <v>1000</v>
      </c>
      <c r="AJ908">
        <v>1000</v>
      </c>
    </row>
    <row r="909" spans="1:36" x14ac:dyDescent="0.25">
      <c r="A909" t="s">
        <v>43</v>
      </c>
      <c r="B909" t="s">
        <v>216</v>
      </c>
      <c r="C909">
        <v>15.369197700000001</v>
      </c>
      <c r="D909">
        <v>-92.245809600000001</v>
      </c>
      <c r="E909" t="s">
        <v>3863</v>
      </c>
      <c r="F909">
        <v>250</v>
      </c>
      <c r="G909">
        <v>1</v>
      </c>
      <c r="H909">
        <v>2012</v>
      </c>
      <c r="I909" t="str">
        <f t="shared" si="43"/>
        <v>2011-10-01</v>
      </c>
      <c r="J909" t="str">
        <f t="shared" si="44"/>
        <v>2012-03-01</v>
      </c>
      <c r="K909" t="str">
        <f>IFERROR(INDEX(Harvest[Selected Harvest Begin],MATCH(E909,Harvest[Region],0)),INDEX(Harvest[Selected Harvest Begin],MATCH(B909,Harvest[Country.of.Origin],0)))</f>
        <v>October</v>
      </c>
      <c r="L909" t="str">
        <f>IFERROR(INDEX(Harvest[Selected Harvest End],MATCH(E909,Harvest[Region],0)),INDEX(Harvest[Selected Harvest End],MATCH(B909,Harvest[Country.of.Origin],0)))</f>
        <v>March</v>
      </c>
      <c r="M909">
        <f t="shared" si="42"/>
        <v>152</v>
      </c>
      <c r="N909" s="7">
        <v>41116</v>
      </c>
      <c r="O909" t="s">
        <v>616</v>
      </c>
      <c r="P909" t="s">
        <v>54</v>
      </c>
      <c r="Q909">
        <v>7.42</v>
      </c>
      <c r="R909">
        <v>7.42</v>
      </c>
      <c r="S909">
        <v>7.33</v>
      </c>
      <c r="T909">
        <v>7.33</v>
      </c>
      <c r="U909">
        <v>7.5</v>
      </c>
      <c r="V909">
        <v>7.42</v>
      </c>
      <c r="W909">
        <v>9.33</v>
      </c>
      <c r="X909">
        <v>10</v>
      </c>
      <c r="Y909">
        <v>10</v>
      </c>
      <c r="Z909">
        <v>7.5</v>
      </c>
      <c r="AA909">
        <v>81.25</v>
      </c>
      <c r="AB909">
        <v>0.12</v>
      </c>
      <c r="AC909">
        <v>0</v>
      </c>
      <c r="AD909">
        <v>0</v>
      </c>
      <c r="AE909" t="s">
        <v>55</v>
      </c>
      <c r="AF909">
        <v>1</v>
      </c>
      <c r="AG909" s="7">
        <v>41481</v>
      </c>
      <c r="AH909">
        <v>1500</v>
      </c>
      <c r="AI909">
        <v>1500</v>
      </c>
      <c r="AJ909">
        <v>1500</v>
      </c>
    </row>
    <row r="910" spans="1:36" x14ac:dyDescent="0.25">
      <c r="A910" t="s">
        <v>43</v>
      </c>
      <c r="B910" t="s">
        <v>216</v>
      </c>
      <c r="C910">
        <v>15.8736139</v>
      </c>
      <c r="D910">
        <v>-92.725732199999996</v>
      </c>
      <c r="E910" t="s">
        <v>1820</v>
      </c>
      <c r="F910">
        <v>275</v>
      </c>
      <c r="G910">
        <v>1</v>
      </c>
      <c r="H910">
        <v>2015</v>
      </c>
      <c r="I910" t="str">
        <f t="shared" si="43"/>
        <v>2014-10-01</v>
      </c>
      <c r="J910" t="str">
        <f t="shared" si="44"/>
        <v>2015-03-01</v>
      </c>
      <c r="K910" t="str">
        <f>IFERROR(INDEX(Harvest[Selected Harvest Begin],MATCH(E910,Harvest[Region],0)),INDEX(Harvest[Selected Harvest Begin],MATCH(B910,Harvest[Country.of.Origin],0)))</f>
        <v>October</v>
      </c>
      <c r="L910" t="str">
        <f>IFERROR(INDEX(Harvest[Selected Harvest End],MATCH(E910,Harvest[Region],0)),INDEX(Harvest[Selected Harvest End],MATCH(B910,Harvest[Country.of.Origin],0)))</f>
        <v>March</v>
      </c>
      <c r="M910">
        <f t="shared" si="42"/>
        <v>151</v>
      </c>
      <c r="N910" s="7">
        <v>42180</v>
      </c>
      <c r="O910" t="s">
        <v>213</v>
      </c>
      <c r="P910" t="s">
        <v>54</v>
      </c>
      <c r="Q910">
        <v>7.75</v>
      </c>
      <c r="R910">
        <v>7.58</v>
      </c>
      <c r="S910">
        <v>7.08</v>
      </c>
      <c r="T910">
        <v>7.25</v>
      </c>
      <c r="U910">
        <v>7.08</v>
      </c>
      <c r="V910">
        <v>7.25</v>
      </c>
      <c r="W910">
        <v>10</v>
      </c>
      <c r="X910">
        <v>10</v>
      </c>
      <c r="Y910">
        <v>10</v>
      </c>
      <c r="Z910">
        <v>7.17</v>
      </c>
      <c r="AA910">
        <v>81.17</v>
      </c>
      <c r="AB910">
        <v>0.12</v>
      </c>
      <c r="AC910">
        <v>0</v>
      </c>
      <c r="AD910">
        <v>0</v>
      </c>
      <c r="AE910" t="s">
        <v>55</v>
      </c>
      <c r="AF910">
        <v>10</v>
      </c>
      <c r="AG910" s="7">
        <v>42545</v>
      </c>
      <c r="AH910">
        <v>1200</v>
      </c>
      <c r="AI910">
        <v>1200</v>
      </c>
      <c r="AJ910">
        <v>1200</v>
      </c>
    </row>
    <row r="911" spans="1:36" x14ac:dyDescent="0.25">
      <c r="A911" t="s">
        <v>43</v>
      </c>
      <c r="B911" t="s">
        <v>216</v>
      </c>
      <c r="C911">
        <v>14.9055599</v>
      </c>
      <c r="D911">
        <v>-92.263420600000003</v>
      </c>
      <c r="E911" t="s">
        <v>1150</v>
      </c>
      <c r="F911">
        <v>250</v>
      </c>
      <c r="G911">
        <v>1</v>
      </c>
      <c r="H911">
        <v>2012</v>
      </c>
      <c r="I911" t="str">
        <f t="shared" si="43"/>
        <v>2011-10-01</v>
      </c>
      <c r="J911" t="str">
        <f t="shared" si="44"/>
        <v>2012-03-01</v>
      </c>
      <c r="K911" t="str">
        <f>IFERROR(INDEX(Harvest[Selected Harvest Begin],MATCH(E911,Harvest[Region],0)),INDEX(Harvest[Selected Harvest Begin],MATCH(B911,Harvest[Country.of.Origin],0)))</f>
        <v>October</v>
      </c>
      <c r="L911" t="str">
        <f>IFERROR(INDEX(Harvest[Selected Harvest End],MATCH(E911,Harvest[Region],0)),INDEX(Harvest[Selected Harvest End],MATCH(B911,Harvest[Country.of.Origin],0)))</f>
        <v>March</v>
      </c>
      <c r="M911">
        <f t="shared" si="42"/>
        <v>152</v>
      </c>
      <c r="N911" s="7">
        <v>41151</v>
      </c>
      <c r="O911" t="s">
        <v>616</v>
      </c>
      <c r="P911" t="s">
        <v>81</v>
      </c>
      <c r="Q911">
        <v>7.42</v>
      </c>
      <c r="R911">
        <v>7.25</v>
      </c>
      <c r="S911">
        <v>7.08</v>
      </c>
      <c r="T911">
        <v>7.75</v>
      </c>
      <c r="U911">
        <v>7.42</v>
      </c>
      <c r="V911">
        <v>7.17</v>
      </c>
      <c r="W911">
        <v>10</v>
      </c>
      <c r="X911">
        <v>10</v>
      </c>
      <c r="Y911">
        <v>10</v>
      </c>
      <c r="Z911">
        <v>7.08</v>
      </c>
      <c r="AA911">
        <v>81.17</v>
      </c>
      <c r="AB911">
        <v>0.13</v>
      </c>
      <c r="AC911">
        <v>3</v>
      </c>
      <c r="AD911">
        <v>0</v>
      </c>
      <c r="AE911" t="s">
        <v>55</v>
      </c>
      <c r="AF911">
        <v>7</v>
      </c>
      <c r="AG911" s="7">
        <v>41516</v>
      </c>
      <c r="AH911">
        <v>1800</v>
      </c>
      <c r="AI911">
        <v>1800</v>
      </c>
      <c r="AJ911">
        <v>1800</v>
      </c>
    </row>
    <row r="912" spans="1:36" x14ac:dyDescent="0.25">
      <c r="A912" t="s">
        <v>43</v>
      </c>
      <c r="B912" t="s">
        <v>216</v>
      </c>
      <c r="C912">
        <v>24.8419162</v>
      </c>
      <c r="D912">
        <v>-98.1502433</v>
      </c>
      <c r="E912" t="s">
        <v>3946</v>
      </c>
      <c r="F912">
        <v>100</v>
      </c>
      <c r="G912">
        <v>1</v>
      </c>
      <c r="H912">
        <v>2012</v>
      </c>
      <c r="I912" t="str">
        <f t="shared" si="43"/>
        <v>2011-10-01</v>
      </c>
      <c r="J912" t="str">
        <f t="shared" si="44"/>
        <v>2012-03-01</v>
      </c>
      <c r="K912" t="str">
        <f>IFERROR(INDEX(Harvest[Selected Harvest Begin],MATCH(E912,Harvest[Region],0)),INDEX(Harvest[Selected Harvest Begin],MATCH(B912,Harvest[Country.of.Origin],0)))</f>
        <v>October</v>
      </c>
      <c r="L912" t="str">
        <f>IFERROR(INDEX(Harvest[Selected Harvest End],MATCH(E912,Harvest[Region],0)),INDEX(Harvest[Selected Harvest End],MATCH(B912,Harvest[Country.of.Origin],0)))</f>
        <v>March</v>
      </c>
      <c r="M912">
        <f t="shared" si="42"/>
        <v>152</v>
      </c>
      <c r="N912" s="7">
        <v>41166</v>
      </c>
      <c r="O912" t="s">
        <v>616</v>
      </c>
      <c r="P912" t="s">
        <v>54</v>
      </c>
      <c r="Q912">
        <v>7.25</v>
      </c>
      <c r="R912">
        <v>7.42</v>
      </c>
      <c r="S912">
        <v>7.33</v>
      </c>
      <c r="T912">
        <v>7.33</v>
      </c>
      <c r="U912">
        <v>7.17</v>
      </c>
      <c r="V912">
        <v>7.33</v>
      </c>
      <c r="W912">
        <v>10</v>
      </c>
      <c r="X912">
        <v>10</v>
      </c>
      <c r="Y912">
        <v>10</v>
      </c>
      <c r="Z912">
        <v>7.25</v>
      </c>
      <c r="AA912">
        <v>81.08</v>
      </c>
      <c r="AB912">
        <v>0.13</v>
      </c>
      <c r="AC912">
        <v>5</v>
      </c>
      <c r="AD912">
        <v>0</v>
      </c>
      <c r="AE912" t="s">
        <v>201</v>
      </c>
      <c r="AF912">
        <v>16</v>
      </c>
      <c r="AG912" s="7">
        <v>41531</v>
      </c>
      <c r="AH912">
        <v>1650</v>
      </c>
      <c r="AI912">
        <v>1650</v>
      </c>
      <c r="AJ912">
        <v>1650</v>
      </c>
    </row>
    <row r="913" spans="1:36" x14ac:dyDescent="0.25">
      <c r="A913" t="s">
        <v>43</v>
      </c>
      <c r="B913" t="s">
        <v>216</v>
      </c>
      <c r="C913">
        <v>16.107007200000002</v>
      </c>
      <c r="D913">
        <v>-97.143496799999994</v>
      </c>
      <c r="E913" t="s">
        <v>3953</v>
      </c>
      <c r="F913">
        <v>30</v>
      </c>
      <c r="G913">
        <v>1</v>
      </c>
      <c r="H913">
        <v>2012</v>
      </c>
      <c r="I913" t="str">
        <f t="shared" si="43"/>
        <v>2011-10-01</v>
      </c>
      <c r="J913" t="str">
        <f t="shared" si="44"/>
        <v>2012-03-01</v>
      </c>
      <c r="K913" t="str">
        <f>IFERROR(INDEX(Harvest[Selected Harvest Begin],MATCH(E913,Harvest[Region],0)),INDEX(Harvest[Selected Harvest Begin],MATCH(B913,Harvest[Country.of.Origin],0)))</f>
        <v>October</v>
      </c>
      <c r="L913" t="str">
        <f>IFERROR(INDEX(Harvest[Selected Harvest End],MATCH(E913,Harvest[Region],0)),INDEX(Harvest[Selected Harvest End],MATCH(B913,Harvest[Country.of.Origin],0)))</f>
        <v>March</v>
      </c>
      <c r="M913">
        <f t="shared" si="42"/>
        <v>152</v>
      </c>
      <c r="N913" s="7">
        <v>41156</v>
      </c>
      <c r="O913" t="s">
        <v>616</v>
      </c>
      <c r="P913" t="s">
        <v>54</v>
      </c>
      <c r="Q913">
        <v>7.33</v>
      </c>
      <c r="R913">
        <v>7.25</v>
      </c>
      <c r="S913">
        <v>7.33</v>
      </c>
      <c r="T913">
        <v>7.42</v>
      </c>
      <c r="U913">
        <v>7.25</v>
      </c>
      <c r="V913">
        <v>7.42</v>
      </c>
      <c r="W913">
        <v>10</v>
      </c>
      <c r="X913">
        <v>10</v>
      </c>
      <c r="Y913">
        <v>10</v>
      </c>
      <c r="Z913">
        <v>7.08</v>
      </c>
      <c r="AA913">
        <v>81.08</v>
      </c>
      <c r="AB913">
        <v>0.12</v>
      </c>
      <c r="AC913">
        <v>0</v>
      </c>
      <c r="AD913">
        <v>0</v>
      </c>
      <c r="AE913" t="s">
        <v>55</v>
      </c>
      <c r="AF913">
        <v>2</v>
      </c>
      <c r="AG913" s="7">
        <v>41521</v>
      </c>
      <c r="AH913">
        <v>1300</v>
      </c>
      <c r="AI913">
        <v>1300</v>
      </c>
      <c r="AJ913">
        <v>1300</v>
      </c>
    </row>
    <row r="914" spans="1:36" x14ac:dyDescent="0.25">
      <c r="A914" t="s">
        <v>43</v>
      </c>
      <c r="B914" t="s">
        <v>216</v>
      </c>
      <c r="C914">
        <v>17.044741299999998</v>
      </c>
      <c r="D914">
        <v>-96.633081899999993</v>
      </c>
      <c r="E914" t="s">
        <v>3958</v>
      </c>
      <c r="F914">
        <v>40</v>
      </c>
      <c r="G914">
        <v>1</v>
      </c>
      <c r="H914">
        <v>2012</v>
      </c>
      <c r="I914" t="str">
        <f t="shared" si="43"/>
        <v>2011-10-01</v>
      </c>
      <c r="J914" t="str">
        <f t="shared" si="44"/>
        <v>2012-03-01</v>
      </c>
      <c r="K914" t="str">
        <f>IFERROR(INDEX(Harvest[Selected Harvest Begin],MATCH(E914,Harvest[Region],0)),INDEX(Harvest[Selected Harvest Begin],MATCH(B914,Harvest[Country.of.Origin],0)))</f>
        <v>October</v>
      </c>
      <c r="L914" t="str">
        <f>IFERROR(INDEX(Harvest[Selected Harvest End],MATCH(E914,Harvest[Region],0)),INDEX(Harvest[Selected Harvest End],MATCH(B914,Harvest[Country.of.Origin],0)))</f>
        <v>March</v>
      </c>
      <c r="M914">
        <f t="shared" si="42"/>
        <v>152</v>
      </c>
      <c r="N914" s="7">
        <v>41151</v>
      </c>
      <c r="O914" t="s">
        <v>616</v>
      </c>
      <c r="P914" t="s">
        <v>54</v>
      </c>
      <c r="Q914">
        <v>7.33</v>
      </c>
      <c r="R914">
        <v>7.33</v>
      </c>
      <c r="S914">
        <v>7.25</v>
      </c>
      <c r="T914">
        <v>7.42</v>
      </c>
      <c r="U914">
        <v>7.25</v>
      </c>
      <c r="V914">
        <v>7.25</v>
      </c>
      <c r="W914">
        <v>10</v>
      </c>
      <c r="X914">
        <v>10</v>
      </c>
      <c r="Y914">
        <v>10</v>
      </c>
      <c r="Z914">
        <v>7.25</v>
      </c>
      <c r="AA914">
        <v>81.08</v>
      </c>
      <c r="AB914">
        <v>0.11</v>
      </c>
      <c r="AC914">
        <v>0</v>
      </c>
      <c r="AD914">
        <v>0</v>
      </c>
      <c r="AE914" t="s">
        <v>55</v>
      </c>
      <c r="AF914">
        <v>5</v>
      </c>
      <c r="AG914" s="7">
        <v>41516</v>
      </c>
      <c r="AH914">
        <v>1642</v>
      </c>
      <c r="AI914">
        <v>1642</v>
      </c>
      <c r="AJ914">
        <v>1642</v>
      </c>
    </row>
    <row r="915" spans="1:36" x14ac:dyDescent="0.25">
      <c r="A915" t="s">
        <v>43</v>
      </c>
      <c r="B915" t="s">
        <v>216</v>
      </c>
      <c r="C915">
        <v>20.378414899999999</v>
      </c>
      <c r="D915">
        <v>-104.8191965</v>
      </c>
      <c r="E915" t="s">
        <v>3963</v>
      </c>
      <c r="F915">
        <v>15</v>
      </c>
      <c r="G915">
        <v>1</v>
      </c>
      <c r="H915">
        <v>2012</v>
      </c>
      <c r="I915" t="str">
        <f t="shared" si="43"/>
        <v>2011-10-01</v>
      </c>
      <c r="J915" t="str">
        <f t="shared" si="44"/>
        <v>2012-03-01</v>
      </c>
      <c r="K915" t="str">
        <f>IFERROR(INDEX(Harvest[Selected Harvest Begin],MATCH(E915,Harvest[Region],0)),INDEX(Harvest[Selected Harvest Begin],MATCH(B915,Harvest[Country.of.Origin],0)))</f>
        <v>October</v>
      </c>
      <c r="L915" t="str">
        <f>IFERROR(INDEX(Harvest[Selected Harvest End],MATCH(E915,Harvest[Region],0)),INDEX(Harvest[Selected Harvest End],MATCH(B915,Harvest[Country.of.Origin],0)))</f>
        <v>March</v>
      </c>
      <c r="M915">
        <f t="shared" si="42"/>
        <v>152</v>
      </c>
      <c r="N915" s="7">
        <v>41093</v>
      </c>
      <c r="O915" t="s">
        <v>616</v>
      </c>
      <c r="P915" t="s">
        <v>54</v>
      </c>
      <c r="Q915">
        <v>7.42</v>
      </c>
      <c r="R915">
        <v>7.33</v>
      </c>
      <c r="S915">
        <v>7.25</v>
      </c>
      <c r="T915">
        <v>7.42</v>
      </c>
      <c r="U915">
        <v>7.17</v>
      </c>
      <c r="V915">
        <v>7.25</v>
      </c>
      <c r="W915">
        <v>10</v>
      </c>
      <c r="X915">
        <v>10</v>
      </c>
      <c r="Y915">
        <v>10</v>
      </c>
      <c r="Z915">
        <v>7.25</v>
      </c>
      <c r="AA915">
        <v>81.08</v>
      </c>
      <c r="AB915">
        <v>0.1</v>
      </c>
      <c r="AC915">
        <v>0</v>
      </c>
      <c r="AD915">
        <v>0</v>
      </c>
      <c r="AE915" t="s">
        <v>55</v>
      </c>
      <c r="AF915">
        <v>1</v>
      </c>
      <c r="AG915" s="7">
        <v>41458</v>
      </c>
      <c r="AH915">
        <v>1200</v>
      </c>
      <c r="AI915">
        <v>1200</v>
      </c>
      <c r="AJ915">
        <v>1200</v>
      </c>
    </row>
    <row r="916" spans="1:36" x14ac:dyDescent="0.25">
      <c r="A916" t="s">
        <v>43</v>
      </c>
      <c r="B916" t="s">
        <v>216</v>
      </c>
      <c r="C916">
        <v>15.369197700000001</v>
      </c>
      <c r="D916">
        <v>-92.245809600000001</v>
      </c>
      <c r="E916" t="s">
        <v>4001</v>
      </c>
      <c r="F916">
        <v>10</v>
      </c>
      <c r="G916">
        <v>1</v>
      </c>
      <c r="H916">
        <v>2012</v>
      </c>
      <c r="I916" t="str">
        <f t="shared" si="43"/>
        <v>2011-10-01</v>
      </c>
      <c r="J916" t="str">
        <f t="shared" si="44"/>
        <v>2012-03-01</v>
      </c>
      <c r="K916" t="str">
        <f>IFERROR(INDEX(Harvest[Selected Harvest Begin],MATCH(E916,Harvest[Region],0)),INDEX(Harvest[Selected Harvest Begin],MATCH(B916,Harvest[Country.of.Origin],0)))</f>
        <v>October</v>
      </c>
      <c r="L916" t="str">
        <f>IFERROR(INDEX(Harvest[Selected Harvest End],MATCH(E916,Harvest[Region],0)),INDEX(Harvest[Selected Harvest End],MATCH(B916,Harvest[Country.of.Origin],0)))</f>
        <v>March</v>
      </c>
      <c r="M916">
        <f t="shared" si="42"/>
        <v>152</v>
      </c>
      <c r="N916" s="7">
        <v>41163</v>
      </c>
      <c r="O916" t="s">
        <v>60</v>
      </c>
      <c r="P916" t="s">
        <v>54</v>
      </c>
      <c r="Q916">
        <v>7.08</v>
      </c>
      <c r="R916">
        <v>7.33</v>
      </c>
      <c r="S916">
        <v>7.33</v>
      </c>
      <c r="T916">
        <v>7.33</v>
      </c>
      <c r="U916">
        <v>7.42</v>
      </c>
      <c r="V916">
        <v>7.25</v>
      </c>
      <c r="W916">
        <v>10</v>
      </c>
      <c r="X916">
        <v>10</v>
      </c>
      <c r="Y916">
        <v>10</v>
      </c>
      <c r="Z916">
        <v>7.25</v>
      </c>
      <c r="AA916">
        <v>81</v>
      </c>
      <c r="AB916">
        <v>0.12</v>
      </c>
      <c r="AC916">
        <v>0</v>
      </c>
      <c r="AD916">
        <v>0</v>
      </c>
      <c r="AE916" t="s">
        <v>55</v>
      </c>
      <c r="AF916">
        <v>12</v>
      </c>
      <c r="AG916" s="7">
        <v>41528</v>
      </c>
      <c r="AH916">
        <v>950</v>
      </c>
      <c r="AI916">
        <v>950</v>
      </c>
      <c r="AJ916">
        <v>950</v>
      </c>
    </row>
    <row r="917" spans="1:36" x14ac:dyDescent="0.25">
      <c r="A917" t="s">
        <v>43</v>
      </c>
      <c r="B917" t="s">
        <v>216</v>
      </c>
      <c r="C917">
        <v>25.192398000000001</v>
      </c>
      <c r="D917">
        <v>-112.1117239</v>
      </c>
      <c r="E917" t="s">
        <v>4005</v>
      </c>
      <c r="F917">
        <v>200</v>
      </c>
      <c r="G917">
        <v>1</v>
      </c>
      <c r="H917">
        <v>2012</v>
      </c>
      <c r="I917" t="str">
        <f t="shared" si="43"/>
        <v>2011-10-01</v>
      </c>
      <c r="J917" t="str">
        <f t="shared" si="44"/>
        <v>2012-03-01</v>
      </c>
      <c r="K917" t="str">
        <f>IFERROR(INDEX(Harvest[Selected Harvest Begin],MATCH(E917,Harvest[Region],0)),INDEX(Harvest[Selected Harvest Begin],MATCH(B917,Harvest[Country.of.Origin],0)))</f>
        <v>October</v>
      </c>
      <c r="L917" t="str">
        <f>IFERROR(INDEX(Harvest[Selected Harvest End],MATCH(E917,Harvest[Region],0)),INDEX(Harvest[Selected Harvest End],MATCH(B917,Harvest[Country.of.Origin],0)))</f>
        <v>March</v>
      </c>
      <c r="M917">
        <f t="shared" si="42"/>
        <v>152</v>
      </c>
      <c r="N917" s="7">
        <v>41093</v>
      </c>
      <c r="O917" t="s">
        <v>616</v>
      </c>
      <c r="P917" t="s">
        <v>54</v>
      </c>
      <c r="Q917">
        <v>7.58</v>
      </c>
      <c r="R917">
        <v>7.67</v>
      </c>
      <c r="S917">
        <v>7.5</v>
      </c>
      <c r="T917">
        <v>7.67</v>
      </c>
      <c r="U917">
        <v>7.58</v>
      </c>
      <c r="V917">
        <v>7.5</v>
      </c>
      <c r="W917">
        <v>8</v>
      </c>
      <c r="X917">
        <v>10</v>
      </c>
      <c r="Y917">
        <v>10</v>
      </c>
      <c r="Z917">
        <v>7.5</v>
      </c>
      <c r="AA917">
        <v>81</v>
      </c>
      <c r="AB917">
        <v>0</v>
      </c>
      <c r="AC917">
        <v>0</v>
      </c>
      <c r="AD917">
        <v>0</v>
      </c>
      <c r="AE917" t="s">
        <v>55</v>
      </c>
      <c r="AF917">
        <v>8</v>
      </c>
      <c r="AG917" s="7">
        <v>41458</v>
      </c>
      <c r="AH917">
        <v>1100</v>
      </c>
      <c r="AI917">
        <v>1100</v>
      </c>
      <c r="AJ917">
        <v>1100</v>
      </c>
    </row>
    <row r="918" spans="1:36" x14ac:dyDescent="0.25">
      <c r="A918" t="s">
        <v>43</v>
      </c>
      <c r="B918" t="s">
        <v>216</v>
      </c>
      <c r="C918">
        <v>19.0509357</v>
      </c>
      <c r="D918">
        <v>-96.984173499999997</v>
      </c>
      <c r="E918" t="s">
        <v>4059</v>
      </c>
      <c r="F918">
        <v>60</v>
      </c>
      <c r="G918">
        <v>1</v>
      </c>
      <c r="H918">
        <v>2012</v>
      </c>
      <c r="I918" t="str">
        <f t="shared" si="43"/>
        <v>2011-10-01</v>
      </c>
      <c r="J918" t="str">
        <f t="shared" si="44"/>
        <v>2012-03-01</v>
      </c>
      <c r="K918" t="str">
        <f>IFERROR(INDEX(Harvest[Selected Harvest Begin],MATCH(E918,Harvest[Region],0)),INDEX(Harvest[Selected Harvest Begin],MATCH(B918,Harvest[Country.of.Origin],0)))</f>
        <v>October</v>
      </c>
      <c r="L918" t="str">
        <f>IFERROR(INDEX(Harvest[Selected Harvest End],MATCH(E918,Harvest[Region],0)),INDEX(Harvest[Selected Harvest End],MATCH(B918,Harvest[Country.of.Origin],0)))</f>
        <v>March</v>
      </c>
      <c r="M918">
        <f t="shared" si="42"/>
        <v>152</v>
      </c>
      <c r="N918" s="7">
        <v>41101</v>
      </c>
      <c r="O918" t="s">
        <v>616</v>
      </c>
      <c r="P918" t="s">
        <v>54</v>
      </c>
      <c r="Q918">
        <v>7.58</v>
      </c>
      <c r="R918">
        <v>7.33</v>
      </c>
      <c r="S918">
        <v>7.08</v>
      </c>
      <c r="T918">
        <v>7.5</v>
      </c>
      <c r="U918">
        <v>7.17</v>
      </c>
      <c r="V918">
        <v>7.25</v>
      </c>
      <c r="W918">
        <v>10</v>
      </c>
      <c r="X918">
        <v>10</v>
      </c>
      <c r="Y918">
        <v>10</v>
      </c>
      <c r="Z918">
        <v>7</v>
      </c>
      <c r="AA918">
        <v>80.92</v>
      </c>
      <c r="AB918">
        <v>0.13</v>
      </c>
      <c r="AC918">
        <v>0</v>
      </c>
      <c r="AD918">
        <v>0</v>
      </c>
      <c r="AE918" t="s">
        <v>55</v>
      </c>
      <c r="AF918">
        <v>12</v>
      </c>
      <c r="AG918" s="7">
        <v>41466</v>
      </c>
      <c r="AH918">
        <v>1186</v>
      </c>
      <c r="AI918">
        <v>1186</v>
      </c>
      <c r="AJ918">
        <v>1186</v>
      </c>
    </row>
    <row r="919" spans="1:36" x14ac:dyDescent="0.25">
      <c r="A919" t="s">
        <v>43</v>
      </c>
      <c r="B919" t="s">
        <v>216</v>
      </c>
      <c r="C919">
        <v>15.369197700000001</v>
      </c>
      <c r="D919">
        <v>-92.245809600000001</v>
      </c>
      <c r="E919" t="s">
        <v>3863</v>
      </c>
      <c r="F919">
        <v>15</v>
      </c>
      <c r="G919">
        <v>1</v>
      </c>
      <c r="H919">
        <v>2012</v>
      </c>
      <c r="I919" t="str">
        <f t="shared" si="43"/>
        <v>2011-10-01</v>
      </c>
      <c r="J919" t="str">
        <f t="shared" si="44"/>
        <v>2012-03-01</v>
      </c>
      <c r="K919" t="str">
        <f>IFERROR(INDEX(Harvest[Selected Harvest Begin],MATCH(E919,Harvest[Region],0)),INDEX(Harvest[Selected Harvest Begin],MATCH(B919,Harvest[Country.of.Origin],0)))</f>
        <v>October</v>
      </c>
      <c r="L919" t="str">
        <f>IFERROR(INDEX(Harvest[Selected Harvest End],MATCH(E919,Harvest[Region],0)),INDEX(Harvest[Selected Harvest End],MATCH(B919,Harvest[Country.of.Origin],0)))</f>
        <v>March</v>
      </c>
      <c r="M919">
        <f t="shared" si="42"/>
        <v>152</v>
      </c>
      <c r="N919" s="7">
        <v>41151</v>
      </c>
      <c r="O919" t="s">
        <v>493</v>
      </c>
      <c r="P919" t="s">
        <v>373</v>
      </c>
      <c r="Q919">
        <v>7.17</v>
      </c>
      <c r="R919">
        <v>7.08</v>
      </c>
      <c r="S919">
        <v>7.25</v>
      </c>
      <c r="T919">
        <v>7.42</v>
      </c>
      <c r="U919">
        <v>7.25</v>
      </c>
      <c r="V919">
        <v>7.33</v>
      </c>
      <c r="W919">
        <v>10</v>
      </c>
      <c r="X919">
        <v>10</v>
      </c>
      <c r="Y919">
        <v>10</v>
      </c>
      <c r="Z919">
        <v>7.33</v>
      </c>
      <c r="AA919">
        <v>80.83</v>
      </c>
      <c r="AB919">
        <v>0.13</v>
      </c>
      <c r="AC919">
        <v>0</v>
      </c>
      <c r="AD919">
        <v>0</v>
      </c>
      <c r="AE919" t="s">
        <v>55</v>
      </c>
      <c r="AF919">
        <v>7</v>
      </c>
      <c r="AG919" s="7">
        <v>41516</v>
      </c>
      <c r="AH919">
        <v>1210</v>
      </c>
      <c r="AI919">
        <v>1210</v>
      </c>
      <c r="AJ919">
        <v>1210</v>
      </c>
    </row>
    <row r="920" spans="1:36" x14ac:dyDescent="0.25">
      <c r="A920" t="s">
        <v>43</v>
      </c>
      <c r="B920" t="s">
        <v>216</v>
      </c>
      <c r="C920">
        <v>17.0731842</v>
      </c>
      <c r="D920">
        <v>-96.726588899999996</v>
      </c>
      <c r="E920" t="s">
        <v>2937</v>
      </c>
      <c r="F920">
        <v>30</v>
      </c>
      <c r="G920">
        <v>1</v>
      </c>
      <c r="H920">
        <v>2012</v>
      </c>
      <c r="I920" t="str">
        <f t="shared" si="43"/>
        <v>2011-10-01</v>
      </c>
      <c r="J920" t="str">
        <f t="shared" si="44"/>
        <v>2012-03-01</v>
      </c>
      <c r="K920" t="str">
        <f>IFERROR(INDEX(Harvest[Selected Harvest Begin],MATCH(E920,Harvest[Region],0)),INDEX(Harvest[Selected Harvest Begin],MATCH(B920,Harvest[Country.of.Origin],0)))</f>
        <v>October</v>
      </c>
      <c r="L920" t="str">
        <f>IFERROR(INDEX(Harvest[Selected Harvest End],MATCH(E920,Harvest[Region],0)),INDEX(Harvest[Selected Harvest End],MATCH(B920,Harvest[Country.of.Origin],0)))</f>
        <v>March</v>
      </c>
      <c r="M920">
        <f t="shared" si="42"/>
        <v>152</v>
      </c>
      <c r="N920" s="7">
        <v>41150</v>
      </c>
      <c r="O920" t="s">
        <v>616</v>
      </c>
      <c r="P920" t="s">
        <v>54</v>
      </c>
      <c r="Q920">
        <v>7.33</v>
      </c>
      <c r="R920">
        <v>7.25</v>
      </c>
      <c r="S920">
        <v>7.33</v>
      </c>
      <c r="T920">
        <v>7.33</v>
      </c>
      <c r="U920">
        <v>7.25</v>
      </c>
      <c r="V920">
        <v>7.17</v>
      </c>
      <c r="W920">
        <v>10</v>
      </c>
      <c r="X920">
        <v>10</v>
      </c>
      <c r="Y920">
        <v>10</v>
      </c>
      <c r="Z920">
        <v>7.17</v>
      </c>
      <c r="AA920">
        <v>80.83</v>
      </c>
      <c r="AB920">
        <v>0.11</v>
      </c>
      <c r="AC920">
        <v>0</v>
      </c>
      <c r="AD920">
        <v>0</v>
      </c>
      <c r="AE920" t="s">
        <v>55</v>
      </c>
      <c r="AF920">
        <v>3</v>
      </c>
      <c r="AG920" s="7">
        <v>41515</v>
      </c>
      <c r="AH920">
        <v>1100</v>
      </c>
      <c r="AI920">
        <v>1100</v>
      </c>
      <c r="AJ920">
        <v>1100</v>
      </c>
    </row>
    <row r="921" spans="1:36" x14ac:dyDescent="0.25">
      <c r="A921" t="s">
        <v>43</v>
      </c>
      <c r="B921" t="s">
        <v>216</v>
      </c>
      <c r="C921">
        <v>19.173773000000001</v>
      </c>
      <c r="D921">
        <v>-96.134224099999997</v>
      </c>
      <c r="E921" t="s">
        <v>715</v>
      </c>
      <c r="F921">
        <v>100</v>
      </c>
      <c r="G921">
        <v>1</v>
      </c>
      <c r="H921">
        <v>2012</v>
      </c>
      <c r="I921" t="str">
        <f t="shared" si="43"/>
        <v>2011-10-01</v>
      </c>
      <c r="J921" t="str">
        <f t="shared" si="44"/>
        <v>2012-03-01</v>
      </c>
      <c r="K921" t="str">
        <f>IFERROR(INDEX(Harvest[Selected Harvest Begin],MATCH(E921,Harvest[Region],0)),INDEX(Harvest[Selected Harvest Begin],MATCH(B921,Harvest[Country.of.Origin],0)))</f>
        <v>October</v>
      </c>
      <c r="L921" t="str">
        <f>IFERROR(INDEX(Harvest[Selected Harvest End],MATCH(E921,Harvest[Region],0)),INDEX(Harvest[Selected Harvest End],MATCH(B921,Harvest[Country.of.Origin],0)))</f>
        <v>March</v>
      </c>
      <c r="M921">
        <f t="shared" si="42"/>
        <v>152</v>
      </c>
      <c r="N921" s="7">
        <v>41093</v>
      </c>
      <c r="O921" t="s">
        <v>68</v>
      </c>
      <c r="P921" t="s">
        <v>54</v>
      </c>
      <c r="Q921">
        <v>7.5</v>
      </c>
      <c r="R921">
        <v>7.17</v>
      </c>
      <c r="S921">
        <v>7.33</v>
      </c>
      <c r="T921">
        <v>7.25</v>
      </c>
      <c r="U921">
        <v>7.17</v>
      </c>
      <c r="V921">
        <v>7.17</v>
      </c>
      <c r="W921">
        <v>10</v>
      </c>
      <c r="X921">
        <v>10</v>
      </c>
      <c r="Y921">
        <v>10</v>
      </c>
      <c r="Z921">
        <v>7.25</v>
      </c>
      <c r="AA921">
        <v>80.83</v>
      </c>
      <c r="AB921">
        <v>0.13</v>
      </c>
      <c r="AC921">
        <v>0</v>
      </c>
      <c r="AD921">
        <v>0</v>
      </c>
      <c r="AE921" t="s">
        <v>55</v>
      </c>
      <c r="AF921">
        <v>1</v>
      </c>
      <c r="AG921" s="7">
        <v>41458</v>
      </c>
      <c r="AH921">
        <v>100</v>
      </c>
      <c r="AI921">
        <v>100</v>
      </c>
      <c r="AJ921">
        <v>100</v>
      </c>
    </row>
    <row r="922" spans="1:36" x14ac:dyDescent="0.25">
      <c r="A922" t="s">
        <v>43</v>
      </c>
      <c r="B922" t="s">
        <v>216</v>
      </c>
      <c r="C922">
        <v>17.0731842</v>
      </c>
      <c r="D922">
        <v>-96.726588899999996</v>
      </c>
      <c r="E922" t="s">
        <v>2937</v>
      </c>
      <c r="F922">
        <v>30</v>
      </c>
      <c r="G922">
        <v>1</v>
      </c>
      <c r="H922">
        <v>2012</v>
      </c>
      <c r="I922" t="str">
        <f t="shared" si="43"/>
        <v>2011-10-01</v>
      </c>
      <c r="J922" t="str">
        <f t="shared" si="44"/>
        <v>2012-03-01</v>
      </c>
      <c r="K922" t="str">
        <f>IFERROR(INDEX(Harvest[Selected Harvest Begin],MATCH(E922,Harvest[Region],0)),INDEX(Harvest[Selected Harvest Begin],MATCH(B922,Harvest[Country.of.Origin],0)))</f>
        <v>October</v>
      </c>
      <c r="L922" t="str">
        <f>IFERROR(INDEX(Harvest[Selected Harvest End],MATCH(E922,Harvest[Region],0)),INDEX(Harvest[Selected Harvest End],MATCH(B922,Harvest[Country.of.Origin],0)))</f>
        <v>March</v>
      </c>
      <c r="M922">
        <f t="shared" si="42"/>
        <v>152</v>
      </c>
      <c r="N922" s="7">
        <v>41156</v>
      </c>
      <c r="O922" t="s">
        <v>616</v>
      </c>
      <c r="P922" t="s">
        <v>54</v>
      </c>
      <c r="Q922">
        <v>7.58</v>
      </c>
      <c r="R922">
        <v>7.33</v>
      </c>
      <c r="S922">
        <v>7.42</v>
      </c>
      <c r="T922">
        <v>7.25</v>
      </c>
      <c r="U922">
        <v>7.5</v>
      </c>
      <c r="V922">
        <v>7.5</v>
      </c>
      <c r="W922">
        <v>9.33</v>
      </c>
      <c r="X922">
        <v>9.33</v>
      </c>
      <c r="Y922">
        <v>10</v>
      </c>
      <c r="Z922">
        <v>7.5</v>
      </c>
      <c r="AA922">
        <v>80.75</v>
      </c>
      <c r="AB922">
        <v>0.11</v>
      </c>
      <c r="AC922">
        <v>0</v>
      </c>
      <c r="AD922">
        <v>0</v>
      </c>
      <c r="AE922" t="s">
        <v>55</v>
      </c>
      <c r="AF922">
        <v>2</v>
      </c>
      <c r="AG922" s="7">
        <v>41521</v>
      </c>
      <c r="AH922">
        <v>1200</v>
      </c>
      <c r="AI922">
        <v>1200</v>
      </c>
      <c r="AJ922">
        <v>1200</v>
      </c>
    </row>
    <row r="923" spans="1:36" x14ac:dyDescent="0.25">
      <c r="A923" t="s">
        <v>43</v>
      </c>
      <c r="B923" t="s">
        <v>216</v>
      </c>
      <c r="C923">
        <v>20.378414899999999</v>
      </c>
      <c r="D923">
        <v>-104.8191965</v>
      </c>
      <c r="E923" t="s">
        <v>4121</v>
      </c>
      <c r="F923">
        <v>20</v>
      </c>
      <c r="G923">
        <v>1</v>
      </c>
      <c r="H923">
        <v>2014</v>
      </c>
      <c r="I923" t="str">
        <f t="shared" si="43"/>
        <v>2013-10-01</v>
      </c>
      <c r="J923" t="str">
        <f t="shared" si="44"/>
        <v>2014-03-01</v>
      </c>
      <c r="K923" t="str">
        <f>IFERROR(INDEX(Harvest[Selected Harvest Begin],MATCH(E923,Harvest[Region],0)),INDEX(Harvest[Selected Harvest Begin],MATCH(B923,Harvest[Country.of.Origin],0)))</f>
        <v>October</v>
      </c>
      <c r="L923" t="str">
        <f>IFERROR(INDEX(Harvest[Selected Harvest End],MATCH(E923,Harvest[Region],0)),INDEX(Harvest[Selected Harvest End],MATCH(B923,Harvest[Country.of.Origin],0)))</f>
        <v>March</v>
      </c>
      <c r="M923">
        <f t="shared" si="42"/>
        <v>151</v>
      </c>
      <c r="N923" s="7">
        <v>41935</v>
      </c>
      <c r="O923" t="s">
        <v>616</v>
      </c>
      <c r="P923" t="s">
        <v>54</v>
      </c>
      <c r="Q923">
        <v>7.25</v>
      </c>
      <c r="R923">
        <v>7.17</v>
      </c>
      <c r="S923">
        <v>7.17</v>
      </c>
      <c r="T923">
        <v>7.25</v>
      </c>
      <c r="U923">
        <v>7.17</v>
      </c>
      <c r="V923">
        <v>7.42</v>
      </c>
      <c r="W923">
        <v>10</v>
      </c>
      <c r="X923">
        <v>10</v>
      </c>
      <c r="Y923">
        <v>10</v>
      </c>
      <c r="Z923">
        <v>7.25</v>
      </c>
      <c r="AA923">
        <v>80.67</v>
      </c>
      <c r="AB923">
        <v>0.12</v>
      </c>
      <c r="AC923">
        <v>0</v>
      </c>
      <c r="AD923">
        <v>0</v>
      </c>
      <c r="AE923" t="s">
        <v>55</v>
      </c>
      <c r="AF923">
        <v>4</v>
      </c>
      <c r="AG923" s="7">
        <v>42300</v>
      </c>
      <c r="AH923">
        <v>1200</v>
      </c>
      <c r="AI923">
        <v>1200</v>
      </c>
      <c r="AJ923">
        <v>1200</v>
      </c>
    </row>
    <row r="924" spans="1:36" x14ac:dyDescent="0.25">
      <c r="A924" t="s">
        <v>43</v>
      </c>
      <c r="B924" t="s">
        <v>216</v>
      </c>
      <c r="C924">
        <v>16.874762199999999</v>
      </c>
      <c r="D924">
        <v>-97.660612299999997</v>
      </c>
      <c r="E924" t="s">
        <v>4203</v>
      </c>
      <c r="F924">
        <v>18</v>
      </c>
      <c r="G924">
        <v>1</v>
      </c>
      <c r="H924">
        <v>2012</v>
      </c>
      <c r="I924" t="str">
        <f t="shared" si="43"/>
        <v>2011-10-01</v>
      </c>
      <c r="J924" t="str">
        <f t="shared" si="44"/>
        <v>2012-03-01</v>
      </c>
      <c r="K924" t="str">
        <f>IFERROR(INDEX(Harvest[Selected Harvest Begin],MATCH(E924,Harvest[Region],0)),INDEX(Harvest[Selected Harvest Begin],MATCH(B924,Harvest[Country.of.Origin],0)))</f>
        <v>October</v>
      </c>
      <c r="L924" t="str">
        <f>IFERROR(INDEX(Harvest[Selected Harvest End],MATCH(E924,Harvest[Region],0)),INDEX(Harvest[Selected Harvest End],MATCH(B924,Harvest[Country.of.Origin],0)))</f>
        <v>March</v>
      </c>
      <c r="M924">
        <f t="shared" si="42"/>
        <v>152</v>
      </c>
      <c r="N924" s="7">
        <v>41169</v>
      </c>
      <c r="O924" t="s">
        <v>616</v>
      </c>
      <c r="P924" t="s">
        <v>54</v>
      </c>
      <c r="Q924">
        <v>7.25</v>
      </c>
      <c r="R924">
        <v>7.25</v>
      </c>
      <c r="S924">
        <v>7.08</v>
      </c>
      <c r="T924">
        <v>7.33</v>
      </c>
      <c r="U924">
        <v>7.25</v>
      </c>
      <c r="V924">
        <v>7.17</v>
      </c>
      <c r="W924">
        <v>10</v>
      </c>
      <c r="X924">
        <v>10</v>
      </c>
      <c r="Y924">
        <v>10</v>
      </c>
      <c r="Z924">
        <v>7.17</v>
      </c>
      <c r="AA924">
        <v>80.5</v>
      </c>
      <c r="AB924">
        <v>0.15</v>
      </c>
      <c r="AC924">
        <v>0</v>
      </c>
      <c r="AD924">
        <v>0</v>
      </c>
      <c r="AE924" t="s">
        <v>201</v>
      </c>
      <c r="AF924">
        <v>1</v>
      </c>
      <c r="AG924" s="7">
        <v>41534</v>
      </c>
      <c r="AH924">
        <v>1450</v>
      </c>
      <c r="AI924">
        <v>1450</v>
      </c>
      <c r="AJ924">
        <v>1450</v>
      </c>
    </row>
    <row r="925" spans="1:36" x14ac:dyDescent="0.25">
      <c r="A925" t="s">
        <v>43</v>
      </c>
      <c r="B925" t="s">
        <v>216</v>
      </c>
      <c r="C925">
        <v>15.7489259</v>
      </c>
      <c r="D925">
        <v>-96.467285599999997</v>
      </c>
      <c r="E925" t="s">
        <v>4231</v>
      </c>
      <c r="F925">
        <v>250</v>
      </c>
      <c r="G925">
        <v>1</v>
      </c>
      <c r="H925">
        <v>2012</v>
      </c>
      <c r="I925" t="str">
        <f t="shared" si="43"/>
        <v>2011-10-01</v>
      </c>
      <c r="J925" t="str">
        <f t="shared" si="44"/>
        <v>2012-03-01</v>
      </c>
      <c r="K925" t="str">
        <f>IFERROR(INDEX(Harvest[Selected Harvest Begin],MATCH(E925,Harvest[Region],0)),INDEX(Harvest[Selected Harvest Begin],MATCH(B925,Harvest[Country.of.Origin],0)))</f>
        <v>October</v>
      </c>
      <c r="L925" t="str">
        <f>IFERROR(INDEX(Harvest[Selected Harvest End],MATCH(E925,Harvest[Region],0)),INDEX(Harvest[Selected Harvest End],MATCH(B925,Harvest[Country.of.Origin],0)))</f>
        <v>March</v>
      </c>
      <c r="M925">
        <f t="shared" si="42"/>
        <v>152</v>
      </c>
      <c r="N925" s="7">
        <v>41156</v>
      </c>
      <c r="O925" t="s">
        <v>616</v>
      </c>
      <c r="P925" t="s">
        <v>54</v>
      </c>
      <c r="Q925">
        <v>6.92</v>
      </c>
      <c r="R925">
        <v>7.17</v>
      </c>
      <c r="S925">
        <v>7.08</v>
      </c>
      <c r="T925">
        <v>7.5</v>
      </c>
      <c r="U925">
        <v>7.33</v>
      </c>
      <c r="V925">
        <v>7.17</v>
      </c>
      <c r="W925">
        <v>10</v>
      </c>
      <c r="X925">
        <v>10</v>
      </c>
      <c r="Y925">
        <v>10</v>
      </c>
      <c r="Z925">
        <v>7.25</v>
      </c>
      <c r="AA925">
        <v>80.42</v>
      </c>
      <c r="AB925">
        <v>0.1</v>
      </c>
      <c r="AC925">
        <v>2</v>
      </c>
      <c r="AD925">
        <v>0</v>
      </c>
      <c r="AE925" t="s">
        <v>55</v>
      </c>
      <c r="AF925">
        <v>4</v>
      </c>
      <c r="AG925" s="7">
        <v>41521</v>
      </c>
      <c r="AH925">
        <v>1050</v>
      </c>
      <c r="AI925">
        <v>1050</v>
      </c>
      <c r="AJ925">
        <v>1050</v>
      </c>
    </row>
    <row r="926" spans="1:36" x14ac:dyDescent="0.25">
      <c r="A926" t="s">
        <v>43</v>
      </c>
      <c r="B926" t="s">
        <v>216</v>
      </c>
      <c r="C926">
        <v>16.114828299999999</v>
      </c>
      <c r="D926">
        <v>-92.6859623</v>
      </c>
      <c r="E926" t="s">
        <v>1557</v>
      </c>
      <c r="F926">
        <v>250</v>
      </c>
      <c r="G926">
        <v>1</v>
      </c>
      <c r="H926">
        <v>2012</v>
      </c>
      <c r="I926" t="str">
        <f t="shared" si="43"/>
        <v>2011-10-01</v>
      </c>
      <c r="J926" t="str">
        <f t="shared" si="44"/>
        <v>2012-03-01</v>
      </c>
      <c r="K926" t="str">
        <f>IFERROR(INDEX(Harvest[Selected Harvest Begin],MATCH(E926,Harvest[Region],0)),INDEX(Harvest[Selected Harvest Begin],MATCH(B926,Harvest[Country.of.Origin],0)))</f>
        <v>October</v>
      </c>
      <c r="L926" t="str">
        <f>IFERROR(INDEX(Harvest[Selected Harvest End],MATCH(E926,Harvest[Region],0)),INDEX(Harvest[Selected Harvest End],MATCH(B926,Harvest[Country.of.Origin],0)))</f>
        <v>March</v>
      </c>
      <c r="M926">
        <f t="shared" si="42"/>
        <v>152</v>
      </c>
      <c r="N926" s="7">
        <v>41151</v>
      </c>
      <c r="O926" t="s">
        <v>213</v>
      </c>
      <c r="P926" t="s">
        <v>54</v>
      </c>
      <c r="Q926">
        <v>7.42</v>
      </c>
      <c r="R926">
        <v>7.08</v>
      </c>
      <c r="S926">
        <v>7.08</v>
      </c>
      <c r="T926">
        <v>7.33</v>
      </c>
      <c r="U926">
        <v>7.25</v>
      </c>
      <c r="V926">
        <v>7.17</v>
      </c>
      <c r="W926">
        <v>10</v>
      </c>
      <c r="X926">
        <v>10</v>
      </c>
      <c r="Y926">
        <v>10</v>
      </c>
      <c r="Z926">
        <v>7.08</v>
      </c>
      <c r="AA926">
        <v>80.42</v>
      </c>
      <c r="AB926">
        <v>0.12</v>
      </c>
      <c r="AC926">
        <v>4</v>
      </c>
      <c r="AD926">
        <v>0</v>
      </c>
      <c r="AE926" t="s">
        <v>55</v>
      </c>
      <c r="AF926">
        <v>16</v>
      </c>
      <c r="AG926" s="7">
        <v>41516</v>
      </c>
      <c r="AH926">
        <v>1550</v>
      </c>
      <c r="AI926">
        <v>1550</v>
      </c>
      <c r="AJ926">
        <v>1550</v>
      </c>
    </row>
    <row r="927" spans="1:36" x14ac:dyDescent="0.25">
      <c r="A927" t="s">
        <v>43</v>
      </c>
      <c r="B927" t="s">
        <v>216</v>
      </c>
      <c r="C927">
        <v>16.7569318</v>
      </c>
      <c r="D927">
        <v>-93.129235300000005</v>
      </c>
      <c r="E927" t="s">
        <v>1917</v>
      </c>
      <c r="F927">
        <v>10</v>
      </c>
      <c r="G927">
        <v>1</v>
      </c>
      <c r="H927">
        <v>2012</v>
      </c>
      <c r="I927" t="str">
        <f t="shared" si="43"/>
        <v>2011-10-01</v>
      </c>
      <c r="J927" t="str">
        <f t="shared" si="44"/>
        <v>2012-03-01</v>
      </c>
      <c r="K927" t="str">
        <f>IFERROR(INDEX(Harvest[Selected Harvest Begin],MATCH(E927,Harvest[Region],0)),INDEX(Harvest[Selected Harvest Begin],MATCH(B927,Harvest[Country.of.Origin],0)))</f>
        <v>October</v>
      </c>
      <c r="L927" t="str">
        <f>IFERROR(INDEX(Harvest[Selected Harvest End],MATCH(E927,Harvest[Region],0)),INDEX(Harvest[Selected Harvest End],MATCH(B927,Harvest[Country.of.Origin],0)))</f>
        <v>March</v>
      </c>
      <c r="M927">
        <f t="shared" si="42"/>
        <v>152</v>
      </c>
      <c r="N927" s="7">
        <v>41151</v>
      </c>
      <c r="O927" t="s">
        <v>616</v>
      </c>
      <c r="P927" t="s">
        <v>373</v>
      </c>
      <c r="Q927">
        <v>7.25</v>
      </c>
      <c r="R927">
        <v>7.08</v>
      </c>
      <c r="S927">
        <v>7.08</v>
      </c>
      <c r="T927">
        <v>7.33</v>
      </c>
      <c r="U927">
        <v>7.33</v>
      </c>
      <c r="V927">
        <v>7.17</v>
      </c>
      <c r="W927">
        <v>10</v>
      </c>
      <c r="X927">
        <v>10</v>
      </c>
      <c r="Y927">
        <v>10</v>
      </c>
      <c r="Z927">
        <v>7.08</v>
      </c>
      <c r="AA927">
        <v>80.33</v>
      </c>
      <c r="AB927">
        <v>0.11</v>
      </c>
      <c r="AC927">
        <v>0</v>
      </c>
      <c r="AD927">
        <v>0</v>
      </c>
      <c r="AE927" t="s">
        <v>55</v>
      </c>
      <c r="AF927">
        <v>21</v>
      </c>
      <c r="AG927" s="7">
        <v>41516</v>
      </c>
      <c r="AH927">
        <v>940</v>
      </c>
      <c r="AI927">
        <v>940</v>
      </c>
      <c r="AJ927">
        <v>940</v>
      </c>
    </row>
    <row r="928" spans="1:36" x14ac:dyDescent="0.25">
      <c r="A928" t="s">
        <v>43</v>
      </c>
      <c r="B928" t="s">
        <v>216</v>
      </c>
      <c r="C928">
        <v>20.8985071</v>
      </c>
      <c r="D928">
        <v>-98.585838199999998</v>
      </c>
      <c r="E928" t="s">
        <v>3214</v>
      </c>
      <c r="F928">
        <v>10</v>
      </c>
      <c r="G928">
        <v>1</v>
      </c>
      <c r="H928">
        <v>2012</v>
      </c>
      <c r="I928" t="str">
        <f t="shared" si="43"/>
        <v>2011-10-01</v>
      </c>
      <c r="J928" t="str">
        <f t="shared" si="44"/>
        <v>2012-03-01</v>
      </c>
      <c r="K928" t="str">
        <f>IFERROR(INDEX(Harvest[Selected Harvest Begin],MATCH(E928,Harvest[Region],0)),INDEX(Harvest[Selected Harvest Begin],MATCH(B928,Harvest[Country.of.Origin],0)))</f>
        <v>October</v>
      </c>
      <c r="L928" t="str">
        <f>IFERROR(INDEX(Harvest[Selected Harvest End],MATCH(E928,Harvest[Region],0)),INDEX(Harvest[Selected Harvest End],MATCH(B928,Harvest[Country.of.Origin],0)))</f>
        <v>March</v>
      </c>
      <c r="M928">
        <f t="shared" si="42"/>
        <v>152</v>
      </c>
      <c r="N928" s="7">
        <v>41179</v>
      </c>
      <c r="O928" t="s">
        <v>213</v>
      </c>
      <c r="P928" t="s">
        <v>54</v>
      </c>
      <c r="Q928">
        <v>7.58</v>
      </c>
      <c r="R928">
        <v>7.33</v>
      </c>
      <c r="S928">
        <v>7.17</v>
      </c>
      <c r="T928">
        <v>7.25</v>
      </c>
      <c r="U928">
        <v>6.75</v>
      </c>
      <c r="V928">
        <v>7</v>
      </c>
      <c r="W928">
        <v>10</v>
      </c>
      <c r="X928">
        <v>10</v>
      </c>
      <c r="Y928">
        <v>10</v>
      </c>
      <c r="Z928">
        <v>7.17</v>
      </c>
      <c r="AA928">
        <v>80.25</v>
      </c>
      <c r="AB928">
        <v>0.11</v>
      </c>
      <c r="AC928">
        <v>2</v>
      </c>
      <c r="AD928">
        <v>0</v>
      </c>
      <c r="AE928" t="s">
        <v>201</v>
      </c>
      <c r="AF928">
        <v>8</v>
      </c>
      <c r="AG928" s="7">
        <v>41544</v>
      </c>
      <c r="AH928">
        <v>808</v>
      </c>
      <c r="AI928">
        <v>808</v>
      </c>
      <c r="AJ928">
        <v>808</v>
      </c>
    </row>
    <row r="929" spans="1:36" x14ac:dyDescent="0.25">
      <c r="A929" t="s">
        <v>43</v>
      </c>
      <c r="B929" t="s">
        <v>216</v>
      </c>
      <c r="C929">
        <v>19.451937999999998</v>
      </c>
      <c r="D929">
        <v>-96.959451099999995</v>
      </c>
      <c r="E929" t="s">
        <v>790</v>
      </c>
      <c r="F929">
        <v>20</v>
      </c>
      <c r="G929">
        <v>1</v>
      </c>
      <c r="H929">
        <v>2012</v>
      </c>
      <c r="I929" t="str">
        <f t="shared" si="43"/>
        <v>2011-10-01</v>
      </c>
      <c r="J929" t="str">
        <f t="shared" si="44"/>
        <v>2012-03-01</v>
      </c>
      <c r="K929" t="str">
        <f>IFERROR(INDEX(Harvest[Selected Harvest Begin],MATCH(E929,Harvest[Region],0)),INDEX(Harvest[Selected Harvest Begin],MATCH(B929,Harvest[Country.of.Origin],0)))</f>
        <v>October</v>
      </c>
      <c r="L929" t="str">
        <f>IFERROR(INDEX(Harvest[Selected Harvest End],MATCH(E929,Harvest[Region],0)),INDEX(Harvest[Selected Harvest End],MATCH(B929,Harvest[Country.of.Origin],0)))</f>
        <v>March</v>
      </c>
      <c r="M929">
        <f t="shared" si="42"/>
        <v>152</v>
      </c>
      <c r="N929" s="7">
        <v>41191</v>
      </c>
      <c r="O929" t="s">
        <v>616</v>
      </c>
      <c r="P929" t="s">
        <v>54</v>
      </c>
      <c r="Q929">
        <v>7.33</v>
      </c>
      <c r="R929">
        <v>7.08</v>
      </c>
      <c r="S929">
        <v>6.92</v>
      </c>
      <c r="T929">
        <v>7.42</v>
      </c>
      <c r="U929">
        <v>7.25</v>
      </c>
      <c r="V929">
        <v>7.08</v>
      </c>
      <c r="W929">
        <v>10</v>
      </c>
      <c r="X929">
        <v>10</v>
      </c>
      <c r="Y929">
        <v>10</v>
      </c>
      <c r="Z929">
        <v>7.08</v>
      </c>
      <c r="AA929">
        <v>80.17</v>
      </c>
      <c r="AB929">
        <v>0.11</v>
      </c>
      <c r="AC929">
        <v>0</v>
      </c>
      <c r="AD929">
        <v>0</v>
      </c>
      <c r="AE929" t="s">
        <v>55</v>
      </c>
      <c r="AF929">
        <v>2</v>
      </c>
      <c r="AG929" s="7">
        <v>41556</v>
      </c>
      <c r="AH929">
        <v>1250</v>
      </c>
      <c r="AI929">
        <v>1250</v>
      </c>
      <c r="AJ929">
        <v>1250</v>
      </c>
    </row>
    <row r="930" spans="1:36" x14ac:dyDescent="0.25">
      <c r="A930" t="s">
        <v>43</v>
      </c>
      <c r="B930" t="s">
        <v>216</v>
      </c>
      <c r="C930">
        <v>16.874762199999999</v>
      </c>
      <c r="D930">
        <v>-97.660612299999997</v>
      </c>
      <c r="E930" t="s">
        <v>4203</v>
      </c>
      <c r="F930">
        <v>15</v>
      </c>
      <c r="G930">
        <v>1</v>
      </c>
      <c r="H930">
        <v>2012</v>
      </c>
      <c r="I930" t="str">
        <f t="shared" si="43"/>
        <v>2011-10-01</v>
      </c>
      <c r="J930" t="str">
        <f t="shared" si="44"/>
        <v>2012-03-01</v>
      </c>
      <c r="K930" t="str">
        <f>IFERROR(INDEX(Harvest[Selected Harvest Begin],MATCH(E930,Harvest[Region],0)),INDEX(Harvest[Selected Harvest Begin],MATCH(B930,Harvest[Country.of.Origin],0)))</f>
        <v>October</v>
      </c>
      <c r="L930" t="str">
        <f>IFERROR(INDEX(Harvest[Selected Harvest End],MATCH(E930,Harvest[Region],0)),INDEX(Harvest[Selected Harvest End],MATCH(B930,Harvest[Country.of.Origin],0)))</f>
        <v>March</v>
      </c>
      <c r="M930">
        <f t="shared" si="42"/>
        <v>152</v>
      </c>
      <c r="N930" s="7">
        <v>41165</v>
      </c>
      <c r="O930" t="s">
        <v>616</v>
      </c>
      <c r="P930" t="s">
        <v>54</v>
      </c>
      <c r="Q930">
        <v>7.58</v>
      </c>
      <c r="R930">
        <v>7.42</v>
      </c>
      <c r="S930">
        <v>7.33</v>
      </c>
      <c r="T930">
        <v>7.5</v>
      </c>
      <c r="U930">
        <v>7.08</v>
      </c>
      <c r="V930">
        <v>7.17</v>
      </c>
      <c r="W930">
        <v>8.67</v>
      </c>
      <c r="X930">
        <v>10</v>
      </c>
      <c r="Y930">
        <v>10</v>
      </c>
      <c r="Z930">
        <v>7.42</v>
      </c>
      <c r="AA930">
        <v>80.17</v>
      </c>
      <c r="AB930">
        <v>0.14000000000000001</v>
      </c>
      <c r="AC930">
        <v>1</v>
      </c>
      <c r="AD930">
        <v>0</v>
      </c>
      <c r="AE930" t="s">
        <v>55</v>
      </c>
      <c r="AF930">
        <v>2</v>
      </c>
      <c r="AG930" s="7">
        <v>41530</v>
      </c>
      <c r="AH930">
        <v>1550</v>
      </c>
      <c r="AI930">
        <v>1550</v>
      </c>
      <c r="AJ930">
        <v>1550</v>
      </c>
    </row>
    <row r="931" spans="1:36" x14ac:dyDescent="0.25">
      <c r="A931" t="s">
        <v>43</v>
      </c>
      <c r="B931" t="s">
        <v>216</v>
      </c>
      <c r="C931">
        <v>19.173773000000001</v>
      </c>
      <c r="D931">
        <v>-96.134224099999997</v>
      </c>
      <c r="E931" t="s">
        <v>715</v>
      </c>
      <c r="F931">
        <v>15</v>
      </c>
      <c r="G931">
        <v>1</v>
      </c>
      <c r="H931">
        <v>2012</v>
      </c>
      <c r="I931" t="str">
        <f t="shared" si="43"/>
        <v>2011-10-01</v>
      </c>
      <c r="J931" t="str">
        <f t="shared" si="44"/>
        <v>2012-03-01</v>
      </c>
      <c r="K931" t="str">
        <f>IFERROR(INDEX(Harvest[Selected Harvest Begin],MATCH(E931,Harvest[Region],0)),INDEX(Harvest[Selected Harvest Begin],MATCH(B931,Harvest[Country.of.Origin],0)))</f>
        <v>October</v>
      </c>
      <c r="L931" t="str">
        <f>IFERROR(INDEX(Harvest[Selected Harvest End],MATCH(E931,Harvest[Region],0)),INDEX(Harvest[Selected Harvest End],MATCH(B931,Harvest[Country.of.Origin],0)))</f>
        <v>March</v>
      </c>
      <c r="M931">
        <f t="shared" si="42"/>
        <v>152</v>
      </c>
      <c r="N931" s="7">
        <v>41162</v>
      </c>
      <c r="O931" t="s">
        <v>68</v>
      </c>
      <c r="P931" t="s">
        <v>54</v>
      </c>
      <c r="Q931">
        <v>7.33</v>
      </c>
      <c r="R931">
        <v>7.33</v>
      </c>
      <c r="S931">
        <v>7.17</v>
      </c>
      <c r="T931">
        <v>7.08</v>
      </c>
      <c r="U931">
        <v>7.25</v>
      </c>
      <c r="V931">
        <v>7</v>
      </c>
      <c r="W931">
        <v>10</v>
      </c>
      <c r="X931">
        <v>10</v>
      </c>
      <c r="Y931">
        <v>10</v>
      </c>
      <c r="Z931">
        <v>7</v>
      </c>
      <c r="AA931">
        <v>80.17</v>
      </c>
      <c r="AB931">
        <v>0.12</v>
      </c>
      <c r="AC931">
        <v>0</v>
      </c>
      <c r="AD931">
        <v>0</v>
      </c>
      <c r="AE931" t="s">
        <v>55</v>
      </c>
      <c r="AF931">
        <v>12</v>
      </c>
      <c r="AG931" s="7">
        <v>41527</v>
      </c>
      <c r="AH931">
        <v>1000</v>
      </c>
      <c r="AI931">
        <v>1000</v>
      </c>
      <c r="AJ931">
        <v>1000</v>
      </c>
    </row>
    <row r="932" spans="1:36" x14ac:dyDescent="0.25">
      <c r="A932" t="s">
        <v>43</v>
      </c>
      <c r="B932" t="s">
        <v>216</v>
      </c>
      <c r="C932">
        <v>16.874762199999999</v>
      </c>
      <c r="D932">
        <v>-97.660612299999997</v>
      </c>
      <c r="E932" t="s">
        <v>4203</v>
      </c>
      <c r="F932">
        <v>13</v>
      </c>
      <c r="G932">
        <v>1</v>
      </c>
      <c r="H932">
        <v>2012</v>
      </c>
      <c r="I932" t="str">
        <f t="shared" si="43"/>
        <v>2011-10-01</v>
      </c>
      <c r="J932" t="str">
        <f t="shared" si="44"/>
        <v>2012-03-01</v>
      </c>
      <c r="K932" t="str">
        <f>IFERROR(INDEX(Harvest[Selected Harvest Begin],MATCH(E932,Harvest[Region],0)),INDEX(Harvest[Selected Harvest Begin],MATCH(B932,Harvest[Country.of.Origin],0)))</f>
        <v>October</v>
      </c>
      <c r="L932" t="str">
        <f>IFERROR(INDEX(Harvest[Selected Harvest End],MATCH(E932,Harvest[Region],0)),INDEX(Harvest[Selected Harvest End],MATCH(B932,Harvest[Country.of.Origin],0)))</f>
        <v>March</v>
      </c>
      <c r="M932">
        <f t="shared" si="42"/>
        <v>152</v>
      </c>
      <c r="N932" s="7">
        <v>41166</v>
      </c>
      <c r="O932" t="s">
        <v>616</v>
      </c>
      <c r="P932" t="s">
        <v>54</v>
      </c>
      <c r="Q932">
        <v>7.33</v>
      </c>
      <c r="R932">
        <v>7.17</v>
      </c>
      <c r="S932">
        <v>7.25</v>
      </c>
      <c r="T932">
        <v>7.08</v>
      </c>
      <c r="U932">
        <v>7.08</v>
      </c>
      <c r="V932">
        <v>7.08</v>
      </c>
      <c r="W932">
        <v>10</v>
      </c>
      <c r="X932">
        <v>10</v>
      </c>
      <c r="Y932">
        <v>10</v>
      </c>
      <c r="Z932">
        <v>7.08</v>
      </c>
      <c r="AA932">
        <v>80.08</v>
      </c>
      <c r="AB932">
        <v>0.15</v>
      </c>
      <c r="AC932">
        <v>0</v>
      </c>
      <c r="AD932">
        <v>0</v>
      </c>
      <c r="AE932" t="s">
        <v>201</v>
      </c>
      <c r="AF932">
        <v>0</v>
      </c>
      <c r="AG932" s="7">
        <v>41531</v>
      </c>
      <c r="AH932">
        <v>1300</v>
      </c>
      <c r="AI932">
        <v>1300</v>
      </c>
      <c r="AJ932">
        <v>1300</v>
      </c>
    </row>
    <row r="933" spans="1:36" x14ac:dyDescent="0.25">
      <c r="A933" t="s">
        <v>43</v>
      </c>
      <c r="B933" t="s">
        <v>216</v>
      </c>
      <c r="C933">
        <v>15.3232503</v>
      </c>
      <c r="D933">
        <v>-92.658616300000006</v>
      </c>
      <c r="E933" t="s">
        <v>4355</v>
      </c>
      <c r="F933">
        <v>10</v>
      </c>
      <c r="G933">
        <v>1</v>
      </c>
      <c r="H933">
        <v>2012</v>
      </c>
      <c r="I933" t="str">
        <f t="shared" si="43"/>
        <v>2011-10-01</v>
      </c>
      <c r="J933" t="str">
        <f t="shared" si="44"/>
        <v>2012-03-01</v>
      </c>
      <c r="K933" t="str">
        <f>IFERROR(INDEX(Harvest[Selected Harvest Begin],MATCH(E933,Harvest[Region],0)),INDEX(Harvest[Selected Harvest Begin],MATCH(B933,Harvest[Country.of.Origin],0)))</f>
        <v>October</v>
      </c>
      <c r="L933" t="str">
        <f>IFERROR(INDEX(Harvest[Selected Harvest End],MATCH(E933,Harvest[Region],0)),INDEX(Harvest[Selected Harvest End],MATCH(B933,Harvest[Country.of.Origin],0)))</f>
        <v>March</v>
      </c>
      <c r="M933">
        <f t="shared" si="42"/>
        <v>152</v>
      </c>
      <c r="N933" s="7">
        <v>41151</v>
      </c>
      <c r="O933" t="s">
        <v>616</v>
      </c>
      <c r="P933" t="s">
        <v>54</v>
      </c>
      <c r="Q933">
        <v>7.25</v>
      </c>
      <c r="R933">
        <v>7.08</v>
      </c>
      <c r="S933">
        <v>7</v>
      </c>
      <c r="T933">
        <v>7.17</v>
      </c>
      <c r="U933">
        <v>7.33</v>
      </c>
      <c r="V933">
        <v>7.17</v>
      </c>
      <c r="W933">
        <v>10</v>
      </c>
      <c r="X933">
        <v>10</v>
      </c>
      <c r="Y933">
        <v>10</v>
      </c>
      <c r="Z933">
        <v>7.08</v>
      </c>
      <c r="AA933">
        <v>80.08</v>
      </c>
      <c r="AB933">
        <v>0.14000000000000001</v>
      </c>
      <c r="AC933">
        <v>1</v>
      </c>
      <c r="AD933">
        <v>0</v>
      </c>
      <c r="AE933" t="s">
        <v>55</v>
      </c>
      <c r="AF933">
        <v>17</v>
      </c>
      <c r="AG933" s="7">
        <v>41516</v>
      </c>
      <c r="AH933">
        <v>1300</v>
      </c>
      <c r="AI933">
        <v>1300</v>
      </c>
      <c r="AJ933">
        <v>1300</v>
      </c>
    </row>
    <row r="934" spans="1:36" x14ac:dyDescent="0.25">
      <c r="A934" t="s">
        <v>43</v>
      </c>
      <c r="B934" t="s">
        <v>216</v>
      </c>
      <c r="C934">
        <v>19.451937999999998</v>
      </c>
      <c r="D934">
        <v>-96.959451099999995</v>
      </c>
      <c r="E934" t="s">
        <v>790</v>
      </c>
      <c r="F934">
        <v>20</v>
      </c>
      <c r="G934">
        <v>1</v>
      </c>
      <c r="H934">
        <v>2012</v>
      </c>
      <c r="I934" t="str">
        <f t="shared" si="43"/>
        <v>2011-10-01</v>
      </c>
      <c r="J934" t="str">
        <f t="shared" si="44"/>
        <v>2012-03-01</v>
      </c>
      <c r="K934" t="str">
        <f>IFERROR(INDEX(Harvest[Selected Harvest Begin],MATCH(E934,Harvest[Region],0)),INDEX(Harvest[Selected Harvest Begin],MATCH(B934,Harvest[Country.of.Origin],0)))</f>
        <v>October</v>
      </c>
      <c r="L934" t="str">
        <f>IFERROR(INDEX(Harvest[Selected Harvest End],MATCH(E934,Harvest[Region],0)),INDEX(Harvest[Selected Harvest End],MATCH(B934,Harvest[Country.of.Origin],0)))</f>
        <v>March</v>
      </c>
      <c r="M934">
        <f t="shared" si="42"/>
        <v>152</v>
      </c>
      <c r="N934" s="7">
        <v>41162</v>
      </c>
      <c r="O934" t="s">
        <v>616</v>
      </c>
      <c r="P934" t="s">
        <v>54</v>
      </c>
      <c r="Q934">
        <v>7.25</v>
      </c>
      <c r="R934">
        <v>7.25</v>
      </c>
      <c r="S934">
        <v>7.08</v>
      </c>
      <c r="T934">
        <v>7.17</v>
      </c>
      <c r="U934">
        <v>7.33</v>
      </c>
      <c r="V934">
        <v>7.33</v>
      </c>
      <c r="W934">
        <v>9.33</v>
      </c>
      <c r="X934">
        <v>10</v>
      </c>
      <c r="Y934">
        <v>10</v>
      </c>
      <c r="Z934">
        <v>7.25</v>
      </c>
      <c r="AA934">
        <v>80</v>
      </c>
      <c r="AB934">
        <v>0.12</v>
      </c>
      <c r="AC934">
        <v>0</v>
      </c>
      <c r="AD934">
        <v>0</v>
      </c>
      <c r="AE934" t="s">
        <v>55</v>
      </c>
      <c r="AF934">
        <v>9</v>
      </c>
      <c r="AG934" s="7">
        <v>41527</v>
      </c>
      <c r="AH934">
        <v>1250</v>
      </c>
      <c r="AI934">
        <v>1250</v>
      </c>
      <c r="AJ934">
        <v>1250</v>
      </c>
    </row>
    <row r="935" spans="1:36" x14ac:dyDescent="0.25">
      <c r="A935" t="s">
        <v>43</v>
      </c>
      <c r="B935" t="s">
        <v>216</v>
      </c>
      <c r="C935">
        <v>15.920290899999999</v>
      </c>
      <c r="D935">
        <v>-96.172926099999998</v>
      </c>
      <c r="E935" t="s">
        <v>4375</v>
      </c>
      <c r="F935">
        <v>256</v>
      </c>
      <c r="G935">
        <v>1</v>
      </c>
      <c r="H935">
        <v>2012</v>
      </c>
      <c r="I935" t="str">
        <f t="shared" si="43"/>
        <v>2011-10-01</v>
      </c>
      <c r="J935" t="str">
        <f t="shared" si="44"/>
        <v>2012-03-01</v>
      </c>
      <c r="K935" t="str">
        <f>IFERROR(INDEX(Harvest[Selected Harvest Begin],MATCH(E935,Harvest[Region],0)),INDEX(Harvest[Selected Harvest Begin],MATCH(B935,Harvest[Country.of.Origin],0)))</f>
        <v>October</v>
      </c>
      <c r="L935" t="str">
        <f>IFERROR(INDEX(Harvest[Selected Harvest End],MATCH(E935,Harvest[Region],0)),INDEX(Harvest[Selected Harvest End],MATCH(B935,Harvest[Country.of.Origin],0)))</f>
        <v>March</v>
      </c>
      <c r="M935">
        <f t="shared" si="42"/>
        <v>152</v>
      </c>
      <c r="N935" s="7">
        <v>41156</v>
      </c>
      <c r="O935" t="s">
        <v>60</v>
      </c>
      <c r="P935" t="s">
        <v>54</v>
      </c>
      <c r="Q935">
        <v>7.08</v>
      </c>
      <c r="R935">
        <v>7.33</v>
      </c>
      <c r="S935">
        <v>7</v>
      </c>
      <c r="T935">
        <v>7.33</v>
      </c>
      <c r="U935">
        <v>7.08</v>
      </c>
      <c r="V935">
        <v>7</v>
      </c>
      <c r="W935">
        <v>10</v>
      </c>
      <c r="X935">
        <v>10</v>
      </c>
      <c r="Y935">
        <v>10</v>
      </c>
      <c r="Z935">
        <v>7.17</v>
      </c>
      <c r="AA935">
        <v>80</v>
      </c>
      <c r="AB935">
        <v>0.11</v>
      </c>
      <c r="AC935">
        <v>0</v>
      </c>
      <c r="AD935">
        <v>0</v>
      </c>
      <c r="AE935" t="s">
        <v>55</v>
      </c>
      <c r="AF935">
        <v>12</v>
      </c>
      <c r="AG935" s="7">
        <v>41521</v>
      </c>
      <c r="AH935">
        <v>1100</v>
      </c>
      <c r="AI935">
        <v>1100</v>
      </c>
      <c r="AJ935">
        <v>1100</v>
      </c>
    </row>
    <row r="936" spans="1:36" x14ac:dyDescent="0.25">
      <c r="A936" t="s">
        <v>43</v>
      </c>
      <c r="B936" t="s">
        <v>216</v>
      </c>
      <c r="C936">
        <v>16.7569318</v>
      </c>
      <c r="D936">
        <v>-93.129235300000005</v>
      </c>
      <c r="E936" t="s">
        <v>2035</v>
      </c>
      <c r="F936">
        <v>400</v>
      </c>
      <c r="G936">
        <v>1</v>
      </c>
      <c r="H936">
        <v>2013</v>
      </c>
      <c r="I936" t="str">
        <f t="shared" si="43"/>
        <v>2012-10-01</v>
      </c>
      <c r="J936" t="str">
        <f t="shared" si="44"/>
        <v>2013-03-01</v>
      </c>
      <c r="K936" t="str">
        <f>IFERROR(INDEX(Harvest[Selected Harvest Begin],MATCH(E936,Harvest[Region],0)),INDEX(Harvest[Selected Harvest Begin],MATCH(B936,Harvest[Country.of.Origin],0)))</f>
        <v>October</v>
      </c>
      <c r="L936" t="str">
        <f>IFERROR(INDEX(Harvest[Selected Harvest End],MATCH(E936,Harvest[Region],0)),INDEX(Harvest[Selected Harvest End],MATCH(B936,Harvest[Country.of.Origin],0)))</f>
        <v>March</v>
      </c>
      <c r="M936">
        <f t="shared" si="42"/>
        <v>151</v>
      </c>
      <c r="N936" s="7">
        <v>41362</v>
      </c>
      <c r="O936" t="s">
        <v>68</v>
      </c>
      <c r="P936" t="s">
        <v>54</v>
      </c>
      <c r="Q936">
        <v>7.33</v>
      </c>
      <c r="R936">
        <v>7.08</v>
      </c>
      <c r="S936">
        <v>7.08</v>
      </c>
      <c r="T936">
        <v>7.33</v>
      </c>
      <c r="U936">
        <v>7.42</v>
      </c>
      <c r="V936">
        <v>7.17</v>
      </c>
      <c r="W936">
        <v>9.33</v>
      </c>
      <c r="X936">
        <v>10</v>
      </c>
      <c r="Y936">
        <v>10</v>
      </c>
      <c r="Z936">
        <v>7.17</v>
      </c>
      <c r="AA936">
        <v>79.92</v>
      </c>
      <c r="AB936">
        <v>0.12</v>
      </c>
      <c r="AC936">
        <v>0</v>
      </c>
      <c r="AD936">
        <v>0</v>
      </c>
      <c r="AE936" t="s">
        <v>55</v>
      </c>
      <c r="AF936">
        <v>4</v>
      </c>
      <c r="AG936" s="7">
        <v>41727</v>
      </c>
      <c r="AH936">
        <v>1300</v>
      </c>
      <c r="AI936">
        <v>1300</v>
      </c>
      <c r="AJ936">
        <v>1300</v>
      </c>
    </row>
    <row r="937" spans="1:36" x14ac:dyDescent="0.25">
      <c r="A937" t="s">
        <v>43</v>
      </c>
      <c r="B937" t="s">
        <v>216</v>
      </c>
      <c r="C937">
        <v>15.369197700000001</v>
      </c>
      <c r="D937">
        <v>-92.245809600000001</v>
      </c>
      <c r="E937" t="s">
        <v>4001</v>
      </c>
      <c r="F937">
        <v>10</v>
      </c>
      <c r="G937">
        <v>1</v>
      </c>
      <c r="H937">
        <v>2012</v>
      </c>
      <c r="I937" t="str">
        <f t="shared" si="43"/>
        <v>2011-10-01</v>
      </c>
      <c r="J937" t="str">
        <f t="shared" si="44"/>
        <v>2012-03-01</v>
      </c>
      <c r="K937" t="str">
        <f>IFERROR(INDEX(Harvest[Selected Harvest Begin],MATCH(E937,Harvest[Region],0)),INDEX(Harvest[Selected Harvest Begin],MATCH(B937,Harvest[Country.of.Origin],0)))</f>
        <v>October</v>
      </c>
      <c r="L937" t="str">
        <f>IFERROR(INDEX(Harvest[Selected Harvest End],MATCH(E937,Harvest[Region],0)),INDEX(Harvest[Selected Harvest End],MATCH(B937,Harvest[Country.of.Origin],0)))</f>
        <v>March</v>
      </c>
      <c r="M937">
        <f t="shared" si="42"/>
        <v>152</v>
      </c>
      <c r="N937" s="7">
        <v>41163</v>
      </c>
      <c r="O937" t="s">
        <v>60</v>
      </c>
      <c r="P937" t="s">
        <v>54</v>
      </c>
      <c r="Q937">
        <v>7.17</v>
      </c>
      <c r="R937">
        <v>7.17</v>
      </c>
      <c r="S937">
        <v>6.92</v>
      </c>
      <c r="T937">
        <v>7.25</v>
      </c>
      <c r="U937">
        <v>7.33</v>
      </c>
      <c r="V937">
        <v>7.08</v>
      </c>
      <c r="W937">
        <v>10</v>
      </c>
      <c r="X937">
        <v>10</v>
      </c>
      <c r="Y937">
        <v>10</v>
      </c>
      <c r="Z937">
        <v>7</v>
      </c>
      <c r="AA937">
        <v>79.92</v>
      </c>
      <c r="AB937">
        <v>0.12</v>
      </c>
      <c r="AC937">
        <v>1</v>
      </c>
      <c r="AD937">
        <v>0</v>
      </c>
      <c r="AE937" t="s">
        <v>55</v>
      </c>
      <c r="AF937">
        <v>7</v>
      </c>
      <c r="AG937" s="7">
        <v>41528</v>
      </c>
      <c r="AH937">
        <v>1100</v>
      </c>
      <c r="AI937">
        <v>1100</v>
      </c>
      <c r="AJ937">
        <v>1100</v>
      </c>
    </row>
    <row r="938" spans="1:36" x14ac:dyDescent="0.25">
      <c r="A938" t="s">
        <v>43</v>
      </c>
      <c r="B938" t="s">
        <v>216</v>
      </c>
      <c r="C938">
        <v>19.173773000000001</v>
      </c>
      <c r="D938">
        <v>-96.134224099999997</v>
      </c>
      <c r="E938" t="s">
        <v>715</v>
      </c>
      <c r="F938">
        <v>82</v>
      </c>
      <c r="G938">
        <v>1</v>
      </c>
      <c r="H938">
        <v>2012</v>
      </c>
      <c r="I938" t="str">
        <f t="shared" si="43"/>
        <v>2011-10-01</v>
      </c>
      <c r="J938" t="str">
        <f t="shared" si="44"/>
        <v>2012-03-01</v>
      </c>
      <c r="K938" t="str">
        <f>IFERROR(INDEX(Harvest[Selected Harvest Begin],MATCH(E938,Harvest[Region],0)),INDEX(Harvest[Selected Harvest Begin],MATCH(B938,Harvest[Country.of.Origin],0)))</f>
        <v>October</v>
      </c>
      <c r="L938" t="str">
        <f>IFERROR(INDEX(Harvest[Selected Harvest End],MATCH(E938,Harvest[Region],0)),INDEX(Harvest[Selected Harvest End],MATCH(B938,Harvest[Country.of.Origin],0)))</f>
        <v>March</v>
      </c>
      <c r="M938">
        <f t="shared" si="42"/>
        <v>152</v>
      </c>
      <c r="N938" s="7">
        <v>41151</v>
      </c>
      <c r="O938" t="s">
        <v>68</v>
      </c>
      <c r="P938" t="s">
        <v>54</v>
      </c>
      <c r="Q938">
        <v>7.5</v>
      </c>
      <c r="R938">
        <v>7.17</v>
      </c>
      <c r="S938">
        <v>7</v>
      </c>
      <c r="T938">
        <v>7.17</v>
      </c>
      <c r="U938">
        <v>7.25</v>
      </c>
      <c r="V938">
        <v>7.08</v>
      </c>
      <c r="W938">
        <v>10</v>
      </c>
      <c r="X938">
        <v>10</v>
      </c>
      <c r="Y938">
        <v>10</v>
      </c>
      <c r="Z938">
        <v>6.75</v>
      </c>
      <c r="AA938">
        <v>79.92</v>
      </c>
      <c r="AB938">
        <v>0</v>
      </c>
      <c r="AC938">
        <v>0</v>
      </c>
      <c r="AD938">
        <v>0</v>
      </c>
      <c r="AF938">
        <v>0</v>
      </c>
      <c r="AG938" s="7">
        <v>41516</v>
      </c>
      <c r="AH938">
        <v>1100</v>
      </c>
      <c r="AI938">
        <v>1100</v>
      </c>
      <c r="AJ938">
        <v>1100</v>
      </c>
    </row>
    <row r="939" spans="1:36" x14ac:dyDescent="0.25">
      <c r="A939" t="s">
        <v>43</v>
      </c>
      <c r="B939" t="s">
        <v>216</v>
      </c>
      <c r="C939">
        <v>15.8736139</v>
      </c>
      <c r="D939">
        <v>-92.725732199999996</v>
      </c>
      <c r="E939" t="s">
        <v>1088</v>
      </c>
      <c r="F939">
        <v>250</v>
      </c>
      <c r="G939">
        <v>1</v>
      </c>
      <c r="H939">
        <v>2012</v>
      </c>
      <c r="I939" t="str">
        <f t="shared" si="43"/>
        <v>2011-10-01</v>
      </c>
      <c r="J939" t="str">
        <f t="shared" si="44"/>
        <v>2012-03-01</v>
      </c>
      <c r="K939" t="str">
        <f>IFERROR(INDEX(Harvest[Selected Harvest Begin],MATCH(E939,Harvest[Region],0)),INDEX(Harvest[Selected Harvest Begin],MATCH(B939,Harvest[Country.of.Origin],0)))</f>
        <v>October</v>
      </c>
      <c r="L939" t="str">
        <f>IFERROR(INDEX(Harvest[Selected Harvest End],MATCH(E939,Harvest[Region],0)),INDEX(Harvest[Selected Harvest End],MATCH(B939,Harvest[Country.of.Origin],0)))</f>
        <v>March</v>
      </c>
      <c r="M939">
        <f t="shared" si="42"/>
        <v>152</v>
      </c>
      <c r="N939" s="7">
        <v>41116</v>
      </c>
      <c r="O939" t="s">
        <v>493</v>
      </c>
      <c r="P939" t="s">
        <v>54</v>
      </c>
      <c r="Q939">
        <v>7.17</v>
      </c>
      <c r="R939">
        <v>7.08</v>
      </c>
      <c r="S939">
        <v>7.08</v>
      </c>
      <c r="T939">
        <v>7.08</v>
      </c>
      <c r="U939">
        <v>7.5</v>
      </c>
      <c r="V939">
        <v>7.33</v>
      </c>
      <c r="W939">
        <v>9.33</v>
      </c>
      <c r="X939">
        <v>10</v>
      </c>
      <c r="Y939">
        <v>10</v>
      </c>
      <c r="Z939">
        <v>7.33</v>
      </c>
      <c r="AA939">
        <v>79.92</v>
      </c>
      <c r="AB939">
        <v>0.11</v>
      </c>
      <c r="AC939">
        <v>0</v>
      </c>
      <c r="AD939">
        <v>0</v>
      </c>
      <c r="AE939" t="s">
        <v>55</v>
      </c>
      <c r="AF939">
        <v>3</v>
      </c>
      <c r="AG939" s="7">
        <v>41481</v>
      </c>
      <c r="AH939">
        <v>1100</v>
      </c>
      <c r="AI939">
        <v>1100</v>
      </c>
      <c r="AJ939">
        <v>1100</v>
      </c>
    </row>
    <row r="940" spans="1:36" x14ac:dyDescent="0.25">
      <c r="A940" t="s">
        <v>43</v>
      </c>
      <c r="B940" t="s">
        <v>216</v>
      </c>
      <c r="C940">
        <v>19.451937999999998</v>
      </c>
      <c r="D940">
        <v>-96.959451099999995</v>
      </c>
      <c r="E940" t="s">
        <v>790</v>
      </c>
      <c r="F940">
        <v>100</v>
      </c>
      <c r="G940">
        <v>1</v>
      </c>
      <c r="H940">
        <v>2012</v>
      </c>
      <c r="I940" t="str">
        <f t="shared" si="43"/>
        <v>2011-10-01</v>
      </c>
      <c r="J940" t="str">
        <f t="shared" si="44"/>
        <v>2012-03-01</v>
      </c>
      <c r="K940" t="str">
        <f>IFERROR(INDEX(Harvest[Selected Harvest Begin],MATCH(E940,Harvest[Region],0)),INDEX(Harvest[Selected Harvest Begin],MATCH(B940,Harvest[Country.of.Origin],0)))</f>
        <v>October</v>
      </c>
      <c r="L940" t="str">
        <f>IFERROR(INDEX(Harvest[Selected Harvest End],MATCH(E940,Harvest[Region],0)),INDEX(Harvest[Selected Harvest End],MATCH(B940,Harvest[Country.of.Origin],0)))</f>
        <v>March</v>
      </c>
      <c r="M940">
        <f t="shared" si="42"/>
        <v>152</v>
      </c>
      <c r="N940" s="7">
        <v>41101</v>
      </c>
      <c r="O940" t="s">
        <v>616</v>
      </c>
      <c r="P940" t="s">
        <v>81</v>
      </c>
      <c r="Q940">
        <v>7.33</v>
      </c>
      <c r="R940">
        <v>7.25</v>
      </c>
      <c r="S940">
        <v>7</v>
      </c>
      <c r="T940">
        <v>7.42</v>
      </c>
      <c r="U940">
        <v>7.17</v>
      </c>
      <c r="V940">
        <v>7.17</v>
      </c>
      <c r="W940">
        <v>9.33</v>
      </c>
      <c r="X940">
        <v>10</v>
      </c>
      <c r="Y940">
        <v>10</v>
      </c>
      <c r="Z940">
        <v>7.25</v>
      </c>
      <c r="AA940">
        <v>79.92</v>
      </c>
      <c r="AB940">
        <v>0.12</v>
      </c>
      <c r="AC940">
        <v>0</v>
      </c>
      <c r="AD940">
        <v>0</v>
      </c>
      <c r="AE940" t="s">
        <v>55</v>
      </c>
      <c r="AF940">
        <v>6</v>
      </c>
      <c r="AG940" s="7">
        <v>41466</v>
      </c>
      <c r="AH940">
        <v>1250</v>
      </c>
      <c r="AI940">
        <v>1250</v>
      </c>
      <c r="AJ940">
        <v>1250</v>
      </c>
    </row>
    <row r="941" spans="1:36" x14ac:dyDescent="0.25">
      <c r="A941" t="s">
        <v>43</v>
      </c>
      <c r="B941" t="s">
        <v>216</v>
      </c>
      <c r="C941">
        <v>19.173773000000001</v>
      </c>
      <c r="D941">
        <v>-96.134224099999997</v>
      </c>
      <c r="E941" t="s">
        <v>715</v>
      </c>
      <c r="F941">
        <v>209</v>
      </c>
      <c r="G941">
        <v>1</v>
      </c>
      <c r="H941">
        <v>2012</v>
      </c>
      <c r="I941" t="str">
        <f t="shared" si="43"/>
        <v>2011-10-01</v>
      </c>
      <c r="J941" t="str">
        <f t="shared" si="44"/>
        <v>2012-03-01</v>
      </c>
      <c r="K941" t="str">
        <f>IFERROR(INDEX(Harvest[Selected Harvest Begin],MATCH(E941,Harvest[Region],0)),INDEX(Harvest[Selected Harvest Begin],MATCH(B941,Harvest[Country.of.Origin],0)))</f>
        <v>October</v>
      </c>
      <c r="L941" t="str">
        <f>IFERROR(INDEX(Harvest[Selected Harvest End],MATCH(E941,Harvest[Region],0)),INDEX(Harvest[Selected Harvest End],MATCH(B941,Harvest[Country.of.Origin],0)))</f>
        <v>March</v>
      </c>
      <c r="M941">
        <f t="shared" si="42"/>
        <v>152</v>
      </c>
      <c r="N941" s="7">
        <v>41101</v>
      </c>
      <c r="O941" t="s">
        <v>737</v>
      </c>
      <c r="P941" t="s">
        <v>54</v>
      </c>
      <c r="Q941">
        <v>7.17</v>
      </c>
      <c r="R941">
        <v>7.33</v>
      </c>
      <c r="S941">
        <v>7.08</v>
      </c>
      <c r="T941">
        <v>7.58</v>
      </c>
      <c r="U941">
        <v>7.33</v>
      </c>
      <c r="V941">
        <v>7.08</v>
      </c>
      <c r="W941">
        <v>10</v>
      </c>
      <c r="X941">
        <v>9.33</v>
      </c>
      <c r="Y941">
        <v>10</v>
      </c>
      <c r="Z941">
        <v>7</v>
      </c>
      <c r="AA941">
        <v>79.92</v>
      </c>
      <c r="AB941">
        <v>0.11</v>
      </c>
      <c r="AC941">
        <v>0</v>
      </c>
      <c r="AD941">
        <v>0</v>
      </c>
      <c r="AE941" t="s">
        <v>55</v>
      </c>
      <c r="AF941">
        <v>0</v>
      </c>
      <c r="AG941" s="7">
        <v>41466</v>
      </c>
      <c r="AH941">
        <v>1250</v>
      </c>
      <c r="AI941">
        <v>1250</v>
      </c>
      <c r="AJ941">
        <v>1250</v>
      </c>
    </row>
    <row r="942" spans="1:36" x14ac:dyDescent="0.25">
      <c r="A942" t="s">
        <v>43</v>
      </c>
      <c r="B942" t="s">
        <v>216</v>
      </c>
      <c r="C942">
        <v>19.173773000000001</v>
      </c>
      <c r="D942">
        <v>-96.134224099999997</v>
      </c>
      <c r="E942" t="s">
        <v>715</v>
      </c>
      <c r="F942">
        <v>250</v>
      </c>
      <c r="G942">
        <v>1</v>
      </c>
      <c r="H942">
        <v>2012</v>
      </c>
      <c r="I942" t="str">
        <f t="shared" si="43"/>
        <v>2011-10-01</v>
      </c>
      <c r="J942" t="str">
        <f t="shared" si="44"/>
        <v>2012-03-01</v>
      </c>
      <c r="K942" t="str">
        <f>IFERROR(INDEX(Harvest[Selected Harvest Begin],MATCH(E942,Harvest[Region],0)),INDEX(Harvest[Selected Harvest Begin],MATCH(B942,Harvest[Country.of.Origin],0)))</f>
        <v>October</v>
      </c>
      <c r="L942" t="str">
        <f>IFERROR(INDEX(Harvest[Selected Harvest End],MATCH(E942,Harvest[Region],0)),INDEX(Harvest[Selected Harvest End],MATCH(B942,Harvest[Country.of.Origin],0)))</f>
        <v>March</v>
      </c>
      <c r="M942">
        <f t="shared" si="42"/>
        <v>152</v>
      </c>
      <c r="N942" s="7">
        <v>41101</v>
      </c>
      <c r="O942" t="s">
        <v>616</v>
      </c>
      <c r="P942" t="s">
        <v>54</v>
      </c>
      <c r="Q942">
        <v>7.17</v>
      </c>
      <c r="R942">
        <v>7.08</v>
      </c>
      <c r="S942">
        <v>7</v>
      </c>
      <c r="T942">
        <v>7.25</v>
      </c>
      <c r="U942">
        <v>7.5</v>
      </c>
      <c r="V942">
        <v>7</v>
      </c>
      <c r="W942">
        <v>10</v>
      </c>
      <c r="X942">
        <v>10</v>
      </c>
      <c r="Y942">
        <v>10</v>
      </c>
      <c r="Z942">
        <v>6.83</v>
      </c>
      <c r="AA942">
        <v>79.83</v>
      </c>
      <c r="AB942">
        <v>0.12</v>
      </c>
      <c r="AC942">
        <v>0</v>
      </c>
      <c r="AD942">
        <v>0</v>
      </c>
      <c r="AE942" t="s">
        <v>55</v>
      </c>
      <c r="AF942">
        <v>3</v>
      </c>
      <c r="AG942" s="7">
        <v>41466</v>
      </c>
      <c r="AH942">
        <v>1300</v>
      </c>
      <c r="AI942">
        <v>1300</v>
      </c>
      <c r="AJ942">
        <v>1300</v>
      </c>
    </row>
    <row r="943" spans="1:36" x14ac:dyDescent="0.25">
      <c r="A943" t="s">
        <v>43</v>
      </c>
      <c r="B943" t="s">
        <v>216</v>
      </c>
      <c r="C943">
        <v>16.114828299999999</v>
      </c>
      <c r="D943">
        <v>-92.6859623</v>
      </c>
      <c r="E943" t="s">
        <v>1277</v>
      </c>
      <c r="F943">
        <v>310</v>
      </c>
      <c r="G943">
        <v>1</v>
      </c>
      <c r="H943">
        <v>2013</v>
      </c>
      <c r="I943" t="str">
        <f t="shared" si="43"/>
        <v>2012-10-01</v>
      </c>
      <c r="J943" t="str">
        <f t="shared" si="44"/>
        <v>2013-03-01</v>
      </c>
      <c r="K943" t="str">
        <f>IFERROR(INDEX(Harvest[Selected Harvest Begin],MATCH(E943,Harvest[Region],0)),INDEX(Harvest[Selected Harvest Begin],MATCH(B943,Harvest[Country.of.Origin],0)))</f>
        <v>October</v>
      </c>
      <c r="L943" t="str">
        <f>IFERROR(INDEX(Harvest[Selected Harvest End],MATCH(E943,Harvest[Region],0)),INDEX(Harvest[Selected Harvest End],MATCH(B943,Harvest[Country.of.Origin],0)))</f>
        <v>March</v>
      </c>
      <c r="M943">
        <f t="shared" si="42"/>
        <v>151</v>
      </c>
      <c r="N943" s="7">
        <v>41362</v>
      </c>
      <c r="O943" t="s">
        <v>616</v>
      </c>
      <c r="P943" t="s">
        <v>54</v>
      </c>
      <c r="Q943">
        <v>7.58</v>
      </c>
      <c r="R943">
        <v>7.08</v>
      </c>
      <c r="S943">
        <v>7</v>
      </c>
      <c r="T943">
        <v>7</v>
      </c>
      <c r="U943">
        <v>7.5</v>
      </c>
      <c r="V943">
        <v>6.92</v>
      </c>
      <c r="W943">
        <v>10</v>
      </c>
      <c r="X943">
        <v>10</v>
      </c>
      <c r="Y943">
        <v>10</v>
      </c>
      <c r="Z943">
        <v>6.67</v>
      </c>
      <c r="AA943">
        <v>79.75</v>
      </c>
      <c r="AB943">
        <v>0.12</v>
      </c>
      <c r="AC943">
        <v>0</v>
      </c>
      <c r="AD943">
        <v>0</v>
      </c>
      <c r="AE943" t="s">
        <v>55</v>
      </c>
      <c r="AF943">
        <v>4</v>
      </c>
      <c r="AG943" s="7">
        <v>41727</v>
      </c>
      <c r="AH943">
        <v>1400</v>
      </c>
      <c r="AI943">
        <v>1400</v>
      </c>
      <c r="AJ943">
        <v>1400</v>
      </c>
    </row>
    <row r="944" spans="1:36" x14ac:dyDescent="0.25">
      <c r="A944" t="s">
        <v>43</v>
      </c>
      <c r="B944" t="s">
        <v>216</v>
      </c>
      <c r="C944">
        <v>16.7569318</v>
      </c>
      <c r="D944">
        <v>-93.129235300000005</v>
      </c>
      <c r="E944" t="s">
        <v>2035</v>
      </c>
      <c r="F944">
        <v>275</v>
      </c>
      <c r="G944">
        <v>1</v>
      </c>
      <c r="H944">
        <v>2013</v>
      </c>
      <c r="I944" t="str">
        <f t="shared" si="43"/>
        <v>2012-10-01</v>
      </c>
      <c r="J944" t="str">
        <f t="shared" si="44"/>
        <v>2013-03-01</v>
      </c>
      <c r="K944" t="str">
        <f>IFERROR(INDEX(Harvest[Selected Harvest Begin],MATCH(E944,Harvest[Region],0)),INDEX(Harvest[Selected Harvest Begin],MATCH(B944,Harvest[Country.of.Origin],0)))</f>
        <v>October</v>
      </c>
      <c r="L944" t="str">
        <f>IFERROR(INDEX(Harvest[Selected Harvest End],MATCH(E944,Harvest[Region],0)),INDEX(Harvest[Selected Harvest End],MATCH(B944,Harvest[Country.of.Origin],0)))</f>
        <v>March</v>
      </c>
      <c r="M944">
        <f t="shared" si="42"/>
        <v>151</v>
      </c>
      <c r="N944" s="7">
        <v>41362</v>
      </c>
      <c r="O944" t="s">
        <v>68</v>
      </c>
      <c r="P944" t="s">
        <v>54</v>
      </c>
      <c r="Q944">
        <v>7.58</v>
      </c>
      <c r="R944">
        <v>7.08</v>
      </c>
      <c r="S944">
        <v>6.92</v>
      </c>
      <c r="T944">
        <v>7.58</v>
      </c>
      <c r="U944">
        <v>7.5</v>
      </c>
      <c r="V944">
        <v>6.92</v>
      </c>
      <c r="W944">
        <v>10</v>
      </c>
      <c r="X944">
        <v>9.33</v>
      </c>
      <c r="Y944">
        <v>10</v>
      </c>
      <c r="Z944">
        <v>6.83</v>
      </c>
      <c r="AA944">
        <v>79.75</v>
      </c>
      <c r="AB944">
        <v>0.13</v>
      </c>
      <c r="AC944">
        <v>0</v>
      </c>
      <c r="AD944">
        <v>0</v>
      </c>
      <c r="AE944" t="s">
        <v>55</v>
      </c>
      <c r="AF944">
        <v>4</v>
      </c>
      <c r="AG944" s="7">
        <v>41727</v>
      </c>
      <c r="AH944">
        <v>1022</v>
      </c>
      <c r="AI944">
        <v>1022</v>
      </c>
      <c r="AJ944">
        <v>1022</v>
      </c>
    </row>
    <row r="945" spans="1:36" x14ac:dyDescent="0.25">
      <c r="A945" t="s">
        <v>43</v>
      </c>
      <c r="B945" t="s">
        <v>216</v>
      </c>
      <c r="C945">
        <v>16.7569318</v>
      </c>
      <c r="D945">
        <v>-93.129235300000005</v>
      </c>
      <c r="E945" t="s">
        <v>2035</v>
      </c>
      <c r="F945">
        <v>380</v>
      </c>
      <c r="G945">
        <v>1</v>
      </c>
      <c r="H945">
        <v>2013</v>
      </c>
      <c r="I945" t="str">
        <f t="shared" si="43"/>
        <v>2012-10-01</v>
      </c>
      <c r="J945" t="str">
        <f t="shared" si="44"/>
        <v>2013-03-01</v>
      </c>
      <c r="K945" t="str">
        <f>IFERROR(INDEX(Harvest[Selected Harvest Begin],MATCH(E945,Harvest[Region],0)),INDEX(Harvest[Selected Harvest Begin],MATCH(B945,Harvest[Country.of.Origin],0)))</f>
        <v>October</v>
      </c>
      <c r="L945" t="str">
        <f>IFERROR(INDEX(Harvest[Selected Harvest End],MATCH(E945,Harvest[Region],0)),INDEX(Harvest[Selected Harvest End],MATCH(B945,Harvest[Country.of.Origin],0)))</f>
        <v>March</v>
      </c>
      <c r="M945">
        <f t="shared" si="42"/>
        <v>151</v>
      </c>
      <c r="N945" s="7">
        <v>41362</v>
      </c>
      <c r="O945" t="s">
        <v>68</v>
      </c>
      <c r="P945" t="s">
        <v>54</v>
      </c>
      <c r="Q945">
        <v>7.25</v>
      </c>
      <c r="R945">
        <v>7.08</v>
      </c>
      <c r="S945">
        <v>7</v>
      </c>
      <c r="T945">
        <v>7.17</v>
      </c>
      <c r="U945">
        <v>7.17</v>
      </c>
      <c r="V945">
        <v>7.08</v>
      </c>
      <c r="W945">
        <v>10</v>
      </c>
      <c r="X945">
        <v>10</v>
      </c>
      <c r="Y945">
        <v>10</v>
      </c>
      <c r="Z945">
        <v>7</v>
      </c>
      <c r="AA945">
        <v>79.75</v>
      </c>
      <c r="AB945">
        <v>0.12</v>
      </c>
      <c r="AC945">
        <v>0</v>
      </c>
      <c r="AD945">
        <v>0</v>
      </c>
      <c r="AE945" t="s">
        <v>55</v>
      </c>
      <c r="AF945">
        <v>5</v>
      </c>
      <c r="AG945" s="7">
        <v>41727</v>
      </c>
      <c r="AH945">
        <v>1300</v>
      </c>
      <c r="AI945">
        <v>1300</v>
      </c>
      <c r="AJ945">
        <v>1300</v>
      </c>
    </row>
    <row r="946" spans="1:36" x14ac:dyDescent="0.25">
      <c r="A946" t="s">
        <v>43</v>
      </c>
      <c r="B946" t="s">
        <v>216</v>
      </c>
      <c r="C946">
        <v>16.874762199999999</v>
      </c>
      <c r="D946">
        <v>-97.660612299999997</v>
      </c>
      <c r="E946" t="s">
        <v>4203</v>
      </c>
      <c r="F946">
        <v>12</v>
      </c>
      <c r="G946">
        <v>1</v>
      </c>
      <c r="H946">
        <v>2012</v>
      </c>
      <c r="I946" t="str">
        <f t="shared" si="43"/>
        <v>2011-10-01</v>
      </c>
      <c r="J946" t="str">
        <f t="shared" si="44"/>
        <v>2012-03-01</v>
      </c>
      <c r="K946" t="str">
        <f>IFERROR(INDEX(Harvest[Selected Harvest Begin],MATCH(E946,Harvest[Region],0)),INDEX(Harvest[Selected Harvest Begin],MATCH(B946,Harvest[Country.of.Origin],0)))</f>
        <v>October</v>
      </c>
      <c r="L946" t="str">
        <f>IFERROR(INDEX(Harvest[Selected Harvest End],MATCH(E946,Harvest[Region],0)),INDEX(Harvest[Selected Harvest End],MATCH(B946,Harvest[Country.of.Origin],0)))</f>
        <v>March</v>
      </c>
      <c r="M946">
        <f t="shared" si="42"/>
        <v>152</v>
      </c>
      <c r="N946" s="7">
        <v>41166</v>
      </c>
      <c r="O946" t="s">
        <v>68</v>
      </c>
      <c r="P946" t="s">
        <v>54</v>
      </c>
      <c r="Q946">
        <v>7.25</v>
      </c>
      <c r="R946">
        <v>7.17</v>
      </c>
      <c r="S946">
        <v>7.17</v>
      </c>
      <c r="T946">
        <v>7.08</v>
      </c>
      <c r="U946">
        <v>7.17</v>
      </c>
      <c r="V946">
        <v>7</v>
      </c>
      <c r="W946">
        <v>10</v>
      </c>
      <c r="X946">
        <v>10</v>
      </c>
      <c r="Y946">
        <v>10</v>
      </c>
      <c r="Z946">
        <v>6.92</v>
      </c>
      <c r="AA946">
        <v>79.75</v>
      </c>
      <c r="AB946">
        <v>0.14000000000000001</v>
      </c>
      <c r="AC946">
        <v>0</v>
      </c>
      <c r="AD946">
        <v>0</v>
      </c>
      <c r="AE946" t="s">
        <v>201</v>
      </c>
      <c r="AF946">
        <v>0</v>
      </c>
      <c r="AG946" s="7">
        <v>41531</v>
      </c>
      <c r="AH946">
        <v>1450</v>
      </c>
      <c r="AI946">
        <v>1450</v>
      </c>
      <c r="AJ946">
        <v>1450</v>
      </c>
    </row>
    <row r="947" spans="1:36" x14ac:dyDescent="0.25">
      <c r="A947" t="s">
        <v>43</v>
      </c>
      <c r="B947" t="s">
        <v>216</v>
      </c>
      <c r="C947">
        <v>15.7489259</v>
      </c>
      <c r="D947">
        <v>-96.467285599999997</v>
      </c>
      <c r="E947" t="s">
        <v>4231</v>
      </c>
      <c r="F947">
        <v>250</v>
      </c>
      <c r="G947">
        <v>1</v>
      </c>
      <c r="H947">
        <v>2012</v>
      </c>
      <c r="I947" t="str">
        <f t="shared" si="43"/>
        <v>2011-10-01</v>
      </c>
      <c r="J947" t="str">
        <f t="shared" si="44"/>
        <v>2012-03-01</v>
      </c>
      <c r="K947" t="str">
        <f>IFERROR(INDEX(Harvest[Selected Harvest Begin],MATCH(E947,Harvest[Region],0)),INDEX(Harvest[Selected Harvest Begin],MATCH(B947,Harvest[Country.of.Origin],0)))</f>
        <v>October</v>
      </c>
      <c r="L947" t="str">
        <f>IFERROR(INDEX(Harvest[Selected Harvest End],MATCH(E947,Harvest[Region],0)),INDEX(Harvest[Selected Harvest End],MATCH(B947,Harvest[Country.of.Origin],0)))</f>
        <v>March</v>
      </c>
      <c r="M947">
        <f t="shared" si="42"/>
        <v>152</v>
      </c>
      <c r="N947" s="7">
        <v>41156</v>
      </c>
      <c r="O947" t="s">
        <v>616</v>
      </c>
      <c r="P947" t="s">
        <v>54</v>
      </c>
      <c r="Q947">
        <v>7.33</v>
      </c>
      <c r="R947">
        <v>7.25</v>
      </c>
      <c r="S947">
        <v>7</v>
      </c>
      <c r="T947">
        <v>7.08</v>
      </c>
      <c r="U947">
        <v>7.08</v>
      </c>
      <c r="V947">
        <v>7</v>
      </c>
      <c r="W947">
        <v>10</v>
      </c>
      <c r="X947">
        <v>10</v>
      </c>
      <c r="Y947">
        <v>10</v>
      </c>
      <c r="Z947">
        <v>7</v>
      </c>
      <c r="AA947">
        <v>79.75</v>
      </c>
      <c r="AB947">
        <v>0.1</v>
      </c>
      <c r="AC947">
        <v>1</v>
      </c>
      <c r="AD947">
        <v>0</v>
      </c>
      <c r="AE947" t="s">
        <v>55</v>
      </c>
      <c r="AF947">
        <v>22</v>
      </c>
      <c r="AG947" s="7">
        <v>41521</v>
      </c>
      <c r="AH947">
        <v>1050</v>
      </c>
      <c r="AI947">
        <v>1050</v>
      </c>
      <c r="AJ947">
        <v>1050</v>
      </c>
    </row>
    <row r="948" spans="1:36" x14ac:dyDescent="0.25">
      <c r="A948" t="s">
        <v>43</v>
      </c>
      <c r="B948" t="s">
        <v>216</v>
      </c>
      <c r="C948">
        <v>16.7516009</v>
      </c>
      <c r="D948">
        <v>-93.102993900000001</v>
      </c>
      <c r="E948" t="s">
        <v>1189</v>
      </c>
      <c r="F948">
        <v>36</v>
      </c>
      <c r="G948">
        <v>1</v>
      </c>
      <c r="H948">
        <v>2012</v>
      </c>
      <c r="I948" t="str">
        <f t="shared" si="43"/>
        <v>2011-10-01</v>
      </c>
      <c r="J948" t="str">
        <f t="shared" si="44"/>
        <v>2012-03-01</v>
      </c>
      <c r="K948" t="str">
        <f>IFERROR(INDEX(Harvest[Selected Harvest Begin],MATCH(E948,Harvest[Region],0)),INDEX(Harvest[Selected Harvest Begin],MATCH(B948,Harvest[Country.of.Origin],0)))</f>
        <v>October</v>
      </c>
      <c r="L948" t="str">
        <f>IFERROR(INDEX(Harvest[Selected Harvest End],MATCH(E948,Harvest[Region],0)),INDEX(Harvest[Selected Harvest End],MATCH(B948,Harvest[Country.of.Origin],0)))</f>
        <v>March</v>
      </c>
      <c r="M948">
        <f t="shared" si="42"/>
        <v>152</v>
      </c>
      <c r="N948" s="7">
        <v>41066</v>
      </c>
      <c r="O948" t="s">
        <v>616</v>
      </c>
      <c r="P948" t="s">
        <v>54</v>
      </c>
      <c r="Q948">
        <v>7.25</v>
      </c>
      <c r="R948">
        <v>6.83</v>
      </c>
      <c r="S948">
        <v>6.92</v>
      </c>
      <c r="T948">
        <v>7.08</v>
      </c>
      <c r="U948">
        <v>7.25</v>
      </c>
      <c r="V948">
        <v>7.08</v>
      </c>
      <c r="W948">
        <v>10</v>
      </c>
      <c r="X948">
        <v>10</v>
      </c>
      <c r="Y948">
        <v>10</v>
      </c>
      <c r="Z948">
        <v>7.33</v>
      </c>
      <c r="AA948">
        <v>79.75</v>
      </c>
      <c r="AB948">
        <v>0.12</v>
      </c>
      <c r="AC948">
        <v>0</v>
      </c>
      <c r="AD948">
        <v>0</v>
      </c>
      <c r="AF948">
        <v>7</v>
      </c>
      <c r="AG948" s="7">
        <v>41431</v>
      </c>
      <c r="AH948">
        <v>1100</v>
      </c>
      <c r="AI948">
        <v>1100</v>
      </c>
      <c r="AJ948">
        <v>1100</v>
      </c>
    </row>
    <row r="949" spans="1:36" x14ac:dyDescent="0.25">
      <c r="A949" t="s">
        <v>43</v>
      </c>
      <c r="B949" t="s">
        <v>216</v>
      </c>
      <c r="C949">
        <v>16.114828299999999</v>
      </c>
      <c r="D949">
        <v>-92.6859623</v>
      </c>
      <c r="E949" t="s">
        <v>1277</v>
      </c>
      <c r="F949">
        <v>310</v>
      </c>
      <c r="G949">
        <v>1</v>
      </c>
      <c r="H949">
        <v>2013</v>
      </c>
      <c r="I949" t="str">
        <f t="shared" si="43"/>
        <v>2012-10-01</v>
      </c>
      <c r="J949" t="str">
        <f t="shared" si="44"/>
        <v>2013-03-01</v>
      </c>
      <c r="K949" t="str">
        <f>IFERROR(INDEX(Harvest[Selected Harvest Begin],MATCH(E949,Harvest[Region],0)),INDEX(Harvest[Selected Harvest Begin],MATCH(B949,Harvest[Country.of.Origin],0)))</f>
        <v>October</v>
      </c>
      <c r="L949" t="str">
        <f>IFERROR(INDEX(Harvest[Selected Harvest End],MATCH(E949,Harvest[Region],0)),INDEX(Harvest[Selected Harvest End],MATCH(B949,Harvest[Country.of.Origin],0)))</f>
        <v>March</v>
      </c>
      <c r="M949">
        <f t="shared" si="42"/>
        <v>151</v>
      </c>
      <c r="N949" s="7">
        <v>41362</v>
      </c>
      <c r="O949" t="s">
        <v>616</v>
      </c>
      <c r="P949" t="s">
        <v>54</v>
      </c>
      <c r="Q949">
        <v>7.42</v>
      </c>
      <c r="R949">
        <v>7.25</v>
      </c>
      <c r="S949">
        <v>6.83</v>
      </c>
      <c r="T949">
        <v>7.58</v>
      </c>
      <c r="U949">
        <v>7.17</v>
      </c>
      <c r="V949">
        <v>6.58</v>
      </c>
      <c r="W949">
        <v>10</v>
      </c>
      <c r="X949">
        <v>10</v>
      </c>
      <c r="Y949">
        <v>10</v>
      </c>
      <c r="Z949">
        <v>6.83</v>
      </c>
      <c r="AA949">
        <v>79.67</v>
      </c>
      <c r="AB949">
        <v>0.12</v>
      </c>
      <c r="AC949">
        <v>0</v>
      </c>
      <c r="AD949">
        <v>0</v>
      </c>
      <c r="AE949" t="s">
        <v>55</v>
      </c>
      <c r="AF949">
        <v>6</v>
      </c>
      <c r="AG949" s="7">
        <v>41727</v>
      </c>
      <c r="AH949">
        <v>1400</v>
      </c>
      <c r="AI949">
        <v>1400</v>
      </c>
      <c r="AJ949">
        <v>1400</v>
      </c>
    </row>
    <row r="950" spans="1:36" x14ac:dyDescent="0.25">
      <c r="A950" t="s">
        <v>43</v>
      </c>
      <c r="B950" t="s">
        <v>216</v>
      </c>
      <c r="C950">
        <v>20.336724700000001</v>
      </c>
      <c r="D950">
        <v>-98.224032100000002</v>
      </c>
      <c r="E950" t="s">
        <v>3554</v>
      </c>
      <c r="F950">
        <v>10</v>
      </c>
      <c r="G950">
        <v>1</v>
      </c>
      <c r="H950">
        <v>2012</v>
      </c>
      <c r="I950" t="str">
        <f t="shared" si="43"/>
        <v>2011-10-01</v>
      </c>
      <c r="J950" t="str">
        <f t="shared" si="44"/>
        <v>2012-03-01</v>
      </c>
      <c r="K950" t="str">
        <f>IFERROR(INDEX(Harvest[Selected Harvest Begin],MATCH(E950,Harvest[Region],0)),INDEX(Harvest[Selected Harvest Begin],MATCH(B950,Harvest[Country.of.Origin],0)))</f>
        <v>October</v>
      </c>
      <c r="L950" t="str">
        <f>IFERROR(INDEX(Harvest[Selected Harvest End],MATCH(E950,Harvest[Region],0)),INDEX(Harvest[Selected Harvest End],MATCH(B950,Harvest[Country.of.Origin],0)))</f>
        <v>March</v>
      </c>
      <c r="M950">
        <f t="shared" si="42"/>
        <v>152</v>
      </c>
      <c r="N950" s="7">
        <v>41179</v>
      </c>
      <c r="O950" t="s">
        <v>213</v>
      </c>
      <c r="P950" t="s">
        <v>54</v>
      </c>
      <c r="Q950">
        <v>7.33</v>
      </c>
      <c r="R950">
        <v>7.17</v>
      </c>
      <c r="S950">
        <v>7</v>
      </c>
      <c r="T950">
        <v>6.75</v>
      </c>
      <c r="U950">
        <v>7.08</v>
      </c>
      <c r="V950">
        <v>7</v>
      </c>
      <c r="W950">
        <v>10</v>
      </c>
      <c r="X950">
        <v>10</v>
      </c>
      <c r="Y950">
        <v>10</v>
      </c>
      <c r="Z950">
        <v>7.33</v>
      </c>
      <c r="AA950">
        <v>79.67</v>
      </c>
      <c r="AB950">
        <v>0.13</v>
      </c>
      <c r="AC950">
        <v>5</v>
      </c>
      <c r="AD950">
        <v>0</v>
      </c>
      <c r="AE950" t="s">
        <v>201</v>
      </c>
      <c r="AF950">
        <v>6</v>
      </c>
      <c r="AG950" s="7">
        <v>41544</v>
      </c>
      <c r="AH950">
        <v>975</v>
      </c>
      <c r="AI950">
        <v>975</v>
      </c>
      <c r="AJ950">
        <v>975</v>
      </c>
    </row>
    <row r="951" spans="1:36" x14ac:dyDescent="0.25">
      <c r="A951" t="s">
        <v>43</v>
      </c>
      <c r="B951" t="s">
        <v>216</v>
      </c>
      <c r="C951">
        <v>19.4612202</v>
      </c>
      <c r="D951">
        <v>-96.960505999999995</v>
      </c>
      <c r="E951" t="s">
        <v>3788</v>
      </c>
      <c r="F951">
        <v>253</v>
      </c>
      <c r="G951">
        <v>1</v>
      </c>
      <c r="H951">
        <v>2012</v>
      </c>
      <c r="I951" t="str">
        <f t="shared" si="43"/>
        <v>2011-10-01</v>
      </c>
      <c r="J951" t="str">
        <f t="shared" si="44"/>
        <v>2012-03-01</v>
      </c>
      <c r="K951" t="str">
        <f>IFERROR(INDEX(Harvest[Selected Harvest Begin],MATCH(E951,Harvest[Region],0)),INDEX(Harvest[Selected Harvest Begin],MATCH(B951,Harvest[Country.of.Origin],0)))</f>
        <v>October</v>
      </c>
      <c r="L951" t="str">
        <f>IFERROR(INDEX(Harvest[Selected Harvest End],MATCH(E951,Harvest[Region],0)),INDEX(Harvest[Selected Harvest End],MATCH(B951,Harvest[Country.of.Origin],0)))</f>
        <v>March</v>
      </c>
      <c r="M951">
        <f t="shared" si="42"/>
        <v>152</v>
      </c>
      <c r="N951" s="7">
        <v>41064</v>
      </c>
      <c r="O951" t="s">
        <v>737</v>
      </c>
      <c r="P951" t="s">
        <v>54</v>
      </c>
      <c r="Q951">
        <v>6.92</v>
      </c>
      <c r="R951">
        <v>7.17</v>
      </c>
      <c r="S951">
        <v>7.17</v>
      </c>
      <c r="T951">
        <v>7.17</v>
      </c>
      <c r="U951">
        <v>7.08</v>
      </c>
      <c r="V951">
        <v>7.08</v>
      </c>
      <c r="W951">
        <v>10</v>
      </c>
      <c r="X951">
        <v>10</v>
      </c>
      <c r="Y951">
        <v>10</v>
      </c>
      <c r="Z951">
        <v>7.08</v>
      </c>
      <c r="AA951">
        <v>79.67</v>
      </c>
      <c r="AB951">
        <v>0</v>
      </c>
      <c r="AC951">
        <v>0</v>
      </c>
      <c r="AD951">
        <v>0</v>
      </c>
      <c r="AF951">
        <v>9</v>
      </c>
      <c r="AG951" s="7">
        <v>41429</v>
      </c>
      <c r="AH951">
        <v>1264</v>
      </c>
      <c r="AI951">
        <v>1264</v>
      </c>
      <c r="AJ951">
        <v>1264</v>
      </c>
    </row>
    <row r="952" spans="1:36" x14ac:dyDescent="0.25">
      <c r="A952" t="s">
        <v>43</v>
      </c>
      <c r="B952" t="s">
        <v>216</v>
      </c>
      <c r="C952">
        <v>18.783968000000002</v>
      </c>
      <c r="D952">
        <v>-99.180042</v>
      </c>
      <c r="E952" t="s">
        <v>4445</v>
      </c>
      <c r="F952">
        <v>50</v>
      </c>
      <c r="G952">
        <v>1</v>
      </c>
      <c r="H952">
        <v>2012</v>
      </c>
      <c r="I952" t="str">
        <f t="shared" si="43"/>
        <v>2011-10-01</v>
      </c>
      <c r="J952" t="str">
        <f t="shared" si="44"/>
        <v>2012-03-01</v>
      </c>
      <c r="K952" t="str">
        <f>IFERROR(INDEX(Harvest[Selected Harvest Begin],MATCH(E952,Harvest[Region],0)),INDEX(Harvest[Selected Harvest Begin],MATCH(B952,Harvest[Country.of.Origin],0)))</f>
        <v>October</v>
      </c>
      <c r="L952" t="str">
        <f>IFERROR(INDEX(Harvest[Selected Harvest End],MATCH(E952,Harvest[Region],0)),INDEX(Harvest[Selected Harvest End],MATCH(B952,Harvest[Country.of.Origin],0)))</f>
        <v>March</v>
      </c>
      <c r="M952">
        <f t="shared" si="42"/>
        <v>152</v>
      </c>
      <c r="N952" s="7">
        <v>41169</v>
      </c>
      <c r="O952" t="s">
        <v>616</v>
      </c>
      <c r="P952" t="s">
        <v>54</v>
      </c>
      <c r="Q952">
        <v>7.08</v>
      </c>
      <c r="R952">
        <v>7</v>
      </c>
      <c r="S952">
        <v>6.92</v>
      </c>
      <c r="T952">
        <v>7.33</v>
      </c>
      <c r="U952">
        <v>7.25</v>
      </c>
      <c r="V952">
        <v>7.08</v>
      </c>
      <c r="W952">
        <v>10</v>
      </c>
      <c r="X952">
        <v>10</v>
      </c>
      <c r="Y952">
        <v>10</v>
      </c>
      <c r="Z952">
        <v>6.92</v>
      </c>
      <c r="AA952">
        <v>79.58</v>
      </c>
      <c r="AB952">
        <v>0.12</v>
      </c>
      <c r="AC952">
        <v>0</v>
      </c>
      <c r="AD952">
        <v>0</v>
      </c>
      <c r="AE952" t="s">
        <v>201</v>
      </c>
      <c r="AF952">
        <v>11</v>
      </c>
      <c r="AG952" s="7">
        <v>41534</v>
      </c>
      <c r="AH952">
        <v>1250</v>
      </c>
      <c r="AI952">
        <v>1250</v>
      </c>
      <c r="AJ952">
        <v>1250</v>
      </c>
    </row>
    <row r="953" spans="1:36" x14ac:dyDescent="0.25">
      <c r="A953" t="s">
        <v>43</v>
      </c>
      <c r="B953" t="s">
        <v>216</v>
      </c>
      <c r="C953">
        <v>16.114828299999999</v>
      </c>
      <c r="D953">
        <v>-92.6859623</v>
      </c>
      <c r="E953" t="s">
        <v>1557</v>
      </c>
      <c r="F953">
        <v>250</v>
      </c>
      <c r="G953">
        <v>1</v>
      </c>
      <c r="H953">
        <v>2012</v>
      </c>
      <c r="I953" t="str">
        <f t="shared" si="43"/>
        <v>2011-10-01</v>
      </c>
      <c r="J953" t="str">
        <f t="shared" si="44"/>
        <v>2012-03-01</v>
      </c>
      <c r="K953" t="str">
        <f>IFERROR(INDEX(Harvest[Selected Harvest Begin],MATCH(E953,Harvest[Region],0)),INDEX(Harvest[Selected Harvest Begin],MATCH(B953,Harvest[Country.of.Origin],0)))</f>
        <v>October</v>
      </c>
      <c r="L953" t="str">
        <f>IFERROR(INDEX(Harvest[Selected Harvest End],MATCH(E953,Harvest[Region],0)),INDEX(Harvest[Selected Harvest End],MATCH(B953,Harvest[Country.of.Origin],0)))</f>
        <v>March</v>
      </c>
      <c r="M953">
        <f t="shared" si="42"/>
        <v>152</v>
      </c>
      <c r="N953" s="7">
        <v>41151</v>
      </c>
      <c r="O953" t="s">
        <v>213</v>
      </c>
      <c r="P953" t="s">
        <v>54</v>
      </c>
      <c r="Q953">
        <v>7.25</v>
      </c>
      <c r="R953">
        <v>6.92</v>
      </c>
      <c r="S953">
        <v>6.92</v>
      </c>
      <c r="T953">
        <v>7.33</v>
      </c>
      <c r="U953">
        <v>7.25</v>
      </c>
      <c r="V953">
        <v>7</v>
      </c>
      <c r="W953">
        <v>10</v>
      </c>
      <c r="X953">
        <v>10</v>
      </c>
      <c r="Y953">
        <v>10</v>
      </c>
      <c r="Z953">
        <v>6.92</v>
      </c>
      <c r="AA953">
        <v>79.58</v>
      </c>
      <c r="AB953">
        <v>0.13</v>
      </c>
      <c r="AC953">
        <v>0</v>
      </c>
      <c r="AD953">
        <v>0</v>
      </c>
      <c r="AE953" t="s">
        <v>55</v>
      </c>
      <c r="AF953">
        <v>5</v>
      </c>
      <c r="AG953" s="7">
        <v>41516</v>
      </c>
      <c r="AH953">
        <v>1550</v>
      </c>
      <c r="AI953">
        <v>1550</v>
      </c>
      <c r="AJ953">
        <v>1550</v>
      </c>
    </row>
    <row r="954" spans="1:36" x14ac:dyDescent="0.25">
      <c r="A954" t="s">
        <v>43</v>
      </c>
      <c r="B954" t="s">
        <v>216</v>
      </c>
      <c r="C954">
        <v>16.114828299999999</v>
      </c>
      <c r="D954">
        <v>-92.6859623</v>
      </c>
      <c r="E954" t="s">
        <v>1557</v>
      </c>
      <c r="F954">
        <v>250</v>
      </c>
      <c r="G954">
        <v>1</v>
      </c>
      <c r="H954">
        <v>2012</v>
      </c>
      <c r="I954" t="str">
        <f t="shared" si="43"/>
        <v>2011-10-01</v>
      </c>
      <c r="J954" t="str">
        <f t="shared" si="44"/>
        <v>2012-03-01</v>
      </c>
      <c r="K954" t="str">
        <f>IFERROR(INDEX(Harvest[Selected Harvest Begin],MATCH(E954,Harvest[Region],0)),INDEX(Harvest[Selected Harvest Begin],MATCH(B954,Harvest[Country.of.Origin],0)))</f>
        <v>October</v>
      </c>
      <c r="L954" t="str">
        <f>IFERROR(INDEX(Harvest[Selected Harvest End],MATCH(E954,Harvest[Region],0)),INDEX(Harvest[Selected Harvest End],MATCH(B954,Harvest[Country.of.Origin],0)))</f>
        <v>March</v>
      </c>
      <c r="M954">
        <f t="shared" si="42"/>
        <v>152</v>
      </c>
      <c r="N954" s="7">
        <v>41122</v>
      </c>
      <c r="O954" t="s">
        <v>213</v>
      </c>
      <c r="P954" t="s">
        <v>54</v>
      </c>
      <c r="Q954">
        <v>7.25</v>
      </c>
      <c r="R954">
        <v>7.08</v>
      </c>
      <c r="S954">
        <v>6.92</v>
      </c>
      <c r="T954">
        <v>7.25</v>
      </c>
      <c r="U954">
        <v>7.58</v>
      </c>
      <c r="V954">
        <v>7.08</v>
      </c>
      <c r="W954">
        <v>9.33</v>
      </c>
      <c r="X954">
        <v>10</v>
      </c>
      <c r="Y954">
        <v>10</v>
      </c>
      <c r="Z954">
        <v>7</v>
      </c>
      <c r="AA954">
        <v>79.5</v>
      </c>
      <c r="AB954">
        <v>0.12</v>
      </c>
      <c r="AC954">
        <v>1</v>
      </c>
      <c r="AD954">
        <v>0</v>
      </c>
      <c r="AE954" t="s">
        <v>55</v>
      </c>
      <c r="AF954">
        <v>20</v>
      </c>
      <c r="AG954" s="7">
        <v>41487</v>
      </c>
      <c r="AH954">
        <v>1550</v>
      </c>
      <c r="AI954">
        <v>1550</v>
      </c>
      <c r="AJ954">
        <v>1550</v>
      </c>
    </row>
    <row r="955" spans="1:36" x14ac:dyDescent="0.25">
      <c r="A955" t="s">
        <v>43</v>
      </c>
      <c r="B955" t="s">
        <v>216</v>
      </c>
      <c r="C955">
        <v>19.4612202</v>
      </c>
      <c r="D955">
        <v>-96.960505999999995</v>
      </c>
      <c r="E955" t="s">
        <v>3788</v>
      </c>
      <c r="F955">
        <v>127</v>
      </c>
      <c r="G955">
        <v>1</v>
      </c>
      <c r="H955">
        <v>2012</v>
      </c>
      <c r="I955" t="str">
        <f t="shared" si="43"/>
        <v>2011-10-01</v>
      </c>
      <c r="J955" t="str">
        <f t="shared" si="44"/>
        <v>2012-03-01</v>
      </c>
      <c r="K955" t="str">
        <f>IFERROR(INDEX(Harvest[Selected Harvest Begin],MATCH(E955,Harvest[Region],0)),INDEX(Harvest[Selected Harvest Begin],MATCH(B955,Harvest[Country.of.Origin],0)))</f>
        <v>October</v>
      </c>
      <c r="L955" t="str">
        <f>IFERROR(INDEX(Harvest[Selected Harvest End],MATCH(E955,Harvest[Region],0)),INDEX(Harvest[Selected Harvest End],MATCH(B955,Harvest[Country.of.Origin],0)))</f>
        <v>March</v>
      </c>
      <c r="M955">
        <f t="shared" si="42"/>
        <v>152</v>
      </c>
      <c r="N955" s="7">
        <v>41101</v>
      </c>
      <c r="O955" t="s">
        <v>616</v>
      </c>
      <c r="P955" t="s">
        <v>54</v>
      </c>
      <c r="Q955">
        <v>7.25</v>
      </c>
      <c r="R955">
        <v>7.33</v>
      </c>
      <c r="S955">
        <v>7</v>
      </c>
      <c r="T955">
        <v>7.25</v>
      </c>
      <c r="U955">
        <v>7.17</v>
      </c>
      <c r="V955">
        <v>7.17</v>
      </c>
      <c r="W955">
        <v>9.33</v>
      </c>
      <c r="X955">
        <v>10</v>
      </c>
      <c r="Y955">
        <v>10</v>
      </c>
      <c r="Z955">
        <v>7</v>
      </c>
      <c r="AA955">
        <v>79.5</v>
      </c>
      <c r="AB955">
        <v>0.12</v>
      </c>
      <c r="AC955">
        <v>0</v>
      </c>
      <c r="AD955">
        <v>0</v>
      </c>
      <c r="AE955" t="s">
        <v>89</v>
      </c>
      <c r="AF955">
        <v>5</v>
      </c>
      <c r="AG955" s="7">
        <v>41466</v>
      </c>
      <c r="AH955">
        <v>1100</v>
      </c>
      <c r="AI955">
        <v>1100</v>
      </c>
      <c r="AJ955">
        <v>1100</v>
      </c>
    </row>
    <row r="956" spans="1:36" x14ac:dyDescent="0.25">
      <c r="A956" t="s">
        <v>43</v>
      </c>
      <c r="B956" t="s">
        <v>216</v>
      </c>
      <c r="C956">
        <v>20.278620799999999</v>
      </c>
      <c r="D956">
        <v>-97.964258999999998</v>
      </c>
      <c r="E956" t="s">
        <v>1553</v>
      </c>
      <c r="F956">
        <v>10</v>
      </c>
      <c r="G956">
        <v>1</v>
      </c>
      <c r="H956">
        <v>2012</v>
      </c>
      <c r="I956" t="str">
        <f t="shared" si="43"/>
        <v>2011-10-01</v>
      </c>
      <c r="J956" t="str">
        <f t="shared" si="44"/>
        <v>2012-03-01</v>
      </c>
      <c r="K956" t="str">
        <f>IFERROR(INDEX(Harvest[Selected Harvest Begin],MATCH(E956,Harvest[Region],0)),INDEX(Harvest[Selected Harvest Begin],MATCH(B956,Harvest[Country.of.Origin],0)))</f>
        <v>October</v>
      </c>
      <c r="L956" t="str">
        <f>IFERROR(INDEX(Harvest[Selected Harvest End],MATCH(E956,Harvest[Region],0)),INDEX(Harvest[Selected Harvest End],MATCH(B956,Harvest[Country.of.Origin],0)))</f>
        <v>March</v>
      </c>
      <c r="M956">
        <f t="shared" si="42"/>
        <v>152</v>
      </c>
      <c r="N956" s="7">
        <v>41163</v>
      </c>
      <c r="O956" t="s">
        <v>616</v>
      </c>
      <c r="P956" t="s">
        <v>54</v>
      </c>
      <c r="Q956">
        <v>7</v>
      </c>
      <c r="R956">
        <v>6.83</v>
      </c>
      <c r="S956">
        <v>6.83</v>
      </c>
      <c r="T956">
        <v>7.42</v>
      </c>
      <c r="U956">
        <v>7.33</v>
      </c>
      <c r="V956">
        <v>7.17</v>
      </c>
      <c r="W956">
        <v>10</v>
      </c>
      <c r="X956">
        <v>10</v>
      </c>
      <c r="Y956">
        <v>10</v>
      </c>
      <c r="Z956">
        <v>6.83</v>
      </c>
      <c r="AA956">
        <v>79.42</v>
      </c>
      <c r="AB956">
        <v>0.13</v>
      </c>
      <c r="AC956">
        <v>0</v>
      </c>
      <c r="AD956">
        <v>0</v>
      </c>
      <c r="AE956" t="s">
        <v>55</v>
      </c>
      <c r="AF956">
        <v>30</v>
      </c>
      <c r="AG956" s="7">
        <v>41528</v>
      </c>
      <c r="AH956">
        <v>800</v>
      </c>
      <c r="AI956">
        <v>800</v>
      </c>
      <c r="AJ956">
        <v>800</v>
      </c>
    </row>
    <row r="957" spans="1:36" x14ac:dyDescent="0.25">
      <c r="A957" t="s">
        <v>43</v>
      </c>
      <c r="B957" t="s">
        <v>216</v>
      </c>
      <c r="C957">
        <v>19.115642600000001</v>
      </c>
      <c r="D957">
        <v>-96.859588799999997</v>
      </c>
      <c r="E957" t="s">
        <v>4485</v>
      </c>
      <c r="F957">
        <v>30</v>
      </c>
      <c r="G957">
        <v>1</v>
      </c>
      <c r="H957">
        <v>2012</v>
      </c>
      <c r="I957" t="str">
        <f t="shared" si="43"/>
        <v>2011-10-01</v>
      </c>
      <c r="J957" t="str">
        <f t="shared" si="44"/>
        <v>2012-03-01</v>
      </c>
      <c r="K957" t="str">
        <f>IFERROR(INDEX(Harvest[Selected Harvest Begin],MATCH(E957,Harvest[Region],0)),INDEX(Harvest[Selected Harvest Begin],MATCH(B957,Harvest[Country.of.Origin],0)))</f>
        <v>October</v>
      </c>
      <c r="L957" t="str">
        <f>IFERROR(INDEX(Harvest[Selected Harvest End],MATCH(E957,Harvest[Region],0)),INDEX(Harvest[Selected Harvest End],MATCH(B957,Harvest[Country.of.Origin],0)))</f>
        <v>March</v>
      </c>
      <c r="M957">
        <f t="shared" si="42"/>
        <v>152</v>
      </c>
      <c r="N957" s="7">
        <v>41169</v>
      </c>
      <c r="O957" t="s">
        <v>616</v>
      </c>
      <c r="P957" t="s">
        <v>54</v>
      </c>
      <c r="Q957">
        <v>7</v>
      </c>
      <c r="R957">
        <v>7</v>
      </c>
      <c r="S957">
        <v>6.83</v>
      </c>
      <c r="T957">
        <v>7.33</v>
      </c>
      <c r="U957">
        <v>7.42</v>
      </c>
      <c r="V957">
        <v>6.92</v>
      </c>
      <c r="W957">
        <v>10</v>
      </c>
      <c r="X957">
        <v>10</v>
      </c>
      <c r="Y957">
        <v>10</v>
      </c>
      <c r="Z957">
        <v>6.83</v>
      </c>
      <c r="AA957">
        <v>79.33</v>
      </c>
      <c r="AB957">
        <v>0.14000000000000001</v>
      </c>
      <c r="AC957">
        <v>0</v>
      </c>
      <c r="AD957">
        <v>0</v>
      </c>
      <c r="AE957" t="s">
        <v>201</v>
      </c>
      <c r="AF957">
        <v>23</v>
      </c>
      <c r="AG957" s="7">
        <v>41534</v>
      </c>
      <c r="AH957">
        <v>950</v>
      </c>
      <c r="AI957">
        <v>950</v>
      </c>
      <c r="AJ957">
        <v>950</v>
      </c>
    </row>
    <row r="958" spans="1:36" x14ac:dyDescent="0.25">
      <c r="A958" t="s">
        <v>43</v>
      </c>
      <c r="B958" t="s">
        <v>216</v>
      </c>
      <c r="C958">
        <v>19.115642600000001</v>
      </c>
      <c r="D958">
        <v>-96.859588799999997</v>
      </c>
      <c r="E958" t="s">
        <v>4485</v>
      </c>
      <c r="F958">
        <v>50</v>
      </c>
      <c r="G958">
        <v>1</v>
      </c>
      <c r="H958">
        <v>2012</v>
      </c>
      <c r="I958" t="str">
        <f t="shared" si="43"/>
        <v>2011-10-01</v>
      </c>
      <c r="J958" t="str">
        <f t="shared" si="44"/>
        <v>2012-03-01</v>
      </c>
      <c r="K958" t="str">
        <f>IFERROR(INDEX(Harvest[Selected Harvest Begin],MATCH(E958,Harvest[Region],0)),INDEX(Harvest[Selected Harvest Begin],MATCH(B958,Harvest[Country.of.Origin],0)))</f>
        <v>October</v>
      </c>
      <c r="L958" t="str">
        <f>IFERROR(INDEX(Harvest[Selected Harvest End],MATCH(E958,Harvest[Region],0)),INDEX(Harvest[Selected Harvest End],MATCH(B958,Harvest[Country.of.Origin],0)))</f>
        <v>March</v>
      </c>
      <c r="M958">
        <f t="shared" si="42"/>
        <v>152</v>
      </c>
      <c r="N958" s="7">
        <v>41162</v>
      </c>
      <c r="O958" t="s">
        <v>616</v>
      </c>
      <c r="P958" t="s">
        <v>54</v>
      </c>
      <c r="Q958">
        <v>7.42</v>
      </c>
      <c r="R958">
        <v>7.17</v>
      </c>
      <c r="S958">
        <v>7.08</v>
      </c>
      <c r="T958">
        <v>7.17</v>
      </c>
      <c r="U958">
        <v>7.08</v>
      </c>
      <c r="V958">
        <v>7.08</v>
      </c>
      <c r="W958">
        <v>9.33</v>
      </c>
      <c r="X958">
        <v>10</v>
      </c>
      <c r="Y958">
        <v>10</v>
      </c>
      <c r="Z958">
        <v>7</v>
      </c>
      <c r="AA958">
        <v>79.33</v>
      </c>
      <c r="AB958">
        <v>0.14000000000000001</v>
      </c>
      <c r="AC958">
        <v>0</v>
      </c>
      <c r="AD958">
        <v>0</v>
      </c>
      <c r="AE958" t="s">
        <v>55</v>
      </c>
      <c r="AF958">
        <v>19</v>
      </c>
      <c r="AG958" s="7">
        <v>41527</v>
      </c>
      <c r="AH958">
        <v>750</v>
      </c>
      <c r="AI958">
        <v>750</v>
      </c>
      <c r="AJ958">
        <v>750</v>
      </c>
    </row>
    <row r="959" spans="1:36" x14ac:dyDescent="0.25">
      <c r="A959" t="s">
        <v>43</v>
      </c>
      <c r="B959" t="s">
        <v>216</v>
      </c>
      <c r="C959">
        <v>19.173773000000001</v>
      </c>
      <c r="D959">
        <v>-96.134224099999997</v>
      </c>
      <c r="E959" t="s">
        <v>715</v>
      </c>
      <c r="F959">
        <v>12</v>
      </c>
      <c r="G959">
        <v>1</v>
      </c>
      <c r="H959">
        <v>2012</v>
      </c>
      <c r="I959" t="str">
        <f t="shared" si="43"/>
        <v>2011-10-01</v>
      </c>
      <c r="J959" t="str">
        <f t="shared" si="44"/>
        <v>2012-03-01</v>
      </c>
      <c r="K959" t="str">
        <f>IFERROR(INDEX(Harvest[Selected Harvest Begin],MATCH(E959,Harvest[Region],0)),INDEX(Harvest[Selected Harvest Begin],MATCH(B959,Harvest[Country.of.Origin],0)))</f>
        <v>October</v>
      </c>
      <c r="L959" t="str">
        <f>IFERROR(INDEX(Harvest[Selected Harvest End],MATCH(E959,Harvest[Region],0)),INDEX(Harvest[Selected Harvest End],MATCH(B959,Harvest[Country.of.Origin],0)))</f>
        <v>March</v>
      </c>
      <c r="M959">
        <f t="shared" si="42"/>
        <v>152</v>
      </c>
      <c r="N959" s="7">
        <v>41162</v>
      </c>
      <c r="O959" t="s">
        <v>68</v>
      </c>
      <c r="P959" t="s">
        <v>54</v>
      </c>
      <c r="Q959">
        <v>7</v>
      </c>
      <c r="R959">
        <v>7</v>
      </c>
      <c r="S959">
        <v>6.92</v>
      </c>
      <c r="T959">
        <v>7.17</v>
      </c>
      <c r="U959">
        <v>7.17</v>
      </c>
      <c r="V959">
        <v>7.08</v>
      </c>
      <c r="W959">
        <v>10</v>
      </c>
      <c r="X959">
        <v>10</v>
      </c>
      <c r="Y959">
        <v>10</v>
      </c>
      <c r="Z959">
        <v>6.92</v>
      </c>
      <c r="AA959">
        <v>79.25</v>
      </c>
      <c r="AB959">
        <v>0.13</v>
      </c>
      <c r="AC959">
        <v>0</v>
      </c>
      <c r="AD959">
        <v>0</v>
      </c>
      <c r="AE959" t="s">
        <v>55</v>
      </c>
      <c r="AF959">
        <v>10</v>
      </c>
      <c r="AG959" s="7">
        <v>41527</v>
      </c>
      <c r="AH959">
        <v>1000</v>
      </c>
      <c r="AI959">
        <v>1000</v>
      </c>
      <c r="AJ959">
        <v>1000</v>
      </c>
    </row>
    <row r="960" spans="1:36" x14ac:dyDescent="0.25">
      <c r="A960" t="s">
        <v>43</v>
      </c>
      <c r="B960" t="s">
        <v>216</v>
      </c>
      <c r="C960">
        <v>16.874762199999999</v>
      </c>
      <c r="D960">
        <v>-97.660612299999997</v>
      </c>
      <c r="E960" t="s">
        <v>4203</v>
      </c>
      <c r="F960">
        <v>10</v>
      </c>
      <c r="G960">
        <v>1</v>
      </c>
      <c r="H960">
        <v>2012</v>
      </c>
      <c r="I960" t="str">
        <f t="shared" si="43"/>
        <v>2011-10-01</v>
      </c>
      <c r="J960" t="str">
        <f t="shared" si="44"/>
        <v>2012-03-01</v>
      </c>
      <c r="K960" t="str">
        <f>IFERROR(INDEX(Harvest[Selected Harvest Begin],MATCH(E960,Harvest[Region],0)),INDEX(Harvest[Selected Harvest Begin],MATCH(B960,Harvest[Country.of.Origin],0)))</f>
        <v>October</v>
      </c>
      <c r="L960" t="str">
        <f>IFERROR(INDEX(Harvest[Selected Harvest End],MATCH(E960,Harvest[Region],0)),INDEX(Harvest[Selected Harvest End],MATCH(B960,Harvest[Country.of.Origin],0)))</f>
        <v>March</v>
      </c>
      <c r="M960">
        <f t="shared" si="42"/>
        <v>152</v>
      </c>
      <c r="N960" s="7">
        <v>41165</v>
      </c>
      <c r="O960" t="s">
        <v>616</v>
      </c>
      <c r="P960" t="s">
        <v>54</v>
      </c>
      <c r="Q960">
        <v>7.25</v>
      </c>
      <c r="R960">
        <v>7.08</v>
      </c>
      <c r="S960">
        <v>6.92</v>
      </c>
      <c r="T960">
        <v>7.08</v>
      </c>
      <c r="U960">
        <v>7.17</v>
      </c>
      <c r="V960">
        <v>7.17</v>
      </c>
      <c r="W960">
        <v>9.33</v>
      </c>
      <c r="X960">
        <v>10</v>
      </c>
      <c r="Y960">
        <v>10</v>
      </c>
      <c r="Z960">
        <v>7.17</v>
      </c>
      <c r="AA960">
        <v>79.17</v>
      </c>
      <c r="AB960">
        <v>0.14000000000000001</v>
      </c>
      <c r="AC960">
        <v>0</v>
      </c>
      <c r="AD960">
        <v>0</v>
      </c>
      <c r="AE960" t="s">
        <v>201</v>
      </c>
      <c r="AF960">
        <v>8</v>
      </c>
      <c r="AG960" s="7">
        <v>41530</v>
      </c>
      <c r="AH960">
        <v>1550</v>
      </c>
      <c r="AI960">
        <v>1550</v>
      </c>
      <c r="AJ960">
        <v>1550</v>
      </c>
    </row>
    <row r="961" spans="1:36" x14ac:dyDescent="0.25">
      <c r="A961" t="s">
        <v>43</v>
      </c>
      <c r="B961" t="s">
        <v>216</v>
      </c>
      <c r="C961">
        <v>17.173488800000001</v>
      </c>
      <c r="D961">
        <v>-92.329558000000006</v>
      </c>
      <c r="E961" t="s">
        <v>3616</v>
      </c>
      <c r="F961">
        <v>53</v>
      </c>
      <c r="G961">
        <v>1</v>
      </c>
      <c r="H961">
        <v>2012</v>
      </c>
      <c r="I961" t="str">
        <f t="shared" si="43"/>
        <v>2011-10-01</v>
      </c>
      <c r="J961" t="str">
        <f t="shared" si="44"/>
        <v>2012-03-01</v>
      </c>
      <c r="K961" t="str">
        <f>IFERROR(INDEX(Harvest[Selected Harvest Begin],MATCH(E961,Harvest[Region],0)),INDEX(Harvest[Selected Harvest Begin],MATCH(B961,Harvest[Country.of.Origin],0)))</f>
        <v>October</v>
      </c>
      <c r="L961" t="str">
        <f>IFERROR(INDEX(Harvest[Selected Harvest End],MATCH(E961,Harvest[Region],0)),INDEX(Harvest[Selected Harvest End],MATCH(B961,Harvest[Country.of.Origin],0)))</f>
        <v>March</v>
      </c>
      <c r="M961">
        <f t="shared" si="42"/>
        <v>152</v>
      </c>
      <c r="N961" s="7">
        <v>41151</v>
      </c>
      <c r="O961" t="s">
        <v>616</v>
      </c>
      <c r="P961" t="s">
        <v>54</v>
      </c>
      <c r="Q961">
        <v>7.17</v>
      </c>
      <c r="R961">
        <v>6.92</v>
      </c>
      <c r="S961">
        <v>6.92</v>
      </c>
      <c r="T961">
        <v>7.08</v>
      </c>
      <c r="U961">
        <v>7.17</v>
      </c>
      <c r="V961">
        <v>7</v>
      </c>
      <c r="W961">
        <v>10</v>
      </c>
      <c r="X961">
        <v>10</v>
      </c>
      <c r="Y961">
        <v>10</v>
      </c>
      <c r="Z961">
        <v>6.92</v>
      </c>
      <c r="AA961">
        <v>79.17</v>
      </c>
      <c r="AB961">
        <v>0.14000000000000001</v>
      </c>
      <c r="AC961">
        <v>0</v>
      </c>
      <c r="AD961">
        <v>0</v>
      </c>
      <c r="AE961" t="s">
        <v>55</v>
      </c>
      <c r="AF961">
        <v>34</v>
      </c>
      <c r="AG961" s="7">
        <v>41516</v>
      </c>
      <c r="AH961">
        <v>1450</v>
      </c>
      <c r="AI961">
        <v>1450</v>
      </c>
      <c r="AJ961">
        <v>1450</v>
      </c>
    </row>
    <row r="962" spans="1:36" x14ac:dyDescent="0.25">
      <c r="A962" t="s">
        <v>43</v>
      </c>
      <c r="B962" t="s">
        <v>216</v>
      </c>
      <c r="C962">
        <v>16.874762199999999</v>
      </c>
      <c r="D962">
        <v>-97.660612299999997</v>
      </c>
      <c r="E962" t="s">
        <v>4203</v>
      </c>
      <c r="F962">
        <v>13</v>
      </c>
      <c r="G962">
        <v>1</v>
      </c>
      <c r="H962">
        <v>2012</v>
      </c>
      <c r="I962" t="str">
        <f t="shared" si="43"/>
        <v>2011-10-01</v>
      </c>
      <c r="J962" t="str">
        <f t="shared" si="44"/>
        <v>2012-03-01</v>
      </c>
      <c r="K962" t="str">
        <f>IFERROR(INDEX(Harvest[Selected Harvest Begin],MATCH(E962,Harvest[Region],0)),INDEX(Harvest[Selected Harvest Begin],MATCH(B962,Harvest[Country.of.Origin],0)))</f>
        <v>October</v>
      </c>
      <c r="L962" t="str">
        <f>IFERROR(INDEX(Harvest[Selected Harvest End],MATCH(E962,Harvest[Region],0)),INDEX(Harvest[Selected Harvest End],MATCH(B962,Harvest[Country.of.Origin],0)))</f>
        <v>March</v>
      </c>
      <c r="M962">
        <f t="shared" ref="M962:M1025" si="45">J962-I962</f>
        <v>152</v>
      </c>
      <c r="N962" s="7">
        <v>41165</v>
      </c>
      <c r="O962" t="s">
        <v>616</v>
      </c>
      <c r="P962" t="s">
        <v>54</v>
      </c>
      <c r="Q962">
        <v>7.33</v>
      </c>
      <c r="R962">
        <v>7</v>
      </c>
      <c r="S962">
        <v>6.92</v>
      </c>
      <c r="T962">
        <v>7.25</v>
      </c>
      <c r="U962">
        <v>7.33</v>
      </c>
      <c r="V962">
        <v>7.08</v>
      </c>
      <c r="W962">
        <v>9.33</v>
      </c>
      <c r="X962">
        <v>10</v>
      </c>
      <c r="Y962">
        <v>10</v>
      </c>
      <c r="Z962">
        <v>6.83</v>
      </c>
      <c r="AA962">
        <v>79.08</v>
      </c>
      <c r="AB962">
        <v>0.16</v>
      </c>
      <c r="AC962">
        <v>0</v>
      </c>
      <c r="AD962">
        <v>0</v>
      </c>
      <c r="AE962" t="s">
        <v>201</v>
      </c>
      <c r="AF962">
        <v>2</v>
      </c>
      <c r="AG962" s="7">
        <v>41530</v>
      </c>
      <c r="AH962">
        <v>1500</v>
      </c>
      <c r="AI962">
        <v>1500</v>
      </c>
      <c r="AJ962">
        <v>1500</v>
      </c>
    </row>
    <row r="963" spans="1:36" x14ac:dyDescent="0.25">
      <c r="A963" t="s">
        <v>43</v>
      </c>
      <c r="B963" t="s">
        <v>216</v>
      </c>
      <c r="C963">
        <v>20.325737700000001</v>
      </c>
      <c r="D963">
        <v>-98.071331499999999</v>
      </c>
      <c r="E963" t="s">
        <v>4520</v>
      </c>
      <c r="F963">
        <v>10</v>
      </c>
      <c r="G963">
        <v>1</v>
      </c>
      <c r="H963">
        <v>2012</v>
      </c>
      <c r="I963" t="str">
        <f t="shared" ref="I963:I1026" si="46">IF(ISBLANK(H963)&lt;&gt;TRUE,IF(MONTH(1&amp;K963)&gt;MONTH(1&amp;L963),TEXT(DATE(H963-1,MONTH(1&amp;K963),1),"yyyy-mm-dd"),TEXT(DATE(H963,MONTH(1&amp;K963),1),"yyyy-mm-dd")),IF(MONTH(1&amp;K963)&gt;MONTH(1&amp;L963),TEXT(DATE(YEAR(N963)-1,MONTH(1&amp;K963),1),"yyyy-mm-dd"),TEXT(DATE(YEAR(N963),MONTH(1&amp;K963),1),"yyyy-mm-dd")))</f>
        <v>2011-10-01</v>
      </c>
      <c r="J963" t="str">
        <f t="shared" ref="J963:J1026" si="47">IF(ISBLANK(H963)&lt;&gt;TRUE,TEXT(DATE(H963,MONTH(1&amp;L963),1),"yyyy-mm-dd"),TEXT(DATE(YEAR(N963),MONTH(1&amp;L963),1),"yyyy-mm-dd"))</f>
        <v>2012-03-01</v>
      </c>
      <c r="K963" t="str">
        <f>IFERROR(INDEX(Harvest[Selected Harvest Begin],MATCH(E963,Harvest[Region],0)),INDEX(Harvest[Selected Harvest Begin],MATCH(B963,Harvest[Country.of.Origin],0)))</f>
        <v>October</v>
      </c>
      <c r="L963" t="str">
        <f>IFERROR(INDEX(Harvest[Selected Harvest End],MATCH(E963,Harvest[Region],0)),INDEX(Harvest[Selected Harvest End],MATCH(B963,Harvest[Country.of.Origin],0)))</f>
        <v>March</v>
      </c>
      <c r="M963">
        <f t="shared" si="45"/>
        <v>152</v>
      </c>
      <c r="N963" s="7">
        <v>41164</v>
      </c>
      <c r="O963" t="s">
        <v>737</v>
      </c>
      <c r="P963" t="s">
        <v>54</v>
      </c>
      <c r="Q963">
        <v>7.25</v>
      </c>
      <c r="R963">
        <v>7.08</v>
      </c>
      <c r="S963">
        <v>6.75</v>
      </c>
      <c r="T963">
        <v>7.33</v>
      </c>
      <c r="U963">
        <v>7.42</v>
      </c>
      <c r="V963">
        <v>7</v>
      </c>
      <c r="W963">
        <v>9.33</v>
      </c>
      <c r="X963">
        <v>10</v>
      </c>
      <c r="Y963">
        <v>10</v>
      </c>
      <c r="Z963">
        <v>6.92</v>
      </c>
      <c r="AA963">
        <v>79.08</v>
      </c>
      <c r="AB963">
        <v>0.11</v>
      </c>
      <c r="AC963">
        <v>0</v>
      </c>
      <c r="AD963">
        <v>0</v>
      </c>
      <c r="AE963" t="s">
        <v>55</v>
      </c>
      <c r="AF963">
        <v>45</v>
      </c>
      <c r="AG963" s="7">
        <v>41529</v>
      </c>
      <c r="AH963">
        <v>1100</v>
      </c>
      <c r="AI963">
        <v>1100</v>
      </c>
      <c r="AJ963">
        <v>1100</v>
      </c>
    </row>
    <row r="964" spans="1:36" x14ac:dyDescent="0.25">
      <c r="A964" t="s">
        <v>43</v>
      </c>
      <c r="B964" t="s">
        <v>216</v>
      </c>
      <c r="C964">
        <v>20.378414899999999</v>
      </c>
      <c r="D964">
        <v>-104.8191965</v>
      </c>
      <c r="E964" t="s">
        <v>3963</v>
      </c>
      <c r="F964">
        <v>10</v>
      </c>
      <c r="G964">
        <v>1</v>
      </c>
      <c r="H964">
        <v>2012</v>
      </c>
      <c r="I964" t="str">
        <f t="shared" si="46"/>
        <v>2011-10-01</v>
      </c>
      <c r="J964" t="str">
        <f t="shared" si="47"/>
        <v>2012-03-01</v>
      </c>
      <c r="K964" t="str">
        <f>IFERROR(INDEX(Harvest[Selected Harvest Begin],MATCH(E964,Harvest[Region],0)),INDEX(Harvest[Selected Harvest Begin],MATCH(B964,Harvest[Country.of.Origin],0)))</f>
        <v>October</v>
      </c>
      <c r="L964" t="str">
        <f>IFERROR(INDEX(Harvest[Selected Harvest End],MATCH(E964,Harvest[Region],0)),INDEX(Harvest[Selected Harvest End],MATCH(B964,Harvest[Country.of.Origin],0)))</f>
        <v>March</v>
      </c>
      <c r="M964">
        <f t="shared" si="45"/>
        <v>152</v>
      </c>
      <c r="N964" s="7">
        <v>41093</v>
      </c>
      <c r="O964" t="s">
        <v>616</v>
      </c>
      <c r="P964" t="s">
        <v>54</v>
      </c>
      <c r="Q964">
        <v>7.17</v>
      </c>
      <c r="R964">
        <v>7.25</v>
      </c>
      <c r="S964">
        <v>7.25</v>
      </c>
      <c r="T964">
        <v>7.17</v>
      </c>
      <c r="U964">
        <v>7.25</v>
      </c>
      <c r="V964">
        <v>7.08</v>
      </c>
      <c r="W964">
        <v>9.33</v>
      </c>
      <c r="X964">
        <v>9.33</v>
      </c>
      <c r="Y964">
        <v>10</v>
      </c>
      <c r="Z964">
        <v>7.25</v>
      </c>
      <c r="AA964">
        <v>79.08</v>
      </c>
      <c r="AB964">
        <v>0.1</v>
      </c>
      <c r="AC964">
        <v>0</v>
      </c>
      <c r="AD964">
        <v>0</v>
      </c>
      <c r="AE964" t="s">
        <v>89</v>
      </c>
      <c r="AF964">
        <v>0</v>
      </c>
      <c r="AG964" s="7">
        <v>41458</v>
      </c>
      <c r="AH964">
        <v>1200</v>
      </c>
      <c r="AI964">
        <v>1200</v>
      </c>
      <c r="AJ964">
        <v>1200</v>
      </c>
    </row>
    <row r="965" spans="1:36" x14ac:dyDescent="0.25">
      <c r="A965" t="s">
        <v>43</v>
      </c>
      <c r="B965" t="s">
        <v>216</v>
      </c>
      <c r="C965">
        <v>17.045106100000002</v>
      </c>
      <c r="D965">
        <v>-98.686205599999994</v>
      </c>
      <c r="E965" t="s">
        <v>4541</v>
      </c>
      <c r="F965">
        <v>14</v>
      </c>
      <c r="G965">
        <v>1</v>
      </c>
      <c r="H965">
        <v>2012</v>
      </c>
      <c r="I965" t="str">
        <f t="shared" si="46"/>
        <v>2011-10-01</v>
      </c>
      <c r="J965" t="str">
        <f t="shared" si="47"/>
        <v>2012-03-01</v>
      </c>
      <c r="K965" t="str">
        <f>IFERROR(INDEX(Harvest[Selected Harvest Begin],MATCH(E965,Harvest[Region],0)),INDEX(Harvest[Selected Harvest Begin],MATCH(B965,Harvest[Country.of.Origin],0)))</f>
        <v>October</v>
      </c>
      <c r="L965" t="str">
        <f>IFERROR(INDEX(Harvest[Selected Harvest End],MATCH(E965,Harvest[Region],0)),INDEX(Harvest[Selected Harvest End],MATCH(B965,Harvest[Country.of.Origin],0)))</f>
        <v>March</v>
      </c>
      <c r="M965">
        <f t="shared" si="45"/>
        <v>152</v>
      </c>
      <c r="N965" s="7">
        <v>41169</v>
      </c>
      <c r="O965" t="s">
        <v>737</v>
      </c>
      <c r="P965" t="s">
        <v>81</v>
      </c>
      <c r="Q965">
        <v>6.75</v>
      </c>
      <c r="R965">
        <v>7.08</v>
      </c>
      <c r="S965">
        <v>6.67</v>
      </c>
      <c r="T965">
        <v>7.25</v>
      </c>
      <c r="U965">
        <v>7.17</v>
      </c>
      <c r="V965">
        <v>7.08</v>
      </c>
      <c r="W965">
        <v>10</v>
      </c>
      <c r="X965">
        <v>10</v>
      </c>
      <c r="Y965">
        <v>10</v>
      </c>
      <c r="Z965">
        <v>7</v>
      </c>
      <c r="AA965">
        <v>79</v>
      </c>
      <c r="AB965">
        <v>0.12</v>
      </c>
      <c r="AC965">
        <v>0</v>
      </c>
      <c r="AD965">
        <v>0</v>
      </c>
      <c r="AE965" t="s">
        <v>201</v>
      </c>
      <c r="AF965">
        <v>12</v>
      </c>
      <c r="AG965" s="7">
        <v>41534</v>
      </c>
      <c r="AH965">
        <v>1300</v>
      </c>
      <c r="AI965">
        <v>1300</v>
      </c>
      <c r="AJ965">
        <v>1300</v>
      </c>
    </row>
    <row r="966" spans="1:36" x14ac:dyDescent="0.25">
      <c r="A966" t="s">
        <v>43</v>
      </c>
      <c r="B966" t="s">
        <v>216</v>
      </c>
      <c r="C966">
        <v>16.874762199999999</v>
      </c>
      <c r="D966">
        <v>-97.660612299999997</v>
      </c>
      <c r="E966" t="s">
        <v>4203</v>
      </c>
      <c r="F966">
        <v>16</v>
      </c>
      <c r="G966">
        <v>1</v>
      </c>
      <c r="H966">
        <v>2012</v>
      </c>
      <c r="I966" t="str">
        <f t="shared" si="46"/>
        <v>2011-10-01</v>
      </c>
      <c r="J966" t="str">
        <f t="shared" si="47"/>
        <v>2012-03-01</v>
      </c>
      <c r="K966" t="str">
        <f>IFERROR(INDEX(Harvest[Selected Harvest Begin],MATCH(E966,Harvest[Region],0)),INDEX(Harvest[Selected Harvest Begin],MATCH(B966,Harvest[Country.of.Origin],0)))</f>
        <v>October</v>
      </c>
      <c r="L966" t="str">
        <f>IFERROR(INDEX(Harvest[Selected Harvest End],MATCH(E966,Harvest[Region],0)),INDEX(Harvest[Selected Harvest End],MATCH(B966,Harvest[Country.of.Origin],0)))</f>
        <v>March</v>
      </c>
      <c r="M966">
        <f t="shared" si="45"/>
        <v>152</v>
      </c>
      <c r="N966" s="7">
        <v>41164</v>
      </c>
      <c r="O966" t="s">
        <v>616</v>
      </c>
      <c r="P966" t="s">
        <v>373</v>
      </c>
      <c r="Q966">
        <v>7.5</v>
      </c>
      <c r="R966">
        <v>7.17</v>
      </c>
      <c r="S966">
        <v>6.92</v>
      </c>
      <c r="T966">
        <v>7.5</v>
      </c>
      <c r="U966">
        <v>7.25</v>
      </c>
      <c r="V966">
        <v>7</v>
      </c>
      <c r="W966">
        <v>8.67</v>
      </c>
      <c r="X966">
        <v>10</v>
      </c>
      <c r="Y966">
        <v>10</v>
      </c>
      <c r="Z966">
        <v>7</v>
      </c>
      <c r="AA966">
        <v>79</v>
      </c>
      <c r="AB966">
        <v>0.14000000000000001</v>
      </c>
      <c r="AC966">
        <v>3</v>
      </c>
      <c r="AD966">
        <v>0</v>
      </c>
      <c r="AE966" t="s">
        <v>55</v>
      </c>
      <c r="AF966">
        <v>17</v>
      </c>
      <c r="AG966" s="7">
        <v>41529</v>
      </c>
      <c r="AH966">
        <v>1550</v>
      </c>
      <c r="AI966">
        <v>1550</v>
      </c>
      <c r="AJ966">
        <v>1550</v>
      </c>
    </row>
    <row r="967" spans="1:36" x14ac:dyDescent="0.25">
      <c r="A967" t="s">
        <v>43</v>
      </c>
      <c r="B967" t="s">
        <v>216</v>
      </c>
      <c r="C967">
        <v>15.4347808</v>
      </c>
      <c r="D967">
        <v>-92.114554600000005</v>
      </c>
      <c r="E967" t="s">
        <v>3727</v>
      </c>
      <c r="F967">
        <v>120</v>
      </c>
      <c r="G967">
        <v>1</v>
      </c>
      <c r="H967">
        <v>2012</v>
      </c>
      <c r="I967" t="str">
        <f t="shared" si="46"/>
        <v>2011-10-01</v>
      </c>
      <c r="J967" t="str">
        <f t="shared" si="47"/>
        <v>2012-03-01</v>
      </c>
      <c r="K967" t="str">
        <f>IFERROR(INDEX(Harvest[Selected Harvest Begin],MATCH(E967,Harvest[Region],0)),INDEX(Harvest[Selected Harvest Begin],MATCH(B967,Harvest[Country.of.Origin],0)))</f>
        <v>October</v>
      </c>
      <c r="L967" t="str">
        <f>IFERROR(INDEX(Harvest[Selected Harvest End],MATCH(E967,Harvest[Region],0)),INDEX(Harvest[Selected Harvest End],MATCH(B967,Harvest[Country.of.Origin],0)))</f>
        <v>March</v>
      </c>
      <c r="M967">
        <f t="shared" si="45"/>
        <v>152</v>
      </c>
      <c r="N967" s="7">
        <v>41151</v>
      </c>
      <c r="O967" t="s">
        <v>616</v>
      </c>
      <c r="P967" t="s">
        <v>54</v>
      </c>
      <c r="Q967">
        <v>7.17</v>
      </c>
      <c r="R967">
        <v>6.83</v>
      </c>
      <c r="S967">
        <v>6.83</v>
      </c>
      <c r="T967">
        <v>7.25</v>
      </c>
      <c r="U967">
        <v>7.17</v>
      </c>
      <c r="V967">
        <v>6.92</v>
      </c>
      <c r="W967">
        <v>10</v>
      </c>
      <c r="X967">
        <v>10</v>
      </c>
      <c r="Y967">
        <v>10</v>
      </c>
      <c r="Z967">
        <v>6.83</v>
      </c>
      <c r="AA967">
        <v>79</v>
      </c>
      <c r="AB967">
        <v>0.14000000000000001</v>
      </c>
      <c r="AC967">
        <v>7</v>
      </c>
      <c r="AD967">
        <v>0</v>
      </c>
      <c r="AE967" t="s">
        <v>55</v>
      </c>
      <c r="AF967">
        <v>38</v>
      </c>
      <c r="AG967" s="7">
        <v>41516</v>
      </c>
      <c r="AH967">
        <v>12</v>
      </c>
      <c r="AI967">
        <v>12</v>
      </c>
      <c r="AJ967">
        <v>12</v>
      </c>
    </row>
    <row r="968" spans="1:36" x14ac:dyDescent="0.25">
      <c r="A968" t="s">
        <v>43</v>
      </c>
      <c r="B968" t="s">
        <v>216</v>
      </c>
      <c r="C968">
        <v>16.114828299999999</v>
      </c>
      <c r="D968">
        <v>-92.6859623</v>
      </c>
      <c r="E968" t="s">
        <v>1277</v>
      </c>
      <c r="F968">
        <v>250</v>
      </c>
      <c r="G968">
        <v>1</v>
      </c>
      <c r="H968">
        <v>2013</v>
      </c>
      <c r="I968" t="str">
        <f t="shared" si="46"/>
        <v>2012-10-01</v>
      </c>
      <c r="J968" t="str">
        <f t="shared" si="47"/>
        <v>2013-03-01</v>
      </c>
      <c r="K968" t="str">
        <f>IFERROR(INDEX(Harvest[Selected Harvest Begin],MATCH(E968,Harvest[Region],0)),INDEX(Harvest[Selected Harvest Begin],MATCH(B968,Harvest[Country.of.Origin],0)))</f>
        <v>October</v>
      </c>
      <c r="L968" t="str">
        <f>IFERROR(INDEX(Harvest[Selected Harvest End],MATCH(E968,Harvest[Region],0)),INDEX(Harvest[Selected Harvest End],MATCH(B968,Harvest[Country.of.Origin],0)))</f>
        <v>March</v>
      </c>
      <c r="M968">
        <f t="shared" si="45"/>
        <v>151</v>
      </c>
      <c r="N968" s="7">
        <v>41345</v>
      </c>
      <c r="O968" t="s">
        <v>616</v>
      </c>
      <c r="P968" t="s">
        <v>54</v>
      </c>
      <c r="Q968">
        <v>7.33</v>
      </c>
      <c r="R968">
        <v>7</v>
      </c>
      <c r="S968">
        <v>6.75</v>
      </c>
      <c r="T968">
        <v>7.08</v>
      </c>
      <c r="U968">
        <v>7.17</v>
      </c>
      <c r="V968">
        <v>7.25</v>
      </c>
      <c r="W968">
        <v>9.33</v>
      </c>
      <c r="X968">
        <v>10</v>
      </c>
      <c r="Y968">
        <v>10</v>
      </c>
      <c r="Z968">
        <v>7</v>
      </c>
      <c r="AA968">
        <v>78.92</v>
      </c>
      <c r="AB968">
        <v>0.12</v>
      </c>
      <c r="AC968">
        <v>0</v>
      </c>
      <c r="AD968">
        <v>0</v>
      </c>
      <c r="AE968" t="s">
        <v>55</v>
      </c>
      <c r="AF968">
        <v>8</v>
      </c>
      <c r="AG968" s="7">
        <v>41710</v>
      </c>
      <c r="AH968">
        <v>1300</v>
      </c>
      <c r="AI968">
        <v>1300</v>
      </c>
      <c r="AJ968">
        <v>1300</v>
      </c>
    </row>
    <row r="969" spans="1:36" x14ac:dyDescent="0.25">
      <c r="A969" t="s">
        <v>43</v>
      </c>
      <c r="B969" t="s">
        <v>216</v>
      </c>
      <c r="C969">
        <v>16.874762199999999</v>
      </c>
      <c r="D969">
        <v>-97.660612299999997</v>
      </c>
      <c r="E969" t="s">
        <v>4203</v>
      </c>
      <c r="F969">
        <v>14</v>
      </c>
      <c r="G969">
        <v>1</v>
      </c>
      <c r="H969">
        <v>2012</v>
      </c>
      <c r="I969" t="str">
        <f t="shared" si="46"/>
        <v>2011-10-01</v>
      </c>
      <c r="J969" t="str">
        <f t="shared" si="47"/>
        <v>2012-03-01</v>
      </c>
      <c r="K969" t="str">
        <f>IFERROR(INDEX(Harvest[Selected Harvest Begin],MATCH(E969,Harvest[Region],0)),INDEX(Harvest[Selected Harvest Begin],MATCH(B969,Harvest[Country.of.Origin],0)))</f>
        <v>October</v>
      </c>
      <c r="L969" t="str">
        <f>IFERROR(INDEX(Harvest[Selected Harvest End],MATCH(E969,Harvest[Region],0)),INDEX(Harvest[Selected Harvest End],MATCH(B969,Harvest[Country.of.Origin],0)))</f>
        <v>March</v>
      </c>
      <c r="M969">
        <f t="shared" si="45"/>
        <v>152</v>
      </c>
      <c r="N969" s="7">
        <v>41169</v>
      </c>
      <c r="O969" t="s">
        <v>616</v>
      </c>
      <c r="P969" t="s">
        <v>54</v>
      </c>
      <c r="Q969">
        <v>7.5</v>
      </c>
      <c r="R969">
        <v>7</v>
      </c>
      <c r="S969">
        <v>6.92</v>
      </c>
      <c r="T969">
        <v>7.08</v>
      </c>
      <c r="U969">
        <v>6.92</v>
      </c>
      <c r="V969">
        <v>6.75</v>
      </c>
      <c r="W969">
        <v>10</v>
      </c>
      <c r="X969">
        <v>10</v>
      </c>
      <c r="Y969">
        <v>10</v>
      </c>
      <c r="Z969">
        <v>6.75</v>
      </c>
      <c r="AA969">
        <v>78.92</v>
      </c>
      <c r="AB969">
        <v>0.16</v>
      </c>
      <c r="AC969">
        <v>0</v>
      </c>
      <c r="AD969">
        <v>0</v>
      </c>
      <c r="AE969" t="s">
        <v>201</v>
      </c>
      <c r="AF969">
        <v>0</v>
      </c>
      <c r="AG969" s="7">
        <v>41534</v>
      </c>
      <c r="AH969">
        <v>1400</v>
      </c>
      <c r="AI969">
        <v>1400</v>
      </c>
      <c r="AJ969">
        <v>1400</v>
      </c>
    </row>
    <row r="970" spans="1:36" x14ac:dyDescent="0.25">
      <c r="A970" t="s">
        <v>43</v>
      </c>
      <c r="B970" t="s">
        <v>216</v>
      </c>
      <c r="C970">
        <v>19.173773000000001</v>
      </c>
      <c r="D970">
        <v>-96.134224099999997</v>
      </c>
      <c r="E970" t="s">
        <v>715</v>
      </c>
      <c r="F970">
        <v>20</v>
      </c>
      <c r="G970">
        <v>1</v>
      </c>
      <c r="H970">
        <v>2012</v>
      </c>
      <c r="I970" t="str">
        <f t="shared" si="46"/>
        <v>2011-10-01</v>
      </c>
      <c r="J970" t="str">
        <f t="shared" si="47"/>
        <v>2012-03-01</v>
      </c>
      <c r="K970" t="str">
        <f>IFERROR(INDEX(Harvest[Selected Harvest Begin],MATCH(E970,Harvest[Region],0)),INDEX(Harvest[Selected Harvest Begin],MATCH(B970,Harvest[Country.of.Origin],0)))</f>
        <v>October</v>
      </c>
      <c r="L970" t="str">
        <f>IFERROR(INDEX(Harvest[Selected Harvest End],MATCH(E970,Harvest[Region],0)),INDEX(Harvest[Selected Harvest End],MATCH(B970,Harvest[Country.of.Origin],0)))</f>
        <v>March</v>
      </c>
      <c r="M970">
        <f t="shared" si="45"/>
        <v>152</v>
      </c>
      <c r="N970" s="7">
        <v>41122</v>
      </c>
      <c r="O970" t="s">
        <v>616</v>
      </c>
      <c r="P970" t="s">
        <v>54</v>
      </c>
      <c r="Q970">
        <v>7.25</v>
      </c>
      <c r="R970">
        <v>6.83</v>
      </c>
      <c r="S970">
        <v>6.83</v>
      </c>
      <c r="T970">
        <v>7</v>
      </c>
      <c r="U970">
        <v>7.17</v>
      </c>
      <c r="V970">
        <v>7</v>
      </c>
      <c r="W970">
        <v>10</v>
      </c>
      <c r="X970">
        <v>10</v>
      </c>
      <c r="Y970">
        <v>10</v>
      </c>
      <c r="Z970">
        <v>6.67</v>
      </c>
      <c r="AA970">
        <v>78.75</v>
      </c>
      <c r="AB970">
        <v>0.14000000000000001</v>
      </c>
      <c r="AC970">
        <v>0</v>
      </c>
      <c r="AD970">
        <v>0</v>
      </c>
      <c r="AE970" t="s">
        <v>55</v>
      </c>
      <c r="AF970">
        <v>0</v>
      </c>
      <c r="AG970" s="7">
        <v>41487</v>
      </c>
      <c r="AH970">
        <v>1320</v>
      </c>
      <c r="AI970">
        <v>1320</v>
      </c>
      <c r="AJ970">
        <v>1320</v>
      </c>
    </row>
    <row r="971" spans="1:36" x14ac:dyDescent="0.25">
      <c r="A971" t="s">
        <v>43</v>
      </c>
      <c r="B971" t="s">
        <v>216</v>
      </c>
      <c r="C971">
        <v>19.173773000000001</v>
      </c>
      <c r="D971">
        <v>-96.134224099999997</v>
      </c>
      <c r="E971" t="s">
        <v>715</v>
      </c>
      <c r="F971">
        <v>35</v>
      </c>
      <c r="G971">
        <v>1</v>
      </c>
      <c r="H971">
        <v>2012</v>
      </c>
      <c r="I971" t="str">
        <f t="shared" si="46"/>
        <v>2011-10-01</v>
      </c>
      <c r="J971" t="str">
        <f t="shared" si="47"/>
        <v>2012-03-01</v>
      </c>
      <c r="K971" t="str">
        <f>IFERROR(INDEX(Harvest[Selected Harvest Begin],MATCH(E971,Harvest[Region],0)),INDEX(Harvest[Selected Harvest Begin],MATCH(B971,Harvest[Country.of.Origin],0)))</f>
        <v>October</v>
      </c>
      <c r="L971" t="str">
        <f>IFERROR(INDEX(Harvest[Selected Harvest End],MATCH(E971,Harvest[Region],0)),INDEX(Harvest[Selected Harvest End],MATCH(B971,Harvest[Country.of.Origin],0)))</f>
        <v>March</v>
      </c>
      <c r="M971">
        <f t="shared" si="45"/>
        <v>152</v>
      </c>
      <c r="N971" s="7">
        <v>41106</v>
      </c>
      <c r="O971" t="s">
        <v>616</v>
      </c>
      <c r="P971" t="s">
        <v>373</v>
      </c>
      <c r="Q971">
        <v>7.25</v>
      </c>
      <c r="R971">
        <v>7.33</v>
      </c>
      <c r="S971">
        <v>7.17</v>
      </c>
      <c r="T971">
        <v>7.25</v>
      </c>
      <c r="U971">
        <v>7.08</v>
      </c>
      <c r="V971">
        <v>7</v>
      </c>
      <c r="W971">
        <v>8.67</v>
      </c>
      <c r="X971">
        <v>10</v>
      </c>
      <c r="Y971">
        <v>10</v>
      </c>
      <c r="Z971">
        <v>7</v>
      </c>
      <c r="AA971">
        <v>78.75</v>
      </c>
      <c r="AB971">
        <v>0.14000000000000001</v>
      </c>
      <c r="AC971">
        <v>0</v>
      </c>
      <c r="AD971">
        <v>0</v>
      </c>
      <c r="AE971" t="s">
        <v>201</v>
      </c>
      <c r="AF971">
        <v>0</v>
      </c>
      <c r="AG971" s="7">
        <v>41471</v>
      </c>
      <c r="AH971">
        <v>1250</v>
      </c>
      <c r="AI971">
        <v>1250</v>
      </c>
      <c r="AJ971">
        <v>1250</v>
      </c>
    </row>
    <row r="972" spans="1:36" x14ac:dyDescent="0.25">
      <c r="A972" t="s">
        <v>43</v>
      </c>
      <c r="B972" t="s">
        <v>216</v>
      </c>
      <c r="C972">
        <v>19.313730799999998</v>
      </c>
      <c r="D972">
        <v>-96.901745399999996</v>
      </c>
      <c r="E972" t="s">
        <v>4575</v>
      </c>
      <c r="F972">
        <v>10</v>
      </c>
      <c r="G972">
        <v>1</v>
      </c>
      <c r="H972">
        <v>2012</v>
      </c>
      <c r="I972" t="str">
        <f t="shared" si="46"/>
        <v>2011-10-01</v>
      </c>
      <c r="J972" t="str">
        <f t="shared" si="47"/>
        <v>2012-03-01</v>
      </c>
      <c r="K972" t="str">
        <f>IFERROR(INDEX(Harvest[Selected Harvest Begin],MATCH(E972,Harvest[Region],0)),INDEX(Harvest[Selected Harvest Begin],MATCH(B972,Harvest[Country.of.Origin],0)))</f>
        <v>October</v>
      </c>
      <c r="L972" t="str">
        <f>IFERROR(INDEX(Harvest[Selected Harvest End],MATCH(E972,Harvest[Region],0)),INDEX(Harvest[Selected Harvest End],MATCH(B972,Harvest[Country.of.Origin],0)))</f>
        <v>March</v>
      </c>
      <c r="M972">
        <f t="shared" si="45"/>
        <v>152</v>
      </c>
      <c r="N972" s="7">
        <v>41066</v>
      </c>
      <c r="O972" t="s">
        <v>68</v>
      </c>
      <c r="P972" t="s">
        <v>54</v>
      </c>
      <c r="Q972">
        <v>7.67</v>
      </c>
      <c r="R972">
        <v>7.17</v>
      </c>
      <c r="S972">
        <v>6.83</v>
      </c>
      <c r="T972">
        <v>7.33</v>
      </c>
      <c r="U972">
        <v>7.58</v>
      </c>
      <c r="V972">
        <v>7.17</v>
      </c>
      <c r="W972">
        <v>9.33</v>
      </c>
      <c r="X972">
        <v>10</v>
      </c>
      <c r="Y972">
        <v>8.67</v>
      </c>
      <c r="Z972">
        <v>7</v>
      </c>
      <c r="AA972">
        <v>78.75</v>
      </c>
      <c r="AB972">
        <v>0.12</v>
      </c>
      <c r="AC972">
        <v>0</v>
      </c>
      <c r="AD972">
        <v>0</v>
      </c>
      <c r="AF972">
        <v>0</v>
      </c>
      <c r="AG972" s="7">
        <v>41431</v>
      </c>
      <c r="AH972">
        <v>1350</v>
      </c>
      <c r="AI972">
        <v>1350</v>
      </c>
      <c r="AJ972">
        <v>1350</v>
      </c>
    </row>
    <row r="973" spans="1:36" x14ac:dyDescent="0.25">
      <c r="A973" t="s">
        <v>43</v>
      </c>
      <c r="B973" t="s">
        <v>216</v>
      </c>
      <c r="C973">
        <v>19.8644702</v>
      </c>
      <c r="D973">
        <v>-96.775398600000003</v>
      </c>
      <c r="E973" t="s">
        <v>4585</v>
      </c>
      <c r="F973">
        <v>20</v>
      </c>
      <c r="G973">
        <v>1</v>
      </c>
      <c r="H973">
        <v>2012</v>
      </c>
      <c r="I973" t="str">
        <f t="shared" si="46"/>
        <v>2011-10-01</v>
      </c>
      <c r="J973" t="str">
        <f t="shared" si="47"/>
        <v>2012-03-01</v>
      </c>
      <c r="K973" t="str">
        <f>IFERROR(INDEX(Harvest[Selected Harvest Begin],MATCH(E973,Harvest[Region],0)),INDEX(Harvest[Selected Harvest Begin],MATCH(B973,Harvest[Country.of.Origin],0)))</f>
        <v>October</v>
      </c>
      <c r="L973" t="str">
        <f>IFERROR(INDEX(Harvest[Selected Harvest End],MATCH(E973,Harvest[Region],0)),INDEX(Harvest[Selected Harvest End],MATCH(B973,Harvest[Country.of.Origin],0)))</f>
        <v>March</v>
      </c>
      <c r="M973">
        <f t="shared" si="45"/>
        <v>152</v>
      </c>
      <c r="N973" s="7">
        <v>41169</v>
      </c>
      <c r="O973" t="s">
        <v>213</v>
      </c>
      <c r="P973" t="s">
        <v>54</v>
      </c>
      <c r="Q973">
        <v>6.92</v>
      </c>
      <c r="R973">
        <v>6.92</v>
      </c>
      <c r="S973">
        <v>6.67</v>
      </c>
      <c r="T973">
        <v>7.25</v>
      </c>
      <c r="U973">
        <v>7.17</v>
      </c>
      <c r="V973">
        <v>6.92</v>
      </c>
      <c r="W973">
        <v>10</v>
      </c>
      <c r="X973">
        <v>10</v>
      </c>
      <c r="Y973">
        <v>10</v>
      </c>
      <c r="Z973">
        <v>6.83</v>
      </c>
      <c r="AA973">
        <v>78.67</v>
      </c>
      <c r="AB973">
        <v>0.13</v>
      </c>
      <c r="AC973">
        <v>0</v>
      </c>
      <c r="AD973">
        <v>0</v>
      </c>
      <c r="AE973" t="s">
        <v>201</v>
      </c>
      <c r="AF973">
        <v>2</v>
      </c>
      <c r="AG973" s="7">
        <v>41534</v>
      </c>
      <c r="AH973">
        <v>1150</v>
      </c>
      <c r="AI973">
        <v>1150</v>
      </c>
      <c r="AJ973">
        <v>1150</v>
      </c>
    </row>
    <row r="974" spans="1:36" x14ac:dyDescent="0.25">
      <c r="A974" t="s">
        <v>43</v>
      </c>
      <c r="B974" t="s">
        <v>216</v>
      </c>
      <c r="C974">
        <v>14.9055599</v>
      </c>
      <c r="D974">
        <v>-92.263420600000003</v>
      </c>
      <c r="E974" t="s">
        <v>1150</v>
      </c>
      <c r="F974">
        <v>250</v>
      </c>
      <c r="G974">
        <v>1</v>
      </c>
      <c r="H974">
        <v>2012</v>
      </c>
      <c r="I974" t="str">
        <f t="shared" si="46"/>
        <v>2011-10-01</v>
      </c>
      <c r="J974" t="str">
        <f t="shared" si="47"/>
        <v>2012-03-01</v>
      </c>
      <c r="K974" t="str">
        <f>IFERROR(INDEX(Harvest[Selected Harvest Begin],MATCH(E974,Harvest[Region],0)),INDEX(Harvest[Selected Harvest Begin],MATCH(B974,Harvest[Country.of.Origin],0)))</f>
        <v>October</v>
      </c>
      <c r="L974" t="str">
        <f>IFERROR(INDEX(Harvest[Selected Harvest End],MATCH(E974,Harvest[Region],0)),INDEX(Harvest[Selected Harvest End],MATCH(B974,Harvest[Country.of.Origin],0)))</f>
        <v>March</v>
      </c>
      <c r="M974">
        <f t="shared" si="45"/>
        <v>152</v>
      </c>
      <c r="N974" s="7">
        <v>41116</v>
      </c>
      <c r="O974" t="s">
        <v>616</v>
      </c>
      <c r="P974" t="s">
        <v>54</v>
      </c>
      <c r="Q974">
        <v>7</v>
      </c>
      <c r="R974">
        <v>7</v>
      </c>
      <c r="S974">
        <v>6.75</v>
      </c>
      <c r="T974">
        <v>7.33</v>
      </c>
      <c r="U974">
        <v>6.92</v>
      </c>
      <c r="V974">
        <v>6.92</v>
      </c>
      <c r="W974">
        <v>10</v>
      </c>
      <c r="X974">
        <v>10</v>
      </c>
      <c r="Y974">
        <v>10</v>
      </c>
      <c r="Z974">
        <v>6.67</v>
      </c>
      <c r="AA974">
        <v>78.58</v>
      </c>
      <c r="AB974">
        <v>0.13</v>
      </c>
      <c r="AC974">
        <v>0</v>
      </c>
      <c r="AD974">
        <v>0</v>
      </c>
      <c r="AE974" t="s">
        <v>55</v>
      </c>
      <c r="AF974">
        <v>1</v>
      </c>
      <c r="AG974" s="7">
        <v>41481</v>
      </c>
      <c r="AH974">
        <v>1400</v>
      </c>
      <c r="AI974">
        <v>1400</v>
      </c>
      <c r="AJ974">
        <v>1400</v>
      </c>
    </row>
    <row r="975" spans="1:36" x14ac:dyDescent="0.25">
      <c r="A975" t="s">
        <v>43</v>
      </c>
      <c r="B975" t="s">
        <v>216</v>
      </c>
      <c r="C975">
        <v>19.410277700000002</v>
      </c>
      <c r="D975">
        <v>-103.7025</v>
      </c>
      <c r="E975" t="s">
        <v>4599</v>
      </c>
      <c r="F975">
        <v>50</v>
      </c>
      <c r="G975">
        <v>1</v>
      </c>
      <c r="H975">
        <v>2012</v>
      </c>
      <c r="I975" t="str">
        <f t="shared" si="46"/>
        <v>2011-10-01</v>
      </c>
      <c r="J975" t="str">
        <f t="shared" si="47"/>
        <v>2012-03-01</v>
      </c>
      <c r="K975" t="str">
        <f>IFERROR(INDEX(Harvest[Selected Harvest Begin],MATCH(E975,Harvest[Region],0)),INDEX(Harvest[Selected Harvest Begin],MATCH(B975,Harvest[Country.of.Origin],0)))</f>
        <v>October</v>
      </c>
      <c r="L975" t="str">
        <f>IFERROR(INDEX(Harvest[Selected Harvest End],MATCH(E975,Harvest[Region],0)),INDEX(Harvest[Selected Harvest End],MATCH(B975,Harvest[Country.of.Origin],0)))</f>
        <v>March</v>
      </c>
      <c r="M975">
        <f t="shared" si="45"/>
        <v>152</v>
      </c>
      <c r="N975" s="7">
        <v>41092</v>
      </c>
      <c r="O975" t="s">
        <v>616</v>
      </c>
      <c r="P975" t="s">
        <v>54</v>
      </c>
      <c r="Q975">
        <v>7.92</v>
      </c>
      <c r="R975">
        <v>7.58</v>
      </c>
      <c r="S975">
        <v>7.58</v>
      </c>
      <c r="T975">
        <v>7.92</v>
      </c>
      <c r="U975">
        <v>7.92</v>
      </c>
      <c r="V975">
        <v>7.5</v>
      </c>
      <c r="W975">
        <v>8</v>
      </c>
      <c r="X975">
        <v>6.67</v>
      </c>
      <c r="Y975">
        <v>10</v>
      </c>
      <c r="Z975">
        <v>7.5</v>
      </c>
      <c r="AA975">
        <v>78.58</v>
      </c>
      <c r="AB975">
        <v>0.1</v>
      </c>
      <c r="AC975">
        <v>0</v>
      </c>
      <c r="AD975">
        <v>0</v>
      </c>
      <c r="AF975">
        <v>1</v>
      </c>
      <c r="AG975" s="7">
        <v>41457</v>
      </c>
      <c r="AH975">
        <v>1300</v>
      </c>
      <c r="AI975">
        <v>1300</v>
      </c>
      <c r="AJ975">
        <v>1300</v>
      </c>
    </row>
    <row r="976" spans="1:36" x14ac:dyDescent="0.25">
      <c r="A976" t="s">
        <v>43</v>
      </c>
      <c r="B976" t="s">
        <v>216</v>
      </c>
      <c r="C976">
        <v>17.362865500000002</v>
      </c>
      <c r="D976">
        <v>-96.246887299999997</v>
      </c>
      <c r="E976" t="s">
        <v>4615</v>
      </c>
      <c r="F976">
        <v>10</v>
      </c>
      <c r="G976">
        <v>1</v>
      </c>
      <c r="H976">
        <v>2012</v>
      </c>
      <c r="I976" t="str">
        <f t="shared" si="46"/>
        <v>2011-10-01</v>
      </c>
      <c r="J976" t="str">
        <f t="shared" si="47"/>
        <v>2012-03-01</v>
      </c>
      <c r="K976" t="str">
        <f>IFERROR(INDEX(Harvest[Selected Harvest Begin],MATCH(E976,Harvest[Region],0)),INDEX(Harvest[Selected Harvest Begin],MATCH(B976,Harvest[Country.of.Origin],0)))</f>
        <v>October</v>
      </c>
      <c r="L976" t="str">
        <f>IFERROR(INDEX(Harvest[Selected Harvest End],MATCH(E976,Harvest[Region],0)),INDEX(Harvest[Selected Harvest End],MATCH(B976,Harvest[Country.of.Origin],0)))</f>
        <v>March</v>
      </c>
      <c r="M976">
        <f t="shared" si="45"/>
        <v>152</v>
      </c>
      <c r="N976" s="7">
        <v>41166</v>
      </c>
      <c r="O976" t="s">
        <v>616</v>
      </c>
      <c r="P976" t="s">
        <v>54</v>
      </c>
      <c r="Q976">
        <v>7.08</v>
      </c>
      <c r="R976">
        <v>6.83</v>
      </c>
      <c r="S976">
        <v>6.83</v>
      </c>
      <c r="T976">
        <v>7</v>
      </c>
      <c r="U976">
        <v>7</v>
      </c>
      <c r="V976">
        <v>6.92</v>
      </c>
      <c r="W976">
        <v>10</v>
      </c>
      <c r="X976">
        <v>10</v>
      </c>
      <c r="Y976">
        <v>10</v>
      </c>
      <c r="Z976">
        <v>6.83</v>
      </c>
      <c r="AA976">
        <v>78.5</v>
      </c>
      <c r="AB976">
        <v>0.12</v>
      </c>
      <c r="AC976">
        <v>0</v>
      </c>
      <c r="AD976">
        <v>0</v>
      </c>
      <c r="AE976" t="s">
        <v>201</v>
      </c>
      <c r="AF976">
        <v>14</v>
      </c>
      <c r="AG976" s="7">
        <v>41531</v>
      </c>
      <c r="AH976">
        <v>1400</v>
      </c>
      <c r="AI976">
        <v>1400</v>
      </c>
      <c r="AJ976">
        <v>1400</v>
      </c>
    </row>
    <row r="977" spans="1:36" x14ac:dyDescent="0.25">
      <c r="A977" t="s">
        <v>43</v>
      </c>
      <c r="B977" t="s">
        <v>216</v>
      </c>
      <c r="C977">
        <v>34.061128799999999</v>
      </c>
      <c r="D977">
        <v>-118.2781009</v>
      </c>
      <c r="E977" t="s">
        <v>4621</v>
      </c>
      <c r="F977">
        <v>20</v>
      </c>
      <c r="G977">
        <v>1</v>
      </c>
      <c r="H977">
        <v>2012</v>
      </c>
      <c r="I977" t="str">
        <f t="shared" si="46"/>
        <v>2011-10-01</v>
      </c>
      <c r="J977" t="str">
        <f t="shared" si="47"/>
        <v>2012-03-01</v>
      </c>
      <c r="K977" t="str">
        <f>IFERROR(INDEX(Harvest[Selected Harvest Begin],MATCH(E977,Harvest[Region],0)),INDEX(Harvest[Selected Harvest Begin],MATCH(B977,Harvest[Country.of.Origin],0)))</f>
        <v>October</v>
      </c>
      <c r="L977" t="str">
        <f>IFERROR(INDEX(Harvest[Selected Harvest End],MATCH(E977,Harvest[Region],0)),INDEX(Harvest[Selected Harvest End],MATCH(B977,Harvest[Country.of.Origin],0)))</f>
        <v>March</v>
      </c>
      <c r="M977">
        <f t="shared" si="45"/>
        <v>152</v>
      </c>
      <c r="N977" s="7">
        <v>41116</v>
      </c>
      <c r="O977" t="s">
        <v>213</v>
      </c>
      <c r="P977" t="s">
        <v>54</v>
      </c>
      <c r="Q977">
        <v>7.25</v>
      </c>
      <c r="R977">
        <v>7.17</v>
      </c>
      <c r="S977">
        <v>7</v>
      </c>
      <c r="T977">
        <v>6.83</v>
      </c>
      <c r="U977">
        <v>7.58</v>
      </c>
      <c r="V977">
        <v>7.08</v>
      </c>
      <c r="W977">
        <v>8.67</v>
      </c>
      <c r="X977">
        <v>10</v>
      </c>
      <c r="Y977">
        <v>10</v>
      </c>
      <c r="Z977">
        <v>6.92</v>
      </c>
      <c r="AA977">
        <v>78.5</v>
      </c>
      <c r="AB977">
        <v>0.13</v>
      </c>
      <c r="AC977">
        <v>1</v>
      </c>
      <c r="AD977">
        <v>0</v>
      </c>
      <c r="AE977" t="s">
        <v>55</v>
      </c>
      <c r="AF977">
        <v>3</v>
      </c>
      <c r="AG977" s="7">
        <v>41481</v>
      </c>
      <c r="AH977">
        <v>1200</v>
      </c>
      <c r="AI977">
        <v>1200</v>
      </c>
      <c r="AJ977">
        <v>1200</v>
      </c>
    </row>
    <row r="978" spans="1:36" x14ac:dyDescent="0.25">
      <c r="A978" t="s">
        <v>43</v>
      </c>
      <c r="B978" t="s">
        <v>216</v>
      </c>
      <c r="C978">
        <v>16.874762199999999</v>
      </c>
      <c r="D978">
        <v>-97.660612299999997</v>
      </c>
      <c r="E978" t="s">
        <v>4203</v>
      </c>
      <c r="F978">
        <v>10</v>
      </c>
      <c r="G978">
        <v>1</v>
      </c>
      <c r="H978">
        <v>2012</v>
      </c>
      <c r="I978" t="str">
        <f t="shared" si="46"/>
        <v>2011-10-01</v>
      </c>
      <c r="J978" t="str">
        <f t="shared" si="47"/>
        <v>2012-03-01</v>
      </c>
      <c r="K978" t="str">
        <f>IFERROR(INDEX(Harvest[Selected Harvest Begin],MATCH(E978,Harvest[Region],0)),INDEX(Harvest[Selected Harvest Begin],MATCH(B978,Harvest[Country.of.Origin],0)))</f>
        <v>October</v>
      </c>
      <c r="L978" t="str">
        <f>IFERROR(INDEX(Harvest[Selected Harvest End],MATCH(E978,Harvest[Region],0)),INDEX(Harvest[Selected Harvest End],MATCH(B978,Harvest[Country.of.Origin],0)))</f>
        <v>March</v>
      </c>
      <c r="M978">
        <f t="shared" si="45"/>
        <v>152</v>
      </c>
      <c r="N978" s="7">
        <v>41166</v>
      </c>
      <c r="O978" t="s">
        <v>616</v>
      </c>
      <c r="P978" t="s">
        <v>54</v>
      </c>
      <c r="Q978">
        <v>7.58</v>
      </c>
      <c r="R978">
        <v>7.17</v>
      </c>
      <c r="S978">
        <v>7</v>
      </c>
      <c r="T978">
        <v>7.17</v>
      </c>
      <c r="U978">
        <v>7.33</v>
      </c>
      <c r="V978">
        <v>7</v>
      </c>
      <c r="W978">
        <v>8</v>
      </c>
      <c r="X978">
        <v>10</v>
      </c>
      <c r="Y978">
        <v>10</v>
      </c>
      <c r="Z978">
        <v>7.17</v>
      </c>
      <c r="AA978">
        <v>78.42</v>
      </c>
      <c r="AB978">
        <v>0.14000000000000001</v>
      </c>
      <c r="AC978">
        <v>0</v>
      </c>
      <c r="AD978">
        <v>0</v>
      </c>
      <c r="AE978" t="s">
        <v>201</v>
      </c>
      <c r="AF978">
        <v>0</v>
      </c>
      <c r="AG978" s="7">
        <v>41531</v>
      </c>
      <c r="AH978">
        <v>1500</v>
      </c>
      <c r="AI978">
        <v>1500</v>
      </c>
      <c r="AJ978">
        <v>1500</v>
      </c>
    </row>
    <row r="979" spans="1:36" x14ac:dyDescent="0.25">
      <c r="A979" t="s">
        <v>43</v>
      </c>
      <c r="B979" t="s">
        <v>216</v>
      </c>
      <c r="C979">
        <v>18.1296511</v>
      </c>
      <c r="D979">
        <v>-96.841690700000001</v>
      </c>
      <c r="E979" t="s">
        <v>4636</v>
      </c>
      <c r="F979">
        <v>100</v>
      </c>
      <c r="G979">
        <v>1</v>
      </c>
      <c r="H979">
        <v>2012</v>
      </c>
      <c r="I979" t="str">
        <f t="shared" si="46"/>
        <v>2011-10-01</v>
      </c>
      <c r="J979" t="str">
        <f t="shared" si="47"/>
        <v>2012-03-01</v>
      </c>
      <c r="K979" t="str">
        <f>IFERROR(INDEX(Harvest[Selected Harvest Begin],MATCH(E979,Harvest[Region],0)),INDEX(Harvest[Selected Harvest Begin],MATCH(B979,Harvest[Country.of.Origin],0)))</f>
        <v>October</v>
      </c>
      <c r="L979" t="str">
        <f>IFERROR(INDEX(Harvest[Selected Harvest End],MATCH(E979,Harvest[Region],0)),INDEX(Harvest[Selected Harvest End],MATCH(B979,Harvest[Country.of.Origin],0)))</f>
        <v>March</v>
      </c>
      <c r="M979">
        <f t="shared" si="45"/>
        <v>152</v>
      </c>
      <c r="N979" s="7">
        <v>41163</v>
      </c>
      <c r="O979" t="s">
        <v>616</v>
      </c>
      <c r="P979" t="s">
        <v>81</v>
      </c>
      <c r="Q979">
        <v>7.25</v>
      </c>
      <c r="R979">
        <v>7.25</v>
      </c>
      <c r="S979">
        <v>7</v>
      </c>
      <c r="T979">
        <v>7.5</v>
      </c>
      <c r="U979">
        <v>7.33</v>
      </c>
      <c r="V979">
        <v>7.42</v>
      </c>
      <c r="W979">
        <v>8</v>
      </c>
      <c r="X979">
        <v>9.33</v>
      </c>
      <c r="Y979">
        <v>10</v>
      </c>
      <c r="Z979">
        <v>7.75</v>
      </c>
      <c r="AA979">
        <v>78.33</v>
      </c>
      <c r="AB979">
        <v>0.13</v>
      </c>
      <c r="AC979">
        <v>31</v>
      </c>
      <c r="AD979">
        <v>0</v>
      </c>
      <c r="AE979" t="s">
        <v>55</v>
      </c>
      <c r="AF979">
        <v>47</v>
      </c>
      <c r="AG979" s="7">
        <v>41528</v>
      </c>
      <c r="AH979">
        <v>1300</v>
      </c>
      <c r="AI979">
        <v>1300</v>
      </c>
      <c r="AJ979">
        <v>1300</v>
      </c>
    </row>
    <row r="980" spans="1:36" x14ac:dyDescent="0.25">
      <c r="A980" t="s">
        <v>43</v>
      </c>
      <c r="B980" t="s">
        <v>216</v>
      </c>
      <c r="C980">
        <v>18.883890900000001</v>
      </c>
      <c r="D980">
        <v>-96.9237751</v>
      </c>
      <c r="E980" t="s">
        <v>4649</v>
      </c>
      <c r="F980">
        <v>320</v>
      </c>
      <c r="G980">
        <v>1</v>
      </c>
      <c r="H980">
        <v>2012</v>
      </c>
      <c r="I980" t="str">
        <f t="shared" si="46"/>
        <v>2011-10-01</v>
      </c>
      <c r="J980" t="str">
        <f t="shared" si="47"/>
        <v>2012-03-01</v>
      </c>
      <c r="K980" t="str">
        <f>IFERROR(INDEX(Harvest[Selected Harvest Begin],MATCH(E980,Harvest[Region],0)),INDEX(Harvest[Selected Harvest Begin],MATCH(B980,Harvest[Country.of.Origin],0)))</f>
        <v>October</v>
      </c>
      <c r="L980" t="str">
        <f>IFERROR(INDEX(Harvest[Selected Harvest End],MATCH(E980,Harvest[Region],0)),INDEX(Harvest[Selected Harvest End],MATCH(B980,Harvest[Country.of.Origin],0)))</f>
        <v>March</v>
      </c>
      <c r="M980">
        <f t="shared" si="45"/>
        <v>152</v>
      </c>
      <c r="N980" s="7">
        <v>41101</v>
      </c>
      <c r="O980" t="s">
        <v>616</v>
      </c>
      <c r="P980" t="s">
        <v>54</v>
      </c>
      <c r="Q980">
        <v>7.08</v>
      </c>
      <c r="R980">
        <v>6.83</v>
      </c>
      <c r="S980">
        <v>6.67</v>
      </c>
      <c r="T980">
        <v>7.25</v>
      </c>
      <c r="U980">
        <v>7.25</v>
      </c>
      <c r="V980">
        <v>6.92</v>
      </c>
      <c r="W980">
        <v>10</v>
      </c>
      <c r="X980">
        <v>9.33</v>
      </c>
      <c r="Y980">
        <v>10</v>
      </c>
      <c r="Z980">
        <v>6.75</v>
      </c>
      <c r="AA980">
        <v>78.08</v>
      </c>
      <c r="AB980">
        <v>0.11</v>
      </c>
      <c r="AC980">
        <v>0</v>
      </c>
      <c r="AD980">
        <v>0</v>
      </c>
      <c r="AE980" t="s">
        <v>55</v>
      </c>
      <c r="AF980">
        <v>3</v>
      </c>
      <c r="AG980" s="7">
        <v>41466</v>
      </c>
      <c r="AH980">
        <v>1050</v>
      </c>
      <c r="AI980">
        <v>1050</v>
      </c>
      <c r="AJ980">
        <v>1050</v>
      </c>
    </row>
    <row r="981" spans="1:36" x14ac:dyDescent="0.25">
      <c r="A981" t="s">
        <v>43</v>
      </c>
      <c r="B981" t="s">
        <v>216</v>
      </c>
      <c r="C981">
        <v>15.369197700000001</v>
      </c>
      <c r="D981">
        <v>-92.245809600000001</v>
      </c>
      <c r="E981" t="s">
        <v>4001</v>
      </c>
      <c r="F981">
        <v>10</v>
      </c>
      <c r="G981">
        <v>1</v>
      </c>
      <c r="H981">
        <v>2012</v>
      </c>
      <c r="I981" t="str">
        <f t="shared" si="46"/>
        <v>2011-10-01</v>
      </c>
      <c r="J981" t="str">
        <f t="shared" si="47"/>
        <v>2012-03-01</v>
      </c>
      <c r="K981" t="str">
        <f>IFERROR(INDEX(Harvest[Selected Harvest Begin],MATCH(E981,Harvest[Region],0)),INDEX(Harvest[Selected Harvest Begin],MATCH(B981,Harvest[Country.of.Origin],0)))</f>
        <v>October</v>
      </c>
      <c r="L981" t="str">
        <f>IFERROR(INDEX(Harvest[Selected Harvest End],MATCH(E981,Harvest[Region],0)),INDEX(Harvest[Selected Harvest End],MATCH(B981,Harvest[Country.of.Origin],0)))</f>
        <v>March</v>
      </c>
      <c r="M981">
        <f t="shared" si="45"/>
        <v>152</v>
      </c>
      <c r="N981" s="7">
        <v>41163</v>
      </c>
      <c r="O981" t="s">
        <v>60</v>
      </c>
      <c r="P981" t="s">
        <v>54</v>
      </c>
      <c r="Q981">
        <v>7.25</v>
      </c>
      <c r="R981">
        <v>7.33</v>
      </c>
      <c r="S981">
        <v>7</v>
      </c>
      <c r="T981">
        <v>7</v>
      </c>
      <c r="U981">
        <v>7.25</v>
      </c>
      <c r="V981">
        <v>7.08</v>
      </c>
      <c r="W981">
        <v>10</v>
      </c>
      <c r="X981">
        <v>10</v>
      </c>
      <c r="Y981">
        <v>8</v>
      </c>
      <c r="Z981">
        <v>7.08</v>
      </c>
      <c r="AA981">
        <v>78</v>
      </c>
      <c r="AB981">
        <v>0.12</v>
      </c>
      <c r="AC981">
        <v>2</v>
      </c>
      <c r="AD981">
        <v>0</v>
      </c>
      <c r="AE981" t="s">
        <v>55</v>
      </c>
      <c r="AF981">
        <v>7</v>
      </c>
      <c r="AG981" s="7">
        <v>41528</v>
      </c>
      <c r="AH981">
        <v>850</v>
      </c>
      <c r="AI981">
        <v>850</v>
      </c>
      <c r="AJ981">
        <v>850</v>
      </c>
    </row>
    <row r="982" spans="1:36" x14ac:dyDescent="0.25">
      <c r="A982" t="s">
        <v>43</v>
      </c>
      <c r="B982" t="s">
        <v>216</v>
      </c>
      <c r="C982">
        <v>17.5390397</v>
      </c>
      <c r="D982">
        <v>-101.2701934</v>
      </c>
      <c r="E982" t="s">
        <v>1623</v>
      </c>
      <c r="F982">
        <v>50</v>
      </c>
      <c r="G982">
        <v>1</v>
      </c>
      <c r="H982">
        <v>2012</v>
      </c>
      <c r="I982" t="str">
        <f t="shared" si="46"/>
        <v>2011-10-01</v>
      </c>
      <c r="J982" t="str">
        <f t="shared" si="47"/>
        <v>2012-03-01</v>
      </c>
      <c r="K982" t="str">
        <f>IFERROR(INDEX(Harvest[Selected Harvest Begin],MATCH(E982,Harvest[Region],0)),INDEX(Harvest[Selected Harvest Begin],MATCH(B982,Harvest[Country.of.Origin],0)))</f>
        <v>October</v>
      </c>
      <c r="L982" t="str">
        <f>IFERROR(INDEX(Harvest[Selected Harvest End],MATCH(E982,Harvest[Region],0)),INDEX(Harvest[Selected Harvest End],MATCH(B982,Harvest[Country.of.Origin],0)))</f>
        <v>March</v>
      </c>
      <c r="M982">
        <f t="shared" si="45"/>
        <v>152</v>
      </c>
      <c r="N982" s="7">
        <v>41116</v>
      </c>
      <c r="O982" t="s">
        <v>616</v>
      </c>
      <c r="P982" t="s">
        <v>54</v>
      </c>
      <c r="Q982">
        <v>7.42</v>
      </c>
      <c r="R982">
        <v>7.25</v>
      </c>
      <c r="S982">
        <v>7</v>
      </c>
      <c r="T982">
        <v>7</v>
      </c>
      <c r="U982">
        <v>7.25</v>
      </c>
      <c r="V982">
        <v>7.08</v>
      </c>
      <c r="W982">
        <v>8</v>
      </c>
      <c r="X982">
        <v>10</v>
      </c>
      <c r="Y982">
        <v>10</v>
      </c>
      <c r="Z982">
        <v>6.92</v>
      </c>
      <c r="AA982">
        <v>77.92</v>
      </c>
      <c r="AB982">
        <v>0.11</v>
      </c>
      <c r="AC982">
        <v>0</v>
      </c>
      <c r="AD982">
        <v>0</v>
      </c>
      <c r="AE982" t="s">
        <v>55</v>
      </c>
      <c r="AF982">
        <v>3</v>
      </c>
      <c r="AG982" s="7">
        <v>41481</v>
      </c>
      <c r="AH982">
        <v>1248</v>
      </c>
      <c r="AI982">
        <v>1248</v>
      </c>
      <c r="AJ982">
        <v>1248</v>
      </c>
    </row>
    <row r="983" spans="1:36" x14ac:dyDescent="0.25">
      <c r="A983" t="s">
        <v>43</v>
      </c>
      <c r="B983" t="s">
        <v>216</v>
      </c>
      <c r="C983">
        <v>19.451937999999998</v>
      </c>
      <c r="D983">
        <v>-96.959451099999995</v>
      </c>
      <c r="E983" t="s">
        <v>790</v>
      </c>
      <c r="F983">
        <v>23</v>
      </c>
      <c r="G983">
        <v>1</v>
      </c>
      <c r="H983">
        <v>2012</v>
      </c>
      <c r="I983" t="str">
        <f t="shared" si="46"/>
        <v>2011-10-01</v>
      </c>
      <c r="J983" t="str">
        <f t="shared" si="47"/>
        <v>2012-03-01</v>
      </c>
      <c r="K983" t="str">
        <f>IFERROR(INDEX(Harvest[Selected Harvest Begin],MATCH(E983,Harvest[Region],0)),INDEX(Harvest[Selected Harvest Begin],MATCH(B983,Harvest[Country.of.Origin],0)))</f>
        <v>October</v>
      </c>
      <c r="L983" t="str">
        <f>IFERROR(INDEX(Harvest[Selected Harvest End],MATCH(E983,Harvest[Region],0)),INDEX(Harvest[Selected Harvest End],MATCH(B983,Harvest[Country.of.Origin],0)))</f>
        <v>March</v>
      </c>
      <c r="M983">
        <f t="shared" si="45"/>
        <v>152</v>
      </c>
      <c r="N983" s="7">
        <v>41169</v>
      </c>
      <c r="O983" t="s">
        <v>616</v>
      </c>
      <c r="P983" t="s">
        <v>54</v>
      </c>
      <c r="Q983">
        <v>7.17</v>
      </c>
      <c r="R983">
        <v>6.75</v>
      </c>
      <c r="S983">
        <v>6.58</v>
      </c>
      <c r="T983">
        <v>6.75</v>
      </c>
      <c r="U983">
        <v>6.83</v>
      </c>
      <c r="V983">
        <v>6.75</v>
      </c>
      <c r="W983">
        <v>10</v>
      </c>
      <c r="X983">
        <v>10</v>
      </c>
      <c r="Y983">
        <v>10</v>
      </c>
      <c r="Z983">
        <v>6.67</v>
      </c>
      <c r="AA983">
        <v>77.5</v>
      </c>
      <c r="AB983">
        <v>0.13</v>
      </c>
      <c r="AC983">
        <v>0</v>
      </c>
      <c r="AD983">
        <v>0</v>
      </c>
      <c r="AE983" t="s">
        <v>55</v>
      </c>
      <c r="AF983">
        <v>3</v>
      </c>
      <c r="AG983" s="7">
        <v>41534</v>
      </c>
      <c r="AH983">
        <v>1300</v>
      </c>
      <c r="AI983">
        <v>1300</v>
      </c>
      <c r="AJ983">
        <v>1300</v>
      </c>
    </row>
    <row r="984" spans="1:36" x14ac:dyDescent="0.25">
      <c r="A984" t="s">
        <v>43</v>
      </c>
      <c r="B984" t="s">
        <v>216</v>
      </c>
      <c r="C984">
        <v>16.874762199999999</v>
      </c>
      <c r="D984">
        <v>-97.660612299999997</v>
      </c>
      <c r="E984" t="s">
        <v>4203</v>
      </c>
      <c r="F984">
        <v>10</v>
      </c>
      <c r="G984">
        <v>1</v>
      </c>
      <c r="H984">
        <v>2012</v>
      </c>
      <c r="I984" t="str">
        <f t="shared" si="46"/>
        <v>2011-10-01</v>
      </c>
      <c r="J984" t="str">
        <f t="shared" si="47"/>
        <v>2012-03-01</v>
      </c>
      <c r="K984" t="str">
        <f>IFERROR(INDEX(Harvest[Selected Harvest Begin],MATCH(E984,Harvest[Region],0)),INDEX(Harvest[Selected Harvest Begin],MATCH(B984,Harvest[Country.of.Origin],0)))</f>
        <v>October</v>
      </c>
      <c r="L984" t="str">
        <f>IFERROR(INDEX(Harvest[Selected Harvest End],MATCH(E984,Harvest[Region],0)),INDEX(Harvest[Selected Harvest End],MATCH(B984,Harvest[Country.of.Origin],0)))</f>
        <v>March</v>
      </c>
      <c r="M984">
        <f t="shared" si="45"/>
        <v>152</v>
      </c>
      <c r="N984" s="7">
        <v>41165</v>
      </c>
      <c r="O984" t="s">
        <v>616</v>
      </c>
      <c r="P984" t="s">
        <v>54</v>
      </c>
      <c r="Q984">
        <v>7.33</v>
      </c>
      <c r="R984">
        <v>7</v>
      </c>
      <c r="S984">
        <v>6.67</v>
      </c>
      <c r="T984">
        <v>7</v>
      </c>
      <c r="U984">
        <v>6.92</v>
      </c>
      <c r="V984">
        <v>6.92</v>
      </c>
      <c r="W984">
        <v>9.33</v>
      </c>
      <c r="X984">
        <v>9.33</v>
      </c>
      <c r="Y984">
        <v>10</v>
      </c>
      <c r="Z984">
        <v>6.83</v>
      </c>
      <c r="AA984">
        <v>77.33</v>
      </c>
      <c r="AB984">
        <v>0.15</v>
      </c>
      <c r="AC984">
        <v>4</v>
      </c>
      <c r="AD984">
        <v>0</v>
      </c>
      <c r="AE984" t="s">
        <v>201</v>
      </c>
      <c r="AF984">
        <v>5</v>
      </c>
      <c r="AG984" s="7">
        <v>41530</v>
      </c>
      <c r="AH984">
        <v>1500</v>
      </c>
      <c r="AI984">
        <v>1500</v>
      </c>
      <c r="AJ984">
        <v>1500</v>
      </c>
    </row>
    <row r="985" spans="1:36" x14ac:dyDescent="0.25">
      <c r="A985" t="s">
        <v>43</v>
      </c>
      <c r="B985" t="s">
        <v>216</v>
      </c>
      <c r="C985">
        <v>15.369197700000001</v>
      </c>
      <c r="D985">
        <v>-92.245809600000001</v>
      </c>
      <c r="E985" t="s">
        <v>4001</v>
      </c>
      <c r="F985">
        <v>10</v>
      </c>
      <c r="G985">
        <v>1</v>
      </c>
      <c r="H985">
        <v>2012</v>
      </c>
      <c r="I985" t="str">
        <f t="shared" si="46"/>
        <v>2011-10-01</v>
      </c>
      <c r="J985" t="str">
        <f t="shared" si="47"/>
        <v>2012-03-01</v>
      </c>
      <c r="K985" t="str">
        <f>IFERROR(INDEX(Harvest[Selected Harvest Begin],MATCH(E985,Harvest[Region],0)),INDEX(Harvest[Selected Harvest Begin],MATCH(B985,Harvest[Country.of.Origin],0)))</f>
        <v>October</v>
      </c>
      <c r="L985" t="str">
        <f>IFERROR(INDEX(Harvest[Selected Harvest End],MATCH(E985,Harvest[Region],0)),INDEX(Harvest[Selected Harvest End],MATCH(B985,Harvest[Country.of.Origin],0)))</f>
        <v>March</v>
      </c>
      <c r="M985">
        <f t="shared" si="45"/>
        <v>152</v>
      </c>
      <c r="N985" s="7">
        <v>41163</v>
      </c>
      <c r="O985" t="s">
        <v>60</v>
      </c>
      <c r="P985" t="s">
        <v>54</v>
      </c>
      <c r="Q985">
        <v>7.08</v>
      </c>
      <c r="R985">
        <v>7</v>
      </c>
      <c r="S985">
        <v>7</v>
      </c>
      <c r="T985">
        <v>7.25</v>
      </c>
      <c r="U985">
        <v>7.33</v>
      </c>
      <c r="V985">
        <v>7.25</v>
      </c>
      <c r="W985">
        <v>8.67</v>
      </c>
      <c r="X985">
        <v>8.67</v>
      </c>
      <c r="Y985">
        <v>10</v>
      </c>
      <c r="Z985">
        <v>6.92</v>
      </c>
      <c r="AA985">
        <v>77.17</v>
      </c>
      <c r="AB985">
        <v>0.12</v>
      </c>
      <c r="AC985">
        <v>1</v>
      </c>
      <c r="AD985">
        <v>0</v>
      </c>
      <c r="AE985" t="s">
        <v>55</v>
      </c>
      <c r="AF985">
        <v>11</v>
      </c>
      <c r="AG985" s="7">
        <v>41528</v>
      </c>
      <c r="AH985">
        <v>1200</v>
      </c>
      <c r="AI985">
        <v>1200</v>
      </c>
      <c r="AJ985">
        <v>1200</v>
      </c>
    </row>
    <row r="986" spans="1:36" x14ac:dyDescent="0.25">
      <c r="A986" t="s">
        <v>43</v>
      </c>
      <c r="B986" t="s">
        <v>216</v>
      </c>
      <c r="C986">
        <v>19.451937999999998</v>
      </c>
      <c r="D986">
        <v>-96.959451099999995</v>
      </c>
      <c r="E986" t="s">
        <v>790</v>
      </c>
      <c r="F986">
        <v>10</v>
      </c>
      <c r="G986">
        <v>1</v>
      </c>
      <c r="H986">
        <v>2012</v>
      </c>
      <c r="I986" t="str">
        <f t="shared" si="46"/>
        <v>2011-10-01</v>
      </c>
      <c r="J986" t="str">
        <f t="shared" si="47"/>
        <v>2012-03-01</v>
      </c>
      <c r="K986" t="str">
        <f>IFERROR(INDEX(Harvest[Selected Harvest Begin],MATCH(E986,Harvest[Region],0)),INDEX(Harvest[Selected Harvest Begin],MATCH(B986,Harvest[Country.of.Origin],0)))</f>
        <v>October</v>
      </c>
      <c r="L986" t="str">
        <f>IFERROR(INDEX(Harvest[Selected Harvest End],MATCH(E986,Harvest[Region],0)),INDEX(Harvest[Selected Harvest End],MATCH(B986,Harvest[Country.of.Origin],0)))</f>
        <v>March</v>
      </c>
      <c r="M986">
        <f t="shared" si="45"/>
        <v>152</v>
      </c>
      <c r="N986" s="7">
        <v>41116</v>
      </c>
      <c r="O986" t="s">
        <v>616</v>
      </c>
      <c r="P986" t="s">
        <v>54</v>
      </c>
      <c r="Q986">
        <v>7.17</v>
      </c>
      <c r="R986">
        <v>6.58</v>
      </c>
      <c r="S986">
        <v>6.58</v>
      </c>
      <c r="T986">
        <v>7</v>
      </c>
      <c r="U986">
        <v>7.25</v>
      </c>
      <c r="V986">
        <v>6.58</v>
      </c>
      <c r="W986">
        <v>9.33</v>
      </c>
      <c r="X986">
        <v>9.33</v>
      </c>
      <c r="Y986">
        <v>10</v>
      </c>
      <c r="Z986">
        <v>6.58</v>
      </c>
      <c r="AA986">
        <v>76.42</v>
      </c>
      <c r="AB986">
        <v>0.13</v>
      </c>
      <c r="AC986">
        <v>0</v>
      </c>
      <c r="AD986">
        <v>0</v>
      </c>
      <c r="AE986" t="s">
        <v>55</v>
      </c>
      <c r="AF986">
        <v>14</v>
      </c>
      <c r="AG986" s="7">
        <v>41481</v>
      </c>
      <c r="AH986">
        <v>1100</v>
      </c>
      <c r="AI986">
        <v>1100</v>
      </c>
      <c r="AJ986">
        <v>1100</v>
      </c>
    </row>
    <row r="987" spans="1:36" x14ac:dyDescent="0.25">
      <c r="A987" t="s">
        <v>43</v>
      </c>
      <c r="B987" t="s">
        <v>216</v>
      </c>
      <c r="C987">
        <v>16.874762199999999</v>
      </c>
      <c r="D987">
        <v>-97.660612299999997</v>
      </c>
      <c r="E987" t="s">
        <v>4203</v>
      </c>
      <c r="F987">
        <v>11</v>
      </c>
      <c r="G987">
        <v>1</v>
      </c>
      <c r="H987">
        <v>2012</v>
      </c>
      <c r="I987" t="str">
        <f t="shared" si="46"/>
        <v>2011-10-01</v>
      </c>
      <c r="J987" t="str">
        <f t="shared" si="47"/>
        <v>2012-03-01</v>
      </c>
      <c r="K987" t="str">
        <f>IFERROR(INDEX(Harvest[Selected Harvest Begin],MATCH(E987,Harvest[Region],0)),INDEX(Harvest[Selected Harvest Begin],MATCH(B987,Harvest[Country.of.Origin],0)))</f>
        <v>October</v>
      </c>
      <c r="L987" t="str">
        <f>IFERROR(INDEX(Harvest[Selected Harvest End],MATCH(E987,Harvest[Region],0)),INDEX(Harvest[Selected Harvest End],MATCH(B987,Harvest[Country.of.Origin],0)))</f>
        <v>March</v>
      </c>
      <c r="M987">
        <f t="shared" si="45"/>
        <v>152</v>
      </c>
      <c r="N987" s="7">
        <v>41169</v>
      </c>
      <c r="O987" t="s">
        <v>616</v>
      </c>
      <c r="P987" t="s">
        <v>54</v>
      </c>
      <c r="Q987">
        <v>7.42</v>
      </c>
      <c r="R987">
        <v>7</v>
      </c>
      <c r="S987">
        <v>6.83</v>
      </c>
      <c r="T987">
        <v>7.08</v>
      </c>
      <c r="U987">
        <v>6.92</v>
      </c>
      <c r="V987">
        <v>6.83</v>
      </c>
      <c r="W987">
        <v>7.33</v>
      </c>
      <c r="X987">
        <v>10</v>
      </c>
      <c r="Y987">
        <v>10</v>
      </c>
      <c r="Z987">
        <v>6.75</v>
      </c>
      <c r="AA987">
        <v>76.17</v>
      </c>
      <c r="AB987">
        <v>0.16</v>
      </c>
      <c r="AC987">
        <v>2</v>
      </c>
      <c r="AD987">
        <v>0</v>
      </c>
      <c r="AE987" t="s">
        <v>201</v>
      </c>
      <c r="AF987">
        <v>4</v>
      </c>
      <c r="AG987" s="7">
        <v>41534</v>
      </c>
      <c r="AH987">
        <v>1400</v>
      </c>
      <c r="AI987">
        <v>1400</v>
      </c>
      <c r="AJ987">
        <v>1400</v>
      </c>
    </row>
    <row r="988" spans="1:36" x14ac:dyDescent="0.25">
      <c r="A988" t="s">
        <v>43</v>
      </c>
      <c r="B988" t="s">
        <v>216</v>
      </c>
      <c r="C988">
        <v>21.504165100000002</v>
      </c>
      <c r="D988">
        <v>-104.8945887</v>
      </c>
      <c r="E988" t="s">
        <v>3559</v>
      </c>
      <c r="F988">
        <v>20</v>
      </c>
      <c r="G988">
        <v>1</v>
      </c>
      <c r="H988">
        <v>2012</v>
      </c>
      <c r="I988" t="str">
        <f t="shared" si="46"/>
        <v>2011-10-01</v>
      </c>
      <c r="J988" t="str">
        <f t="shared" si="47"/>
        <v>2012-03-01</v>
      </c>
      <c r="K988" t="str">
        <f>IFERROR(INDEX(Harvest[Selected Harvest Begin],MATCH(E988,Harvest[Region],0)),INDEX(Harvest[Selected Harvest Begin],MATCH(B988,Harvest[Country.of.Origin],0)))</f>
        <v>October</v>
      </c>
      <c r="L988" t="str">
        <f>IFERROR(INDEX(Harvest[Selected Harvest End],MATCH(E988,Harvest[Region],0)),INDEX(Harvest[Selected Harvest End],MATCH(B988,Harvest[Country.of.Origin],0)))</f>
        <v>March</v>
      </c>
      <c r="M988">
        <f t="shared" si="45"/>
        <v>152</v>
      </c>
      <c r="N988" s="7">
        <v>41162</v>
      </c>
      <c r="O988" t="s">
        <v>68</v>
      </c>
      <c r="P988" t="s">
        <v>54</v>
      </c>
      <c r="Q988">
        <v>7.08</v>
      </c>
      <c r="R988">
        <v>6.83</v>
      </c>
      <c r="S988">
        <v>6.83</v>
      </c>
      <c r="T988">
        <v>7.17</v>
      </c>
      <c r="U988">
        <v>7.17</v>
      </c>
      <c r="V988">
        <v>7.08</v>
      </c>
      <c r="W988">
        <v>10</v>
      </c>
      <c r="X988">
        <v>7.33</v>
      </c>
      <c r="Y988">
        <v>10</v>
      </c>
      <c r="Z988">
        <v>6.58</v>
      </c>
      <c r="AA988">
        <v>76.08</v>
      </c>
      <c r="AB988">
        <v>0.12</v>
      </c>
      <c r="AC988">
        <v>0</v>
      </c>
      <c r="AD988">
        <v>0</v>
      </c>
      <c r="AE988" t="s">
        <v>55</v>
      </c>
      <c r="AF988">
        <v>12</v>
      </c>
      <c r="AG988" s="7">
        <v>41527</v>
      </c>
      <c r="AH988">
        <v>1250</v>
      </c>
      <c r="AI988">
        <v>1250</v>
      </c>
      <c r="AJ988">
        <v>1250</v>
      </c>
    </row>
    <row r="989" spans="1:36" x14ac:dyDescent="0.25">
      <c r="A989" t="s">
        <v>43</v>
      </c>
      <c r="B989" t="s">
        <v>216</v>
      </c>
      <c r="C989">
        <v>20.325737700000001</v>
      </c>
      <c r="D989">
        <v>-98.071331499999999</v>
      </c>
      <c r="E989" t="s">
        <v>4520</v>
      </c>
      <c r="F989">
        <v>10</v>
      </c>
      <c r="G989">
        <v>1</v>
      </c>
      <c r="H989">
        <v>2012</v>
      </c>
      <c r="I989" t="str">
        <f t="shared" si="46"/>
        <v>2011-10-01</v>
      </c>
      <c r="J989" t="str">
        <f t="shared" si="47"/>
        <v>2012-03-01</v>
      </c>
      <c r="K989" t="str">
        <f>IFERROR(INDEX(Harvest[Selected Harvest Begin],MATCH(E989,Harvest[Region],0)),INDEX(Harvest[Selected Harvest Begin],MATCH(B989,Harvest[Country.of.Origin],0)))</f>
        <v>October</v>
      </c>
      <c r="L989" t="str">
        <f>IFERROR(INDEX(Harvest[Selected Harvest End],MATCH(E989,Harvest[Region],0)),INDEX(Harvest[Selected Harvest End],MATCH(B989,Harvest[Country.of.Origin],0)))</f>
        <v>March</v>
      </c>
      <c r="M989">
        <f t="shared" si="45"/>
        <v>152</v>
      </c>
      <c r="N989" s="7">
        <v>41164</v>
      </c>
      <c r="O989" t="s">
        <v>586</v>
      </c>
      <c r="P989" t="s">
        <v>54</v>
      </c>
      <c r="Q989">
        <v>7.5</v>
      </c>
      <c r="R989">
        <v>7.25</v>
      </c>
      <c r="S989">
        <v>6.92</v>
      </c>
      <c r="T989">
        <v>7</v>
      </c>
      <c r="U989">
        <v>7.17</v>
      </c>
      <c r="V989">
        <v>6.83</v>
      </c>
      <c r="W989">
        <v>8</v>
      </c>
      <c r="X989">
        <v>8</v>
      </c>
      <c r="Y989">
        <v>10</v>
      </c>
      <c r="Z989">
        <v>6.83</v>
      </c>
      <c r="AA989">
        <v>75.5</v>
      </c>
      <c r="AB989">
        <v>0.11</v>
      </c>
      <c r="AC989">
        <v>4</v>
      </c>
      <c r="AD989">
        <v>0</v>
      </c>
      <c r="AE989" t="s">
        <v>55</v>
      </c>
      <c r="AF989">
        <v>20</v>
      </c>
      <c r="AG989" s="7">
        <v>41529</v>
      </c>
      <c r="AH989">
        <v>1100</v>
      </c>
      <c r="AI989">
        <v>1100</v>
      </c>
      <c r="AJ989">
        <v>1100</v>
      </c>
    </row>
    <row r="990" spans="1:36" x14ac:dyDescent="0.25">
      <c r="A990" t="s">
        <v>43</v>
      </c>
      <c r="B990" t="s">
        <v>216</v>
      </c>
      <c r="C990">
        <v>16.908725799999999</v>
      </c>
      <c r="D990">
        <v>-92.094335099999995</v>
      </c>
      <c r="E990" t="s">
        <v>4745</v>
      </c>
      <c r="F990">
        <v>100</v>
      </c>
      <c r="G990">
        <v>1</v>
      </c>
      <c r="H990">
        <v>2012</v>
      </c>
      <c r="I990" t="str">
        <f t="shared" si="46"/>
        <v>2011-10-01</v>
      </c>
      <c r="J990" t="str">
        <f t="shared" si="47"/>
        <v>2012-03-01</v>
      </c>
      <c r="K990" t="str">
        <f>IFERROR(INDEX(Harvest[Selected Harvest Begin],MATCH(E990,Harvest[Region],0)),INDEX(Harvest[Selected Harvest Begin],MATCH(B990,Harvest[Country.of.Origin],0)))</f>
        <v>October</v>
      </c>
      <c r="L990" t="str">
        <f>IFERROR(INDEX(Harvest[Selected Harvest End],MATCH(E990,Harvest[Region],0)),INDEX(Harvest[Selected Harvest End],MATCH(B990,Harvest[Country.of.Origin],0)))</f>
        <v>March</v>
      </c>
      <c r="M990">
        <f t="shared" si="45"/>
        <v>152</v>
      </c>
      <c r="N990" s="7">
        <v>41164</v>
      </c>
      <c r="O990" t="s">
        <v>737</v>
      </c>
      <c r="P990" t="s">
        <v>54</v>
      </c>
      <c r="Q990">
        <v>7.17</v>
      </c>
      <c r="R990">
        <v>6.92</v>
      </c>
      <c r="S990">
        <v>6.67</v>
      </c>
      <c r="T990">
        <v>6.83</v>
      </c>
      <c r="U990">
        <v>7.25</v>
      </c>
      <c r="V990">
        <v>7.75</v>
      </c>
      <c r="W990">
        <v>10</v>
      </c>
      <c r="X990">
        <v>6</v>
      </c>
      <c r="Y990">
        <v>10</v>
      </c>
      <c r="Z990">
        <v>6.58</v>
      </c>
      <c r="AA990">
        <v>75.17</v>
      </c>
      <c r="AB990">
        <v>0.11</v>
      </c>
      <c r="AC990">
        <v>0</v>
      </c>
      <c r="AD990">
        <v>0</v>
      </c>
      <c r="AE990" t="s">
        <v>55</v>
      </c>
      <c r="AF990">
        <v>20</v>
      </c>
      <c r="AG990" s="7">
        <v>41529</v>
      </c>
      <c r="AH990">
        <v>1200</v>
      </c>
      <c r="AI990">
        <v>1200</v>
      </c>
      <c r="AJ990">
        <v>1200</v>
      </c>
    </row>
    <row r="991" spans="1:36" x14ac:dyDescent="0.25">
      <c r="A991" t="s">
        <v>43</v>
      </c>
      <c r="B991" t="s">
        <v>216</v>
      </c>
      <c r="C991">
        <v>16.7569318</v>
      </c>
      <c r="D991">
        <v>-93.129235300000005</v>
      </c>
      <c r="F991">
        <v>36</v>
      </c>
      <c r="G991">
        <v>1</v>
      </c>
      <c r="H991">
        <v>2012</v>
      </c>
      <c r="I991" t="str">
        <f t="shared" si="46"/>
        <v>2011-10-01</v>
      </c>
      <c r="J991" t="str">
        <f t="shared" si="47"/>
        <v>2012-03-01</v>
      </c>
      <c r="K991" t="str">
        <f>IFERROR(INDEX(Harvest[Selected Harvest Begin],MATCH(E991,Harvest[Region],0)),INDEX(Harvest[Selected Harvest Begin],MATCH(B991,Harvest[Country.of.Origin],0)))</f>
        <v>October</v>
      </c>
      <c r="L991" t="str">
        <f>IFERROR(INDEX(Harvest[Selected Harvest End],MATCH(E991,Harvest[Region],0)),INDEX(Harvest[Selected Harvest End],MATCH(B991,Harvest[Country.of.Origin],0)))</f>
        <v>March</v>
      </c>
      <c r="M991">
        <f t="shared" si="45"/>
        <v>152</v>
      </c>
      <c r="N991" s="7">
        <v>41066</v>
      </c>
      <c r="O991" t="s">
        <v>60</v>
      </c>
      <c r="P991" t="s">
        <v>54</v>
      </c>
      <c r="Q991">
        <v>7.25</v>
      </c>
      <c r="R991">
        <v>6.83</v>
      </c>
      <c r="S991">
        <v>6.67</v>
      </c>
      <c r="T991">
        <v>7.08</v>
      </c>
      <c r="U991">
        <v>7.17</v>
      </c>
      <c r="V991">
        <v>6.83</v>
      </c>
      <c r="W991">
        <v>10</v>
      </c>
      <c r="X991">
        <v>6.67</v>
      </c>
      <c r="Y991">
        <v>10</v>
      </c>
      <c r="Z991">
        <v>6.67</v>
      </c>
      <c r="AA991">
        <v>75.17</v>
      </c>
      <c r="AB991">
        <v>0.12</v>
      </c>
      <c r="AC991">
        <v>0</v>
      </c>
      <c r="AD991">
        <v>0</v>
      </c>
      <c r="AF991">
        <v>8</v>
      </c>
      <c r="AG991" s="7">
        <v>41431</v>
      </c>
      <c r="AH991">
        <v>1100</v>
      </c>
      <c r="AI991">
        <v>1100</v>
      </c>
      <c r="AJ991">
        <v>1100</v>
      </c>
    </row>
    <row r="992" spans="1:36" x14ac:dyDescent="0.25">
      <c r="A992" t="s">
        <v>43</v>
      </c>
      <c r="B992" t="s">
        <v>216</v>
      </c>
      <c r="C992">
        <v>18.130831000000001</v>
      </c>
      <c r="D992">
        <v>-96.843673899999999</v>
      </c>
      <c r="E992" t="s">
        <v>4753</v>
      </c>
      <c r="F992">
        <v>18</v>
      </c>
      <c r="G992">
        <v>1</v>
      </c>
      <c r="H992">
        <v>2012</v>
      </c>
      <c r="I992" t="str">
        <f t="shared" si="46"/>
        <v>2011-10-01</v>
      </c>
      <c r="J992" t="str">
        <f t="shared" si="47"/>
        <v>2012-03-01</v>
      </c>
      <c r="K992" t="str">
        <f>IFERROR(INDEX(Harvest[Selected Harvest Begin],MATCH(E992,Harvest[Region],0)),INDEX(Harvest[Selected Harvest Begin],MATCH(B992,Harvest[Country.of.Origin],0)))</f>
        <v>October</v>
      </c>
      <c r="L992" t="str">
        <f>IFERROR(INDEX(Harvest[Selected Harvest End],MATCH(E992,Harvest[Region],0)),INDEX(Harvest[Selected Harvest End],MATCH(B992,Harvest[Country.of.Origin],0)))</f>
        <v>March</v>
      </c>
      <c r="M992">
        <f t="shared" si="45"/>
        <v>152</v>
      </c>
      <c r="N992" s="7">
        <v>40973</v>
      </c>
      <c r="O992" t="s">
        <v>616</v>
      </c>
      <c r="P992" t="s">
        <v>54</v>
      </c>
      <c r="Q992">
        <v>7.17</v>
      </c>
      <c r="R992">
        <v>7.17</v>
      </c>
      <c r="S992">
        <v>6.83</v>
      </c>
      <c r="T992">
        <v>7.17</v>
      </c>
      <c r="U992">
        <v>7.42</v>
      </c>
      <c r="V992">
        <v>6.67</v>
      </c>
      <c r="W992">
        <v>8.67</v>
      </c>
      <c r="X992">
        <v>7.33</v>
      </c>
      <c r="Y992">
        <v>10</v>
      </c>
      <c r="Z992">
        <v>6.75</v>
      </c>
      <c r="AA992">
        <v>75.17</v>
      </c>
      <c r="AB992">
        <v>0.13</v>
      </c>
      <c r="AC992">
        <v>23</v>
      </c>
      <c r="AD992">
        <v>0</v>
      </c>
      <c r="AE992" t="s">
        <v>89</v>
      </c>
      <c r="AF992">
        <v>29</v>
      </c>
      <c r="AG992" s="7">
        <v>41338</v>
      </c>
      <c r="AH992">
        <v>1280</v>
      </c>
      <c r="AI992">
        <v>1280</v>
      </c>
      <c r="AJ992">
        <v>1280</v>
      </c>
    </row>
    <row r="993" spans="1:36" x14ac:dyDescent="0.25">
      <c r="A993" t="s">
        <v>43</v>
      </c>
      <c r="B993" t="s">
        <v>216</v>
      </c>
      <c r="C993">
        <v>23.634501</v>
      </c>
      <c r="D993">
        <v>-102.552784</v>
      </c>
      <c r="E993" t="s">
        <v>2756</v>
      </c>
      <c r="F993">
        <v>43</v>
      </c>
      <c r="G993">
        <v>1</v>
      </c>
      <c r="H993">
        <v>2012</v>
      </c>
      <c r="I993" t="str">
        <f t="shared" si="46"/>
        <v>2012-10-01</v>
      </c>
      <c r="J993" t="str">
        <f t="shared" si="47"/>
        <v>2012-12-01</v>
      </c>
      <c r="K993" t="str">
        <f>IFERROR(INDEX(Harvest[Selected Harvest Begin],MATCH(E993,Harvest[Region],0)),INDEX(Harvest[Selected Harvest Begin],MATCH(B993,Harvest[Country.of.Origin],0)))</f>
        <v>October</v>
      </c>
      <c r="L993" t="str">
        <f>IFERROR(INDEX(Harvest[Selected Harvest End],MATCH(E993,Harvest[Region],0)),INDEX(Harvest[Selected Harvest End],MATCH(B993,Harvest[Country.of.Origin],0)))</f>
        <v>December</v>
      </c>
      <c r="M993">
        <f t="shared" si="45"/>
        <v>61</v>
      </c>
      <c r="N993" s="7">
        <v>41101</v>
      </c>
      <c r="O993" t="s">
        <v>616</v>
      </c>
      <c r="P993" t="s">
        <v>54</v>
      </c>
      <c r="Q993">
        <v>7</v>
      </c>
      <c r="R993">
        <v>6.92</v>
      </c>
      <c r="S993">
        <v>6.75</v>
      </c>
      <c r="T993">
        <v>6.92</v>
      </c>
      <c r="U993">
        <v>7.17</v>
      </c>
      <c r="V993">
        <v>6.83</v>
      </c>
      <c r="W993">
        <v>10</v>
      </c>
      <c r="X993">
        <v>6.67</v>
      </c>
      <c r="Y993">
        <v>10</v>
      </c>
      <c r="Z993">
        <v>6.75</v>
      </c>
      <c r="AA993">
        <v>75</v>
      </c>
      <c r="AB993">
        <v>0.14000000000000001</v>
      </c>
      <c r="AC993">
        <v>15</v>
      </c>
      <c r="AD993">
        <v>0</v>
      </c>
      <c r="AE993" t="s">
        <v>55</v>
      </c>
      <c r="AF993">
        <v>7</v>
      </c>
      <c r="AG993" s="7">
        <v>41466</v>
      </c>
      <c r="AH993">
        <v>850</v>
      </c>
      <c r="AI993">
        <v>850</v>
      </c>
      <c r="AJ993">
        <v>850</v>
      </c>
    </row>
    <row r="994" spans="1:36" x14ac:dyDescent="0.25">
      <c r="A994" t="s">
        <v>43</v>
      </c>
      <c r="B994" t="s">
        <v>216</v>
      </c>
      <c r="C994">
        <v>16.874762199999999</v>
      </c>
      <c r="D994">
        <v>-97.660612299999997</v>
      </c>
      <c r="E994" t="s">
        <v>4203</v>
      </c>
      <c r="F994">
        <v>14</v>
      </c>
      <c r="G994">
        <v>1</v>
      </c>
      <c r="H994">
        <v>2012</v>
      </c>
      <c r="I994" t="str">
        <f t="shared" si="46"/>
        <v>2011-10-01</v>
      </c>
      <c r="J994" t="str">
        <f t="shared" si="47"/>
        <v>2012-03-01</v>
      </c>
      <c r="K994" t="str">
        <f>IFERROR(INDEX(Harvest[Selected Harvest Begin],MATCH(E994,Harvest[Region],0)),INDEX(Harvest[Selected Harvest Begin],MATCH(B994,Harvest[Country.of.Origin],0)))</f>
        <v>October</v>
      </c>
      <c r="L994" t="str">
        <f>IFERROR(INDEX(Harvest[Selected Harvest End],MATCH(E994,Harvest[Region],0)),INDEX(Harvest[Selected Harvest End],MATCH(B994,Harvest[Country.of.Origin],0)))</f>
        <v>March</v>
      </c>
      <c r="M994">
        <f t="shared" si="45"/>
        <v>152</v>
      </c>
      <c r="N994" s="7">
        <v>41165</v>
      </c>
      <c r="O994" t="s">
        <v>616</v>
      </c>
      <c r="P994" t="s">
        <v>54</v>
      </c>
      <c r="Q994">
        <v>7.08</v>
      </c>
      <c r="R994">
        <v>6.75</v>
      </c>
      <c r="S994">
        <v>6.58</v>
      </c>
      <c r="T994">
        <v>7</v>
      </c>
      <c r="U994">
        <v>7</v>
      </c>
      <c r="V994">
        <v>6.75</v>
      </c>
      <c r="W994">
        <v>8.67</v>
      </c>
      <c r="X994">
        <v>8.67</v>
      </c>
      <c r="Y994">
        <v>10</v>
      </c>
      <c r="Z994">
        <v>6.42</v>
      </c>
      <c r="AA994">
        <v>74.92</v>
      </c>
      <c r="AB994">
        <v>0.17</v>
      </c>
      <c r="AC994">
        <v>0</v>
      </c>
      <c r="AD994">
        <v>0</v>
      </c>
      <c r="AE994" t="s">
        <v>201</v>
      </c>
      <c r="AF994">
        <v>6</v>
      </c>
      <c r="AG994" s="7">
        <v>41530</v>
      </c>
      <c r="AH994">
        <v>1500</v>
      </c>
      <c r="AI994">
        <v>1500</v>
      </c>
      <c r="AJ994">
        <v>1500</v>
      </c>
    </row>
    <row r="995" spans="1:36" x14ac:dyDescent="0.25">
      <c r="A995" t="s">
        <v>43</v>
      </c>
      <c r="B995" t="s">
        <v>216</v>
      </c>
      <c r="C995">
        <v>19.451937999999998</v>
      </c>
      <c r="D995">
        <v>-96.959451099999995</v>
      </c>
      <c r="E995" t="s">
        <v>790</v>
      </c>
      <c r="F995">
        <v>20</v>
      </c>
      <c r="G995">
        <v>1</v>
      </c>
      <c r="H995">
        <v>2012</v>
      </c>
      <c r="I995" t="str">
        <f t="shared" si="46"/>
        <v>2011-10-01</v>
      </c>
      <c r="J995" t="str">
        <f t="shared" si="47"/>
        <v>2012-03-01</v>
      </c>
      <c r="K995" t="str">
        <f>IFERROR(INDEX(Harvest[Selected Harvest Begin],MATCH(E995,Harvest[Region],0)),INDEX(Harvest[Selected Harvest Begin],MATCH(B995,Harvest[Country.of.Origin],0)))</f>
        <v>October</v>
      </c>
      <c r="L995" t="str">
        <f>IFERROR(INDEX(Harvest[Selected Harvest End],MATCH(E995,Harvest[Region],0)),INDEX(Harvest[Selected Harvest End],MATCH(B995,Harvest[Country.of.Origin],0)))</f>
        <v>March</v>
      </c>
      <c r="M995">
        <f t="shared" si="45"/>
        <v>152</v>
      </c>
      <c r="N995" s="7">
        <v>41122</v>
      </c>
      <c r="O995" t="s">
        <v>616</v>
      </c>
      <c r="P995" t="s">
        <v>54</v>
      </c>
      <c r="Q995">
        <v>7.33</v>
      </c>
      <c r="R995">
        <v>6.75</v>
      </c>
      <c r="S995">
        <v>6.67</v>
      </c>
      <c r="T995">
        <v>7.25</v>
      </c>
      <c r="U995">
        <v>7.5</v>
      </c>
      <c r="V995">
        <v>7</v>
      </c>
      <c r="W995">
        <v>10</v>
      </c>
      <c r="X995">
        <v>5.33</v>
      </c>
      <c r="Y995">
        <v>10</v>
      </c>
      <c r="Z995">
        <v>7</v>
      </c>
      <c r="AA995">
        <v>74.83</v>
      </c>
      <c r="AB995">
        <v>0.12</v>
      </c>
      <c r="AC995">
        <v>0</v>
      </c>
      <c r="AD995">
        <v>0</v>
      </c>
      <c r="AE995" t="s">
        <v>55</v>
      </c>
      <c r="AF995">
        <v>30</v>
      </c>
      <c r="AG995" s="7">
        <v>41487</v>
      </c>
      <c r="AH995">
        <v>1250</v>
      </c>
      <c r="AI995">
        <v>1250</v>
      </c>
      <c r="AJ995">
        <v>1250</v>
      </c>
    </row>
    <row r="996" spans="1:36" x14ac:dyDescent="0.25">
      <c r="A996" t="s">
        <v>43</v>
      </c>
      <c r="B996" t="s">
        <v>216</v>
      </c>
      <c r="C996">
        <v>16.7569318</v>
      </c>
      <c r="D996">
        <v>-93.129235300000005</v>
      </c>
      <c r="E996" t="s">
        <v>2035</v>
      </c>
      <c r="F996">
        <v>275</v>
      </c>
      <c r="G996">
        <v>1</v>
      </c>
      <c r="H996">
        <v>2013</v>
      </c>
      <c r="I996" t="str">
        <f t="shared" si="46"/>
        <v>2012-10-01</v>
      </c>
      <c r="J996" t="str">
        <f t="shared" si="47"/>
        <v>2013-03-01</v>
      </c>
      <c r="K996" t="str">
        <f>IFERROR(INDEX(Harvest[Selected Harvest Begin],MATCH(E996,Harvest[Region],0)),INDEX(Harvest[Selected Harvest Begin],MATCH(B996,Harvest[Country.of.Origin],0)))</f>
        <v>October</v>
      </c>
      <c r="L996" t="str">
        <f>IFERROR(INDEX(Harvest[Selected Harvest End],MATCH(E996,Harvest[Region],0)),INDEX(Harvest[Selected Harvest End],MATCH(B996,Harvest[Country.of.Origin],0)))</f>
        <v>March</v>
      </c>
      <c r="M996">
        <f t="shared" si="45"/>
        <v>151</v>
      </c>
      <c r="N996" s="7">
        <v>41362</v>
      </c>
      <c r="O996" t="s">
        <v>616</v>
      </c>
      <c r="P996" t="s">
        <v>54</v>
      </c>
      <c r="Q996">
        <v>7.08</v>
      </c>
      <c r="R996">
        <v>7</v>
      </c>
      <c r="S996">
        <v>6.83</v>
      </c>
      <c r="T996">
        <v>7.5</v>
      </c>
      <c r="U996">
        <v>7.33</v>
      </c>
      <c r="V996">
        <v>6.83</v>
      </c>
      <c r="W996">
        <v>8</v>
      </c>
      <c r="X996">
        <v>7.33</v>
      </c>
      <c r="Y996">
        <v>10</v>
      </c>
      <c r="Z996">
        <v>6.75</v>
      </c>
      <c r="AA996">
        <v>74.67</v>
      </c>
      <c r="AB996">
        <v>0.12</v>
      </c>
      <c r="AC996">
        <v>0</v>
      </c>
      <c r="AD996">
        <v>0</v>
      </c>
      <c r="AE996" t="s">
        <v>55</v>
      </c>
      <c r="AF996">
        <v>7</v>
      </c>
      <c r="AG996" s="7">
        <v>41727</v>
      </c>
      <c r="AH996">
        <v>1700</v>
      </c>
      <c r="AI996">
        <v>1700</v>
      </c>
      <c r="AJ996">
        <v>1700</v>
      </c>
    </row>
    <row r="997" spans="1:36" x14ac:dyDescent="0.25">
      <c r="A997" t="s">
        <v>43</v>
      </c>
      <c r="B997" t="s">
        <v>216</v>
      </c>
      <c r="C997">
        <v>19.0111919</v>
      </c>
      <c r="D997">
        <v>-97.030302599999999</v>
      </c>
      <c r="E997" t="s">
        <v>4775</v>
      </c>
      <c r="F997">
        <v>20</v>
      </c>
      <c r="G997">
        <v>1</v>
      </c>
      <c r="H997">
        <v>2012</v>
      </c>
      <c r="I997" t="str">
        <f t="shared" si="46"/>
        <v>2011-10-01</v>
      </c>
      <c r="J997" t="str">
        <f t="shared" si="47"/>
        <v>2012-03-01</v>
      </c>
      <c r="K997" t="str">
        <f>IFERROR(INDEX(Harvest[Selected Harvest Begin],MATCH(E997,Harvest[Region],0)),INDEX(Harvest[Selected Harvest Begin],MATCH(B997,Harvest[Country.of.Origin],0)))</f>
        <v>October</v>
      </c>
      <c r="L997" t="str">
        <f>IFERROR(INDEX(Harvest[Selected Harvest End],MATCH(E997,Harvest[Region],0)),INDEX(Harvest[Selected Harvest End],MATCH(B997,Harvest[Country.of.Origin],0)))</f>
        <v>March</v>
      </c>
      <c r="M997">
        <f t="shared" si="45"/>
        <v>152</v>
      </c>
      <c r="N997" s="7">
        <v>41162</v>
      </c>
      <c r="O997" t="s">
        <v>616</v>
      </c>
      <c r="P997" t="s">
        <v>54</v>
      </c>
      <c r="Q997">
        <v>7</v>
      </c>
      <c r="R997">
        <v>6.58</v>
      </c>
      <c r="S997">
        <v>6.67</v>
      </c>
      <c r="T997">
        <v>6.83</v>
      </c>
      <c r="U997">
        <v>7.08</v>
      </c>
      <c r="V997">
        <v>6.83</v>
      </c>
      <c r="W997">
        <v>10</v>
      </c>
      <c r="X997">
        <v>6.67</v>
      </c>
      <c r="Y997">
        <v>10</v>
      </c>
      <c r="Z997">
        <v>6.67</v>
      </c>
      <c r="AA997">
        <v>74.33</v>
      </c>
      <c r="AB997">
        <v>0.14000000000000001</v>
      </c>
      <c r="AC997">
        <v>3</v>
      </c>
      <c r="AD997">
        <v>0</v>
      </c>
      <c r="AE997" t="s">
        <v>55</v>
      </c>
      <c r="AF997">
        <v>11</v>
      </c>
      <c r="AG997" s="7">
        <v>41527</v>
      </c>
      <c r="AH997">
        <v>1140</v>
      </c>
      <c r="AI997">
        <v>1140</v>
      </c>
      <c r="AJ997">
        <v>1140</v>
      </c>
    </row>
    <row r="998" spans="1:36" x14ac:dyDescent="0.25">
      <c r="A998" t="s">
        <v>43</v>
      </c>
      <c r="B998" t="s">
        <v>216</v>
      </c>
      <c r="C998">
        <v>19.543775100000001</v>
      </c>
      <c r="D998">
        <v>-96.910180600000004</v>
      </c>
      <c r="E998" t="s">
        <v>218</v>
      </c>
      <c r="F998">
        <v>100</v>
      </c>
      <c r="G998">
        <v>1</v>
      </c>
      <c r="H998">
        <v>2012</v>
      </c>
      <c r="I998" t="str">
        <f t="shared" si="46"/>
        <v>2011-10-01</v>
      </c>
      <c r="J998" t="str">
        <f t="shared" si="47"/>
        <v>2012-03-01</v>
      </c>
      <c r="K998" t="str">
        <f>IFERROR(INDEX(Harvest[Selected Harvest Begin],MATCH(E998,Harvest[Region],0)),INDEX(Harvest[Selected Harvest Begin],MATCH(B998,Harvest[Country.of.Origin],0)))</f>
        <v>October</v>
      </c>
      <c r="L998" t="str">
        <f>IFERROR(INDEX(Harvest[Selected Harvest End],MATCH(E998,Harvest[Region],0)),INDEX(Harvest[Selected Harvest End],MATCH(B998,Harvest[Country.of.Origin],0)))</f>
        <v>March</v>
      </c>
      <c r="M998">
        <f t="shared" si="45"/>
        <v>152</v>
      </c>
      <c r="N998" s="7">
        <v>41169</v>
      </c>
      <c r="O998" t="s">
        <v>616</v>
      </c>
      <c r="P998" t="s">
        <v>54</v>
      </c>
      <c r="Q998">
        <v>6.92</v>
      </c>
      <c r="R998">
        <v>6.42</v>
      </c>
      <c r="S998">
        <v>6.17</v>
      </c>
      <c r="T998">
        <v>7.33</v>
      </c>
      <c r="U998">
        <v>7.25</v>
      </c>
      <c r="V998">
        <v>6.75</v>
      </c>
      <c r="W998">
        <v>10</v>
      </c>
      <c r="X998">
        <v>6.67</v>
      </c>
      <c r="Y998">
        <v>10</v>
      </c>
      <c r="Z998">
        <v>6.5</v>
      </c>
      <c r="AA998">
        <v>74</v>
      </c>
      <c r="AB998">
        <v>0.13</v>
      </c>
      <c r="AC998">
        <v>0</v>
      </c>
      <c r="AD998">
        <v>0</v>
      </c>
      <c r="AE998" t="s">
        <v>201</v>
      </c>
      <c r="AF998">
        <v>27</v>
      </c>
      <c r="AG998" s="7">
        <v>41534</v>
      </c>
      <c r="AH998">
        <v>1200</v>
      </c>
      <c r="AI998">
        <v>1200</v>
      </c>
      <c r="AJ998">
        <v>1200</v>
      </c>
    </row>
    <row r="999" spans="1:36" x14ac:dyDescent="0.25">
      <c r="A999" t="s">
        <v>43</v>
      </c>
      <c r="B999" t="s">
        <v>216</v>
      </c>
      <c r="C999">
        <v>19.451937999999998</v>
      </c>
      <c r="D999">
        <v>-96.959451099999995</v>
      </c>
      <c r="E999" t="s">
        <v>790</v>
      </c>
      <c r="F999">
        <v>20</v>
      </c>
      <c r="G999">
        <v>1</v>
      </c>
      <c r="H999">
        <v>2012</v>
      </c>
      <c r="I999" t="str">
        <f t="shared" si="46"/>
        <v>2011-10-01</v>
      </c>
      <c r="J999" t="str">
        <f t="shared" si="47"/>
        <v>2012-03-01</v>
      </c>
      <c r="K999" t="str">
        <f>IFERROR(INDEX(Harvest[Selected Harvest Begin],MATCH(E999,Harvest[Region],0)),INDEX(Harvest[Selected Harvest Begin],MATCH(B999,Harvest[Country.of.Origin],0)))</f>
        <v>October</v>
      </c>
      <c r="L999" t="str">
        <f>IFERROR(INDEX(Harvest[Selected Harvest End],MATCH(E999,Harvest[Region],0)),INDEX(Harvest[Selected Harvest End],MATCH(B999,Harvest[Country.of.Origin],0)))</f>
        <v>March</v>
      </c>
      <c r="M999">
        <f t="shared" si="45"/>
        <v>152</v>
      </c>
      <c r="N999" s="7">
        <v>41122</v>
      </c>
      <c r="O999" t="s">
        <v>616</v>
      </c>
      <c r="P999" t="s">
        <v>54</v>
      </c>
      <c r="Q999">
        <v>7.67</v>
      </c>
      <c r="R999">
        <v>7</v>
      </c>
      <c r="S999">
        <v>7.17</v>
      </c>
      <c r="T999">
        <v>7.58</v>
      </c>
      <c r="U999">
        <v>7.33</v>
      </c>
      <c r="V999">
        <v>7.33</v>
      </c>
      <c r="W999">
        <v>10</v>
      </c>
      <c r="X999">
        <v>2.67</v>
      </c>
      <c r="Y999">
        <v>10</v>
      </c>
      <c r="Z999">
        <v>7.08</v>
      </c>
      <c r="AA999">
        <v>73.83</v>
      </c>
      <c r="AB999">
        <v>0.12</v>
      </c>
      <c r="AC999">
        <v>0</v>
      </c>
      <c r="AD999">
        <v>0</v>
      </c>
      <c r="AE999" t="s">
        <v>55</v>
      </c>
      <c r="AF999">
        <v>19</v>
      </c>
      <c r="AG999" s="7">
        <v>41487</v>
      </c>
      <c r="AH999">
        <v>1250</v>
      </c>
      <c r="AI999">
        <v>1250</v>
      </c>
      <c r="AJ999">
        <v>1250</v>
      </c>
    </row>
    <row r="1000" spans="1:36" x14ac:dyDescent="0.25">
      <c r="A1000" t="s">
        <v>43</v>
      </c>
      <c r="B1000" t="s">
        <v>216</v>
      </c>
      <c r="C1000">
        <v>19.846354900000001</v>
      </c>
      <c r="D1000">
        <v>-97.497198100000006</v>
      </c>
      <c r="E1000" t="s">
        <v>4799</v>
      </c>
      <c r="F1000">
        <v>10</v>
      </c>
      <c r="G1000">
        <v>1</v>
      </c>
      <c r="H1000">
        <v>2012</v>
      </c>
      <c r="I1000" t="str">
        <f t="shared" si="46"/>
        <v>2011-10-01</v>
      </c>
      <c r="J1000" t="str">
        <f t="shared" si="47"/>
        <v>2012-03-01</v>
      </c>
      <c r="K1000" t="str">
        <f>IFERROR(INDEX(Harvest[Selected Harvest Begin],MATCH(E1000,Harvest[Region],0)),INDEX(Harvest[Selected Harvest Begin],MATCH(B1000,Harvest[Country.of.Origin],0)))</f>
        <v>October</v>
      </c>
      <c r="L1000" t="str">
        <f>IFERROR(INDEX(Harvest[Selected Harvest End],MATCH(E1000,Harvest[Region],0)),INDEX(Harvest[Selected Harvest End],MATCH(B1000,Harvest[Country.of.Origin],0)))</f>
        <v>March</v>
      </c>
      <c r="M1000">
        <f t="shared" si="45"/>
        <v>152</v>
      </c>
      <c r="N1000" s="7">
        <v>41162</v>
      </c>
      <c r="O1000" t="s">
        <v>737</v>
      </c>
      <c r="P1000" t="s">
        <v>54</v>
      </c>
      <c r="Q1000">
        <v>6.92</v>
      </c>
      <c r="R1000">
        <v>6.92</v>
      </c>
      <c r="S1000">
        <v>6.92</v>
      </c>
      <c r="T1000">
        <v>6.92</v>
      </c>
      <c r="U1000">
        <v>7.17</v>
      </c>
      <c r="V1000">
        <v>7</v>
      </c>
      <c r="W1000">
        <v>10</v>
      </c>
      <c r="X1000">
        <v>2.67</v>
      </c>
      <c r="Y1000">
        <v>10</v>
      </c>
      <c r="Z1000">
        <v>6.58</v>
      </c>
      <c r="AA1000">
        <v>71.08</v>
      </c>
      <c r="AB1000">
        <v>0.12</v>
      </c>
      <c r="AC1000">
        <v>4</v>
      </c>
      <c r="AD1000">
        <v>0</v>
      </c>
      <c r="AE1000" t="s">
        <v>55</v>
      </c>
      <c r="AF1000">
        <v>24</v>
      </c>
      <c r="AG1000" s="7">
        <v>41527</v>
      </c>
      <c r="AH1000">
        <v>800</v>
      </c>
      <c r="AI1000">
        <v>800</v>
      </c>
      <c r="AJ1000">
        <v>800</v>
      </c>
    </row>
    <row r="1001" spans="1:36" x14ac:dyDescent="0.25">
      <c r="A1001" t="s">
        <v>43</v>
      </c>
      <c r="B1001" t="s">
        <v>216</v>
      </c>
      <c r="C1001">
        <v>19.173773000000001</v>
      </c>
      <c r="D1001">
        <v>-96.134224099999997</v>
      </c>
      <c r="E1001" t="s">
        <v>715</v>
      </c>
      <c r="F1001">
        <v>25</v>
      </c>
      <c r="G1001">
        <v>1</v>
      </c>
      <c r="H1001">
        <v>2012</v>
      </c>
      <c r="I1001" t="str">
        <f t="shared" si="46"/>
        <v>2011-10-01</v>
      </c>
      <c r="J1001" t="str">
        <f t="shared" si="47"/>
        <v>2012-03-01</v>
      </c>
      <c r="K1001" t="str">
        <f>IFERROR(INDEX(Harvest[Selected Harvest Begin],MATCH(E1001,Harvest[Region],0)),INDEX(Harvest[Selected Harvest Begin],MATCH(B1001,Harvest[Country.of.Origin],0)))</f>
        <v>October</v>
      </c>
      <c r="L1001" t="str">
        <f>IFERROR(INDEX(Harvest[Selected Harvest End],MATCH(E1001,Harvest[Region],0)),INDEX(Harvest[Selected Harvest End],MATCH(B1001,Harvest[Country.of.Origin],0)))</f>
        <v>March</v>
      </c>
      <c r="M1001">
        <f t="shared" si="45"/>
        <v>152</v>
      </c>
      <c r="N1001" s="7">
        <v>41101</v>
      </c>
      <c r="O1001" t="s">
        <v>68</v>
      </c>
      <c r="P1001" t="s">
        <v>54</v>
      </c>
      <c r="Q1001">
        <v>6.5</v>
      </c>
      <c r="R1001">
        <v>6.67</v>
      </c>
      <c r="S1001">
        <v>6.42</v>
      </c>
      <c r="T1001">
        <v>7.17</v>
      </c>
      <c r="U1001">
        <v>7.33</v>
      </c>
      <c r="V1001">
        <v>6.5</v>
      </c>
      <c r="W1001">
        <v>8</v>
      </c>
      <c r="X1001">
        <v>6</v>
      </c>
      <c r="Y1001">
        <v>10</v>
      </c>
      <c r="Z1001">
        <v>6.42</v>
      </c>
      <c r="AA1001">
        <v>71</v>
      </c>
      <c r="AB1001">
        <v>0.11</v>
      </c>
      <c r="AC1001">
        <v>0</v>
      </c>
      <c r="AD1001">
        <v>0</v>
      </c>
      <c r="AE1001" t="s">
        <v>55</v>
      </c>
      <c r="AF1001">
        <v>0</v>
      </c>
      <c r="AG1001" s="7">
        <v>41466</v>
      </c>
      <c r="AH1001">
        <v>1800</v>
      </c>
      <c r="AI1001">
        <v>1800</v>
      </c>
      <c r="AJ1001">
        <v>1800</v>
      </c>
    </row>
    <row r="1002" spans="1:36" x14ac:dyDescent="0.25">
      <c r="A1002" t="s">
        <v>43</v>
      </c>
      <c r="B1002" t="s">
        <v>216</v>
      </c>
      <c r="C1002">
        <v>19.840028799999999</v>
      </c>
      <c r="D1002">
        <v>-96.694843599999999</v>
      </c>
      <c r="E1002" t="s">
        <v>4815</v>
      </c>
      <c r="F1002">
        <v>12</v>
      </c>
      <c r="G1002">
        <v>1</v>
      </c>
      <c r="H1002">
        <v>2012</v>
      </c>
      <c r="I1002" t="str">
        <f t="shared" si="46"/>
        <v>2011-10-01</v>
      </c>
      <c r="J1002" t="str">
        <f t="shared" si="47"/>
        <v>2012-03-01</v>
      </c>
      <c r="K1002" t="str">
        <f>IFERROR(INDEX(Harvest[Selected Harvest Begin],MATCH(E1002,Harvest[Region],0)),INDEX(Harvest[Selected Harvest Begin],MATCH(B1002,Harvest[Country.of.Origin],0)))</f>
        <v>October</v>
      </c>
      <c r="L1002" t="str">
        <f>IFERROR(INDEX(Harvest[Selected Harvest End],MATCH(E1002,Harvest[Region],0)),INDEX(Harvest[Selected Harvest End],MATCH(B1002,Harvest[Country.of.Origin],0)))</f>
        <v>March</v>
      </c>
      <c r="M1002">
        <f t="shared" si="45"/>
        <v>152</v>
      </c>
      <c r="N1002" s="7">
        <v>41169</v>
      </c>
      <c r="O1002" t="s">
        <v>68</v>
      </c>
      <c r="P1002" t="s">
        <v>54</v>
      </c>
      <c r="Q1002">
        <v>7.08</v>
      </c>
      <c r="R1002">
        <v>6.83</v>
      </c>
      <c r="S1002">
        <v>6.25</v>
      </c>
      <c r="T1002">
        <v>7.42</v>
      </c>
      <c r="U1002">
        <v>7.25</v>
      </c>
      <c r="V1002">
        <v>6.75</v>
      </c>
      <c r="W1002">
        <v>10</v>
      </c>
      <c r="X1002">
        <v>0</v>
      </c>
      <c r="Y1002">
        <v>10</v>
      </c>
      <c r="Z1002">
        <v>6.75</v>
      </c>
      <c r="AA1002">
        <v>68.33</v>
      </c>
      <c r="AB1002">
        <v>0.11</v>
      </c>
      <c r="AC1002">
        <v>0</v>
      </c>
      <c r="AD1002">
        <v>0</v>
      </c>
      <c r="AE1002" t="s">
        <v>201</v>
      </c>
      <c r="AF1002">
        <v>20</v>
      </c>
      <c r="AG1002" s="7">
        <v>41534</v>
      </c>
      <c r="AH1002">
        <v>900</v>
      </c>
      <c r="AI1002">
        <v>900</v>
      </c>
      <c r="AJ1002">
        <v>900</v>
      </c>
    </row>
    <row r="1003" spans="1:36" x14ac:dyDescent="0.25">
      <c r="A1003" t="s">
        <v>43</v>
      </c>
      <c r="B1003" t="s">
        <v>216</v>
      </c>
      <c r="C1003">
        <v>21.751384399999999</v>
      </c>
      <c r="D1003">
        <v>-104.8454619</v>
      </c>
      <c r="E1003" t="s">
        <v>2017</v>
      </c>
      <c r="F1003">
        <v>6</v>
      </c>
      <c r="G1003">
        <v>2.7215542200000002</v>
      </c>
      <c r="I1003" t="str">
        <f t="shared" si="46"/>
        <v>2009-10-01</v>
      </c>
      <c r="J1003" t="str">
        <f t="shared" si="47"/>
        <v>2010-03-01</v>
      </c>
      <c r="K1003" t="str">
        <f>IFERROR(INDEX(Harvest[Selected Harvest Begin],MATCH(E1003,Harvest[Region],0)),INDEX(Harvest[Selected Harvest Begin],MATCH(B1003,Harvest[Country.of.Origin],0)))</f>
        <v>October</v>
      </c>
      <c r="L1003" t="str">
        <f>IFERROR(INDEX(Harvest[Selected Harvest End],MATCH(E1003,Harvest[Region],0)),INDEX(Harvest[Selected Harvest End],MATCH(B1003,Harvest[Country.of.Origin],0)))</f>
        <v>March</v>
      </c>
      <c r="M1003">
        <f t="shared" si="45"/>
        <v>151</v>
      </c>
      <c r="N1003" s="7">
        <v>40324</v>
      </c>
      <c r="Q1003">
        <v>7.25</v>
      </c>
      <c r="R1003">
        <v>7.88</v>
      </c>
      <c r="S1003">
        <v>7.38</v>
      </c>
      <c r="T1003">
        <v>7.63</v>
      </c>
      <c r="U1003">
        <v>7.5</v>
      </c>
      <c r="V1003">
        <v>8.75</v>
      </c>
      <c r="W1003">
        <v>9</v>
      </c>
      <c r="X1003">
        <v>10</v>
      </c>
      <c r="Y1003">
        <v>10</v>
      </c>
      <c r="Z1003">
        <v>8</v>
      </c>
      <c r="AA1003">
        <v>83.38</v>
      </c>
      <c r="AB1003">
        <v>0.09</v>
      </c>
      <c r="AC1003">
        <v>2</v>
      </c>
      <c r="AD1003">
        <v>0</v>
      </c>
      <c r="AF1003">
        <v>4</v>
      </c>
      <c r="AG1003" s="7">
        <v>40689</v>
      </c>
      <c r="AH1003">
        <v>900</v>
      </c>
      <c r="AI1003">
        <v>1200</v>
      </c>
      <c r="AJ1003">
        <v>1050</v>
      </c>
    </row>
    <row r="1004" spans="1:36" x14ac:dyDescent="0.25">
      <c r="A1004" t="s">
        <v>43</v>
      </c>
      <c r="B1004" t="s">
        <v>216</v>
      </c>
      <c r="C1004">
        <v>15.925829200000001</v>
      </c>
      <c r="D1004">
        <v>-96.420027899999994</v>
      </c>
      <c r="E1004" t="s">
        <v>4510</v>
      </c>
      <c r="F1004">
        <v>250</v>
      </c>
      <c r="G1004">
        <v>2.7215542200000002</v>
      </c>
      <c r="I1004" t="str">
        <f t="shared" si="46"/>
        <v>2009-10-01</v>
      </c>
      <c r="J1004" t="str">
        <f t="shared" si="47"/>
        <v>2010-03-01</v>
      </c>
      <c r="K1004" t="str">
        <f>IFERROR(INDEX(Harvest[Selected Harvest Begin],MATCH(E1004,Harvest[Region],0)),INDEX(Harvest[Selected Harvest Begin],MATCH(B1004,Harvest[Country.of.Origin],0)))</f>
        <v>October</v>
      </c>
      <c r="L1004" t="str">
        <f>IFERROR(INDEX(Harvest[Selected Harvest End],MATCH(E1004,Harvest[Region],0)),INDEX(Harvest[Selected Harvest End],MATCH(B1004,Harvest[Country.of.Origin],0)))</f>
        <v>March</v>
      </c>
      <c r="M1004">
        <f t="shared" si="45"/>
        <v>151</v>
      </c>
      <c r="N1004" s="7">
        <v>40277</v>
      </c>
      <c r="O1004" t="s">
        <v>616</v>
      </c>
      <c r="Q1004">
        <v>6.75</v>
      </c>
      <c r="R1004">
        <v>6.75</v>
      </c>
      <c r="S1004">
        <v>6.83</v>
      </c>
      <c r="T1004">
        <v>7.25</v>
      </c>
      <c r="U1004">
        <v>7.58</v>
      </c>
      <c r="V1004">
        <v>7.08</v>
      </c>
      <c r="W1004">
        <v>10</v>
      </c>
      <c r="X1004">
        <v>10</v>
      </c>
      <c r="Y1004">
        <v>10</v>
      </c>
      <c r="Z1004">
        <v>6.92</v>
      </c>
      <c r="AA1004">
        <v>79.17</v>
      </c>
      <c r="AB1004">
        <v>0.01</v>
      </c>
      <c r="AC1004">
        <v>0</v>
      </c>
      <c r="AD1004">
        <v>0</v>
      </c>
      <c r="AF1004">
        <v>8</v>
      </c>
      <c r="AG1004" s="7">
        <v>40642</v>
      </c>
      <c r="AH1004">
        <v>1200</v>
      </c>
      <c r="AI1004">
        <v>1200</v>
      </c>
      <c r="AJ1004">
        <v>1200</v>
      </c>
    </row>
    <row r="1005" spans="1:36" x14ac:dyDescent="0.25">
      <c r="A1005" t="s">
        <v>43</v>
      </c>
      <c r="B1005" t="s">
        <v>216</v>
      </c>
      <c r="C1005">
        <v>15.925829200000001</v>
      </c>
      <c r="D1005">
        <v>-96.420027899999994</v>
      </c>
      <c r="E1005" t="s">
        <v>4510</v>
      </c>
      <c r="F1005">
        <v>250</v>
      </c>
      <c r="G1005">
        <v>2.7215542200000002</v>
      </c>
      <c r="I1005" t="str">
        <f t="shared" si="46"/>
        <v>2009-10-01</v>
      </c>
      <c r="J1005" t="str">
        <f t="shared" si="47"/>
        <v>2010-03-01</v>
      </c>
      <c r="K1005" t="str">
        <f>IFERROR(INDEX(Harvest[Selected Harvest Begin],MATCH(E1005,Harvest[Region],0)),INDEX(Harvest[Selected Harvest Begin],MATCH(B1005,Harvest[Country.of.Origin],0)))</f>
        <v>October</v>
      </c>
      <c r="L1005" t="str">
        <f>IFERROR(INDEX(Harvest[Selected Harvest End],MATCH(E1005,Harvest[Region],0)),INDEX(Harvest[Selected Harvest End],MATCH(B1005,Harvest[Country.of.Origin],0)))</f>
        <v>March</v>
      </c>
      <c r="M1005">
        <f t="shared" si="45"/>
        <v>151</v>
      </c>
      <c r="N1005" s="7">
        <v>40277</v>
      </c>
      <c r="O1005" t="s">
        <v>616</v>
      </c>
      <c r="Q1005">
        <v>6.67</v>
      </c>
      <c r="R1005">
        <v>6.33</v>
      </c>
      <c r="S1005">
        <v>6.42</v>
      </c>
      <c r="T1005">
        <v>6.83</v>
      </c>
      <c r="U1005">
        <v>7</v>
      </c>
      <c r="V1005">
        <v>6.92</v>
      </c>
      <c r="W1005">
        <v>10</v>
      </c>
      <c r="X1005">
        <v>10</v>
      </c>
      <c r="Y1005">
        <v>10</v>
      </c>
      <c r="Z1005">
        <v>6.58</v>
      </c>
      <c r="AA1005">
        <v>76.75</v>
      </c>
      <c r="AB1005">
        <v>0</v>
      </c>
      <c r="AC1005">
        <v>0</v>
      </c>
      <c r="AD1005">
        <v>0</v>
      </c>
      <c r="AF1005">
        <v>0</v>
      </c>
      <c r="AG1005" s="7">
        <v>40642</v>
      </c>
      <c r="AH1005">
        <v>1200</v>
      </c>
      <c r="AI1005">
        <v>1200</v>
      </c>
      <c r="AJ1005">
        <v>1200</v>
      </c>
    </row>
    <row r="1006" spans="1:36" x14ac:dyDescent="0.25">
      <c r="A1006" t="s">
        <v>43</v>
      </c>
      <c r="B1006" t="s">
        <v>3473</v>
      </c>
      <c r="C1006">
        <v>21.167855899999999</v>
      </c>
      <c r="D1006">
        <v>96.445015799999993</v>
      </c>
      <c r="E1006" t="s">
        <v>3476</v>
      </c>
      <c r="F1006">
        <v>1</v>
      </c>
      <c r="G1006">
        <v>2</v>
      </c>
      <c r="H1006">
        <v>2015</v>
      </c>
      <c r="I1006" t="str">
        <f t="shared" si="46"/>
        <v>2014-12-01</v>
      </c>
      <c r="J1006" t="str">
        <f t="shared" si="47"/>
        <v>2015-01-01</v>
      </c>
      <c r="K1006" t="str">
        <f>IFERROR(INDEX(Harvest[Selected Harvest Begin],MATCH(E1006,Harvest[Region],0)),INDEX(Harvest[Selected Harvest Begin],MATCH(B1006,Harvest[Country.of.Origin],0)))</f>
        <v>December</v>
      </c>
      <c r="L1006" t="str">
        <f>IFERROR(INDEX(Harvest[Selected Harvest End],MATCH(E1006,Harvest[Region],0)),INDEX(Harvest[Selected Harvest End],MATCH(B1006,Harvest[Country.of.Origin],0)))</f>
        <v>January</v>
      </c>
      <c r="M1006">
        <f t="shared" si="45"/>
        <v>31</v>
      </c>
      <c r="N1006" s="7">
        <v>42202</v>
      </c>
      <c r="O1006" t="s">
        <v>493</v>
      </c>
      <c r="P1006" t="s">
        <v>54</v>
      </c>
      <c r="Q1006">
        <v>7.33</v>
      </c>
      <c r="R1006">
        <v>7.58</v>
      </c>
      <c r="S1006">
        <v>7.5</v>
      </c>
      <c r="T1006">
        <v>7.42</v>
      </c>
      <c r="U1006">
        <v>7.33</v>
      </c>
      <c r="V1006">
        <v>7.33</v>
      </c>
      <c r="W1006">
        <v>10</v>
      </c>
      <c r="X1006">
        <v>10</v>
      </c>
      <c r="Y1006">
        <v>10</v>
      </c>
      <c r="Z1006">
        <v>7.33</v>
      </c>
      <c r="AA1006">
        <v>81.83</v>
      </c>
      <c r="AB1006">
        <v>0</v>
      </c>
      <c r="AC1006">
        <v>0</v>
      </c>
      <c r="AD1006">
        <v>0</v>
      </c>
      <c r="AE1006" t="s">
        <v>55</v>
      </c>
      <c r="AF1006">
        <v>2</v>
      </c>
      <c r="AG1006" s="7">
        <v>42567</v>
      </c>
      <c r="AH1006">
        <v>4001</v>
      </c>
      <c r="AI1006">
        <v>4001</v>
      </c>
      <c r="AJ1006">
        <v>4001</v>
      </c>
    </row>
    <row r="1007" spans="1:36" x14ac:dyDescent="0.25">
      <c r="A1007" t="s">
        <v>43</v>
      </c>
      <c r="B1007" t="s">
        <v>3473</v>
      </c>
      <c r="C1007">
        <v>22.039177299999999</v>
      </c>
      <c r="D1007">
        <v>96.471658000000005</v>
      </c>
      <c r="E1007" t="s">
        <v>4028</v>
      </c>
      <c r="F1007">
        <v>2</v>
      </c>
      <c r="G1007">
        <v>2</v>
      </c>
      <c r="H1007">
        <v>2015</v>
      </c>
      <c r="I1007" t="str">
        <f t="shared" si="46"/>
        <v>2014-12-01</v>
      </c>
      <c r="J1007" t="str">
        <f t="shared" si="47"/>
        <v>2015-01-01</v>
      </c>
      <c r="K1007" t="str">
        <f>IFERROR(INDEX(Harvest[Selected Harvest Begin],MATCH(E1007,Harvest[Region],0)),INDEX(Harvest[Selected Harvest Begin],MATCH(B1007,Harvest[Country.of.Origin],0)))</f>
        <v>December</v>
      </c>
      <c r="L1007" t="str">
        <f>IFERROR(INDEX(Harvest[Selected Harvest End],MATCH(E1007,Harvest[Region],0)),INDEX(Harvest[Selected Harvest End],MATCH(B1007,Harvest[Country.of.Origin],0)))</f>
        <v>January</v>
      </c>
      <c r="M1007">
        <f t="shared" si="45"/>
        <v>31</v>
      </c>
      <c r="N1007" s="7">
        <v>42202</v>
      </c>
      <c r="O1007" t="s">
        <v>60</v>
      </c>
      <c r="P1007" t="s">
        <v>60</v>
      </c>
      <c r="Q1007">
        <v>7.17</v>
      </c>
      <c r="R1007">
        <v>7.42</v>
      </c>
      <c r="S1007">
        <v>7</v>
      </c>
      <c r="T1007">
        <v>7.58</v>
      </c>
      <c r="U1007">
        <v>7.33</v>
      </c>
      <c r="V1007">
        <v>7</v>
      </c>
      <c r="W1007">
        <v>10</v>
      </c>
      <c r="X1007">
        <v>10</v>
      </c>
      <c r="Y1007">
        <v>10</v>
      </c>
      <c r="Z1007">
        <v>7.42</v>
      </c>
      <c r="AA1007">
        <v>80.92</v>
      </c>
      <c r="AB1007">
        <v>0</v>
      </c>
      <c r="AC1007">
        <v>0</v>
      </c>
      <c r="AD1007">
        <v>0</v>
      </c>
      <c r="AF1007">
        <v>5</v>
      </c>
      <c r="AG1007" s="7">
        <v>42567</v>
      </c>
      <c r="AH1007">
        <v>1066.8</v>
      </c>
      <c r="AI1007">
        <v>1066.8</v>
      </c>
      <c r="AJ1007">
        <v>1066.8</v>
      </c>
    </row>
    <row r="1008" spans="1:36" x14ac:dyDescent="0.25">
      <c r="A1008" t="s">
        <v>43</v>
      </c>
      <c r="B1008" t="s">
        <v>3473</v>
      </c>
      <c r="C1008">
        <v>21.167855899999999</v>
      </c>
      <c r="D1008">
        <v>96.445015799999993</v>
      </c>
      <c r="E1008" t="s">
        <v>3476</v>
      </c>
      <c r="F1008">
        <v>1</v>
      </c>
      <c r="G1008">
        <v>2</v>
      </c>
      <c r="H1008">
        <v>2015</v>
      </c>
      <c r="I1008" t="str">
        <f t="shared" si="46"/>
        <v>2014-12-01</v>
      </c>
      <c r="J1008" t="str">
        <f t="shared" si="47"/>
        <v>2015-01-01</v>
      </c>
      <c r="K1008" t="str">
        <f>IFERROR(INDEX(Harvest[Selected Harvest Begin],MATCH(E1008,Harvest[Region],0)),INDEX(Harvest[Selected Harvest Begin],MATCH(B1008,Harvest[Country.of.Origin],0)))</f>
        <v>December</v>
      </c>
      <c r="L1008" t="str">
        <f>IFERROR(INDEX(Harvest[Selected Harvest End],MATCH(E1008,Harvest[Region],0)),INDEX(Harvest[Selected Harvest End],MATCH(B1008,Harvest[Country.of.Origin],0)))</f>
        <v>January</v>
      </c>
      <c r="M1008">
        <f t="shared" si="45"/>
        <v>31</v>
      </c>
      <c r="N1008" s="7">
        <v>42202</v>
      </c>
      <c r="O1008" t="s">
        <v>493</v>
      </c>
      <c r="P1008" t="s">
        <v>54</v>
      </c>
      <c r="Q1008">
        <v>6.92</v>
      </c>
      <c r="R1008">
        <v>7.5</v>
      </c>
      <c r="S1008">
        <v>7</v>
      </c>
      <c r="T1008">
        <v>7.58</v>
      </c>
      <c r="U1008">
        <v>7.5</v>
      </c>
      <c r="V1008">
        <v>7.08</v>
      </c>
      <c r="W1008">
        <v>10</v>
      </c>
      <c r="X1008">
        <v>10</v>
      </c>
      <c r="Y1008">
        <v>10</v>
      </c>
      <c r="Z1008">
        <v>7.17</v>
      </c>
      <c r="AA1008">
        <v>80.75</v>
      </c>
      <c r="AB1008">
        <v>0</v>
      </c>
      <c r="AC1008">
        <v>0</v>
      </c>
      <c r="AD1008">
        <v>0</v>
      </c>
      <c r="AE1008" t="s">
        <v>55</v>
      </c>
      <c r="AF1008">
        <v>2</v>
      </c>
      <c r="AG1008" s="7">
        <v>42567</v>
      </c>
      <c r="AH1008">
        <v>3825</v>
      </c>
      <c r="AI1008">
        <v>3825</v>
      </c>
      <c r="AJ1008">
        <v>3825</v>
      </c>
    </row>
    <row r="1009" spans="1:36" x14ac:dyDescent="0.25">
      <c r="A1009" t="s">
        <v>43</v>
      </c>
      <c r="B1009" t="s">
        <v>3473</v>
      </c>
      <c r="C1009">
        <v>22.039177299999999</v>
      </c>
      <c r="D1009">
        <v>96.471658000000005</v>
      </c>
      <c r="E1009" t="s">
        <v>4184</v>
      </c>
      <c r="F1009">
        <v>1</v>
      </c>
      <c r="G1009">
        <v>2</v>
      </c>
      <c r="H1009">
        <v>2015</v>
      </c>
      <c r="I1009" t="str">
        <f t="shared" si="46"/>
        <v>2014-12-01</v>
      </c>
      <c r="J1009" t="str">
        <f t="shared" si="47"/>
        <v>2015-01-01</v>
      </c>
      <c r="K1009" t="str">
        <f>IFERROR(INDEX(Harvest[Selected Harvest Begin],MATCH(E1009,Harvest[Region],0)),INDEX(Harvest[Selected Harvest Begin],MATCH(B1009,Harvest[Country.of.Origin],0)))</f>
        <v>December</v>
      </c>
      <c r="L1009" t="str">
        <f>IFERROR(INDEX(Harvest[Selected Harvest End],MATCH(E1009,Harvest[Region],0)),INDEX(Harvest[Selected Harvest End],MATCH(B1009,Harvest[Country.of.Origin],0)))</f>
        <v>January</v>
      </c>
      <c r="M1009">
        <f t="shared" si="45"/>
        <v>31</v>
      </c>
      <c r="N1009" s="7">
        <v>42202</v>
      </c>
      <c r="O1009" t="s">
        <v>60</v>
      </c>
      <c r="P1009" t="s">
        <v>54</v>
      </c>
      <c r="Q1009">
        <v>7.17</v>
      </c>
      <c r="R1009">
        <v>7.33</v>
      </c>
      <c r="S1009">
        <v>7.17</v>
      </c>
      <c r="T1009">
        <v>7.42</v>
      </c>
      <c r="U1009">
        <v>7.25</v>
      </c>
      <c r="V1009">
        <v>7.08</v>
      </c>
      <c r="W1009">
        <v>10</v>
      </c>
      <c r="X1009">
        <v>10</v>
      </c>
      <c r="Y1009">
        <v>10</v>
      </c>
      <c r="Z1009">
        <v>7.08</v>
      </c>
      <c r="AA1009">
        <v>80.5</v>
      </c>
      <c r="AB1009">
        <v>0</v>
      </c>
      <c r="AC1009">
        <v>0</v>
      </c>
      <c r="AD1009">
        <v>0</v>
      </c>
      <c r="AE1009" t="s">
        <v>55</v>
      </c>
      <c r="AF1009">
        <v>2</v>
      </c>
      <c r="AG1009" s="7">
        <v>42567</v>
      </c>
      <c r="AH1009">
        <v>3800</v>
      </c>
      <c r="AI1009">
        <v>3800</v>
      </c>
      <c r="AJ1009">
        <v>3800</v>
      </c>
    </row>
    <row r="1010" spans="1:36" x14ac:dyDescent="0.25">
      <c r="A1010" t="s">
        <v>43</v>
      </c>
      <c r="B1010" t="s">
        <v>3473</v>
      </c>
      <c r="C1010">
        <v>22.036198500000001</v>
      </c>
      <c r="D1010">
        <v>98.133855800000006</v>
      </c>
      <c r="E1010" t="s">
        <v>4275</v>
      </c>
      <c r="F1010">
        <v>2</v>
      </c>
      <c r="G1010">
        <v>2</v>
      </c>
      <c r="H1010">
        <v>2015</v>
      </c>
      <c r="I1010" t="str">
        <f t="shared" si="46"/>
        <v>2014-12-01</v>
      </c>
      <c r="J1010" t="str">
        <f t="shared" si="47"/>
        <v>2015-01-01</v>
      </c>
      <c r="K1010" t="str">
        <f>IFERROR(INDEX(Harvest[Selected Harvest Begin],MATCH(E1010,Harvest[Region],0)),INDEX(Harvest[Selected Harvest Begin],MATCH(B1010,Harvest[Country.of.Origin],0)))</f>
        <v>December</v>
      </c>
      <c r="L1010" t="str">
        <f>IFERROR(INDEX(Harvest[Selected Harvest End],MATCH(E1010,Harvest[Region],0)),INDEX(Harvest[Selected Harvest End],MATCH(B1010,Harvest[Country.of.Origin],0)))</f>
        <v>January</v>
      </c>
      <c r="M1010">
        <f t="shared" si="45"/>
        <v>31</v>
      </c>
      <c r="N1010" s="7">
        <v>42243</v>
      </c>
      <c r="O1010" t="s">
        <v>60</v>
      </c>
      <c r="P1010" t="s">
        <v>81</v>
      </c>
      <c r="Q1010">
        <v>8</v>
      </c>
      <c r="R1010">
        <v>7.08</v>
      </c>
      <c r="S1010">
        <v>7</v>
      </c>
      <c r="T1010">
        <v>7.33</v>
      </c>
      <c r="U1010">
        <v>7.08</v>
      </c>
      <c r="V1010">
        <v>6.92</v>
      </c>
      <c r="W1010">
        <v>10</v>
      </c>
      <c r="X1010">
        <v>10</v>
      </c>
      <c r="Y1010">
        <v>10</v>
      </c>
      <c r="Z1010">
        <v>6.83</v>
      </c>
      <c r="AA1010">
        <v>80.25</v>
      </c>
      <c r="AB1010">
        <v>0.11</v>
      </c>
      <c r="AC1010">
        <v>1</v>
      </c>
      <c r="AD1010">
        <v>0</v>
      </c>
      <c r="AE1010" t="s">
        <v>55</v>
      </c>
      <c r="AF1010">
        <v>26</v>
      </c>
      <c r="AG1010" s="7">
        <v>42608</v>
      </c>
      <c r="AH1010">
        <v>914.4</v>
      </c>
      <c r="AI1010">
        <v>914.4</v>
      </c>
      <c r="AJ1010">
        <v>914.4</v>
      </c>
    </row>
    <row r="1011" spans="1:36" x14ac:dyDescent="0.25">
      <c r="A1011" t="s">
        <v>43</v>
      </c>
      <c r="B1011" t="s">
        <v>3473</v>
      </c>
      <c r="C1011">
        <v>21.167855899999999</v>
      </c>
      <c r="D1011">
        <v>96.445015799999993</v>
      </c>
      <c r="E1011" t="s">
        <v>3476</v>
      </c>
      <c r="F1011">
        <v>1</v>
      </c>
      <c r="G1011">
        <v>2</v>
      </c>
      <c r="H1011">
        <v>2014</v>
      </c>
      <c r="I1011" t="str">
        <f t="shared" si="46"/>
        <v>2013-12-01</v>
      </c>
      <c r="J1011" t="str">
        <f t="shared" si="47"/>
        <v>2014-01-01</v>
      </c>
      <c r="K1011" t="str">
        <f>IFERROR(INDEX(Harvest[Selected Harvest Begin],MATCH(E1011,Harvest[Region],0)),INDEX(Harvest[Selected Harvest Begin],MATCH(B1011,Harvest[Country.of.Origin],0)))</f>
        <v>December</v>
      </c>
      <c r="L1011" t="str">
        <f>IFERROR(INDEX(Harvest[Selected Harvest End],MATCH(E1011,Harvest[Region],0)),INDEX(Harvest[Selected Harvest End],MATCH(B1011,Harvest[Country.of.Origin],0)))</f>
        <v>January</v>
      </c>
      <c r="M1011">
        <f t="shared" si="45"/>
        <v>31</v>
      </c>
      <c r="N1011" s="7">
        <v>42202</v>
      </c>
      <c r="O1011" t="s">
        <v>493</v>
      </c>
      <c r="P1011" t="s">
        <v>81</v>
      </c>
      <c r="Q1011">
        <v>7.42</v>
      </c>
      <c r="R1011">
        <v>7</v>
      </c>
      <c r="S1011">
        <v>7.08</v>
      </c>
      <c r="T1011">
        <v>7</v>
      </c>
      <c r="U1011">
        <v>7.17</v>
      </c>
      <c r="V1011">
        <v>7.33</v>
      </c>
      <c r="W1011">
        <v>10</v>
      </c>
      <c r="X1011">
        <v>10</v>
      </c>
      <c r="Y1011">
        <v>10</v>
      </c>
      <c r="Z1011">
        <v>7.25</v>
      </c>
      <c r="AA1011">
        <v>80.25</v>
      </c>
      <c r="AB1011">
        <v>0</v>
      </c>
      <c r="AC1011">
        <v>0</v>
      </c>
      <c r="AD1011">
        <v>0</v>
      </c>
      <c r="AE1011" t="s">
        <v>55</v>
      </c>
      <c r="AF1011">
        <v>1</v>
      </c>
      <c r="AG1011" s="7">
        <v>42567</v>
      </c>
      <c r="AH1011">
        <v>4287</v>
      </c>
      <c r="AI1011">
        <v>4287</v>
      </c>
      <c r="AJ1011">
        <v>4287</v>
      </c>
    </row>
    <row r="1012" spans="1:36" x14ac:dyDescent="0.25">
      <c r="A1012" t="s">
        <v>43</v>
      </c>
      <c r="B1012" t="s">
        <v>3473</v>
      </c>
      <c r="C1012">
        <v>21.995017399999998</v>
      </c>
      <c r="D1012">
        <v>96.4250416</v>
      </c>
      <c r="E1012" t="s">
        <v>4364</v>
      </c>
      <c r="F1012">
        <v>1</v>
      </c>
      <c r="G1012">
        <v>2</v>
      </c>
      <c r="H1012">
        <v>2015</v>
      </c>
      <c r="I1012" t="str">
        <f t="shared" si="46"/>
        <v>2014-12-01</v>
      </c>
      <c r="J1012" t="str">
        <f t="shared" si="47"/>
        <v>2015-01-01</v>
      </c>
      <c r="K1012" t="str">
        <f>IFERROR(INDEX(Harvest[Selected Harvest Begin],MATCH(E1012,Harvest[Region],0)),INDEX(Harvest[Selected Harvest Begin],MATCH(B1012,Harvest[Country.of.Origin],0)))</f>
        <v>December</v>
      </c>
      <c r="L1012" t="str">
        <f>IFERROR(INDEX(Harvest[Selected Harvest End],MATCH(E1012,Harvest[Region],0)),INDEX(Harvest[Selected Harvest End],MATCH(B1012,Harvest[Country.of.Origin],0)))</f>
        <v>January</v>
      </c>
      <c r="M1012">
        <f t="shared" si="45"/>
        <v>31</v>
      </c>
      <c r="N1012" s="7">
        <v>42202</v>
      </c>
      <c r="O1012" t="s">
        <v>60</v>
      </c>
      <c r="P1012" t="s">
        <v>54</v>
      </c>
      <c r="Q1012">
        <v>7.17</v>
      </c>
      <c r="R1012">
        <v>7.33</v>
      </c>
      <c r="S1012">
        <v>7</v>
      </c>
      <c r="T1012">
        <v>7.42</v>
      </c>
      <c r="U1012">
        <v>7.17</v>
      </c>
      <c r="V1012">
        <v>7</v>
      </c>
      <c r="W1012">
        <v>10</v>
      </c>
      <c r="X1012">
        <v>10</v>
      </c>
      <c r="Y1012">
        <v>10</v>
      </c>
      <c r="Z1012">
        <v>6.92</v>
      </c>
      <c r="AA1012">
        <v>80</v>
      </c>
      <c r="AB1012">
        <v>0</v>
      </c>
      <c r="AC1012">
        <v>0</v>
      </c>
      <c r="AD1012">
        <v>0</v>
      </c>
      <c r="AE1012" t="s">
        <v>55</v>
      </c>
      <c r="AF1012">
        <v>4</v>
      </c>
      <c r="AG1012" s="7">
        <v>42567</v>
      </c>
      <c r="AH1012">
        <v>3845</v>
      </c>
      <c r="AI1012">
        <v>3845</v>
      </c>
      <c r="AJ1012">
        <v>3845</v>
      </c>
    </row>
    <row r="1013" spans="1:36" x14ac:dyDescent="0.25">
      <c r="A1013" t="s">
        <v>43</v>
      </c>
      <c r="B1013" t="s">
        <v>3473</v>
      </c>
      <c r="C1013">
        <v>21.167855899999999</v>
      </c>
      <c r="D1013">
        <v>96.445015799999993</v>
      </c>
      <c r="E1013" t="s">
        <v>3686</v>
      </c>
      <c r="F1013">
        <v>1</v>
      </c>
      <c r="G1013">
        <v>1</v>
      </c>
      <c r="H1013">
        <v>2015</v>
      </c>
      <c r="I1013" t="str">
        <f t="shared" si="46"/>
        <v>2014-12-01</v>
      </c>
      <c r="J1013" t="str">
        <f t="shared" si="47"/>
        <v>2015-01-01</v>
      </c>
      <c r="K1013" t="str">
        <f>IFERROR(INDEX(Harvest[Selected Harvest Begin],MATCH(E1013,Harvest[Region],0)),INDEX(Harvest[Selected Harvest Begin],MATCH(B1013,Harvest[Country.of.Origin],0)))</f>
        <v>December</v>
      </c>
      <c r="L1013" t="str">
        <f>IFERROR(INDEX(Harvest[Selected Harvest End],MATCH(E1013,Harvest[Region],0)),INDEX(Harvest[Selected Harvest End],MATCH(B1013,Harvest[Country.of.Origin],0)))</f>
        <v>January</v>
      </c>
      <c r="M1013">
        <f t="shared" si="45"/>
        <v>31</v>
      </c>
      <c r="N1013" s="7">
        <v>42202</v>
      </c>
      <c r="O1013" t="s">
        <v>493</v>
      </c>
      <c r="P1013" t="s">
        <v>54</v>
      </c>
      <c r="Q1013">
        <v>7.25</v>
      </c>
      <c r="R1013">
        <v>7.42</v>
      </c>
      <c r="S1013">
        <v>7.25</v>
      </c>
      <c r="T1013">
        <v>7.5</v>
      </c>
      <c r="U1013">
        <v>7.33</v>
      </c>
      <c r="V1013">
        <v>7.33</v>
      </c>
      <c r="W1013">
        <v>10</v>
      </c>
      <c r="X1013">
        <v>10</v>
      </c>
      <c r="Y1013">
        <v>10</v>
      </c>
      <c r="Z1013">
        <v>7.42</v>
      </c>
      <c r="AA1013">
        <v>81.5</v>
      </c>
      <c r="AB1013">
        <v>0</v>
      </c>
      <c r="AC1013">
        <v>0</v>
      </c>
      <c r="AD1013">
        <v>0</v>
      </c>
      <c r="AE1013" t="s">
        <v>55</v>
      </c>
      <c r="AF1013">
        <v>4</v>
      </c>
      <c r="AG1013" s="7">
        <v>42567</v>
      </c>
      <c r="AH1013">
        <v>1219.2</v>
      </c>
      <c r="AI1013">
        <v>1219.2</v>
      </c>
      <c r="AJ1013">
        <v>1219.2</v>
      </c>
    </row>
    <row r="1014" spans="1:36" x14ac:dyDescent="0.25">
      <c r="A1014" t="s">
        <v>43</v>
      </c>
      <c r="B1014" t="s">
        <v>280</v>
      </c>
      <c r="C1014">
        <v>13.0883907</v>
      </c>
      <c r="D1014">
        <v>-85.999399699999998</v>
      </c>
      <c r="E1014" t="s">
        <v>853</v>
      </c>
      <c r="F1014">
        <v>275</v>
      </c>
      <c r="G1014">
        <v>69</v>
      </c>
      <c r="H1014">
        <v>2016</v>
      </c>
      <c r="I1014" t="str">
        <f t="shared" si="46"/>
        <v>2015-11-01</v>
      </c>
      <c r="J1014" t="str">
        <f t="shared" si="47"/>
        <v>2016-03-01</v>
      </c>
      <c r="K1014" t="str">
        <f>IFERROR(INDEX(Harvest[Selected Harvest Begin],MATCH(E1014,Harvest[Region],0)),INDEX(Harvest[Selected Harvest Begin],MATCH(B1014,Harvest[Country.of.Origin],0)))</f>
        <v>November</v>
      </c>
      <c r="L1014" t="str">
        <f>IFERROR(INDEX(Harvest[Selected Harvest End],MATCH(E1014,Harvest[Region],0)),INDEX(Harvest[Selected Harvest End],MATCH(B1014,Harvest[Country.of.Origin],0)))</f>
        <v>March</v>
      </c>
      <c r="M1014">
        <f t="shared" si="45"/>
        <v>121</v>
      </c>
      <c r="N1014" s="7">
        <v>42866</v>
      </c>
      <c r="O1014" t="s">
        <v>213</v>
      </c>
      <c r="P1014" t="s">
        <v>54</v>
      </c>
      <c r="Q1014">
        <v>7.67</v>
      </c>
      <c r="R1014">
        <v>7.75</v>
      </c>
      <c r="S1014">
        <v>7.67</v>
      </c>
      <c r="T1014">
        <v>7.67</v>
      </c>
      <c r="U1014">
        <v>7.83</v>
      </c>
      <c r="V1014">
        <v>7.58</v>
      </c>
      <c r="W1014">
        <v>10</v>
      </c>
      <c r="X1014">
        <v>10</v>
      </c>
      <c r="Y1014">
        <v>10</v>
      </c>
      <c r="Z1014">
        <v>7.5</v>
      </c>
      <c r="AA1014">
        <v>83.67</v>
      </c>
      <c r="AB1014">
        <v>0.1</v>
      </c>
      <c r="AC1014">
        <v>0</v>
      </c>
      <c r="AD1014">
        <v>0</v>
      </c>
      <c r="AE1014" t="s">
        <v>55</v>
      </c>
      <c r="AF1014">
        <v>3</v>
      </c>
      <c r="AG1014" s="7">
        <v>43231</v>
      </c>
      <c r="AH1014">
        <v>1250</v>
      </c>
      <c r="AI1014">
        <v>1250</v>
      </c>
      <c r="AJ1014">
        <v>1250</v>
      </c>
    </row>
    <row r="1015" spans="1:36" x14ac:dyDescent="0.25">
      <c r="A1015" t="s">
        <v>43</v>
      </c>
      <c r="B1015" t="s">
        <v>280</v>
      </c>
      <c r="C1015">
        <v>13.0883907</v>
      </c>
      <c r="D1015">
        <v>-85.999399699999998</v>
      </c>
      <c r="E1015" t="s">
        <v>853</v>
      </c>
      <c r="F1015">
        <v>275</v>
      </c>
      <c r="G1015">
        <v>69</v>
      </c>
      <c r="I1015" t="str">
        <f t="shared" si="46"/>
        <v>2015-11-01</v>
      </c>
      <c r="J1015" t="str">
        <f t="shared" si="47"/>
        <v>2016-03-01</v>
      </c>
      <c r="K1015" t="str">
        <f>IFERROR(INDEX(Harvest[Selected Harvest Begin],MATCH(E1015,Harvest[Region],0)),INDEX(Harvest[Selected Harvest Begin],MATCH(B1015,Harvest[Country.of.Origin],0)))</f>
        <v>November</v>
      </c>
      <c r="L1015" t="str">
        <f>IFERROR(INDEX(Harvest[Selected Harvest End],MATCH(E1015,Harvest[Region],0)),INDEX(Harvest[Selected Harvest End],MATCH(B1015,Harvest[Country.of.Origin],0)))</f>
        <v>March</v>
      </c>
      <c r="M1015">
        <f t="shared" si="45"/>
        <v>121</v>
      </c>
      <c r="N1015" s="7">
        <v>42444</v>
      </c>
      <c r="Q1015">
        <v>7.5</v>
      </c>
      <c r="R1015">
        <v>7.5</v>
      </c>
      <c r="S1015">
        <v>7.33</v>
      </c>
      <c r="T1015">
        <v>7.42</v>
      </c>
      <c r="U1015">
        <v>7.5</v>
      </c>
      <c r="V1015">
        <v>7.42</v>
      </c>
      <c r="W1015">
        <v>10</v>
      </c>
      <c r="X1015">
        <v>10</v>
      </c>
      <c r="Y1015">
        <v>10</v>
      </c>
      <c r="Z1015">
        <v>7.5</v>
      </c>
      <c r="AA1015">
        <v>82.17</v>
      </c>
      <c r="AB1015">
        <v>0.1</v>
      </c>
      <c r="AC1015">
        <v>0</v>
      </c>
      <c r="AD1015">
        <v>0</v>
      </c>
      <c r="AE1015" t="s">
        <v>55</v>
      </c>
      <c r="AF1015">
        <v>1</v>
      </c>
      <c r="AG1015" s="7">
        <v>42809</v>
      </c>
      <c r="AH1015">
        <v>1000</v>
      </c>
      <c r="AI1015">
        <v>1000</v>
      </c>
      <c r="AJ1015">
        <v>1000</v>
      </c>
    </row>
    <row r="1016" spans="1:36" x14ac:dyDescent="0.25">
      <c r="A1016" t="s">
        <v>43</v>
      </c>
      <c r="B1016" t="s">
        <v>280</v>
      </c>
      <c r="C1016">
        <v>13.0883907</v>
      </c>
      <c r="D1016">
        <v>-85.999399699999998</v>
      </c>
      <c r="E1016" t="s">
        <v>853</v>
      </c>
      <c r="F1016">
        <v>275</v>
      </c>
      <c r="G1016">
        <v>69</v>
      </c>
      <c r="I1016" t="str">
        <f t="shared" si="46"/>
        <v>2015-11-01</v>
      </c>
      <c r="J1016" t="str">
        <f t="shared" si="47"/>
        <v>2016-03-01</v>
      </c>
      <c r="K1016" t="str">
        <f>IFERROR(INDEX(Harvest[Selected Harvest Begin],MATCH(E1016,Harvest[Region],0)),INDEX(Harvest[Selected Harvest Begin],MATCH(B1016,Harvest[Country.of.Origin],0)))</f>
        <v>November</v>
      </c>
      <c r="L1016" t="str">
        <f>IFERROR(INDEX(Harvest[Selected Harvest End],MATCH(E1016,Harvest[Region],0)),INDEX(Harvest[Selected Harvest End],MATCH(B1016,Harvest[Country.of.Origin],0)))</f>
        <v>March</v>
      </c>
      <c r="M1016">
        <f t="shared" si="45"/>
        <v>121</v>
      </c>
      <c r="N1016" s="7">
        <v>42440</v>
      </c>
      <c r="Q1016">
        <v>7.58</v>
      </c>
      <c r="R1016">
        <v>7.5</v>
      </c>
      <c r="S1016">
        <v>7.25</v>
      </c>
      <c r="T1016">
        <v>7.25</v>
      </c>
      <c r="U1016">
        <v>7.5</v>
      </c>
      <c r="V1016">
        <v>7.25</v>
      </c>
      <c r="W1016">
        <v>10</v>
      </c>
      <c r="X1016">
        <v>10</v>
      </c>
      <c r="Y1016">
        <v>10</v>
      </c>
      <c r="Z1016">
        <v>7.33</v>
      </c>
      <c r="AA1016">
        <v>81.67</v>
      </c>
      <c r="AB1016">
        <v>0.1</v>
      </c>
      <c r="AC1016">
        <v>0</v>
      </c>
      <c r="AD1016">
        <v>0</v>
      </c>
      <c r="AE1016" t="s">
        <v>55</v>
      </c>
      <c r="AF1016">
        <v>1</v>
      </c>
      <c r="AG1016" s="7">
        <v>42805</v>
      </c>
    </row>
    <row r="1017" spans="1:36" x14ac:dyDescent="0.25">
      <c r="A1017" t="s">
        <v>43</v>
      </c>
      <c r="B1017" t="s">
        <v>280</v>
      </c>
      <c r="C1017">
        <v>13.921480600000001</v>
      </c>
      <c r="D1017">
        <v>-86.126833700000006</v>
      </c>
      <c r="E1017" t="s">
        <v>999</v>
      </c>
      <c r="F1017">
        <v>550</v>
      </c>
      <c r="G1017">
        <v>69</v>
      </c>
      <c r="H1017">
        <v>2017</v>
      </c>
      <c r="I1017" t="str">
        <f t="shared" si="46"/>
        <v>2016-10-01</v>
      </c>
      <c r="J1017" t="str">
        <f t="shared" si="47"/>
        <v>2017-03-01</v>
      </c>
      <c r="K1017" t="str">
        <f>IFERROR(INDEX(Harvest[Selected Harvest Begin],MATCH(E1017,Harvest[Region],0)),INDEX(Harvest[Selected Harvest Begin],MATCH(B1017,Harvest[Country.of.Origin],0)))</f>
        <v>October</v>
      </c>
      <c r="L1017" t="str">
        <f>IFERROR(INDEX(Harvest[Selected Harvest End],MATCH(E1017,Harvest[Region],0)),INDEX(Harvest[Selected Harvest End],MATCH(B1017,Harvest[Country.of.Origin],0)))</f>
        <v>March</v>
      </c>
      <c r="M1017">
        <f t="shared" si="45"/>
        <v>151</v>
      </c>
      <c r="N1017" s="7">
        <v>42906</v>
      </c>
      <c r="O1017" t="s">
        <v>213</v>
      </c>
      <c r="P1017" t="s">
        <v>60</v>
      </c>
      <c r="Q1017">
        <v>7.5</v>
      </c>
      <c r="R1017">
        <v>7.42</v>
      </c>
      <c r="S1017">
        <v>7.33</v>
      </c>
      <c r="T1017">
        <v>7.33</v>
      </c>
      <c r="U1017">
        <v>7.25</v>
      </c>
      <c r="V1017">
        <v>7.33</v>
      </c>
      <c r="W1017">
        <v>10</v>
      </c>
      <c r="X1017">
        <v>10</v>
      </c>
      <c r="Y1017">
        <v>10</v>
      </c>
      <c r="Z1017">
        <v>7.33</v>
      </c>
      <c r="AA1017">
        <v>81.5</v>
      </c>
      <c r="AB1017">
        <v>0.11</v>
      </c>
      <c r="AC1017">
        <v>0</v>
      </c>
      <c r="AD1017">
        <v>0</v>
      </c>
      <c r="AE1017" t="s">
        <v>55</v>
      </c>
      <c r="AF1017">
        <v>3</v>
      </c>
      <c r="AG1017" s="7">
        <v>43271</v>
      </c>
      <c r="AH1017">
        <v>1100</v>
      </c>
      <c r="AI1017">
        <v>1100</v>
      </c>
      <c r="AJ1017">
        <v>1100</v>
      </c>
    </row>
    <row r="1018" spans="1:36" x14ac:dyDescent="0.25">
      <c r="A1018" t="s">
        <v>43</v>
      </c>
      <c r="B1018" t="s">
        <v>280</v>
      </c>
      <c r="C1018">
        <v>13.0883907</v>
      </c>
      <c r="D1018">
        <v>-85.999399699999998</v>
      </c>
      <c r="E1018" t="s">
        <v>853</v>
      </c>
      <c r="F1018">
        <v>275</v>
      </c>
      <c r="G1018">
        <v>69</v>
      </c>
      <c r="H1018">
        <v>2015</v>
      </c>
      <c r="I1018" t="str">
        <f t="shared" si="46"/>
        <v>2014-11-01</v>
      </c>
      <c r="J1018" t="str">
        <f t="shared" si="47"/>
        <v>2015-03-01</v>
      </c>
      <c r="K1018" t="str">
        <f>IFERROR(INDEX(Harvest[Selected Harvest Begin],MATCH(E1018,Harvest[Region],0)),INDEX(Harvest[Selected Harvest Begin],MATCH(B1018,Harvest[Country.of.Origin],0)))</f>
        <v>November</v>
      </c>
      <c r="L1018" t="str">
        <f>IFERROR(INDEX(Harvest[Selected Harvest End],MATCH(E1018,Harvest[Region],0)),INDEX(Harvest[Selected Harvest End],MATCH(B1018,Harvest[Country.of.Origin],0)))</f>
        <v>March</v>
      </c>
      <c r="M1018">
        <f t="shared" si="45"/>
        <v>120</v>
      </c>
      <c r="N1018" s="7">
        <v>42191</v>
      </c>
      <c r="O1018" t="s">
        <v>493</v>
      </c>
      <c r="P1018" t="s">
        <v>54</v>
      </c>
      <c r="Q1018">
        <v>7.08</v>
      </c>
      <c r="R1018">
        <v>7.5</v>
      </c>
      <c r="S1018">
        <v>7.33</v>
      </c>
      <c r="T1018">
        <v>7.17</v>
      </c>
      <c r="U1018">
        <v>7.42</v>
      </c>
      <c r="V1018">
        <v>7.25</v>
      </c>
      <c r="W1018">
        <v>10</v>
      </c>
      <c r="X1018">
        <v>10</v>
      </c>
      <c r="Y1018">
        <v>10</v>
      </c>
      <c r="Z1018">
        <v>7.5</v>
      </c>
      <c r="AA1018">
        <v>81.25</v>
      </c>
      <c r="AB1018">
        <v>0.1</v>
      </c>
      <c r="AC1018">
        <v>0</v>
      </c>
      <c r="AD1018">
        <v>0</v>
      </c>
      <c r="AE1018" t="s">
        <v>55</v>
      </c>
      <c r="AF1018">
        <v>4</v>
      </c>
      <c r="AG1018" s="7">
        <v>42556</v>
      </c>
      <c r="AH1018">
        <v>1100</v>
      </c>
      <c r="AI1018">
        <v>1100</v>
      </c>
      <c r="AJ1018">
        <v>1100</v>
      </c>
    </row>
    <row r="1019" spans="1:36" x14ac:dyDescent="0.25">
      <c r="A1019" t="s">
        <v>43</v>
      </c>
      <c r="B1019" t="s">
        <v>280</v>
      </c>
      <c r="C1019">
        <v>13.720299000000001</v>
      </c>
      <c r="D1019">
        <v>-86.508497700000007</v>
      </c>
      <c r="E1019" t="s">
        <v>3868</v>
      </c>
      <c r="F1019">
        <v>275</v>
      </c>
      <c r="G1019">
        <v>69</v>
      </c>
      <c r="H1019">
        <v>2016</v>
      </c>
      <c r="I1019" t="str">
        <f t="shared" si="46"/>
        <v>2015-11-01</v>
      </c>
      <c r="J1019" t="str">
        <f t="shared" si="47"/>
        <v>2016-03-01</v>
      </c>
      <c r="K1019" t="str">
        <f>IFERROR(INDEX(Harvest[Selected Harvest Begin],MATCH(E1019,Harvest[Region],0)),INDEX(Harvest[Selected Harvest Begin],MATCH(B1019,Harvest[Country.of.Origin],0)))</f>
        <v>November</v>
      </c>
      <c r="L1019" t="str">
        <f>IFERROR(INDEX(Harvest[Selected Harvest End],MATCH(E1019,Harvest[Region],0)),INDEX(Harvest[Selected Harvest End],MATCH(B1019,Harvest[Country.of.Origin],0)))</f>
        <v>March</v>
      </c>
      <c r="M1019">
        <f t="shared" si="45"/>
        <v>121</v>
      </c>
      <c r="N1019" s="7">
        <v>42802</v>
      </c>
      <c r="P1019" t="s">
        <v>54</v>
      </c>
      <c r="Q1019">
        <v>7.33</v>
      </c>
      <c r="R1019">
        <v>7.5</v>
      </c>
      <c r="S1019">
        <v>7.17</v>
      </c>
      <c r="T1019">
        <v>7.17</v>
      </c>
      <c r="U1019">
        <v>7.58</v>
      </c>
      <c r="V1019">
        <v>7.17</v>
      </c>
      <c r="W1019">
        <v>10</v>
      </c>
      <c r="X1019">
        <v>10</v>
      </c>
      <c r="Y1019">
        <v>10</v>
      </c>
      <c r="Z1019">
        <v>7.25</v>
      </c>
      <c r="AA1019">
        <v>81.17</v>
      </c>
      <c r="AB1019">
        <v>0.09</v>
      </c>
      <c r="AC1019">
        <v>0</v>
      </c>
      <c r="AD1019">
        <v>0</v>
      </c>
      <c r="AE1019" t="s">
        <v>55</v>
      </c>
      <c r="AF1019">
        <v>7</v>
      </c>
      <c r="AG1019" s="7">
        <v>43167</v>
      </c>
      <c r="AH1019">
        <v>1200</v>
      </c>
      <c r="AI1019">
        <v>1200</v>
      </c>
      <c r="AJ1019">
        <v>1200</v>
      </c>
    </row>
    <row r="1020" spans="1:36" x14ac:dyDescent="0.25">
      <c r="A1020" t="s">
        <v>43</v>
      </c>
      <c r="B1020" t="s">
        <v>280</v>
      </c>
      <c r="C1020">
        <v>13.0883907</v>
      </c>
      <c r="D1020">
        <v>-85.999399699999998</v>
      </c>
      <c r="E1020" t="s">
        <v>853</v>
      </c>
      <c r="F1020">
        <v>275</v>
      </c>
      <c r="G1020">
        <v>69</v>
      </c>
      <c r="H1020">
        <v>2015</v>
      </c>
      <c r="I1020" t="str">
        <f t="shared" si="46"/>
        <v>2014-11-01</v>
      </c>
      <c r="J1020" t="str">
        <f t="shared" si="47"/>
        <v>2015-03-01</v>
      </c>
      <c r="K1020" t="str">
        <f>IFERROR(INDEX(Harvest[Selected Harvest Begin],MATCH(E1020,Harvest[Region],0)),INDEX(Harvest[Selected Harvest Begin],MATCH(B1020,Harvest[Country.of.Origin],0)))</f>
        <v>November</v>
      </c>
      <c r="L1020" t="str">
        <f>IFERROR(INDEX(Harvest[Selected Harvest End],MATCH(E1020,Harvest[Region],0)),INDEX(Harvest[Selected Harvest End],MATCH(B1020,Harvest[Country.of.Origin],0)))</f>
        <v>March</v>
      </c>
      <c r="M1020">
        <f t="shared" si="45"/>
        <v>120</v>
      </c>
      <c r="N1020" s="7">
        <v>42091</v>
      </c>
      <c r="O1020" t="s">
        <v>60</v>
      </c>
      <c r="P1020" t="s">
        <v>54</v>
      </c>
      <c r="Q1020">
        <v>7.33</v>
      </c>
      <c r="R1020">
        <v>7.33</v>
      </c>
      <c r="S1020">
        <v>7.33</v>
      </c>
      <c r="T1020">
        <v>7.42</v>
      </c>
      <c r="U1020">
        <v>7.33</v>
      </c>
      <c r="V1020">
        <v>7.33</v>
      </c>
      <c r="W1020">
        <v>10</v>
      </c>
      <c r="X1020">
        <v>10</v>
      </c>
      <c r="Y1020">
        <v>10</v>
      </c>
      <c r="Z1020">
        <v>7</v>
      </c>
      <c r="AA1020">
        <v>81.08</v>
      </c>
      <c r="AB1020">
        <v>0.11</v>
      </c>
      <c r="AC1020">
        <v>0</v>
      </c>
      <c r="AD1020">
        <v>0</v>
      </c>
      <c r="AF1020">
        <v>1</v>
      </c>
      <c r="AG1020" s="7">
        <v>42456</v>
      </c>
      <c r="AH1020">
        <v>1100</v>
      </c>
      <c r="AI1020">
        <v>1100</v>
      </c>
      <c r="AJ1020">
        <v>1100</v>
      </c>
    </row>
    <row r="1021" spans="1:36" x14ac:dyDescent="0.25">
      <c r="A1021" t="s">
        <v>43</v>
      </c>
      <c r="B1021" t="s">
        <v>280</v>
      </c>
      <c r="C1021">
        <v>13.0883907</v>
      </c>
      <c r="D1021">
        <v>-85.999399699999998</v>
      </c>
      <c r="E1021" t="s">
        <v>853</v>
      </c>
      <c r="F1021">
        <v>275</v>
      </c>
      <c r="G1021">
        <v>69</v>
      </c>
      <c r="H1021">
        <v>2015</v>
      </c>
      <c r="I1021" t="str">
        <f t="shared" si="46"/>
        <v>2014-11-01</v>
      </c>
      <c r="J1021" t="str">
        <f t="shared" si="47"/>
        <v>2015-03-01</v>
      </c>
      <c r="K1021" t="str">
        <f>IFERROR(INDEX(Harvest[Selected Harvest Begin],MATCH(E1021,Harvest[Region],0)),INDEX(Harvest[Selected Harvest Begin],MATCH(B1021,Harvest[Country.of.Origin],0)))</f>
        <v>November</v>
      </c>
      <c r="L1021" t="str">
        <f>IFERROR(INDEX(Harvest[Selected Harvest End],MATCH(E1021,Harvest[Region],0)),INDEX(Harvest[Selected Harvest End],MATCH(B1021,Harvest[Country.of.Origin],0)))</f>
        <v>March</v>
      </c>
      <c r="M1021">
        <f t="shared" si="45"/>
        <v>120</v>
      </c>
      <c r="N1021" s="7">
        <v>42152</v>
      </c>
      <c r="O1021" t="s">
        <v>60</v>
      </c>
      <c r="P1021" t="s">
        <v>54</v>
      </c>
      <c r="Q1021">
        <v>7.25</v>
      </c>
      <c r="R1021">
        <v>7.25</v>
      </c>
      <c r="S1021">
        <v>7.17</v>
      </c>
      <c r="T1021">
        <v>7.25</v>
      </c>
      <c r="U1021">
        <v>7.33</v>
      </c>
      <c r="V1021">
        <v>7.25</v>
      </c>
      <c r="W1021">
        <v>10</v>
      </c>
      <c r="X1021">
        <v>10</v>
      </c>
      <c r="Y1021">
        <v>10</v>
      </c>
      <c r="Z1021">
        <v>7.25</v>
      </c>
      <c r="AA1021">
        <v>80.75</v>
      </c>
      <c r="AB1021">
        <v>0.12</v>
      </c>
      <c r="AC1021">
        <v>0</v>
      </c>
      <c r="AD1021">
        <v>0</v>
      </c>
      <c r="AE1021" t="s">
        <v>55</v>
      </c>
      <c r="AF1021">
        <v>5</v>
      </c>
      <c r="AG1021" s="7">
        <v>42517</v>
      </c>
      <c r="AH1021">
        <v>110000</v>
      </c>
      <c r="AI1021">
        <v>110000</v>
      </c>
      <c r="AJ1021">
        <v>110000</v>
      </c>
    </row>
    <row r="1022" spans="1:36" x14ac:dyDescent="0.25">
      <c r="A1022" t="s">
        <v>43</v>
      </c>
      <c r="B1022" t="s">
        <v>280</v>
      </c>
      <c r="C1022">
        <v>13.7894404</v>
      </c>
      <c r="D1022">
        <v>-86.012157299999998</v>
      </c>
      <c r="E1022" t="s">
        <v>4140</v>
      </c>
      <c r="F1022">
        <v>275</v>
      </c>
      <c r="G1022">
        <v>69</v>
      </c>
      <c r="H1022">
        <v>2016</v>
      </c>
      <c r="I1022" t="str">
        <f t="shared" si="46"/>
        <v>2015-11-01</v>
      </c>
      <c r="J1022" t="str">
        <f t="shared" si="47"/>
        <v>2016-03-01</v>
      </c>
      <c r="K1022" t="str">
        <f>IFERROR(INDEX(Harvest[Selected Harvest Begin],MATCH(E1022,Harvest[Region],0)),INDEX(Harvest[Selected Harvest Begin],MATCH(B1022,Harvest[Country.of.Origin],0)))</f>
        <v>November</v>
      </c>
      <c r="L1022" t="str">
        <f>IFERROR(INDEX(Harvest[Selected Harvest End],MATCH(E1022,Harvest[Region],0)),INDEX(Harvest[Selected Harvest End],MATCH(B1022,Harvest[Country.of.Origin],0)))</f>
        <v>March</v>
      </c>
      <c r="M1022">
        <f t="shared" si="45"/>
        <v>121</v>
      </c>
      <c r="N1022" s="7">
        <v>42426</v>
      </c>
      <c r="Q1022">
        <v>7.08</v>
      </c>
      <c r="R1022">
        <v>7.5</v>
      </c>
      <c r="S1022">
        <v>7</v>
      </c>
      <c r="T1022">
        <v>7.25</v>
      </c>
      <c r="U1022">
        <v>7.42</v>
      </c>
      <c r="V1022">
        <v>7</v>
      </c>
      <c r="W1022">
        <v>10</v>
      </c>
      <c r="X1022">
        <v>10</v>
      </c>
      <c r="Y1022">
        <v>10</v>
      </c>
      <c r="Z1022">
        <v>7.33</v>
      </c>
      <c r="AA1022">
        <v>80.58</v>
      </c>
      <c r="AB1022">
        <v>0.11</v>
      </c>
      <c r="AC1022">
        <v>0</v>
      </c>
      <c r="AD1022">
        <v>1</v>
      </c>
      <c r="AE1022" t="s">
        <v>55</v>
      </c>
      <c r="AF1022">
        <v>0</v>
      </c>
      <c r="AG1022" s="7">
        <v>42791</v>
      </c>
    </row>
    <row r="1023" spans="1:36" x14ac:dyDescent="0.25">
      <c r="A1023" t="s">
        <v>43</v>
      </c>
      <c r="B1023" t="s">
        <v>280</v>
      </c>
      <c r="C1023">
        <v>12.929006899999999</v>
      </c>
      <c r="D1023">
        <v>-85.915121099999993</v>
      </c>
      <c r="E1023" t="s">
        <v>2510</v>
      </c>
      <c r="F1023">
        <v>275</v>
      </c>
      <c r="G1023">
        <v>69</v>
      </c>
      <c r="H1023">
        <v>2015</v>
      </c>
      <c r="I1023" t="str">
        <f t="shared" si="46"/>
        <v>2014-11-01</v>
      </c>
      <c r="J1023" t="str">
        <f t="shared" si="47"/>
        <v>2015-03-01</v>
      </c>
      <c r="K1023" t="str">
        <f>IFERROR(INDEX(Harvest[Selected Harvest Begin],MATCH(E1023,Harvest[Region],0)),INDEX(Harvest[Selected Harvest Begin],MATCH(B1023,Harvest[Country.of.Origin],0)))</f>
        <v>November</v>
      </c>
      <c r="L1023" t="str">
        <f>IFERROR(INDEX(Harvest[Selected Harvest End],MATCH(E1023,Harvest[Region],0)),INDEX(Harvest[Selected Harvest End],MATCH(B1023,Harvest[Country.of.Origin],0)))</f>
        <v>March</v>
      </c>
      <c r="M1023">
        <f t="shared" si="45"/>
        <v>120</v>
      </c>
      <c r="N1023" s="7">
        <v>42055</v>
      </c>
      <c r="O1023" t="s">
        <v>213</v>
      </c>
      <c r="P1023" t="s">
        <v>54</v>
      </c>
      <c r="Q1023">
        <v>7.08</v>
      </c>
      <c r="R1023">
        <v>6.92</v>
      </c>
      <c r="S1023">
        <v>7</v>
      </c>
      <c r="T1023">
        <v>7.25</v>
      </c>
      <c r="U1023">
        <v>7.5</v>
      </c>
      <c r="V1023">
        <v>7.25</v>
      </c>
      <c r="W1023">
        <v>10</v>
      </c>
      <c r="X1023">
        <v>10</v>
      </c>
      <c r="Y1023">
        <v>10</v>
      </c>
      <c r="Z1023">
        <v>7.25</v>
      </c>
      <c r="AA1023">
        <v>80.25</v>
      </c>
      <c r="AB1023">
        <v>0.11</v>
      </c>
      <c r="AC1023">
        <v>0</v>
      </c>
      <c r="AD1023">
        <v>0</v>
      </c>
      <c r="AE1023" t="s">
        <v>55</v>
      </c>
      <c r="AF1023">
        <v>2</v>
      </c>
      <c r="AG1023" s="7">
        <v>42420</v>
      </c>
      <c r="AH1023">
        <v>900</v>
      </c>
      <c r="AI1023">
        <v>900</v>
      </c>
      <c r="AJ1023">
        <v>900</v>
      </c>
    </row>
    <row r="1024" spans="1:36" x14ac:dyDescent="0.25">
      <c r="A1024" t="s">
        <v>43</v>
      </c>
      <c r="B1024" t="s">
        <v>280</v>
      </c>
      <c r="C1024">
        <v>13.0883907</v>
      </c>
      <c r="D1024">
        <v>-85.999399699999998</v>
      </c>
      <c r="E1024" t="s">
        <v>853</v>
      </c>
      <c r="F1024">
        <v>275</v>
      </c>
      <c r="G1024">
        <v>69</v>
      </c>
      <c r="H1024">
        <v>2017</v>
      </c>
      <c r="I1024" t="str">
        <f t="shared" si="46"/>
        <v>2016-11-01</v>
      </c>
      <c r="J1024" t="str">
        <f t="shared" si="47"/>
        <v>2017-03-01</v>
      </c>
      <c r="K1024" t="str">
        <f>IFERROR(INDEX(Harvest[Selected Harvest Begin],MATCH(E1024,Harvest[Region],0)),INDEX(Harvest[Selected Harvest Begin],MATCH(B1024,Harvest[Country.of.Origin],0)))</f>
        <v>November</v>
      </c>
      <c r="L1024" t="str">
        <f>IFERROR(INDEX(Harvest[Selected Harvest End],MATCH(E1024,Harvest[Region],0)),INDEX(Harvest[Selected Harvest End],MATCH(B1024,Harvest[Country.of.Origin],0)))</f>
        <v>March</v>
      </c>
      <c r="M1024">
        <f t="shared" si="45"/>
        <v>120</v>
      </c>
      <c r="N1024" s="7">
        <v>42899</v>
      </c>
      <c r="O1024" t="s">
        <v>213</v>
      </c>
      <c r="P1024" t="s">
        <v>54</v>
      </c>
      <c r="Q1024">
        <v>7.33</v>
      </c>
      <c r="R1024">
        <v>7.08</v>
      </c>
      <c r="S1024">
        <v>6.92</v>
      </c>
      <c r="T1024">
        <v>7.08</v>
      </c>
      <c r="U1024">
        <v>7.42</v>
      </c>
      <c r="V1024">
        <v>7.17</v>
      </c>
      <c r="W1024">
        <v>10</v>
      </c>
      <c r="X1024">
        <v>10</v>
      </c>
      <c r="Y1024">
        <v>10</v>
      </c>
      <c r="Z1024">
        <v>7</v>
      </c>
      <c r="AA1024">
        <v>80</v>
      </c>
      <c r="AB1024">
        <v>0.1</v>
      </c>
      <c r="AC1024">
        <v>0</v>
      </c>
      <c r="AD1024">
        <v>0</v>
      </c>
      <c r="AE1024" t="s">
        <v>55</v>
      </c>
      <c r="AF1024">
        <v>5</v>
      </c>
      <c r="AG1024" s="7">
        <v>43264</v>
      </c>
      <c r="AH1024">
        <v>1250</v>
      </c>
      <c r="AI1024">
        <v>1250</v>
      </c>
      <c r="AJ1024">
        <v>1250</v>
      </c>
    </row>
    <row r="1025" spans="1:36" x14ac:dyDescent="0.25">
      <c r="A1025" t="s">
        <v>43</v>
      </c>
      <c r="B1025" t="s">
        <v>280</v>
      </c>
      <c r="C1025">
        <v>13.0883907</v>
      </c>
      <c r="D1025">
        <v>-85.999399699999998</v>
      </c>
      <c r="E1025" t="s">
        <v>853</v>
      </c>
      <c r="F1025">
        <v>275</v>
      </c>
      <c r="G1025">
        <v>69</v>
      </c>
      <c r="H1025">
        <v>2015</v>
      </c>
      <c r="I1025" t="str">
        <f t="shared" si="46"/>
        <v>2014-11-01</v>
      </c>
      <c r="J1025" t="str">
        <f t="shared" si="47"/>
        <v>2015-03-01</v>
      </c>
      <c r="K1025" t="str">
        <f>IFERROR(INDEX(Harvest[Selected Harvest Begin],MATCH(E1025,Harvest[Region],0)),INDEX(Harvest[Selected Harvest Begin],MATCH(B1025,Harvest[Country.of.Origin],0)))</f>
        <v>November</v>
      </c>
      <c r="L1025" t="str">
        <f>IFERROR(INDEX(Harvest[Selected Harvest End],MATCH(E1025,Harvest[Region],0)),INDEX(Harvest[Selected Harvest End],MATCH(B1025,Harvest[Country.of.Origin],0)))</f>
        <v>March</v>
      </c>
      <c r="M1025">
        <f t="shared" si="45"/>
        <v>120</v>
      </c>
      <c r="N1025" s="7">
        <v>42191</v>
      </c>
      <c r="O1025" t="s">
        <v>213</v>
      </c>
      <c r="P1025" t="s">
        <v>81</v>
      </c>
      <c r="Q1025">
        <v>6.92</v>
      </c>
      <c r="R1025">
        <v>6.92</v>
      </c>
      <c r="S1025">
        <v>7</v>
      </c>
      <c r="T1025">
        <v>7.42</v>
      </c>
      <c r="U1025">
        <v>7.25</v>
      </c>
      <c r="V1025">
        <v>7</v>
      </c>
      <c r="W1025">
        <v>10</v>
      </c>
      <c r="X1025">
        <v>10</v>
      </c>
      <c r="Y1025">
        <v>10</v>
      </c>
      <c r="Z1025">
        <v>7</v>
      </c>
      <c r="AA1025">
        <v>79.5</v>
      </c>
      <c r="AB1025">
        <v>0.12</v>
      </c>
      <c r="AC1025">
        <v>0</v>
      </c>
      <c r="AD1025">
        <v>0</v>
      </c>
      <c r="AE1025" t="s">
        <v>55</v>
      </c>
      <c r="AF1025">
        <v>6</v>
      </c>
      <c r="AG1025" s="7">
        <v>42556</v>
      </c>
      <c r="AH1025">
        <v>1050</v>
      </c>
      <c r="AI1025">
        <v>1050</v>
      </c>
      <c r="AJ1025">
        <v>1050</v>
      </c>
    </row>
    <row r="1026" spans="1:36" x14ac:dyDescent="0.25">
      <c r="A1026" t="s">
        <v>43</v>
      </c>
      <c r="B1026" t="s">
        <v>280</v>
      </c>
      <c r="C1026">
        <v>13.7894404</v>
      </c>
      <c r="D1026">
        <v>-86.012157299999998</v>
      </c>
      <c r="E1026" t="s">
        <v>4140</v>
      </c>
      <c r="F1026">
        <v>275</v>
      </c>
      <c r="G1026">
        <v>69</v>
      </c>
      <c r="H1026">
        <v>2016</v>
      </c>
      <c r="I1026" t="str">
        <f t="shared" si="46"/>
        <v>2015-11-01</v>
      </c>
      <c r="J1026" t="str">
        <f t="shared" si="47"/>
        <v>2016-03-01</v>
      </c>
      <c r="K1026" t="str">
        <f>IFERROR(INDEX(Harvest[Selected Harvest Begin],MATCH(E1026,Harvest[Region],0)),INDEX(Harvest[Selected Harvest Begin],MATCH(B1026,Harvest[Country.of.Origin],0)))</f>
        <v>November</v>
      </c>
      <c r="L1026" t="str">
        <f>IFERROR(INDEX(Harvest[Selected Harvest End],MATCH(E1026,Harvest[Region],0)),INDEX(Harvest[Selected Harvest End],MATCH(B1026,Harvest[Country.of.Origin],0)))</f>
        <v>March</v>
      </c>
      <c r="M1026">
        <f t="shared" ref="M1026:M1089" si="48">J1026-I1026</f>
        <v>121</v>
      </c>
      <c r="N1026" s="7">
        <v>42417</v>
      </c>
      <c r="Q1026">
        <v>7.08</v>
      </c>
      <c r="R1026">
        <v>7</v>
      </c>
      <c r="S1026">
        <v>6.75</v>
      </c>
      <c r="T1026">
        <v>6.83</v>
      </c>
      <c r="U1026">
        <v>7.08</v>
      </c>
      <c r="V1026">
        <v>6.92</v>
      </c>
      <c r="W1026">
        <v>10</v>
      </c>
      <c r="X1026">
        <v>10</v>
      </c>
      <c r="Y1026">
        <v>10</v>
      </c>
      <c r="Z1026">
        <v>6.92</v>
      </c>
      <c r="AA1026">
        <v>78.58</v>
      </c>
      <c r="AB1026">
        <v>0.1</v>
      </c>
      <c r="AC1026">
        <v>1</v>
      </c>
      <c r="AD1026">
        <v>5</v>
      </c>
      <c r="AE1026" t="s">
        <v>55</v>
      </c>
      <c r="AF1026">
        <v>7</v>
      </c>
      <c r="AG1026" s="7">
        <v>42782</v>
      </c>
    </row>
    <row r="1027" spans="1:36" x14ac:dyDescent="0.25">
      <c r="A1027" t="s">
        <v>43</v>
      </c>
      <c r="B1027" t="s">
        <v>280</v>
      </c>
      <c r="C1027">
        <v>13.0883907</v>
      </c>
      <c r="D1027">
        <v>-85.999399699999998</v>
      </c>
      <c r="E1027" t="s">
        <v>853</v>
      </c>
      <c r="F1027">
        <v>275</v>
      </c>
      <c r="G1027">
        <v>69</v>
      </c>
      <c r="H1027">
        <v>2016</v>
      </c>
      <c r="I1027" t="str">
        <f t="shared" ref="I1027:I1090" si="49">IF(ISBLANK(H1027)&lt;&gt;TRUE,IF(MONTH(1&amp;K1027)&gt;MONTH(1&amp;L1027),TEXT(DATE(H1027-1,MONTH(1&amp;K1027),1),"yyyy-mm-dd"),TEXT(DATE(H1027,MONTH(1&amp;K1027),1),"yyyy-mm-dd")),IF(MONTH(1&amp;K1027)&gt;MONTH(1&amp;L1027),TEXT(DATE(YEAR(N1027)-1,MONTH(1&amp;K1027),1),"yyyy-mm-dd"),TEXT(DATE(YEAR(N1027),MONTH(1&amp;K1027),1),"yyyy-mm-dd")))</f>
        <v>2015-11-01</v>
      </c>
      <c r="J1027" t="str">
        <f t="shared" ref="J1027:J1090" si="50">IF(ISBLANK(H1027)&lt;&gt;TRUE,TEXT(DATE(H1027,MONTH(1&amp;L1027),1),"yyyy-mm-dd"),TEXT(DATE(YEAR(N1027),MONTH(1&amp;L1027),1),"yyyy-mm-dd"))</f>
        <v>2016-03-01</v>
      </c>
      <c r="K1027" t="str">
        <f>IFERROR(INDEX(Harvest[Selected Harvest Begin],MATCH(E1027,Harvest[Region],0)),INDEX(Harvest[Selected Harvest Begin],MATCH(B1027,Harvest[Country.of.Origin],0)))</f>
        <v>November</v>
      </c>
      <c r="L1027" t="str">
        <f>IFERROR(INDEX(Harvest[Selected Harvest End],MATCH(E1027,Harvest[Region],0)),INDEX(Harvest[Selected Harvest End],MATCH(B1027,Harvest[Country.of.Origin],0)))</f>
        <v>March</v>
      </c>
      <c r="M1027">
        <f t="shared" si="48"/>
        <v>121</v>
      </c>
      <c r="N1027" s="7">
        <v>42429</v>
      </c>
      <c r="Q1027">
        <v>7.42</v>
      </c>
      <c r="R1027">
        <v>7</v>
      </c>
      <c r="S1027">
        <v>7</v>
      </c>
      <c r="T1027">
        <v>7.17</v>
      </c>
      <c r="U1027">
        <v>7.08</v>
      </c>
      <c r="V1027">
        <v>7</v>
      </c>
      <c r="W1027">
        <v>9.33</v>
      </c>
      <c r="X1027">
        <v>8.67</v>
      </c>
      <c r="Y1027">
        <v>10</v>
      </c>
      <c r="Z1027">
        <v>7.17</v>
      </c>
      <c r="AA1027">
        <v>77.83</v>
      </c>
      <c r="AB1027">
        <v>0.1</v>
      </c>
      <c r="AC1027">
        <v>0</v>
      </c>
      <c r="AD1027">
        <v>0</v>
      </c>
      <c r="AE1027" t="s">
        <v>89</v>
      </c>
      <c r="AF1027">
        <v>0</v>
      </c>
      <c r="AG1027" s="7">
        <v>42794</v>
      </c>
      <c r="AH1027">
        <v>1000</v>
      </c>
      <c r="AI1027">
        <v>1000</v>
      </c>
      <c r="AJ1027">
        <v>1000</v>
      </c>
    </row>
    <row r="1028" spans="1:36" x14ac:dyDescent="0.25">
      <c r="A1028" t="s">
        <v>43</v>
      </c>
      <c r="B1028" t="s">
        <v>280</v>
      </c>
      <c r="C1028">
        <v>13.921480600000001</v>
      </c>
      <c r="D1028">
        <v>-86.126833700000006</v>
      </c>
      <c r="E1028" t="s">
        <v>999</v>
      </c>
      <c r="F1028">
        <v>550</v>
      </c>
      <c r="G1028">
        <v>69</v>
      </c>
      <c r="H1028">
        <v>2016</v>
      </c>
      <c r="I1028" t="str">
        <f t="shared" si="49"/>
        <v>2015-10-01</v>
      </c>
      <c r="J1028" t="str">
        <f t="shared" si="50"/>
        <v>2016-03-01</v>
      </c>
      <c r="K1028" t="str">
        <f>IFERROR(INDEX(Harvest[Selected Harvest Begin],MATCH(E1028,Harvest[Region],0)),INDEX(Harvest[Selected Harvest Begin],MATCH(B1028,Harvest[Country.of.Origin],0)))</f>
        <v>October</v>
      </c>
      <c r="L1028" t="str">
        <f>IFERROR(INDEX(Harvest[Selected Harvest End],MATCH(E1028,Harvest[Region],0)),INDEX(Harvest[Selected Harvest End],MATCH(B1028,Harvest[Country.of.Origin],0)))</f>
        <v>March</v>
      </c>
      <c r="M1028">
        <f t="shared" si="48"/>
        <v>152</v>
      </c>
      <c r="N1028" s="7">
        <v>42892</v>
      </c>
      <c r="O1028" t="s">
        <v>213</v>
      </c>
      <c r="P1028" t="s">
        <v>60</v>
      </c>
      <c r="Q1028">
        <v>7.25</v>
      </c>
      <c r="R1028">
        <v>6.58</v>
      </c>
      <c r="S1028">
        <v>6.33</v>
      </c>
      <c r="T1028">
        <v>6.25</v>
      </c>
      <c r="U1028">
        <v>6.42</v>
      </c>
      <c r="V1028">
        <v>6.08</v>
      </c>
      <c r="W1028">
        <v>6</v>
      </c>
      <c r="X1028">
        <v>6</v>
      </c>
      <c r="Y1028">
        <v>6</v>
      </c>
      <c r="Z1028">
        <v>6.17</v>
      </c>
      <c r="AA1028">
        <v>63.08</v>
      </c>
      <c r="AB1028">
        <v>0.13</v>
      </c>
      <c r="AC1028">
        <v>1</v>
      </c>
      <c r="AD1028">
        <v>0</v>
      </c>
      <c r="AE1028" t="s">
        <v>55</v>
      </c>
      <c r="AF1028">
        <v>5</v>
      </c>
      <c r="AG1028" s="7">
        <v>43257</v>
      </c>
      <c r="AH1028">
        <v>1100</v>
      </c>
      <c r="AI1028">
        <v>1100</v>
      </c>
      <c r="AJ1028">
        <v>1100</v>
      </c>
    </row>
    <row r="1029" spans="1:36" x14ac:dyDescent="0.25">
      <c r="A1029" t="s">
        <v>43</v>
      </c>
      <c r="B1029" t="s">
        <v>280</v>
      </c>
      <c r="C1029">
        <v>12.929006899999999</v>
      </c>
      <c r="D1029">
        <v>-85.915121099999993</v>
      </c>
      <c r="F1029">
        <v>275</v>
      </c>
      <c r="G1029">
        <v>2.2679618500000003</v>
      </c>
      <c r="H1029">
        <v>2013</v>
      </c>
      <c r="I1029" t="str">
        <f t="shared" si="49"/>
        <v>2012-11-01</v>
      </c>
      <c r="J1029" t="str">
        <f t="shared" si="50"/>
        <v>2013-03-01</v>
      </c>
      <c r="K1029" t="str">
        <f>IFERROR(INDEX(Harvest[Selected Harvest Begin],MATCH(E1029,Harvest[Region],0)),INDEX(Harvest[Selected Harvest Begin],MATCH(B1029,Harvest[Country.of.Origin],0)))</f>
        <v>November</v>
      </c>
      <c r="L1029" t="str">
        <f>IFERROR(INDEX(Harvest[Selected Harvest End],MATCH(E1029,Harvest[Region],0)),INDEX(Harvest[Selected Harvest End],MATCH(B1029,Harvest[Country.of.Origin],0)))</f>
        <v>March</v>
      </c>
      <c r="M1029">
        <f t="shared" si="48"/>
        <v>120</v>
      </c>
      <c r="N1029" s="7">
        <v>41849</v>
      </c>
      <c r="P1029" t="s">
        <v>54</v>
      </c>
      <c r="Q1029">
        <v>7.58</v>
      </c>
      <c r="R1029">
        <v>7.42</v>
      </c>
      <c r="S1029">
        <v>7.25</v>
      </c>
      <c r="T1029">
        <v>7.17</v>
      </c>
      <c r="U1029">
        <v>7.5</v>
      </c>
      <c r="V1029">
        <v>7.67</v>
      </c>
      <c r="W1029">
        <v>10</v>
      </c>
      <c r="X1029">
        <v>10</v>
      </c>
      <c r="Y1029">
        <v>10</v>
      </c>
      <c r="Z1029">
        <v>7.33</v>
      </c>
      <c r="AA1029">
        <v>81.92</v>
      </c>
      <c r="AB1029">
        <v>0.12</v>
      </c>
      <c r="AC1029">
        <v>3</v>
      </c>
      <c r="AD1029">
        <v>0</v>
      </c>
      <c r="AE1029" t="s">
        <v>55</v>
      </c>
      <c r="AF1029">
        <v>4</v>
      </c>
      <c r="AG1029" s="7">
        <v>42214</v>
      </c>
    </row>
    <row r="1030" spans="1:36" x14ac:dyDescent="0.25">
      <c r="A1030" t="s">
        <v>43</v>
      </c>
      <c r="B1030" t="s">
        <v>280</v>
      </c>
      <c r="C1030">
        <v>12.929006899999999</v>
      </c>
      <c r="D1030">
        <v>-85.915121099999993</v>
      </c>
      <c r="F1030">
        <v>1</v>
      </c>
      <c r="G1030">
        <v>2.2679618500000003</v>
      </c>
      <c r="H1030">
        <v>2013</v>
      </c>
      <c r="I1030" t="str">
        <f t="shared" si="49"/>
        <v>2012-11-01</v>
      </c>
      <c r="J1030" t="str">
        <f t="shared" si="50"/>
        <v>2013-03-01</v>
      </c>
      <c r="K1030" t="str">
        <f>IFERROR(INDEX(Harvest[Selected Harvest Begin],MATCH(E1030,Harvest[Region],0)),INDEX(Harvest[Selected Harvest Begin],MATCH(B1030,Harvest[Country.of.Origin],0)))</f>
        <v>November</v>
      </c>
      <c r="L1030" t="str">
        <f>IFERROR(INDEX(Harvest[Selected Harvest End],MATCH(E1030,Harvest[Region],0)),INDEX(Harvest[Selected Harvest End],MATCH(B1030,Harvest[Country.of.Origin],0)))</f>
        <v>March</v>
      </c>
      <c r="M1030">
        <f t="shared" si="48"/>
        <v>120</v>
      </c>
      <c r="N1030" s="7">
        <v>41695</v>
      </c>
      <c r="P1030" t="s">
        <v>81</v>
      </c>
      <c r="Q1030">
        <v>7.25</v>
      </c>
      <c r="R1030">
        <v>7.17</v>
      </c>
      <c r="S1030">
        <v>6.92</v>
      </c>
      <c r="T1030">
        <v>7.25</v>
      </c>
      <c r="U1030">
        <v>7.17</v>
      </c>
      <c r="V1030">
        <v>7.25</v>
      </c>
      <c r="W1030">
        <v>10</v>
      </c>
      <c r="X1030">
        <v>10</v>
      </c>
      <c r="Y1030">
        <v>10</v>
      </c>
      <c r="Z1030">
        <v>7.08</v>
      </c>
      <c r="AA1030">
        <v>80.08</v>
      </c>
      <c r="AB1030">
        <v>0.1</v>
      </c>
      <c r="AC1030">
        <v>0</v>
      </c>
      <c r="AD1030">
        <v>0</v>
      </c>
      <c r="AE1030" t="s">
        <v>55</v>
      </c>
      <c r="AF1030">
        <v>4</v>
      </c>
      <c r="AG1030" s="7">
        <v>42060</v>
      </c>
    </row>
    <row r="1031" spans="1:36" x14ac:dyDescent="0.25">
      <c r="A1031" t="s">
        <v>43</v>
      </c>
      <c r="B1031" t="s">
        <v>280</v>
      </c>
      <c r="C1031">
        <v>13.0883907</v>
      </c>
      <c r="D1031">
        <v>-85.999399699999998</v>
      </c>
      <c r="E1031" t="s">
        <v>853</v>
      </c>
      <c r="F1031">
        <v>275</v>
      </c>
      <c r="G1031">
        <v>2</v>
      </c>
      <c r="H1031">
        <v>2015</v>
      </c>
      <c r="I1031" t="str">
        <f t="shared" si="49"/>
        <v>2014-11-01</v>
      </c>
      <c r="J1031" t="str">
        <f t="shared" si="50"/>
        <v>2015-03-01</v>
      </c>
      <c r="K1031" t="str">
        <f>IFERROR(INDEX(Harvest[Selected Harvest Begin],MATCH(E1031,Harvest[Region],0)),INDEX(Harvest[Selected Harvest Begin],MATCH(B1031,Harvest[Country.of.Origin],0)))</f>
        <v>November</v>
      </c>
      <c r="L1031" t="str">
        <f>IFERROR(INDEX(Harvest[Selected Harvest End],MATCH(E1031,Harvest[Region],0)),INDEX(Harvest[Selected Harvest End],MATCH(B1031,Harvest[Country.of.Origin],0)))</f>
        <v>March</v>
      </c>
      <c r="M1031">
        <f t="shared" si="48"/>
        <v>120</v>
      </c>
      <c r="N1031" s="7">
        <v>42219</v>
      </c>
      <c r="O1031" t="s">
        <v>213</v>
      </c>
      <c r="P1031" t="s">
        <v>81</v>
      </c>
      <c r="Q1031">
        <v>7.67</v>
      </c>
      <c r="R1031">
        <v>7.83</v>
      </c>
      <c r="S1031">
        <v>7.83</v>
      </c>
      <c r="T1031">
        <v>7.5</v>
      </c>
      <c r="U1031">
        <v>7.67</v>
      </c>
      <c r="V1031">
        <v>7.83</v>
      </c>
      <c r="W1031">
        <v>10</v>
      </c>
      <c r="X1031">
        <v>10</v>
      </c>
      <c r="Y1031">
        <v>10</v>
      </c>
      <c r="Z1031">
        <v>7.83</v>
      </c>
      <c r="AA1031">
        <v>84.17</v>
      </c>
      <c r="AB1031">
        <v>0.12</v>
      </c>
      <c r="AC1031">
        <v>0</v>
      </c>
      <c r="AD1031">
        <v>0</v>
      </c>
      <c r="AE1031" t="s">
        <v>89</v>
      </c>
      <c r="AF1031">
        <v>0</v>
      </c>
      <c r="AG1031" s="7">
        <v>42584</v>
      </c>
      <c r="AH1031">
        <v>900</v>
      </c>
      <c r="AI1031">
        <v>1100</v>
      </c>
      <c r="AJ1031">
        <v>1000</v>
      </c>
    </row>
    <row r="1032" spans="1:36" x14ac:dyDescent="0.25">
      <c r="A1032" t="s">
        <v>43</v>
      </c>
      <c r="B1032" t="s">
        <v>280</v>
      </c>
      <c r="C1032">
        <v>13.0883907</v>
      </c>
      <c r="D1032">
        <v>-85.999399699999998</v>
      </c>
      <c r="E1032" t="s">
        <v>853</v>
      </c>
      <c r="F1032">
        <v>275</v>
      </c>
      <c r="G1032">
        <v>2</v>
      </c>
      <c r="H1032">
        <v>2015</v>
      </c>
      <c r="I1032" t="str">
        <f t="shared" si="49"/>
        <v>2014-11-01</v>
      </c>
      <c r="J1032" t="str">
        <f t="shared" si="50"/>
        <v>2015-03-01</v>
      </c>
      <c r="K1032" t="str">
        <f>IFERROR(INDEX(Harvest[Selected Harvest Begin],MATCH(E1032,Harvest[Region],0)),INDEX(Harvest[Selected Harvest Begin],MATCH(B1032,Harvest[Country.of.Origin],0)))</f>
        <v>November</v>
      </c>
      <c r="L1032" t="str">
        <f>IFERROR(INDEX(Harvest[Selected Harvest End],MATCH(E1032,Harvest[Region],0)),INDEX(Harvest[Selected Harvest End],MATCH(B1032,Harvest[Country.of.Origin],0)))</f>
        <v>March</v>
      </c>
      <c r="M1032">
        <f t="shared" si="48"/>
        <v>120</v>
      </c>
      <c r="N1032" s="7">
        <v>42118</v>
      </c>
      <c r="O1032" t="s">
        <v>213</v>
      </c>
      <c r="P1032" t="s">
        <v>54</v>
      </c>
      <c r="Q1032">
        <v>7.17</v>
      </c>
      <c r="R1032">
        <v>7.08</v>
      </c>
      <c r="S1032">
        <v>7.08</v>
      </c>
      <c r="T1032">
        <v>7.33</v>
      </c>
      <c r="U1032">
        <v>7.25</v>
      </c>
      <c r="V1032">
        <v>7.08</v>
      </c>
      <c r="W1032">
        <v>10</v>
      </c>
      <c r="X1032">
        <v>10</v>
      </c>
      <c r="Y1032">
        <v>10</v>
      </c>
      <c r="Z1032">
        <v>7.17</v>
      </c>
      <c r="AA1032">
        <v>80.17</v>
      </c>
      <c r="AB1032">
        <v>0.11</v>
      </c>
      <c r="AC1032">
        <v>0</v>
      </c>
      <c r="AD1032">
        <v>0</v>
      </c>
      <c r="AF1032">
        <v>2</v>
      </c>
      <c r="AG1032" s="7">
        <v>42483</v>
      </c>
      <c r="AH1032">
        <v>1100</v>
      </c>
      <c r="AI1032">
        <v>1275</v>
      </c>
      <c r="AJ1032">
        <v>1187.5</v>
      </c>
    </row>
    <row r="1033" spans="1:36" x14ac:dyDescent="0.25">
      <c r="A1033" t="s">
        <v>43</v>
      </c>
      <c r="B1033" t="s">
        <v>280</v>
      </c>
      <c r="C1033">
        <v>13.0883907</v>
      </c>
      <c r="D1033">
        <v>-85.999399699999998</v>
      </c>
      <c r="E1033" t="s">
        <v>853</v>
      </c>
      <c r="F1033">
        <v>75</v>
      </c>
      <c r="G1033">
        <v>2</v>
      </c>
      <c r="H1033">
        <v>2014</v>
      </c>
      <c r="I1033" t="str">
        <f t="shared" si="49"/>
        <v>2013-11-01</v>
      </c>
      <c r="J1033" t="str">
        <f t="shared" si="50"/>
        <v>2014-03-01</v>
      </c>
      <c r="K1033" t="str">
        <f>IFERROR(INDEX(Harvest[Selected Harvest Begin],MATCH(E1033,Harvest[Region],0)),INDEX(Harvest[Selected Harvest Begin],MATCH(B1033,Harvest[Country.of.Origin],0)))</f>
        <v>November</v>
      </c>
      <c r="L1033" t="str">
        <f>IFERROR(INDEX(Harvest[Selected Harvest End],MATCH(E1033,Harvest[Region],0)),INDEX(Harvest[Selected Harvest End],MATCH(B1033,Harvest[Country.of.Origin],0)))</f>
        <v>March</v>
      </c>
      <c r="M1033">
        <f t="shared" si="48"/>
        <v>120</v>
      </c>
      <c r="N1033" s="7">
        <v>42093</v>
      </c>
      <c r="O1033" t="s">
        <v>213</v>
      </c>
      <c r="P1033" t="s">
        <v>54</v>
      </c>
      <c r="Q1033">
        <v>6.83</v>
      </c>
      <c r="R1033">
        <v>7.17</v>
      </c>
      <c r="S1033">
        <v>7.17</v>
      </c>
      <c r="T1033">
        <v>6.92</v>
      </c>
      <c r="U1033">
        <v>7.5</v>
      </c>
      <c r="V1033">
        <v>7.08</v>
      </c>
      <c r="W1033">
        <v>10</v>
      </c>
      <c r="X1033">
        <v>10</v>
      </c>
      <c r="Y1033">
        <v>10</v>
      </c>
      <c r="Z1033">
        <v>7.17</v>
      </c>
      <c r="AA1033">
        <v>79.83</v>
      </c>
      <c r="AB1033">
        <v>0.11</v>
      </c>
      <c r="AC1033">
        <v>0</v>
      </c>
      <c r="AD1033">
        <v>0</v>
      </c>
      <c r="AE1033" t="s">
        <v>55</v>
      </c>
      <c r="AF1033">
        <v>0</v>
      </c>
      <c r="AG1033" s="7">
        <v>42458</v>
      </c>
      <c r="AH1033">
        <v>1250</v>
      </c>
      <c r="AI1033">
        <v>1250</v>
      </c>
      <c r="AJ1033">
        <v>1250</v>
      </c>
    </row>
    <row r="1034" spans="1:36" x14ac:dyDescent="0.25">
      <c r="A1034" t="s">
        <v>43</v>
      </c>
      <c r="B1034" t="s">
        <v>280</v>
      </c>
      <c r="C1034">
        <v>12.929006899999999</v>
      </c>
      <c r="D1034">
        <v>-85.915121099999993</v>
      </c>
      <c r="F1034">
        <v>275</v>
      </c>
      <c r="G1034">
        <v>2</v>
      </c>
      <c r="H1034">
        <v>2014</v>
      </c>
      <c r="I1034" t="str">
        <f t="shared" si="49"/>
        <v>2013-11-01</v>
      </c>
      <c r="J1034" t="str">
        <f t="shared" si="50"/>
        <v>2014-03-01</v>
      </c>
      <c r="K1034" t="str">
        <f>IFERROR(INDEX(Harvest[Selected Harvest Begin],MATCH(E1034,Harvest[Region],0)),INDEX(Harvest[Selected Harvest Begin],MATCH(B1034,Harvest[Country.of.Origin],0)))</f>
        <v>November</v>
      </c>
      <c r="L1034" t="str">
        <f>IFERROR(INDEX(Harvest[Selected Harvest End],MATCH(E1034,Harvest[Region],0)),INDEX(Harvest[Selected Harvest End],MATCH(B1034,Harvest[Country.of.Origin],0)))</f>
        <v>March</v>
      </c>
      <c r="M1034">
        <f t="shared" si="48"/>
        <v>120</v>
      </c>
      <c r="N1034" s="7">
        <v>42091</v>
      </c>
      <c r="P1034" t="s">
        <v>81</v>
      </c>
      <c r="Q1034">
        <v>6.83</v>
      </c>
      <c r="R1034">
        <v>7.08</v>
      </c>
      <c r="S1034">
        <v>6.92</v>
      </c>
      <c r="T1034">
        <v>6.75</v>
      </c>
      <c r="U1034">
        <v>7.25</v>
      </c>
      <c r="V1034">
        <v>7.08</v>
      </c>
      <c r="W1034">
        <v>10</v>
      </c>
      <c r="X1034">
        <v>10</v>
      </c>
      <c r="Y1034">
        <v>10</v>
      </c>
      <c r="Z1034">
        <v>6.67</v>
      </c>
      <c r="AA1034">
        <v>78.58</v>
      </c>
      <c r="AB1034">
        <v>0.11</v>
      </c>
      <c r="AC1034">
        <v>1</v>
      </c>
      <c r="AD1034">
        <v>0</v>
      </c>
      <c r="AE1034" t="s">
        <v>55</v>
      </c>
      <c r="AF1034">
        <v>1</v>
      </c>
      <c r="AG1034" s="7">
        <v>42456</v>
      </c>
    </row>
    <row r="1035" spans="1:36" x14ac:dyDescent="0.25">
      <c r="A1035" t="s">
        <v>43</v>
      </c>
      <c r="B1035" t="s">
        <v>280</v>
      </c>
      <c r="C1035">
        <v>12.929006899999999</v>
      </c>
      <c r="D1035">
        <v>-85.915121099999993</v>
      </c>
      <c r="E1035" t="s">
        <v>2510</v>
      </c>
      <c r="F1035">
        <v>275</v>
      </c>
      <c r="G1035">
        <v>0.45359237000000002</v>
      </c>
      <c r="H1035">
        <v>2013</v>
      </c>
      <c r="I1035" t="str">
        <f t="shared" si="49"/>
        <v>2012-11-01</v>
      </c>
      <c r="J1035" t="str">
        <f t="shared" si="50"/>
        <v>2013-03-01</v>
      </c>
      <c r="K1035" t="str">
        <f>IFERROR(INDEX(Harvest[Selected Harvest Begin],MATCH(E1035,Harvest[Region],0)),INDEX(Harvest[Selected Harvest Begin],MATCH(B1035,Harvest[Country.of.Origin],0)))</f>
        <v>November</v>
      </c>
      <c r="L1035" t="str">
        <f>IFERROR(INDEX(Harvest[Selected Harvest End],MATCH(E1035,Harvest[Region],0)),INDEX(Harvest[Selected Harvest End],MATCH(B1035,Harvest[Country.of.Origin],0)))</f>
        <v>March</v>
      </c>
      <c r="M1035">
        <f t="shared" si="48"/>
        <v>120</v>
      </c>
      <c r="N1035" s="7">
        <v>41836</v>
      </c>
      <c r="O1035" t="s">
        <v>213</v>
      </c>
      <c r="P1035" t="s">
        <v>54</v>
      </c>
      <c r="Q1035">
        <v>7.33</v>
      </c>
      <c r="R1035">
        <v>7.08</v>
      </c>
      <c r="S1035">
        <v>7.25</v>
      </c>
      <c r="T1035">
        <v>7</v>
      </c>
      <c r="U1035">
        <v>7.5</v>
      </c>
      <c r="V1035">
        <v>7.42</v>
      </c>
      <c r="W1035">
        <v>10</v>
      </c>
      <c r="X1035">
        <v>10</v>
      </c>
      <c r="Y1035">
        <v>10</v>
      </c>
      <c r="Z1035">
        <v>7.33</v>
      </c>
      <c r="AA1035">
        <v>80.92</v>
      </c>
      <c r="AB1035">
        <v>0.1</v>
      </c>
      <c r="AC1035">
        <v>1</v>
      </c>
      <c r="AD1035">
        <v>0</v>
      </c>
      <c r="AE1035" t="s">
        <v>55</v>
      </c>
      <c r="AF1035">
        <v>3</v>
      </c>
      <c r="AG1035" s="7">
        <v>42201</v>
      </c>
      <c r="AH1035">
        <v>700</v>
      </c>
      <c r="AI1035">
        <v>1400</v>
      </c>
      <c r="AJ1035">
        <v>1050</v>
      </c>
    </row>
    <row r="1036" spans="1:36" x14ac:dyDescent="0.25">
      <c r="A1036" t="s">
        <v>43</v>
      </c>
      <c r="B1036" t="s">
        <v>280</v>
      </c>
      <c r="C1036">
        <v>13.921480600000001</v>
      </c>
      <c r="D1036">
        <v>-86.126833700000006</v>
      </c>
      <c r="E1036" t="s">
        <v>999</v>
      </c>
      <c r="F1036">
        <v>1</v>
      </c>
      <c r="G1036">
        <v>1</v>
      </c>
      <c r="H1036">
        <v>2016</v>
      </c>
      <c r="I1036" t="str">
        <f t="shared" si="49"/>
        <v>2015-10-01</v>
      </c>
      <c r="J1036" t="str">
        <f t="shared" si="50"/>
        <v>2016-03-01</v>
      </c>
      <c r="K1036" t="str">
        <f>IFERROR(INDEX(Harvest[Selected Harvest Begin],MATCH(E1036,Harvest[Region],0)),INDEX(Harvest[Selected Harvest Begin],MATCH(B1036,Harvest[Country.of.Origin],0)))</f>
        <v>October</v>
      </c>
      <c r="L1036" t="str">
        <f>IFERROR(INDEX(Harvest[Selected Harvest End],MATCH(E1036,Harvest[Region],0)),INDEX(Harvest[Selected Harvest End],MATCH(B1036,Harvest[Country.of.Origin],0)))</f>
        <v>March</v>
      </c>
      <c r="M1036">
        <f t="shared" si="48"/>
        <v>152</v>
      </c>
      <c r="N1036" s="7">
        <v>42877</v>
      </c>
      <c r="O1036" t="s">
        <v>213</v>
      </c>
      <c r="P1036" t="s">
        <v>60</v>
      </c>
      <c r="Q1036">
        <v>7.17</v>
      </c>
      <c r="R1036">
        <v>7</v>
      </c>
      <c r="S1036">
        <v>6.92</v>
      </c>
      <c r="T1036">
        <v>7</v>
      </c>
      <c r="U1036">
        <v>7</v>
      </c>
      <c r="V1036">
        <v>7</v>
      </c>
      <c r="W1036">
        <v>10</v>
      </c>
      <c r="X1036">
        <v>10</v>
      </c>
      <c r="Y1036">
        <v>10</v>
      </c>
      <c r="Z1036">
        <v>6.75</v>
      </c>
      <c r="AA1036">
        <v>78.83</v>
      </c>
      <c r="AB1036">
        <v>0.1</v>
      </c>
      <c r="AC1036">
        <v>0</v>
      </c>
      <c r="AD1036">
        <v>2</v>
      </c>
      <c r="AE1036" t="s">
        <v>55</v>
      </c>
      <c r="AF1036">
        <v>4</v>
      </c>
      <c r="AG1036" s="7">
        <v>43242</v>
      </c>
      <c r="AH1036">
        <v>1100</v>
      </c>
      <c r="AI1036">
        <v>1100</v>
      </c>
      <c r="AJ1036">
        <v>1100</v>
      </c>
    </row>
    <row r="1037" spans="1:36" x14ac:dyDescent="0.25">
      <c r="A1037" t="s">
        <v>43</v>
      </c>
      <c r="B1037" t="s">
        <v>280</v>
      </c>
      <c r="C1037">
        <v>12.929006899999999</v>
      </c>
      <c r="D1037">
        <v>-85.915121099999993</v>
      </c>
      <c r="F1037">
        <v>275</v>
      </c>
      <c r="G1037">
        <v>2.7215542200000002</v>
      </c>
      <c r="I1037" t="str">
        <f t="shared" si="49"/>
        <v>2009-11-01</v>
      </c>
      <c r="J1037" t="str">
        <f t="shared" si="50"/>
        <v>2010-03-01</v>
      </c>
      <c r="K1037" t="str">
        <f>IFERROR(INDEX(Harvest[Selected Harvest Begin],MATCH(E1037,Harvest[Region],0)),INDEX(Harvest[Selected Harvest Begin],MATCH(B1037,Harvest[Country.of.Origin],0)))</f>
        <v>November</v>
      </c>
      <c r="L1037" t="str">
        <f>IFERROR(INDEX(Harvest[Selected Harvest End],MATCH(E1037,Harvest[Region],0)),INDEX(Harvest[Selected Harvest End],MATCH(B1037,Harvest[Country.of.Origin],0)))</f>
        <v>March</v>
      </c>
      <c r="M1037">
        <f t="shared" si="48"/>
        <v>120</v>
      </c>
      <c r="N1037" s="7">
        <v>40316</v>
      </c>
      <c r="Q1037">
        <v>7.92</v>
      </c>
      <c r="R1037">
        <v>8.25</v>
      </c>
      <c r="S1037">
        <v>8</v>
      </c>
      <c r="T1037">
        <v>8.33</v>
      </c>
      <c r="U1037">
        <v>8</v>
      </c>
      <c r="V1037">
        <v>8.08</v>
      </c>
      <c r="W1037">
        <v>10</v>
      </c>
      <c r="X1037">
        <v>10</v>
      </c>
      <c r="Y1037">
        <v>10</v>
      </c>
      <c r="Z1037">
        <v>8</v>
      </c>
      <c r="AA1037">
        <v>86.58</v>
      </c>
      <c r="AB1037">
        <v>0.08</v>
      </c>
      <c r="AC1037">
        <v>0</v>
      </c>
      <c r="AD1037">
        <v>0</v>
      </c>
      <c r="AF1037">
        <v>2</v>
      </c>
      <c r="AG1037" s="7">
        <v>40681</v>
      </c>
    </row>
    <row r="1038" spans="1:36" x14ac:dyDescent="0.25">
      <c r="A1038" t="s">
        <v>43</v>
      </c>
      <c r="B1038" t="s">
        <v>280</v>
      </c>
      <c r="C1038">
        <v>13.0883907</v>
      </c>
      <c r="D1038">
        <v>-85.999399699999998</v>
      </c>
      <c r="E1038" t="s">
        <v>853</v>
      </c>
      <c r="F1038">
        <v>2</v>
      </c>
      <c r="G1038">
        <v>2.7215542200000002</v>
      </c>
      <c r="H1038">
        <v>2010</v>
      </c>
      <c r="I1038" t="str">
        <f t="shared" si="49"/>
        <v>2009-11-01</v>
      </c>
      <c r="J1038" t="str">
        <f t="shared" si="50"/>
        <v>2010-03-01</v>
      </c>
      <c r="K1038" t="str">
        <f>IFERROR(INDEX(Harvest[Selected Harvest Begin],MATCH(E1038,Harvest[Region],0)),INDEX(Harvest[Selected Harvest Begin],MATCH(B1038,Harvest[Country.of.Origin],0)))</f>
        <v>November</v>
      </c>
      <c r="L1038" t="str">
        <f>IFERROR(INDEX(Harvest[Selected Harvest End],MATCH(E1038,Harvest[Region],0)),INDEX(Harvest[Selected Harvest End],MATCH(B1038,Harvest[Country.of.Origin],0)))</f>
        <v>March</v>
      </c>
      <c r="M1038">
        <f t="shared" si="48"/>
        <v>120</v>
      </c>
      <c r="N1038" s="7">
        <v>40329</v>
      </c>
      <c r="Q1038">
        <v>7.83</v>
      </c>
      <c r="R1038">
        <v>7.58</v>
      </c>
      <c r="S1038">
        <v>7.58</v>
      </c>
      <c r="T1038">
        <v>7.83</v>
      </c>
      <c r="U1038">
        <v>7.75</v>
      </c>
      <c r="V1038">
        <v>7.67</v>
      </c>
      <c r="W1038">
        <v>10</v>
      </c>
      <c r="X1038">
        <v>10</v>
      </c>
      <c r="Y1038">
        <v>10</v>
      </c>
      <c r="Z1038">
        <v>8.5</v>
      </c>
      <c r="AA1038">
        <v>84.75</v>
      </c>
      <c r="AB1038">
        <v>0.18</v>
      </c>
      <c r="AC1038">
        <v>0</v>
      </c>
      <c r="AD1038">
        <v>0</v>
      </c>
      <c r="AF1038">
        <v>2</v>
      </c>
      <c r="AG1038" s="7">
        <v>40694</v>
      </c>
      <c r="AH1038">
        <v>800</v>
      </c>
      <c r="AI1038">
        <v>1050</v>
      </c>
      <c r="AJ1038">
        <v>925</v>
      </c>
    </row>
    <row r="1039" spans="1:36" x14ac:dyDescent="0.25">
      <c r="A1039" t="s">
        <v>43</v>
      </c>
      <c r="B1039" t="s">
        <v>280</v>
      </c>
      <c r="C1039">
        <v>12.929006899999999</v>
      </c>
      <c r="D1039">
        <v>-85.915121099999993</v>
      </c>
      <c r="E1039" t="s">
        <v>2510</v>
      </c>
      <c r="F1039">
        <v>2</v>
      </c>
      <c r="G1039">
        <v>2.7215542200000002</v>
      </c>
      <c r="H1039">
        <v>2010</v>
      </c>
      <c r="I1039" t="str">
        <f t="shared" si="49"/>
        <v>2009-11-01</v>
      </c>
      <c r="J1039" t="str">
        <f t="shared" si="50"/>
        <v>2010-03-01</v>
      </c>
      <c r="K1039" t="str">
        <f>IFERROR(INDEX(Harvest[Selected Harvest Begin],MATCH(E1039,Harvest[Region],0)),INDEX(Harvest[Selected Harvest Begin],MATCH(B1039,Harvest[Country.of.Origin],0)))</f>
        <v>November</v>
      </c>
      <c r="L1039" t="str">
        <f>IFERROR(INDEX(Harvest[Selected Harvest End],MATCH(E1039,Harvest[Region],0)),INDEX(Harvest[Selected Harvest End],MATCH(B1039,Harvest[Country.of.Origin],0)))</f>
        <v>March</v>
      </c>
      <c r="M1039">
        <f t="shared" si="48"/>
        <v>120</v>
      </c>
      <c r="N1039" s="7">
        <v>40329</v>
      </c>
      <c r="O1039" t="s">
        <v>213</v>
      </c>
      <c r="Q1039">
        <v>7.58</v>
      </c>
      <c r="R1039">
        <v>7.83</v>
      </c>
      <c r="S1039">
        <v>7.75</v>
      </c>
      <c r="T1039">
        <v>7.92</v>
      </c>
      <c r="U1039">
        <v>7.92</v>
      </c>
      <c r="V1039">
        <v>8.08</v>
      </c>
      <c r="W1039">
        <v>9.33</v>
      </c>
      <c r="X1039">
        <v>9.33</v>
      </c>
      <c r="Y1039">
        <v>9.33</v>
      </c>
      <c r="Z1039">
        <v>7.92</v>
      </c>
      <c r="AA1039">
        <v>83</v>
      </c>
      <c r="AB1039">
        <v>7.0000000000000007E-2</v>
      </c>
      <c r="AC1039">
        <v>0</v>
      </c>
      <c r="AD1039">
        <v>0</v>
      </c>
      <c r="AF1039">
        <v>0</v>
      </c>
      <c r="AG1039" s="7">
        <v>40694</v>
      </c>
    </row>
    <row r="1040" spans="1:36" x14ac:dyDescent="0.25">
      <c r="A1040" t="s">
        <v>43</v>
      </c>
      <c r="B1040" t="s">
        <v>462</v>
      </c>
      <c r="C1040">
        <v>8.7772317999999991</v>
      </c>
      <c r="D1040">
        <v>-82.448194400000006</v>
      </c>
      <c r="E1040" t="s">
        <v>467</v>
      </c>
      <c r="F1040">
        <v>37</v>
      </c>
      <c r="G1040">
        <v>60</v>
      </c>
      <c r="H1040">
        <v>2017</v>
      </c>
      <c r="I1040" t="str">
        <f t="shared" si="49"/>
        <v>2016-11-01</v>
      </c>
      <c r="J1040" t="str">
        <f t="shared" si="50"/>
        <v>2017-03-01</v>
      </c>
      <c r="K1040" t="str">
        <f>IFERROR(INDEX(Harvest[Selected Harvest Begin],MATCH(E1040,Harvest[Region],0)),INDEX(Harvest[Selected Harvest Begin],MATCH(B1040,Harvest[Country.of.Origin],0)))</f>
        <v>November</v>
      </c>
      <c r="L1040" t="str">
        <f>IFERROR(INDEX(Harvest[Selected Harvest End],MATCH(E1040,Harvest[Region],0)),INDEX(Harvest[Selected Harvest End],MATCH(B1040,Harvest[Country.of.Origin],0)))</f>
        <v>March</v>
      </c>
      <c r="M1040">
        <f t="shared" si="48"/>
        <v>120</v>
      </c>
      <c r="N1040" s="7">
        <v>43017</v>
      </c>
      <c r="O1040" t="s">
        <v>471</v>
      </c>
      <c r="P1040" t="s">
        <v>54</v>
      </c>
      <c r="Q1040">
        <v>8</v>
      </c>
      <c r="R1040">
        <v>8</v>
      </c>
      <c r="S1040">
        <v>7.92</v>
      </c>
      <c r="T1040">
        <v>8.08</v>
      </c>
      <c r="U1040">
        <v>7.83</v>
      </c>
      <c r="V1040">
        <v>8</v>
      </c>
      <c r="W1040">
        <v>10</v>
      </c>
      <c r="X1040">
        <v>10</v>
      </c>
      <c r="Y1040">
        <v>10</v>
      </c>
      <c r="Z1040">
        <v>8</v>
      </c>
      <c r="AA1040">
        <v>85.83</v>
      </c>
      <c r="AB1040">
        <v>0.08</v>
      </c>
      <c r="AC1040">
        <v>0</v>
      </c>
      <c r="AD1040">
        <v>1</v>
      </c>
      <c r="AE1040" t="s">
        <v>89</v>
      </c>
      <c r="AF1040">
        <v>0</v>
      </c>
      <c r="AG1040" s="7">
        <v>43382</v>
      </c>
      <c r="AH1040">
        <v>1600</v>
      </c>
      <c r="AI1040">
        <v>1600</v>
      </c>
      <c r="AJ1040">
        <v>1600</v>
      </c>
    </row>
    <row r="1041" spans="1:36" x14ac:dyDescent="0.25">
      <c r="A1041" t="s">
        <v>43</v>
      </c>
      <c r="B1041" t="s">
        <v>462</v>
      </c>
      <c r="C1041">
        <v>8.7772317999999991</v>
      </c>
      <c r="D1041">
        <v>-82.448194400000006</v>
      </c>
      <c r="E1041" t="s">
        <v>467</v>
      </c>
      <c r="F1041">
        <v>100</v>
      </c>
      <c r="G1041">
        <v>60</v>
      </c>
      <c r="H1041">
        <v>2014</v>
      </c>
      <c r="I1041" t="str">
        <f t="shared" si="49"/>
        <v>2013-11-01</v>
      </c>
      <c r="J1041" t="str">
        <f t="shared" si="50"/>
        <v>2014-03-01</v>
      </c>
      <c r="K1041" t="str">
        <f>IFERROR(INDEX(Harvest[Selected Harvest Begin],MATCH(E1041,Harvest[Region],0)),INDEX(Harvest[Selected Harvest Begin],MATCH(B1041,Harvest[Country.of.Origin],0)))</f>
        <v>November</v>
      </c>
      <c r="L1041" t="str">
        <f>IFERROR(INDEX(Harvest[Selected Harvest End],MATCH(E1041,Harvest[Region],0)),INDEX(Harvest[Selected Harvest End],MATCH(B1041,Harvest[Country.of.Origin],0)))</f>
        <v>March</v>
      </c>
      <c r="M1041">
        <f t="shared" si="48"/>
        <v>120</v>
      </c>
      <c r="N1041" s="7">
        <v>42147</v>
      </c>
      <c r="O1041" t="s">
        <v>213</v>
      </c>
      <c r="P1041" t="s">
        <v>81</v>
      </c>
      <c r="Q1041">
        <v>8</v>
      </c>
      <c r="R1041">
        <v>7.75</v>
      </c>
      <c r="S1041">
        <v>7.83</v>
      </c>
      <c r="T1041">
        <v>7.83</v>
      </c>
      <c r="U1041">
        <v>7.67</v>
      </c>
      <c r="V1041">
        <v>8.58</v>
      </c>
      <c r="W1041">
        <v>10</v>
      </c>
      <c r="X1041">
        <v>10</v>
      </c>
      <c r="Y1041">
        <v>10</v>
      </c>
      <c r="Z1041">
        <v>7.83</v>
      </c>
      <c r="AA1041">
        <v>85.5</v>
      </c>
      <c r="AB1041">
        <v>0.09</v>
      </c>
      <c r="AC1041">
        <v>2</v>
      </c>
      <c r="AD1041">
        <v>0</v>
      </c>
      <c r="AF1041">
        <v>2</v>
      </c>
      <c r="AG1041" s="7">
        <v>42512</v>
      </c>
      <c r="AH1041">
        <v>1680</v>
      </c>
      <c r="AI1041">
        <v>1680</v>
      </c>
      <c r="AJ1041">
        <v>1680</v>
      </c>
    </row>
    <row r="1042" spans="1:36" x14ac:dyDescent="0.25">
      <c r="A1042" t="s">
        <v>43</v>
      </c>
      <c r="B1042" t="s">
        <v>462</v>
      </c>
      <c r="C1042">
        <v>8.7772317999999991</v>
      </c>
      <c r="D1042">
        <v>-82.448194400000006</v>
      </c>
      <c r="E1042" t="s">
        <v>467</v>
      </c>
      <c r="F1042">
        <v>100</v>
      </c>
      <c r="G1042">
        <v>60</v>
      </c>
      <c r="H1042">
        <v>2014</v>
      </c>
      <c r="I1042" t="str">
        <f t="shared" si="49"/>
        <v>2013-11-01</v>
      </c>
      <c r="J1042" t="str">
        <f t="shared" si="50"/>
        <v>2014-03-01</v>
      </c>
      <c r="K1042" t="str">
        <f>IFERROR(INDEX(Harvest[Selected Harvest Begin],MATCH(E1042,Harvest[Region],0)),INDEX(Harvest[Selected Harvest Begin],MATCH(B1042,Harvest[Country.of.Origin],0)))</f>
        <v>November</v>
      </c>
      <c r="L1042" t="str">
        <f>IFERROR(INDEX(Harvest[Selected Harvest End],MATCH(E1042,Harvest[Region],0)),INDEX(Harvest[Selected Harvest End],MATCH(B1042,Harvest[Country.of.Origin],0)))</f>
        <v>March</v>
      </c>
      <c r="M1042">
        <f t="shared" si="48"/>
        <v>120</v>
      </c>
      <c r="N1042" s="7">
        <v>42147</v>
      </c>
      <c r="O1042" t="s">
        <v>213</v>
      </c>
      <c r="P1042" t="s">
        <v>60</v>
      </c>
      <c r="Q1042">
        <v>7.25</v>
      </c>
      <c r="R1042">
        <v>7.33</v>
      </c>
      <c r="S1042">
        <v>7.17</v>
      </c>
      <c r="T1042">
        <v>7.33</v>
      </c>
      <c r="U1042">
        <v>7.33</v>
      </c>
      <c r="V1042">
        <v>7.17</v>
      </c>
      <c r="W1042">
        <v>10</v>
      </c>
      <c r="X1042">
        <v>10</v>
      </c>
      <c r="Y1042">
        <v>10</v>
      </c>
      <c r="Z1042">
        <v>7.17</v>
      </c>
      <c r="AA1042">
        <v>80.75</v>
      </c>
      <c r="AB1042">
        <v>0.11</v>
      </c>
      <c r="AC1042">
        <v>1</v>
      </c>
      <c r="AD1042">
        <v>0</v>
      </c>
      <c r="AE1042" t="s">
        <v>55</v>
      </c>
      <c r="AF1042">
        <v>4</v>
      </c>
      <c r="AG1042" s="7">
        <v>42512</v>
      </c>
      <c r="AH1042">
        <v>1680</v>
      </c>
      <c r="AI1042">
        <v>1680</v>
      </c>
      <c r="AJ1042">
        <v>1680</v>
      </c>
    </row>
    <row r="1043" spans="1:36" x14ac:dyDescent="0.25">
      <c r="A1043" t="s">
        <v>43</v>
      </c>
      <c r="B1043" t="s">
        <v>462</v>
      </c>
      <c r="C1043">
        <v>8.7772317999999991</v>
      </c>
      <c r="D1043">
        <v>-82.448194400000006</v>
      </c>
      <c r="E1043" t="s">
        <v>467</v>
      </c>
      <c r="F1043">
        <v>300</v>
      </c>
      <c r="G1043">
        <v>2</v>
      </c>
      <c r="H1043">
        <v>2012</v>
      </c>
      <c r="I1043" t="str">
        <f t="shared" si="49"/>
        <v>2011-11-01</v>
      </c>
      <c r="J1043" t="str">
        <f t="shared" si="50"/>
        <v>2012-03-01</v>
      </c>
      <c r="K1043" t="str">
        <f>IFERROR(INDEX(Harvest[Selected Harvest Begin],MATCH(E1043,Harvest[Region],0)),INDEX(Harvest[Selected Harvest Begin],MATCH(B1043,Harvest[Country.of.Origin],0)))</f>
        <v>November</v>
      </c>
      <c r="L1043" t="str">
        <f>IFERROR(INDEX(Harvest[Selected Harvest End],MATCH(E1043,Harvest[Region],0)),INDEX(Harvest[Selected Harvest End],MATCH(B1043,Harvest[Country.of.Origin],0)))</f>
        <v>March</v>
      </c>
      <c r="M1043">
        <f t="shared" si="48"/>
        <v>121</v>
      </c>
      <c r="N1043" s="7">
        <v>40962</v>
      </c>
      <c r="O1043" t="s">
        <v>493</v>
      </c>
      <c r="P1043" t="s">
        <v>54</v>
      </c>
      <c r="Q1043">
        <v>7.42</v>
      </c>
      <c r="R1043">
        <v>7.42</v>
      </c>
      <c r="S1043">
        <v>7.5</v>
      </c>
      <c r="T1043">
        <v>7.58</v>
      </c>
      <c r="U1043">
        <v>7.5</v>
      </c>
      <c r="V1043">
        <v>7.75</v>
      </c>
      <c r="W1043">
        <v>10</v>
      </c>
      <c r="X1043">
        <v>10</v>
      </c>
      <c r="Y1043">
        <v>10</v>
      </c>
      <c r="Z1043">
        <v>7.58</v>
      </c>
      <c r="AA1043">
        <v>82.75</v>
      </c>
      <c r="AB1043">
        <v>0</v>
      </c>
      <c r="AC1043">
        <v>0</v>
      </c>
      <c r="AD1043">
        <v>0</v>
      </c>
      <c r="AE1043" t="s">
        <v>55</v>
      </c>
      <c r="AF1043">
        <v>4</v>
      </c>
      <c r="AG1043" s="7">
        <v>41327</v>
      </c>
      <c r="AH1043">
        <v>1100</v>
      </c>
      <c r="AI1043">
        <v>1100</v>
      </c>
      <c r="AJ1043">
        <v>1100</v>
      </c>
    </row>
    <row r="1044" spans="1:36" x14ac:dyDescent="0.25">
      <c r="A1044" t="s">
        <v>43</v>
      </c>
      <c r="B1044" t="s">
        <v>512</v>
      </c>
      <c r="C1044">
        <v>-6.5861673999999999</v>
      </c>
      <c r="D1044">
        <v>145.66896360000001</v>
      </c>
      <c r="E1044" t="s">
        <v>517</v>
      </c>
      <c r="F1044">
        <v>7</v>
      </c>
      <c r="G1044">
        <v>60</v>
      </c>
      <c r="H1044">
        <v>2012</v>
      </c>
      <c r="I1044" t="str">
        <f t="shared" si="49"/>
        <v>2012-05-01</v>
      </c>
      <c r="J1044" t="str">
        <f t="shared" si="50"/>
        <v>2012-08-01</v>
      </c>
      <c r="K1044" t="str">
        <f>IFERROR(INDEX(Harvest[Selected Harvest Begin],MATCH(E1044,Harvest[Region],0)),INDEX(Harvest[Selected Harvest Begin],MATCH(B1044,Harvest[Country.of.Origin],0)))</f>
        <v>May</v>
      </c>
      <c r="L1044" t="str">
        <f>IFERROR(INDEX(Harvest[Selected Harvest End],MATCH(E1044,Harvest[Region],0)),INDEX(Harvest[Selected Harvest End],MATCH(B1044,Harvest[Country.of.Origin],0)))</f>
        <v>August</v>
      </c>
      <c r="M1044">
        <f t="shared" si="48"/>
        <v>92</v>
      </c>
      <c r="N1044" s="7">
        <v>41207</v>
      </c>
      <c r="P1044" t="s">
        <v>54</v>
      </c>
      <c r="Q1044">
        <v>8.33</v>
      </c>
      <c r="R1044">
        <v>8.42</v>
      </c>
      <c r="S1044">
        <v>7.83</v>
      </c>
      <c r="T1044">
        <v>8.33</v>
      </c>
      <c r="U1044">
        <v>8</v>
      </c>
      <c r="V1044">
        <v>8.25</v>
      </c>
      <c r="W1044">
        <v>9.33</v>
      </c>
      <c r="X1044">
        <v>9.33</v>
      </c>
      <c r="Y1044">
        <v>10</v>
      </c>
      <c r="Z1044">
        <v>7.92</v>
      </c>
      <c r="AA1044">
        <v>85.75</v>
      </c>
      <c r="AB1044">
        <v>0.12</v>
      </c>
      <c r="AC1044">
        <v>0</v>
      </c>
      <c r="AD1044">
        <v>0</v>
      </c>
      <c r="AE1044" t="s">
        <v>89</v>
      </c>
      <c r="AF1044">
        <v>1</v>
      </c>
      <c r="AG1044" s="7">
        <v>41572</v>
      </c>
      <c r="AH1044">
        <v>1700</v>
      </c>
      <c r="AI1044">
        <v>1700</v>
      </c>
      <c r="AJ1044">
        <v>1700</v>
      </c>
    </row>
    <row r="1045" spans="1:36" x14ac:dyDescent="0.25">
      <c r="A1045" t="s">
        <v>43</v>
      </c>
      <c r="B1045" t="s">
        <v>94</v>
      </c>
      <c r="C1045">
        <v>-15.8402218</v>
      </c>
      <c r="D1045">
        <v>-70.021880499999995</v>
      </c>
      <c r="F1045">
        <v>100</v>
      </c>
      <c r="G1045">
        <v>69</v>
      </c>
      <c r="H1045">
        <v>2012</v>
      </c>
      <c r="I1045" t="str">
        <f t="shared" si="49"/>
        <v>2012-07-01</v>
      </c>
      <c r="J1045" t="str">
        <f t="shared" si="50"/>
        <v>2012-10-01</v>
      </c>
      <c r="K1045" t="str">
        <f>IFERROR(INDEX(Harvest[Selected Harvest Begin],MATCH(E1045,Harvest[Region],0)),INDEX(Harvest[Selected Harvest Begin],MATCH(B1045,Harvest[Country.of.Origin],0)))</f>
        <v>July</v>
      </c>
      <c r="L1045" t="str">
        <f>IFERROR(INDEX(Harvest[Selected Harvest End],MATCH(E1045,Harvest[Region],0)),INDEX(Harvest[Selected Harvest End],MATCH(B1045,Harvest[Country.of.Origin],0)))</f>
        <v>October</v>
      </c>
      <c r="M1045">
        <f t="shared" si="48"/>
        <v>92</v>
      </c>
      <c r="N1045" s="7">
        <v>41169</v>
      </c>
      <c r="O1045" t="s">
        <v>60</v>
      </c>
      <c r="P1045" t="s">
        <v>54</v>
      </c>
      <c r="Q1045">
        <v>8.42</v>
      </c>
      <c r="R1045">
        <v>8.5</v>
      </c>
      <c r="S1045">
        <v>8.33</v>
      </c>
      <c r="T1045">
        <v>8.5</v>
      </c>
      <c r="U1045">
        <v>8.25</v>
      </c>
      <c r="V1045">
        <v>8.25</v>
      </c>
      <c r="W1045">
        <v>10</v>
      </c>
      <c r="X1045">
        <v>10</v>
      </c>
      <c r="Y1045">
        <v>10</v>
      </c>
      <c r="Z1045">
        <v>8.5</v>
      </c>
      <c r="AA1045">
        <v>88.75</v>
      </c>
      <c r="AB1045">
        <v>0.11</v>
      </c>
      <c r="AC1045">
        <v>0</v>
      </c>
      <c r="AD1045">
        <v>0</v>
      </c>
      <c r="AE1045" t="s">
        <v>89</v>
      </c>
      <c r="AF1045">
        <v>0</v>
      </c>
      <c r="AG1045" s="7">
        <v>41534</v>
      </c>
    </row>
    <row r="1046" spans="1:36" x14ac:dyDescent="0.25">
      <c r="A1046" t="s">
        <v>43</v>
      </c>
      <c r="B1046" t="s">
        <v>94</v>
      </c>
      <c r="C1046">
        <v>-5.1462680000000001</v>
      </c>
      <c r="D1046">
        <v>-79.002352299999998</v>
      </c>
      <c r="E1046" t="s">
        <v>4536</v>
      </c>
      <c r="F1046">
        <v>280</v>
      </c>
      <c r="G1046">
        <v>69</v>
      </c>
      <c r="H1046">
        <v>2012</v>
      </c>
      <c r="I1046" t="str">
        <f t="shared" si="49"/>
        <v>2012-07-01</v>
      </c>
      <c r="J1046" t="str">
        <f t="shared" si="50"/>
        <v>2012-10-01</v>
      </c>
      <c r="K1046" t="str">
        <f>IFERROR(INDEX(Harvest[Selected Harvest Begin],MATCH(E1046,Harvest[Region],0)),INDEX(Harvest[Selected Harvest Begin],MATCH(B1046,Harvest[Country.of.Origin],0)))</f>
        <v>July</v>
      </c>
      <c r="L1046" t="str">
        <f>IFERROR(INDEX(Harvest[Selected Harvest End],MATCH(E1046,Harvest[Region],0)),INDEX(Harvest[Selected Harvest End],MATCH(B1046,Harvest[Country.of.Origin],0)))</f>
        <v>October</v>
      </c>
      <c r="M1046">
        <f t="shared" si="48"/>
        <v>92</v>
      </c>
      <c r="N1046" s="7">
        <v>41282</v>
      </c>
      <c r="O1046" t="s">
        <v>616</v>
      </c>
      <c r="P1046" t="s">
        <v>54</v>
      </c>
      <c r="Q1046">
        <v>7.67</v>
      </c>
      <c r="R1046">
        <v>7.17</v>
      </c>
      <c r="S1046">
        <v>7.08</v>
      </c>
      <c r="T1046">
        <v>7.25</v>
      </c>
      <c r="U1046">
        <v>8</v>
      </c>
      <c r="V1046">
        <v>7.5</v>
      </c>
      <c r="W1046">
        <v>8.67</v>
      </c>
      <c r="X1046">
        <v>9.33</v>
      </c>
      <c r="Y1046">
        <v>9.33</v>
      </c>
      <c r="Z1046">
        <v>7</v>
      </c>
      <c r="AA1046">
        <v>79</v>
      </c>
      <c r="AB1046">
        <v>0</v>
      </c>
      <c r="AC1046">
        <v>0</v>
      </c>
      <c r="AD1046">
        <v>0</v>
      </c>
      <c r="AF1046">
        <v>4</v>
      </c>
      <c r="AG1046" s="7">
        <v>41647</v>
      </c>
      <c r="AH1046">
        <v>1400</v>
      </c>
      <c r="AI1046">
        <v>1400</v>
      </c>
      <c r="AJ1046">
        <v>1400</v>
      </c>
    </row>
    <row r="1047" spans="1:36" x14ac:dyDescent="0.25">
      <c r="A1047" t="s">
        <v>43</v>
      </c>
      <c r="B1047" t="s">
        <v>94</v>
      </c>
      <c r="C1047">
        <v>-6.1680419999999998</v>
      </c>
      <c r="D1047">
        <v>-79.473904000000005</v>
      </c>
      <c r="E1047" t="s">
        <v>973</v>
      </c>
      <c r="F1047">
        <v>1</v>
      </c>
      <c r="G1047">
        <v>60</v>
      </c>
      <c r="I1047" t="str">
        <f t="shared" si="49"/>
        <v>2011-07-01</v>
      </c>
      <c r="J1047" t="str">
        <f t="shared" si="50"/>
        <v>2011-10-01</v>
      </c>
      <c r="K1047" t="str">
        <f>IFERROR(INDEX(Harvest[Selected Harvest Begin],MATCH(E1047,Harvest[Region],0)),INDEX(Harvest[Selected Harvest Begin],MATCH(B1047,Harvest[Country.of.Origin],0)))</f>
        <v>July</v>
      </c>
      <c r="L1047" t="str">
        <f>IFERROR(INDEX(Harvest[Selected Harvest End],MATCH(E1047,Harvest[Region],0)),INDEX(Harvest[Selected Harvest End],MATCH(B1047,Harvest[Country.of.Origin],0)))</f>
        <v>October</v>
      </c>
      <c r="M1047">
        <f t="shared" si="48"/>
        <v>92</v>
      </c>
      <c r="N1047" s="7">
        <v>40708</v>
      </c>
      <c r="Q1047">
        <v>7.67</v>
      </c>
      <c r="R1047">
        <v>7.83</v>
      </c>
      <c r="S1047">
        <v>7.75</v>
      </c>
      <c r="T1047">
        <v>7.75</v>
      </c>
      <c r="U1047">
        <v>7.92</v>
      </c>
      <c r="V1047">
        <v>7.83</v>
      </c>
      <c r="W1047">
        <v>10</v>
      </c>
      <c r="X1047">
        <v>10</v>
      </c>
      <c r="Y1047">
        <v>10</v>
      </c>
      <c r="Z1047">
        <v>7.92</v>
      </c>
      <c r="AA1047">
        <v>84.67</v>
      </c>
      <c r="AB1047">
        <v>0</v>
      </c>
      <c r="AC1047">
        <v>0</v>
      </c>
      <c r="AD1047">
        <v>0</v>
      </c>
      <c r="AF1047">
        <v>3</v>
      </c>
      <c r="AG1047" s="7">
        <v>41073</v>
      </c>
    </row>
    <row r="1048" spans="1:36" x14ac:dyDescent="0.25">
      <c r="A1048" t="s">
        <v>43</v>
      </c>
      <c r="B1048" t="s">
        <v>94</v>
      </c>
      <c r="C1048">
        <v>-7.1617464999999996</v>
      </c>
      <c r="D1048">
        <v>-78.512785500000007</v>
      </c>
      <c r="E1048" t="s">
        <v>506</v>
      </c>
      <c r="F1048">
        <v>280</v>
      </c>
      <c r="G1048">
        <v>2.2679618500000003</v>
      </c>
      <c r="H1048">
        <v>2013</v>
      </c>
      <c r="I1048" t="str">
        <f t="shared" si="49"/>
        <v>2013-07-01</v>
      </c>
      <c r="J1048" t="str">
        <f t="shared" si="50"/>
        <v>2013-10-01</v>
      </c>
      <c r="K1048" t="str">
        <f>IFERROR(INDEX(Harvest[Selected Harvest Begin],MATCH(E1048,Harvest[Region],0)),INDEX(Harvest[Selected Harvest Begin],MATCH(B1048,Harvest[Country.of.Origin],0)))</f>
        <v>July</v>
      </c>
      <c r="L1048" t="str">
        <f>IFERROR(INDEX(Harvest[Selected Harvest End],MATCH(E1048,Harvest[Region],0)),INDEX(Harvest[Selected Harvest End],MATCH(B1048,Harvest[Country.of.Origin],0)))</f>
        <v>October</v>
      </c>
      <c r="M1048">
        <f t="shared" si="48"/>
        <v>92</v>
      </c>
      <c r="N1048" s="7">
        <v>41661</v>
      </c>
      <c r="P1048" t="s">
        <v>54</v>
      </c>
      <c r="Q1048">
        <v>8</v>
      </c>
      <c r="R1048">
        <v>8</v>
      </c>
      <c r="S1048">
        <v>8</v>
      </c>
      <c r="T1048">
        <v>8.08</v>
      </c>
      <c r="U1048">
        <v>7.92</v>
      </c>
      <c r="V1048">
        <v>7.75</v>
      </c>
      <c r="W1048">
        <v>10</v>
      </c>
      <c r="X1048">
        <v>10</v>
      </c>
      <c r="Y1048">
        <v>10</v>
      </c>
      <c r="Z1048">
        <v>8</v>
      </c>
      <c r="AA1048">
        <v>85.75</v>
      </c>
      <c r="AB1048">
        <v>0.1</v>
      </c>
      <c r="AC1048">
        <v>4</v>
      </c>
      <c r="AD1048">
        <v>0</v>
      </c>
      <c r="AE1048" t="s">
        <v>55</v>
      </c>
      <c r="AF1048">
        <v>6</v>
      </c>
      <c r="AG1048" s="7">
        <v>42026</v>
      </c>
    </row>
    <row r="1049" spans="1:36" x14ac:dyDescent="0.25">
      <c r="A1049" t="s">
        <v>43</v>
      </c>
      <c r="B1049" t="s">
        <v>94</v>
      </c>
      <c r="C1049">
        <v>-15.8402218</v>
      </c>
      <c r="D1049">
        <v>-70.021880499999995</v>
      </c>
      <c r="F1049">
        <v>280</v>
      </c>
      <c r="G1049">
        <v>2.2679618500000003</v>
      </c>
      <c r="H1049">
        <v>2013</v>
      </c>
      <c r="I1049" t="str">
        <f t="shared" si="49"/>
        <v>2013-07-01</v>
      </c>
      <c r="J1049" t="str">
        <f t="shared" si="50"/>
        <v>2013-10-01</v>
      </c>
      <c r="K1049" t="str">
        <f>IFERROR(INDEX(Harvest[Selected Harvest Begin],MATCH(E1049,Harvest[Region],0)),INDEX(Harvest[Selected Harvest Begin],MATCH(B1049,Harvest[Country.of.Origin],0)))</f>
        <v>July</v>
      </c>
      <c r="L1049" t="str">
        <f>IFERROR(INDEX(Harvest[Selected Harvest End],MATCH(E1049,Harvest[Region],0)),INDEX(Harvest[Selected Harvest End],MATCH(B1049,Harvest[Country.of.Origin],0)))</f>
        <v>October</v>
      </c>
      <c r="M1049">
        <f t="shared" si="48"/>
        <v>92</v>
      </c>
      <c r="N1049" s="7">
        <v>41660</v>
      </c>
      <c r="P1049" t="s">
        <v>54</v>
      </c>
      <c r="Q1049">
        <v>7.83</v>
      </c>
      <c r="R1049">
        <v>7.75</v>
      </c>
      <c r="S1049">
        <v>7.58</v>
      </c>
      <c r="T1049">
        <v>7.83</v>
      </c>
      <c r="U1049">
        <v>7.92</v>
      </c>
      <c r="V1049">
        <v>7.58</v>
      </c>
      <c r="W1049">
        <v>9.33</v>
      </c>
      <c r="X1049">
        <v>10</v>
      </c>
      <c r="Y1049">
        <v>10</v>
      </c>
      <c r="Z1049">
        <v>7.5</v>
      </c>
      <c r="AA1049">
        <v>83.33</v>
      </c>
      <c r="AB1049">
        <v>0.12</v>
      </c>
      <c r="AC1049">
        <v>0</v>
      </c>
      <c r="AD1049">
        <v>0</v>
      </c>
      <c r="AE1049" t="s">
        <v>55</v>
      </c>
      <c r="AF1049">
        <v>5</v>
      </c>
      <c r="AG1049" s="7">
        <v>42025</v>
      </c>
    </row>
    <row r="1050" spans="1:36" x14ac:dyDescent="0.25">
      <c r="A1050" t="s">
        <v>43</v>
      </c>
      <c r="B1050" t="s">
        <v>94</v>
      </c>
      <c r="C1050">
        <v>-9.1899669999999993</v>
      </c>
      <c r="D1050">
        <v>-75.015152</v>
      </c>
      <c r="E1050" t="s">
        <v>3042</v>
      </c>
      <c r="F1050">
        <v>320</v>
      </c>
      <c r="G1050">
        <v>2.2679618500000003</v>
      </c>
      <c r="H1050">
        <v>2013</v>
      </c>
      <c r="I1050" t="str">
        <f t="shared" si="49"/>
        <v>2013-07-01</v>
      </c>
      <c r="J1050" t="str">
        <f t="shared" si="50"/>
        <v>2013-10-01</v>
      </c>
      <c r="K1050" t="str">
        <f>IFERROR(INDEX(Harvest[Selected Harvest Begin],MATCH(E1050,Harvest[Region],0)),INDEX(Harvest[Selected Harvest Begin],MATCH(B1050,Harvest[Country.of.Origin],0)))</f>
        <v>July</v>
      </c>
      <c r="L1050" t="str">
        <f>IFERROR(INDEX(Harvest[Selected Harvest End],MATCH(E1050,Harvest[Region],0)),INDEX(Harvest[Selected Harvest End],MATCH(B1050,Harvest[Country.of.Origin],0)))</f>
        <v>October</v>
      </c>
      <c r="M1050">
        <f t="shared" si="48"/>
        <v>92</v>
      </c>
      <c r="N1050" s="7">
        <v>41660</v>
      </c>
      <c r="P1050" t="s">
        <v>54</v>
      </c>
      <c r="Q1050">
        <v>7.58</v>
      </c>
      <c r="R1050">
        <v>7.58</v>
      </c>
      <c r="S1050">
        <v>7.58</v>
      </c>
      <c r="T1050">
        <v>7.75</v>
      </c>
      <c r="U1050">
        <v>7.5</v>
      </c>
      <c r="V1050">
        <v>7.58</v>
      </c>
      <c r="W1050">
        <v>9.33</v>
      </c>
      <c r="X1050">
        <v>10</v>
      </c>
      <c r="Y1050">
        <v>10</v>
      </c>
      <c r="Z1050">
        <v>7.5</v>
      </c>
      <c r="AA1050">
        <v>82.42</v>
      </c>
      <c r="AB1050">
        <v>0</v>
      </c>
      <c r="AC1050">
        <v>0</v>
      </c>
      <c r="AD1050">
        <v>0</v>
      </c>
      <c r="AE1050" t="s">
        <v>55</v>
      </c>
      <c r="AF1050">
        <v>3</v>
      </c>
      <c r="AG1050" s="7">
        <v>42025</v>
      </c>
    </row>
    <row r="1051" spans="1:36" x14ac:dyDescent="0.25">
      <c r="A1051" t="s">
        <v>43</v>
      </c>
      <c r="B1051" t="s">
        <v>94</v>
      </c>
      <c r="C1051">
        <v>-15.8402218</v>
      </c>
      <c r="D1051">
        <v>-70.021880499999995</v>
      </c>
      <c r="E1051" t="s">
        <v>3781</v>
      </c>
      <c r="F1051">
        <v>280</v>
      </c>
      <c r="G1051">
        <v>2.2679618500000003</v>
      </c>
      <c r="H1051">
        <v>2013</v>
      </c>
      <c r="I1051" t="str">
        <f t="shared" si="49"/>
        <v>2013-07-01</v>
      </c>
      <c r="J1051" t="str">
        <f t="shared" si="50"/>
        <v>2013-10-01</v>
      </c>
      <c r="K1051" t="str">
        <f>IFERROR(INDEX(Harvest[Selected Harvest Begin],MATCH(E1051,Harvest[Region],0)),INDEX(Harvest[Selected Harvest Begin],MATCH(B1051,Harvest[Country.of.Origin],0)))</f>
        <v>July</v>
      </c>
      <c r="L1051" t="str">
        <f>IFERROR(INDEX(Harvest[Selected Harvest End],MATCH(E1051,Harvest[Region],0)),INDEX(Harvest[Selected Harvest End],MATCH(B1051,Harvest[Country.of.Origin],0)))</f>
        <v>October</v>
      </c>
      <c r="M1051">
        <f t="shared" si="48"/>
        <v>92</v>
      </c>
      <c r="N1051" s="7">
        <v>41697</v>
      </c>
      <c r="P1051" t="s">
        <v>54</v>
      </c>
      <c r="Q1051">
        <v>7.42</v>
      </c>
      <c r="R1051">
        <v>7.42</v>
      </c>
      <c r="S1051">
        <v>7.17</v>
      </c>
      <c r="T1051">
        <v>7.33</v>
      </c>
      <c r="U1051">
        <v>7.42</v>
      </c>
      <c r="V1051">
        <v>7.42</v>
      </c>
      <c r="W1051">
        <v>10</v>
      </c>
      <c r="X1051">
        <v>10</v>
      </c>
      <c r="Y1051">
        <v>10</v>
      </c>
      <c r="Z1051">
        <v>7.25</v>
      </c>
      <c r="AA1051">
        <v>81.42</v>
      </c>
      <c r="AB1051">
        <v>0.1</v>
      </c>
      <c r="AC1051">
        <v>1</v>
      </c>
      <c r="AD1051">
        <v>0</v>
      </c>
      <c r="AE1051" t="s">
        <v>89</v>
      </c>
      <c r="AF1051">
        <v>5</v>
      </c>
      <c r="AG1051" s="7">
        <v>42062</v>
      </c>
    </row>
    <row r="1052" spans="1:36" x14ac:dyDescent="0.25">
      <c r="A1052" t="s">
        <v>43</v>
      </c>
      <c r="B1052" t="s">
        <v>94</v>
      </c>
      <c r="C1052">
        <v>-9.9207648000000006</v>
      </c>
      <c r="D1052">
        <v>-76.241084299999997</v>
      </c>
      <c r="E1052" t="s">
        <v>3041</v>
      </c>
      <c r="F1052">
        <v>320</v>
      </c>
      <c r="G1052">
        <v>2.2679618500000003</v>
      </c>
      <c r="H1052">
        <v>2013</v>
      </c>
      <c r="I1052" t="str">
        <f t="shared" si="49"/>
        <v>2013-07-01</v>
      </c>
      <c r="J1052" t="str">
        <f t="shared" si="50"/>
        <v>2013-10-01</v>
      </c>
      <c r="K1052" t="str">
        <f>IFERROR(INDEX(Harvest[Selected Harvest Begin],MATCH(E1052,Harvest[Region],0)),INDEX(Harvest[Selected Harvest Begin],MATCH(B1052,Harvest[Country.of.Origin],0)))</f>
        <v>July</v>
      </c>
      <c r="L1052" t="str">
        <f>IFERROR(INDEX(Harvest[Selected Harvest End],MATCH(E1052,Harvest[Region],0)),INDEX(Harvest[Selected Harvest End],MATCH(B1052,Harvest[Country.of.Origin],0)))</f>
        <v>October</v>
      </c>
      <c r="M1052">
        <f t="shared" si="48"/>
        <v>92</v>
      </c>
      <c r="N1052" s="7">
        <v>41662</v>
      </c>
      <c r="P1052" t="s">
        <v>54</v>
      </c>
      <c r="Q1052">
        <v>7</v>
      </c>
      <c r="R1052">
        <v>7.08</v>
      </c>
      <c r="S1052">
        <v>7</v>
      </c>
      <c r="T1052">
        <v>7.25</v>
      </c>
      <c r="U1052">
        <v>7.5</v>
      </c>
      <c r="V1052">
        <v>7.42</v>
      </c>
      <c r="W1052">
        <v>9.33</v>
      </c>
      <c r="X1052">
        <v>10</v>
      </c>
      <c r="Y1052">
        <v>10</v>
      </c>
      <c r="Z1052">
        <v>7.17</v>
      </c>
      <c r="AA1052">
        <v>79.75</v>
      </c>
      <c r="AB1052">
        <v>0.12</v>
      </c>
      <c r="AC1052">
        <v>1</v>
      </c>
      <c r="AD1052">
        <v>0</v>
      </c>
      <c r="AE1052" t="s">
        <v>55</v>
      </c>
      <c r="AF1052">
        <v>2</v>
      </c>
      <c r="AG1052" s="7">
        <v>42027</v>
      </c>
    </row>
    <row r="1053" spans="1:36" x14ac:dyDescent="0.25">
      <c r="A1053" t="s">
        <v>43</v>
      </c>
      <c r="B1053" t="s">
        <v>94</v>
      </c>
      <c r="C1053">
        <v>-5.1462680000000001</v>
      </c>
      <c r="D1053">
        <v>-79.002352299999998</v>
      </c>
      <c r="E1053" t="s">
        <v>4536</v>
      </c>
      <c r="F1053">
        <v>275</v>
      </c>
      <c r="G1053">
        <v>2</v>
      </c>
      <c r="H1053">
        <v>2014</v>
      </c>
      <c r="I1053" t="str">
        <f t="shared" si="49"/>
        <v>2014-07-01</v>
      </c>
      <c r="J1053" t="str">
        <f t="shared" si="50"/>
        <v>2014-10-01</v>
      </c>
      <c r="K1053" t="str">
        <f>IFERROR(INDEX(Harvest[Selected Harvest Begin],MATCH(E1053,Harvest[Region],0)),INDEX(Harvest[Selected Harvest Begin],MATCH(B1053,Harvest[Country.of.Origin],0)))</f>
        <v>July</v>
      </c>
      <c r="L1053" t="str">
        <f>IFERROR(INDEX(Harvest[Selected Harvest End],MATCH(E1053,Harvest[Region],0)),INDEX(Harvest[Selected Harvest End],MATCH(B1053,Harvest[Country.of.Origin],0)))</f>
        <v>October</v>
      </c>
      <c r="M1053">
        <f t="shared" si="48"/>
        <v>92</v>
      </c>
      <c r="N1053" s="7">
        <v>42171</v>
      </c>
      <c r="O1053" t="s">
        <v>213</v>
      </c>
      <c r="P1053" t="s">
        <v>54</v>
      </c>
      <c r="Q1053">
        <v>7.42</v>
      </c>
      <c r="R1053">
        <v>7.75</v>
      </c>
      <c r="S1053">
        <v>7.42</v>
      </c>
      <c r="T1053">
        <v>7.67</v>
      </c>
      <c r="U1053">
        <v>7.92</v>
      </c>
      <c r="V1053">
        <v>7.83</v>
      </c>
      <c r="W1053">
        <v>8.67</v>
      </c>
      <c r="X1053">
        <v>5.33</v>
      </c>
      <c r="Y1053">
        <v>9.33</v>
      </c>
      <c r="Z1053">
        <v>7.67</v>
      </c>
      <c r="AA1053">
        <v>77</v>
      </c>
      <c r="AB1053">
        <v>0</v>
      </c>
      <c r="AC1053">
        <v>7</v>
      </c>
      <c r="AD1053">
        <v>0</v>
      </c>
      <c r="AE1053" t="s">
        <v>55</v>
      </c>
      <c r="AF1053">
        <v>9</v>
      </c>
      <c r="AG1053" s="7">
        <v>42536</v>
      </c>
      <c r="AH1053">
        <v>900</v>
      </c>
      <c r="AI1053">
        <v>1500</v>
      </c>
      <c r="AJ1053">
        <v>1200</v>
      </c>
    </row>
    <row r="1054" spans="1:36" x14ac:dyDescent="0.25">
      <c r="A1054" t="s">
        <v>43</v>
      </c>
      <c r="B1054" t="s">
        <v>94</v>
      </c>
      <c r="C1054">
        <v>-15.8402218</v>
      </c>
      <c r="D1054">
        <v>-70.021880499999995</v>
      </c>
      <c r="F1054">
        <v>200</v>
      </c>
      <c r="G1054">
        <v>13800</v>
      </c>
      <c r="H1054">
        <v>2017</v>
      </c>
      <c r="I1054" t="str">
        <f t="shared" si="49"/>
        <v>2017-07-01</v>
      </c>
      <c r="J1054" t="str">
        <f t="shared" si="50"/>
        <v>2017-10-01</v>
      </c>
      <c r="K1054" t="str">
        <f>IFERROR(INDEX(Harvest[Selected Harvest Begin],MATCH(E1054,Harvest[Region],0)),INDEX(Harvest[Selected Harvest Begin],MATCH(B1054,Harvest[Country.of.Origin],0)))</f>
        <v>July</v>
      </c>
      <c r="L1054" t="str">
        <f>IFERROR(INDEX(Harvest[Selected Harvest End],MATCH(E1054,Harvest[Region],0)),INDEX(Harvest[Selected Harvest End],MATCH(B1054,Harvest[Country.of.Origin],0)))</f>
        <v>October</v>
      </c>
      <c r="M1054">
        <f t="shared" si="48"/>
        <v>92</v>
      </c>
      <c r="N1054" s="7">
        <v>42902</v>
      </c>
      <c r="Q1054">
        <v>7.92</v>
      </c>
      <c r="R1054">
        <v>7.5</v>
      </c>
      <c r="S1054">
        <v>7.5</v>
      </c>
      <c r="T1054">
        <v>7.58</v>
      </c>
      <c r="U1054">
        <v>7.67</v>
      </c>
      <c r="V1054">
        <v>7.5</v>
      </c>
      <c r="W1054">
        <v>10</v>
      </c>
      <c r="X1054">
        <v>10</v>
      </c>
      <c r="Y1054">
        <v>10</v>
      </c>
      <c r="Z1054">
        <v>7.5</v>
      </c>
      <c r="AA1054">
        <v>83.17</v>
      </c>
      <c r="AB1054">
        <v>0.11</v>
      </c>
      <c r="AC1054">
        <v>0</v>
      </c>
      <c r="AD1054">
        <v>1</v>
      </c>
      <c r="AE1054" t="s">
        <v>55</v>
      </c>
      <c r="AF1054">
        <v>0</v>
      </c>
      <c r="AG1054" s="7">
        <v>43267</v>
      </c>
    </row>
    <row r="1055" spans="1:36" x14ac:dyDescent="0.25">
      <c r="A1055" t="s">
        <v>43</v>
      </c>
      <c r="B1055" t="s">
        <v>2538</v>
      </c>
      <c r="C1055">
        <v>8.0515053999999999</v>
      </c>
      <c r="D1055">
        <v>124.9229946</v>
      </c>
      <c r="E1055" t="s">
        <v>2542</v>
      </c>
      <c r="F1055">
        <v>250</v>
      </c>
      <c r="G1055">
        <v>2</v>
      </c>
      <c r="H1055">
        <v>2015</v>
      </c>
      <c r="I1055" t="str">
        <f t="shared" si="49"/>
        <v>2014-11-01</v>
      </c>
      <c r="J1055" t="str">
        <f t="shared" si="50"/>
        <v>2015-01-01</v>
      </c>
      <c r="K1055" t="str">
        <f>IFERROR(INDEX(Harvest[Selected Harvest Begin],MATCH(E1055,Harvest[Region],0)),INDEX(Harvest[Selected Harvest Begin],MATCH(B1055,Harvest[Country.of.Origin],0)))</f>
        <v>November</v>
      </c>
      <c r="L1055" t="str">
        <f>IFERROR(INDEX(Harvest[Selected Harvest End],MATCH(E1055,Harvest[Region],0)),INDEX(Harvest[Selected Harvest End],MATCH(B1055,Harvest[Country.of.Origin],0)))</f>
        <v>January</v>
      </c>
      <c r="M1055">
        <f t="shared" si="48"/>
        <v>61</v>
      </c>
      <c r="N1055" s="7">
        <v>42216</v>
      </c>
      <c r="O1055" t="s">
        <v>60</v>
      </c>
      <c r="P1055" t="s">
        <v>54</v>
      </c>
      <c r="Q1055">
        <v>7.58</v>
      </c>
      <c r="R1055">
        <v>7.58</v>
      </c>
      <c r="S1055">
        <v>7.67</v>
      </c>
      <c r="T1055">
        <v>7.58</v>
      </c>
      <c r="U1055">
        <v>7.5</v>
      </c>
      <c r="V1055">
        <v>7.5</v>
      </c>
      <c r="W1055">
        <v>10</v>
      </c>
      <c r="X1055">
        <v>10</v>
      </c>
      <c r="Y1055">
        <v>10</v>
      </c>
      <c r="Z1055">
        <v>7.5</v>
      </c>
      <c r="AA1055">
        <v>82.92</v>
      </c>
      <c r="AB1055">
        <v>0.11</v>
      </c>
      <c r="AC1055">
        <v>0</v>
      </c>
      <c r="AD1055">
        <v>0</v>
      </c>
      <c r="AE1055" t="s">
        <v>304</v>
      </c>
      <c r="AF1055">
        <v>1</v>
      </c>
      <c r="AG1055" s="7">
        <v>42581</v>
      </c>
      <c r="AH1055">
        <v>1200</v>
      </c>
      <c r="AI1055">
        <v>1200</v>
      </c>
      <c r="AJ1055">
        <v>1200</v>
      </c>
    </row>
    <row r="1056" spans="1:36" x14ac:dyDescent="0.25">
      <c r="A1056" t="s">
        <v>43</v>
      </c>
      <c r="B1056" t="s">
        <v>2538</v>
      </c>
      <c r="C1056">
        <v>14.558078</v>
      </c>
      <c r="D1056">
        <v>121.02387</v>
      </c>
      <c r="E1056" t="s">
        <v>2554</v>
      </c>
      <c r="F1056">
        <v>4</v>
      </c>
      <c r="G1056">
        <v>2</v>
      </c>
      <c r="H1056">
        <v>2014</v>
      </c>
      <c r="I1056" t="str">
        <f t="shared" si="49"/>
        <v>2013-11-01</v>
      </c>
      <c r="J1056" t="str">
        <f t="shared" si="50"/>
        <v>2014-01-01</v>
      </c>
      <c r="K1056" t="str">
        <f>IFERROR(INDEX(Harvest[Selected Harvest Begin],MATCH(E1056,Harvest[Region],0)),INDEX(Harvest[Selected Harvest Begin],MATCH(B1056,Harvest[Country.of.Origin],0)))</f>
        <v>November</v>
      </c>
      <c r="L1056" t="str">
        <f>IFERROR(INDEX(Harvest[Selected Harvest End],MATCH(E1056,Harvest[Region],0)),INDEX(Harvest[Selected Harvest End],MATCH(B1056,Harvest[Country.of.Origin],0)))</f>
        <v>January</v>
      </c>
      <c r="M1056">
        <f t="shared" si="48"/>
        <v>61</v>
      </c>
      <c r="N1056" s="7">
        <v>42206</v>
      </c>
      <c r="O1056" t="s">
        <v>60</v>
      </c>
      <c r="P1056" t="s">
        <v>54</v>
      </c>
      <c r="Q1056">
        <v>8.08</v>
      </c>
      <c r="R1056">
        <v>7.5</v>
      </c>
      <c r="S1056">
        <v>7.67</v>
      </c>
      <c r="T1056">
        <v>7.42</v>
      </c>
      <c r="U1056">
        <v>7.33</v>
      </c>
      <c r="V1056">
        <v>7.5</v>
      </c>
      <c r="W1056">
        <v>10</v>
      </c>
      <c r="X1056">
        <v>10</v>
      </c>
      <c r="Y1056">
        <v>10</v>
      </c>
      <c r="Z1056">
        <v>7.42</v>
      </c>
      <c r="AA1056">
        <v>82.92</v>
      </c>
      <c r="AB1056">
        <v>0</v>
      </c>
      <c r="AC1056">
        <v>0</v>
      </c>
      <c r="AD1056">
        <v>0</v>
      </c>
      <c r="AE1056" t="s">
        <v>89</v>
      </c>
      <c r="AF1056">
        <v>0</v>
      </c>
      <c r="AG1056" s="7">
        <v>42571</v>
      </c>
      <c r="AH1056">
        <v>1600</v>
      </c>
      <c r="AI1056">
        <v>1600</v>
      </c>
      <c r="AJ1056">
        <v>1600</v>
      </c>
    </row>
    <row r="1057" spans="1:36" x14ac:dyDescent="0.25">
      <c r="A1057" t="s">
        <v>43</v>
      </c>
      <c r="B1057" t="s">
        <v>2538</v>
      </c>
      <c r="C1057">
        <v>7.3041622000000004</v>
      </c>
      <c r="D1057">
        <v>126.0893406</v>
      </c>
      <c r="E1057" t="s">
        <v>3818</v>
      </c>
      <c r="F1057">
        <v>2</v>
      </c>
      <c r="G1057">
        <v>2</v>
      </c>
      <c r="H1057">
        <v>2014</v>
      </c>
      <c r="I1057" t="str">
        <f t="shared" si="49"/>
        <v>2013-11-01</v>
      </c>
      <c r="J1057" t="str">
        <f t="shared" si="50"/>
        <v>2014-01-01</v>
      </c>
      <c r="K1057" t="str">
        <f>IFERROR(INDEX(Harvest[Selected Harvest Begin],MATCH(E1057,Harvest[Region],0)),INDEX(Harvest[Selected Harvest Begin],MATCH(B1057,Harvest[Country.of.Origin],0)))</f>
        <v>November</v>
      </c>
      <c r="L1057" t="str">
        <f>IFERROR(INDEX(Harvest[Selected Harvest End],MATCH(E1057,Harvest[Region],0)),INDEX(Harvest[Selected Harvest End],MATCH(B1057,Harvest[Country.of.Origin],0)))</f>
        <v>January</v>
      </c>
      <c r="M1057">
        <f t="shared" si="48"/>
        <v>61</v>
      </c>
      <c r="N1057" s="7">
        <v>41956</v>
      </c>
      <c r="O1057" t="s">
        <v>60</v>
      </c>
      <c r="P1057" t="s">
        <v>54</v>
      </c>
      <c r="Q1057">
        <v>7.08</v>
      </c>
      <c r="R1057">
        <v>7.33</v>
      </c>
      <c r="S1057">
        <v>7.42</v>
      </c>
      <c r="T1057">
        <v>7.33</v>
      </c>
      <c r="U1057">
        <v>7.33</v>
      </c>
      <c r="V1057">
        <v>7.5</v>
      </c>
      <c r="W1057">
        <v>10</v>
      </c>
      <c r="X1057">
        <v>10</v>
      </c>
      <c r="Y1057">
        <v>10</v>
      </c>
      <c r="Z1057">
        <v>7.33</v>
      </c>
      <c r="AA1057">
        <v>81.33</v>
      </c>
      <c r="AB1057">
        <v>0.14000000000000001</v>
      </c>
      <c r="AC1057">
        <v>0</v>
      </c>
      <c r="AD1057">
        <v>0</v>
      </c>
      <c r="AE1057" t="s">
        <v>55</v>
      </c>
      <c r="AF1057">
        <v>3</v>
      </c>
      <c r="AG1057" s="7">
        <v>42321</v>
      </c>
      <c r="AH1057">
        <v>1400</v>
      </c>
      <c r="AI1057">
        <v>1400</v>
      </c>
      <c r="AJ1057">
        <v>1400</v>
      </c>
    </row>
    <row r="1058" spans="1:36" x14ac:dyDescent="0.25">
      <c r="A1058" t="s">
        <v>43</v>
      </c>
      <c r="B1058" t="s">
        <v>2538</v>
      </c>
      <c r="C1058">
        <v>17.3512542</v>
      </c>
      <c r="D1058">
        <v>121.1718851</v>
      </c>
      <c r="E1058" t="s">
        <v>3884</v>
      </c>
      <c r="F1058">
        <v>2</v>
      </c>
      <c r="G1058">
        <v>2</v>
      </c>
      <c r="H1058">
        <v>2014</v>
      </c>
      <c r="I1058" t="str">
        <f t="shared" si="49"/>
        <v>2013-11-01</v>
      </c>
      <c r="J1058" t="str">
        <f t="shared" si="50"/>
        <v>2014-01-01</v>
      </c>
      <c r="K1058" t="str">
        <f>IFERROR(INDEX(Harvest[Selected Harvest Begin],MATCH(E1058,Harvest[Region],0)),INDEX(Harvest[Selected Harvest Begin],MATCH(B1058,Harvest[Country.of.Origin],0)))</f>
        <v>November</v>
      </c>
      <c r="L1058" t="str">
        <f>IFERROR(INDEX(Harvest[Selected Harvest End],MATCH(E1058,Harvest[Region],0)),INDEX(Harvest[Selected Harvest End],MATCH(B1058,Harvest[Country.of.Origin],0)))</f>
        <v>January</v>
      </c>
      <c r="M1058">
        <f t="shared" si="48"/>
        <v>61</v>
      </c>
      <c r="N1058" s="7">
        <v>42012</v>
      </c>
      <c r="O1058" t="s">
        <v>616</v>
      </c>
      <c r="P1058" t="s">
        <v>81</v>
      </c>
      <c r="Q1058">
        <v>7.25</v>
      </c>
      <c r="R1058">
        <v>7.25</v>
      </c>
      <c r="S1058">
        <v>7.25</v>
      </c>
      <c r="T1058">
        <v>7.08</v>
      </c>
      <c r="U1058">
        <v>7.58</v>
      </c>
      <c r="V1058">
        <v>7.5</v>
      </c>
      <c r="W1058">
        <v>10</v>
      </c>
      <c r="X1058">
        <v>10</v>
      </c>
      <c r="Y1058">
        <v>10</v>
      </c>
      <c r="Z1058">
        <v>7.25</v>
      </c>
      <c r="AA1058">
        <v>81.17</v>
      </c>
      <c r="AB1058">
        <v>0</v>
      </c>
      <c r="AC1058">
        <v>0</v>
      </c>
      <c r="AD1058">
        <v>0</v>
      </c>
      <c r="AE1058" t="s">
        <v>201</v>
      </c>
      <c r="AF1058">
        <v>4</v>
      </c>
      <c r="AG1058" s="7">
        <v>42377</v>
      </c>
      <c r="AH1058">
        <v>1200</v>
      </c>
      <c r="AI1058">
        <v>1200</v>
      </c>
      <c r="AJ1058">
        <v>1200</v>
      </c>
    </row>
    <row r="1059" spans="1:36" x14ac:dyDescent="0.25">
      <c r="A1059" t="s">
        <v>43</v>
      </c>
      <c r="B1059" t="s">
        <v>2538</v>
      </c>
      <c r="C1059">
        <v>16.407022399999999</v>
      </c>
      <c r="D1059">
        <v>120.59845919999999</v>
      </c>
      <c r="E1059" t="s">
        <v>4731</v>
      </c>
      <c r="F1059">
        <v>1</v>
      </c>
      <c r="G1059">
        <v>2</v>
      </c>
      <c r="H1059">
        <v>2012</v>
      </c>
      <c r="I1059" t="str">
        <f t="shared" si="49"/>
        <v>2011-11-01</v>
      </c>
      <c r="J1059" t="str">
        <f t="shared" si="50"/>
        <v>2012-01-01</v>
      </c>
      <c r="K1059" t="str">
        <f>IFERROR(INDEX(Harvest[Selected Harvest Begin],MATCH(E1059,Harvest[Region],0)),INDEX(Harvest[Selected Harvest Begin],MATCH(B1059,Harvest[Country.of.Origin],0)))</f>
        <v>November</v>
      </c>
      <c r="L1059" t="str">
        <f>IFERROR(INDEX(Harvest[Selected Harvest End],MATCH(E1059,Harvest[Region],0)),INDEX(Harvest[Selected Harvest End],MATCH(B1059,Harvest[Country.of.Origin],0)))</f>
        <v>January</v>
      </c>
      <c r="M1059">
        <f t="shared" si="48"/>
        <v>61</v>
      </c>
      <c r="N1059" s="7">
        <v>41408</v>
      </c>
      <c r="P1059" t="s">
        <v>54</v>
      </c>
      <c r="Q1059">
        <v>6.83</v>
      </c>
      <c r="R1059">
        <v>6.5</v>
      </c>
      <c r="S1059">
        <v>6.5</v>
      </c>
      <c r="T1059">
        <v>6.92</v>
      </c>
      <c r="U1059">
        <v>6.75</v>
      </c>
      <c r="V1059">
        <v>7</v>
      </c>
      <c r="W1059">
        <v>9.33</v>
      </c>
      <c r="X1059">
        <v>10</v>
      </c>
      <c r="Y1059">
        <v>9.33</v>
      </c>
      <c r="Z1059">
        <v>6.67</v>
      </c>
      <c r="AA1059">
        <v>75.83</v>
      </c>
      <c r="AB1059">
        <v>0.12</v>
      </c>
      <c r="AC1059">
        <v>0</v>
      </c>
      <c r="AD1059">
        <v>0</v>
      </c>
      <c r="AE1059" t="s">
        <v>55</v>
      </c>
      <c r="AF1059">
        <v>2</v>
      </c>
      <c r="AG1059" s="7">
        <v>41773</v>
      </c>
      <c r="AH1059">
        <v>1000</v>
      </c>
      <c r="AI1059">
        <v>1000</v>
      </c>
      <c r="AJ1059">
        <v>1000</v>
      </c>
    </row>
    <row r="1060" spans="1:36" x14ac:dyDescent="0.25">
      <c r="A1060" t="s">
        <v>43</v>
      </c>
      <c r="B1060" t="s">
        <v>2643</v>
      </c>
      <c r="C1060">
        <v>-1.6350283000000001</v>
      </c>
      <c r="D1060">
        <v>30.135834599999999</v>
      </c>
      <c r="E1060" t="s">
        <v>2644</v>
      </c>
      <c r="F1060">
        <v>150</v>
      </c>
      <c r="G1060">
        <v>60</v>
      </c>
      <c r="H1060">
        <v>2015</v>
      </c>
      <c r="I1060" t="str">
        <f t="shared" si="49"/>
        <v>2015-04-01</v>
      </c>
      <c r="J1060" t="str">
        <f t="shared" si="50"/>
        <v>2015-07-01</v>
      </c>
      <c r="K1060" t="str">
        <f>IFERROR(INDEX(Harvest[Selected Harvest Begin],MATCH(E1060,Harvest[Region],0)),INDEX(Harvest[Selected Harvest Begin],MATCH(B1060,Harvest[Country.of.Origin],0)))</f>
        <v>April</v>
      </c>
      <c r="L1060" t="str">
        <f>IFERROR(INDEX(Harvest[Selected Harvest End],MATCH(E1060,Harvest[Region],0)),INDEX(Harvest[Selected Harvest End],MATCH(B1060,Harvest[Country.of.Origin],0)))</f>
        <v>July</v>
      </c>
      <c r="M1060">
        <f t="shared" si="48"/>
        <v>91</v>
      </c>
      <c r="N1060" s="7">
        <v>42454</v>
      </c>
      <c r="O1060" t="s">
        <v>68</v>
      </c>
      <c r="P1060" t="s">
        <v>54</v>
      </c>
      <c r="Q1060">
        <v>7.83</v>
      </c>
      <c r="R1060">
        <v>7.92</v>
      </c>
      <c r="S1060">
        <v>7.75</v>
      </c>
      <c r="T1060">
        <v>7.83</v>
      </c>
      <c r="U1060">
        <v>7.75</v>
      </c>
      <c r="V1060">
        <v>7.75</v>
      </c>
      <c r="W1060">
        <v>9.33</v>
      </c>
      <c r="X1060">
        <v>9.33</v>
      </c>
      <c r="Y1060">
        <v>9.33</v>
      </c>
      <c r="Z1060">
        <v>8</v>
      </c>
      <c r="AA1060">
        <v>82.83</v>
      </c>
      <c r="AB1060">
        <v>0.11</v>
      </c>
      <c r="AC1060">
        <v>0</v>
      </c>
      <c r="AD1060">
        <v>0</v>
      </c>
      <c r="AE1060" t="s">
        <v>89</v>
      </c>
      <c r="AF1060">
        <v>0</v>
      </c>
      <c r="AG1060" s="7">
        <v>42819</v>
      </c>
      <c r="AH1060">
        <v>1900</v>
      </c>
      <c r="AI1060">
        <v>1900</v>
      </c>
      <c r="AJ1060">
        <v>1900</v>
      </c>
    </row>
    <row r="1061" spans="1:36" x14ac:dyDescent="0.25">
      <c r="A1061" t="s">
        <v>43</v>
      </c>
      <c r="B1061" t="s">
        <v>268</v>
      </c>
      <c r="C1061">
        <v>23.69781</v>
      </c>
      <c r="D1061">
        <v>120.960515</v>
      </c>
      <c r="E1061" t="s">
        <v>1546</v>
      </c>
      <c r="F1061">
        <v>10</v>
      </c>
      <c r="G1061">
        <v>60</v>
      </c>
      <c r="H1061">
        <v>2014</v>
      </c>
      <c r="I1061" t="str">
        <f t="shared" si="49"/>
        <v>2013-11-01</v>
      </c>
      <c r="J1061" t="str">
        <f t="shared" si="50"/>
        <v>2014-01-01</v>
      </c>
      <c r="K1061" t="str">
        <f>IFERROR(INDEX(Harvest[Selected Harvest Begin],MATCH(E1061,Harvest[Region],0)),INDEX(Harvest[Selected Harvest Begin],MATCH(B1061,Harvest[Country.of.Origin],0)))</f>
        <v>November</v>
      </c>
      <c r="L1061" t="str">
        <f>IFERROR(INDEX(Harvest[Selected Harvest End],MATCH(E1061,Harvest[Region],0)),INDEX(Harvest[Selected Harvest End],MATCH(B1061,Harvest[Country.of.Origin],0)))</f>
        <v>January</v>
      </c>
      <c r="M1061">
        <f t="shared" si="48"/>
        <v>61</v>
      </c>
      <c r="N1061" s="7">
        <v>41966</v>
      </c>
      <c r="O1061" t="s">
        <v>616</v>
      </c>
      <c r="P1061" t="s">
        <v>54</v>
      </c>
      <c r="Q1061">
        <v>8</v>
      </c>
      <c r="R1061">
        <v>7.92</v>
      </c>
      <c r="S1061">
        <v>7.92</v>
      </c>
      <c r="T1061">
        <v>7.92</v>
      </c>
      <c r="U1061">
        <v>7.67</v>
      </c>
      <c r="V1061">
        <v>7.33</v>
      </c>
      <c r="W1061">
        <v>10</v>
      </c>
      <c r="X1061">
        <v>10</v>
      </c>
      <c r="Y1061">
        <v>10</v>
      </c>
      <c r="Z1061">
        <v>7.17</v>
      </c>
      <c r="AA1061">
        <v>83.92</v>
      </c>
      <c r="AB1061">
        <v>0.06</v>
      </c>
      <c r="AC1061">
        <v>0</v>
      </c>
      <c r="AD1061">
        <v>0</v>
      </c>
      <c r="AE1061" t="s">
        <v>55</v>
      </c>
      <c r="AF1061">
        <v>0</v>
      </c>
      <c r="AG1061" s="7">
        <v>42331</v>
      </c>
      <c r="AH1061">
        <v>950</v>
      </c>
      <c r="AI1061">
        <v>950</v>
      </c>
      <c r="AJ1061">
        <v>950</v>
      </c>
    </row>
    <row r="1062" spans="1:36" x14ac:dyDescent="0.25">
      <c r="A1062" t="s">
        <v>43</v>
      </c>
      <c r="B1062" t="s">
        <v>268</v>
      </c>
      <c r="C1062">
        <v>23.69781</v>
      </c>
      <c r="D1062">
        <v>120.960515</v>
      </c>
      <c r="E1062" t="s">
        <v>2137</v>
      </c>
      <c r="F1062">
        <v>10</v>
      </c>
      <c r="G1062">
        <v>60</v>
      </c>
      <c r="H1062">
        <v>2014</v>
      </c>
      <c r="I1062" t="str">
        <f t="shared" si="49"/>
        <v>2013-11-01</v>
      </c>
      <c r="J1062" t="str">
        <f t="shared" si="50"/>
        <v>2014-01-01</v>
      </c>
      <c r="K1062" t="str">
        <f>IFERROR(INDEX(Harvest[Selected Harvest Begin],MATCH(E1062,Harvest[Region],0)),INDEX(Harvest[Selected Harvest Begin],MATCH(B1062,Harvest[Country.of.Origin],0)))</f>
        <v>November</v>
      </c>
      <c r="L1062" t="str">
        <f>IFERROR(INDEX(Harvest[Selected Harvest End],MATCH(E1062,Harvest[Region],0)),INDEX(Harvest[Selected Harvest End],MATCH(B1062,Harvest[Country.of.Origin],0)))</f>
        <v>January</v>
      </c>
      <c r="M1062">
        <f t="shared" si="48"/>
        <v>61</v>
      </c>
      <c r="N1062" s="7">
        <v>41966</v>
      </c>
      <c r="O1062" t="s">
        <v>616</v>
      </c>
      <c r="P1062" t="s">
        <v>54</v>
      </c>
      <c r="Q1062">
        <v>7.92</v>
      </c>
      <c r="R1062">
        <v>7.83</v>
      </c>
      <c r="S1062">
        <v>7.75</v>
      </c>
      <c r="T1062">
        <v>7.58</v>
      </c>
      <c r="U1062">
        <v>7.5</v>
      </c>
      <c r="V1062">
        <v>7.33</v>
      </c>
      <c r="W1062">
        <v>10</v>
      </c>
      <c r="X1062">
        <v>10</v>
      </c>
      <c r="Y1062">
        <v>10</v>
      </c>
      <c r="Z1062">
        <v>7.33</v>
      </c>
      <c r="AA1062">
        <v>83.25</v>
      </c>
      <c r="AB1062">
        <v>0.1</v>
      </c>
      <c r="AC1062">
        <v>0</v>
      </c>
      <c r="AD1062">
        <v>0</v>
      </c>
      <c r="AE1062" t="s">
        <v>55</v>
      </c>
      <c r="AF1062">
        <v>0</v>
      </c>
      <c r="AG1062" s="7">
        <v>42331</v>
      </c>
      <c r="AH1062">
        <v>800</v>
      </c>
      <c r="AI1062">
        <v>800</v>
      </c>
      <c r="AJ1062">
        <v>800</v>
      </c>
    </row>
    <row r="1063" spans="1:36" x14ac:dyDescent="0.25">
      <c r="A1063" t="s">
        <v>43</v>
      </c>
      <c r="B1063" t="s">
        <v>268</v>
      </c>
      <c r="C1063">
        <v>23.282501400000001</v>
      </c>
      <c r="D1063">
        <v>120.44728499999999</v>
      </c>
      <c r="E1063" t="s">
        <v>811</v>
      </c>
      <c r="F1063">
        <v>20</v>
      </c>
      <c r="G1063">
        <v>60</v>
      </c>
      <c r="H1063">
        <v>2015</v>
      </c>
      <c r="I1063" t="str">
        <f t="shared" si="49"/>
        <v>2014-11-01</v>
      </c>
      <c r="J1063" t="str">
        <f t="shared" si="50"/>
        <v>2015-01-01</v>
      </c>
      <c r="K1063" t="str">
        <f>IFERROR(INDEX(Harvest[Selected Harvest Begin],MATCH(E1063,Harvest[Region],0)),INDEX(Harvest[Selected Harvest Begin],MATCH(B1063,Harvest[Country.of.Origin],0)))</f>
        <v>November</v>
      </c>
      <c r="L1063" t="str">
        <f>IFERROR(INDEX(Harvest[Selected Harvest End],MATCH(E1063,Harvest[Region],0)),INDEX(Harvest[Selected Harvest End],MATCH(B1063,Harvest[Country.of.Origin],0)))</f>
        <v>January</v>
      </c>
      <c r="M1063">
        <f t="shared" si="48"/>
        <v>61</v>
      </c>
      <c r="N1063" s="7">
        <v>42143</v>
      </c>
      <c r="O1063" t="s">
        <v>616</v>
      </c>
      <c r="P1063" t="s">
        <v>81</v>
      </c>
      <c r="Q1063">
        <v>7.83</v>
      </c>
      <c r="R1063">
        <v>7.92</v>
      </c>
      <c r="S1063">
        <v>7.5</v>
      </c>
      <c r="T1063">
        <v>7.83</v>
      </c>
      <c r="U1063">
        <v>7.67</v>
      </c>
      <c r="V1063">
        <v>7.25</v>
      </c>
      <c r="W1063">
        <v>9.33</v>
      </c>
      <c r="X1063">
        <v>10</v>
      </c>
      <c r="Y1063">
        <v>10</v>
      </c>
      <c r="Z1063">
        <v>7.75</v>
      </c>
      <c r="AA1063">
        <v>83.08</v>
      </c>
      <c r="AB1063">
        <v>0</v>
      </c>
      <c r="AC1063">
        <v>0</v>
      </c>
      <c r="AD1063">
        <v>0</v>
      </c>
      <c r="AE1063" t="s">
        <v>55</v>
      </c>
      <c r="AF1063">
        <v>0</v>
      </c>
      <c r="AG1063" s="7">
        <v>42508</v>
      </c>
      <c r="AH1063">
        <v>700</v>
      </c>
      <c r="AI1063">
        <v>800</v>
      </c>
      <c r="AJ1063">
        <v>750</v>
      </c>
    </row>
    <row r="1064" spans="1:36" x14ac:dyDescent="0.25">
      <c r="A1064" t="s">
        <v>43</v>
      </c>
      <c r="B1064" t="s">
        <v>268</v>
      </c>
      <c r="C1064">
        <v>23.903687300000001</v>
      </c>
      <c r="D1064">
        <v>121.0793705</v>
      </c>
      <c r="E1064" t="s">
        <v>2444</v>
      </c>
      <c r="F1064">
        <v>10</v>
      </c>
      <c r="G1064">
        <v>60</v>
      </c>
      <c r="H1064">
        <v>2014</v>
      </c>
      <c r="I1064" t="str">
        <f t="shared" si="49"/>
        <v>2013-11-01</v>
      </c>
      <c r="J1064" t="str">
        <f t="shared" si="50"/>
        <v>2014-01-01</v>
      </c>
      <c r="K1064" t="str">
        <f>IFERROR(INDEX(Harvest[Selected Harvest Begin],MATCH(E1064,Harvest[Region],0)),INDEX(Harvest[Selected Harvest Begin],MATCH(B1064,Harvest[Country.of.Origin],0)))</f>
        <v>November</v>
      </c>
      <c r="L1064" t="str">
        <f>IFERROR(INDEX(Harvest[Selected Harvest End],MATCH(E1064,Harvest[Region],0)),INDEX(Harvest[Selected Harvest End],MATCH(B1064,Harvest[Country.of.Origin],0)))</f>
        <v>January</v>
      </c>
      <c r="M1064">
        <f t="shared" si="48"/>
        <v>61</v>
      </c>
      <c r="N1064" s="7">
        <v>41966</v>
      </c>
      <c r="O1064" t="s">
        <v>616</v>
      </c>
      <c r="P1064" t="s">
        <v>54</v>
      </c>
      <c r="Q1064">
        <v>7.92</v>
      </c>
      <c r="R1064">
        <v>7.92</v>
      </c>
      <c r="S1064">
        <v>7.83</v>
      </c>
      <c r="T1064">
        <v>7.58</v>
      </c>
      <c r="U1064">
        <v>7.33</v>
      </c>
      <c r="V1064">
        <v>7.25</v>
      </c>
      <c r="W1064">
        <v>10</v>
      </c>
      <c r="X1064">
        <v>10</v>
      </c>
      <c r="Y1064">
        <v>10</v>
      </c>
      <c r="Z1064">
        <v>7.17</v>
      </c>
      <c r="AA1064">
        <v>83</v>
      </c>
      <c r="AB1064">
        <v>0.08</v>
      </c>
      <c r="AC1064">
        <v>0</v>
      </c>
      <c r="AD1064">
        <v>0</v>
      </c>
      <c r="AE1064" t="s">
        <v>55</v>
      </c>
      <c r="AF1064">
        <v>0</v>
      </c>
      <c r="AG1064" s="7">
        <v>42331</v>
      </c>
      <c r="AH1064">
        <v>1200</v>
      </c>
      <c r="AI1064">
        <v>1200</v>
      </c>
      <c r="AJ1064">
        <v>1200</v>
      </c>
    </row>
    <row r="1065" spans="1:36" x14ac:dyDescent="0.25">
      <c r="A1065" t="s">
        <v>43</v>
      </c>
      <c r="B1065" t="s">
        <v>268</v>
      </c>
      <c r="C1065">
        <v>23.903687300000001</v>
      </c>
      <c r="D1065">
        <v>121.0793705</v>
      </c>
      <c r="E1065" t="s">
        <v>2444</v>
      </c>
      <c r="F1065">
        <v>10</v>
      </c>
      <c r="G1065">
        <v>60</v>
      </c>
      <c r="H1065">
        <v>2014</v>
      </c>
      <c r="I1065" t="str">
        <f t="shared" si="49"/>
        <v>2013-11-01</v>
      </c>
      <c r="J1065" t="str">
        <f t="shared" si="50"/>
        <v>2014-01-01</v>
      </c>
      <c r="K1065" t="str">
        <f>IFERROR(INDEX(Harvest[Selected Harvest Begin],MATCH(E1065,Harvest[Region],0)),INDEX(Harvest[Selected Harvest Begin],MATCH(B1065,Harvest[Country.of.Origin],0)))</f>
        <v>November</v>
      </c>
      <c r="L1065" t="str">
        <f>IFERROR(INDEX(Harvest[Selected Harvest End],MATCH(E1065,Harvest[Region],0)),INDEX(Harvest[Selected Harvest End],MATCH(B1065,Harvest[Country.of.Origin],0)))</f>
        <v>January</v>
      </c>
      <c r="M1065">
        <f t="shared" si="48"/>
        <v>61</v>
      </c>
      <c r="N1065" s="7">
        <v>41966</v>
      </c>
      <c r="O1065" t="s">
        <v>616</v>
      </c>
      <c r="P1065" t="s">
        <v>54</v>
      </c>
      <c r="Q1065">
        <v>8</v>
      </c>
      <c r="R1065">
        <v>7.83</v>
      </c>
      <c r="S1065">
        <v>7.83</v>
      </c>
      <c r="T1065">
        <v>7.42</v>
      </c>
      <c r="U1065">
        <v>7.25</v>
      </c>
      <c r="V1065">
        <v>7.25</v>
      </c>
      <c r="W1065">
        <v>10</v>
      </c>
      <c r="X1065">
        <v>10</v>
      </c>
      <c r="Y1065">
        <v>10</v>
      </c>
      <c r="Z1065">
        <v>7.08</v>
      </c>
      <c r="AA1065">
        <v>82.67</v>
      </c>
      <c r="AB1065">
        <v>0.08</v>
      </c>
      <c r="AC1065">
        <v>0</v>
      </c>
      <c r="AD1065">
        <v>0</v>
      </c>
      <c r="AE1065" t="s">
        <v>55</v>
      </c>
      <c r="AF1065">
        <v>0</v>
      </c>
      <c r="AG1065" s="7">
        <v>42331</v>
      </c>
      <c r="AH1065">
        <v>1200</v>
      </c>
      <c r="AI1065">
        <v>1200</v>
      </c>
      <c r="AJ1065">
        <v>1200</v>
      </c>
    </row>
    <row r="1066" spans="1:36" x14ac:dyDescent="0.25">
      <c r="A1066" t="s">
        <v>43</v>
      </c>
      <c r="B1066" t="s">
        <v>268</v>
      </c>
      <c r="C1066">
        <v>23.960998100000001</v>
      </c>
      <c r="D1066">
        <v>120.97186379999999</v>
      </c>
      <c r="E1066" t="s">
        <v>3202</v>
      </c>
      <c r="F1066">
        <v>35</v>
      </c>
      <c r="G1066">
        <v>60</v>
      </c>
      <c r="H1066">
        <v>2014</v>
      </c>
      <c r="I1066" t="str">
        <f t="shared" si="49"/>
        <v>2013-11-01</v>
      </c>
      <c r="J1066" t="str">
        <f t="shared" si="50"/>
        <v>2014-01-01</v>
      </c>
      <c r="K1066" t="str">
        <f>IFERROR(INDEX(Harvest[Selected Harvest Begin],MATCH(E1066,Harvest[Region],0)),INDEX(Harvest[Selected Harvest Begin],MATCH(B1066,Harvest[Country.of.Origin],0)))</f>
        <v>November</v>
      </c>
      <c r="L1066" t="str">
        <f>IFERROR(INDEX(Harvest[Selected Harvest End],MATCH(E1066,Harvest[Region],0)),INDEX(Harvest[Selected Harvest End],MATCH(B1066,Harvest[Country.of.Origin],0)))</f>
        <v>January</v>
      </c>
      <c r="M1066">
        <f t="shared" si="48"/>
        <v>61</v>
      </c>
      <c r="N1066" s="7">
        <v>41634</v>
      </c>
      <c r="O1066" t="s">
        <v>616</v>
      </c>
      <c r="P1066" t="s">
        <v>54</v>
      </c>
      <c r="Q1066">
        <v>7.5</v>
      </c>
      <c r="R1066">
        <v>7.5</v>
      </c>
      <c r="S1066">
        <v>7.5</v>
      </c>
      <c r="T1066">
        <v>7.5</v>
      </c>
      <c r="U1066">
        <v>7.5</v>
      </c>
      <c r="V1066">
        <v>7.5</v>
      </c>
      <c r="W1066">
        <v>10</v>
      </c>
      <c r="X1066">
        <v>10</v>
      </c>
      <c r="Y1066">
        <v>10</v>
      </c>
      <c r="Z1066">
        <v>7.25</v>
      </c>
      <c r="AA1066">
        <v>82.25</v>
      </c>
      <c r="AB1066">
        <v>0.11</v>
      </c>
      <c r="AC1066">
        <v>0</v>
      </c>
      <c r="AD1066">
        <v>0</v>
      </c>
      <c r="AE1066" t="s">
        <v>55</v>
      </c>
      <c r="AF1066">
        <v>0</v>
      </c>
      <c r="AG1066" s="7">
        <v>41999</v>
      </c>
      <c r="AH1066">
        <v>650</v>
      </c>
      <c r="AI1066">
        <v>650</v>
      </c>
      <c r="AJ1066">
        <v>650</v>
      </c>
    </row>
    <row r="1067" spans="1:36" x14ac:dyDescent="0.25">
      <c r="A1067" t="s">
        <v>43</v>
      </c>
      <c r="B1067" t="s">
        <v>268</v>
      </c>
      <c r="C1067">
        <v>23.709203299999999</v>
      </c>
      <c r="D1067">
        <v>120.4313373</v>
      </c>
      <c r="E1067" t="s">
        <v>3270</v>
      </c>
      <c r="F1067">
        <v>60</v>
      </c>
      <c r="G1067">
        <v>60</v>
      </c>
      <c r="H1067">
        <v>2014</v>
      </c>
      <c r="I1067" t="str">
        <f t="shared" si="49"/>
        <v>2013-11-01</v>
      </c>
      <c r="J1067" t="str">
        <f t="shared" si="50"/>
        <v>2014-01-01</v>
      </c>
      <c r="K1067" t="str">
        <f>IFERROR(INDEX(Harvest[Selected Harvest Begin],MATCH(E1067,Harvest[Region],0)),INDEX(Harvest[Selected Harvest Begin],MATCH(B1067,Harvest[Country.of.Origin],0)))</f>
        <v>November</v>
      </c>
      <c r="L1067" t="str">
        <f>IFERROR(INDEX(Harvest[Selected Harvest End],MATCH(E1067,Harvest[Region],0)),INDEX(Harvest[Selected Harvest End],MATCH(B1067,Harvest[Country.of.Origin],0)))</f>
        <v>January</v>
      </c>
      <c r="M1067">
        <f t="shared" si="48"/>
        <v>61</v>
      </c>
      <c r="N1067" s="7">
        <v>41634</v>
      </c>
      <c r="O1067" t="s">
        <v>616</v>
      </c>
      <c r="P1067" t="s">
        <v>60</v>
      </c>
      <c r="Q1067">
        <v>7.5</v>
      </c>
      <c r="R1067">
        <v>7.5</v>
      </c>
      <c r="S1067">
        <v>7.5</v>
      </c>
      <c r="T1067">
        <v>7.5</v>
      </c>
      <c r="U1067">
        <v>7.5</v>
      </c>
      <c r="V1067">
        <v>7.5</v>
      </c>
      <c r="W1067">
        <v>10</v>
      </c>
      <c r="X1067">
        <v>10</v>
      </c>
      <c r="Y1067">
        <v>10</v>
      </c>
      <c r="Z1067">
        <v>7.17</v>
      </c>
      <c r="AA1067">
        <v>82.17</v>
      </c>
      <c r="AB1067">
        <v>0.11</v>
      </c>
      <c r="AC1067">
        <v>0</v>
      </c>
      <c r="AD1067">
        <v>0</v>
      </c>
      <c r="AE1067" t="s">
        <v>55</v>
      </c>
      <c r="AF1067">
        <v>0</v>
      </c>
      <c r="AG1067" s="7">
        <v>41999</v>
      </c>
      <c r="AH1067">
        <v>1200</v>
      </c>
      <c r="AI1067">
        <v>1200</v>
      </c>
      <c r="AJ1067">
        <v>1200</v>
      </c>
    </row>
    <row r="1068" spans="1:36" x14ac:dyDescent="0.25">
      <c r="A1068" t="s">
        <v>43</v>
      </c>
      <c r="B1068" t="s">
        <v>268</v>
      </c>
      <c r="C1068">
        <v>23.69781</v>
      </c>
      <c r="D1068">
        <v>120.960515</v>
      </c>
      <c r="E1068" t="s">
        <v>3767</v>
      </c>
      <c r="F1068">
        <v>10</v>
      </c>
      <c r="G1068">
        <v>60</v>
      </c>
      <c r="H1068">
        <v>2014</v>
      </c>
      <c r="I1068" t="str">
        <f t="shared" si="49"/>
        <v>2013-11-01</v>
      </c>
      <c r="J1068" t="str">
        <f t="shared" si="50"/>
        <v>2014-01-01</v>
      </c>
      <c r="K1068" t="str">
        <f>IFERROR(INDEX(Harvest[Selected Harvest Begin],MATCH(E1068,Harvest[Region],0)),INDEX(Harvest[Selected Harvest Begin],MATCH(B1068,Harvest[Country.of.Origin],0)))</f>
        <v>November</v>
      </c>
      <c r="L1068" t="str">
        <f>IFERROR(INDEX(Harvest[Selected Harvest End],MATCH(E1068,Harvest[Region],0)),INDEX(Harvest[Selected Harvest End],MATCH(B1068,Harvest[Country.of.Origin],0)))</f>
        <v>January</v>
      </c>
      <c r="M1068">
        <f t="shared" si="48"/>
        <v>61</v>
      </c>
      <c r="N1068" s="7">
        <v>41966</v>
      </c>
      <c r="O1068" t="s">
        <v>616</v>
      </c>
      <c r="P1068" t="s">
        <v>54</v>
      </c>
      <c r="Q1068">
        <v>7.83</v>
      </c>
      <c r="R1068">
        <v>7.75</v>
      </c>
      <c r="S1068">
        <v>7.42</v>
      </c>
      <c r="T1068">
        <v>7.17</v>
      </c>
      <c r="U1068">
        <v>7.08</v>
      </c>
      <c r="V1068">
        <v>7.08</v>
      </c>
      <c r="W1068">
        <v>10</v>
      </c>
      <c r="X1068">
        <v>10</v>
      </c>
      <c r="Y1068">
        <v>10</v>
      </c>
      <c r="Z1068">
        <v>7.08</v>
      </c>
      <c r="AA1068">
        <v>81.42</v>
      </c>
      <c r="AB1068">
        <v>0.12</v>
      </c>
      <c r="AC1068">
        <v>0</v>
      </c>
      <c r="AD1068">
        <v>0</v>
      </c>
      <c r="AE1068" t="s">
        <v>55</v>
      </c>
      <c r="AF1068">
        <v>0</v>
      </c>
      <c r="AG1068" s="7">
        <v>42331</v>
      </c>
      <c r="AH1068">
        <v>110</v>
      </c>
      <c r="AI1068">
        <v>110</v>
      </c>
      <c r="AJ1068">
        <v>110</v>
      </c>
    </row>
    <row r="1069" spans="1:36" x14ac:dyDescent="0.25">
      <c r="A1069" t="s">
        <v>43</v>
      </c>
      <c r="B1069" t="s">
        <v>268</v>
      </c>
      <c r="C1069">
        <v>23.69781</v>
      </c>
      <c r="D1069">
        <v>120.960515</v>
      </c>
      <c r="E1069" t="s">
        <v>4041</v>
      </c>
      <c r="F1069">
        <v>10</v>
      </c>
      <c r="G1069">
        <v>60</v>
      </c>
      <c r="H1069">
        <v>2014</v>
      </c>
      <c r="I1069" t="str">
        <f t="shared" si="49"/>
        <v>2013-11-01</v>
      </c>
      <c r="J1069" t="str">
        <f t="shared" si="50"/>
        <v>2014-01-01</v>
      </c>
      <c r="K1069" t="str">
        <f>IFERROR(INDEX(Harvest[Selected Harvest Begin],MATCH(E1069,Harvest[Region],0)),INDEX(Harvest[Selected Harvest Begin],MATCH(B1069,Harvest[Country.of.Origin],0)))</f>
        <v>November</v>
      </c>
      <c r="L1069" t="str">
        <f>IFERROR(INDEX(Harvest[Selected Harvest End],MATCH(E1069,Harvest[Region],0)),INDEX(Harvest[Selected Harvest End],MATCH(B1069,Harvest[Country.of.Origin],0)))</f>
        <v>January</v>
      </c>
      <c r="M1069">
        <f t="shared" si="48"/>
        <v>61</v>
      </c>
      <c r="N1069" s="7">
        <v>41966</v>
      </c>
      <c r="O1069" t="s">
        <v>616</v>
      </c>
      <c r="P1069" t="s">
        <v>54</v>
      </c>
      <c r="Q1069">
        <v>7.92</v>
      </c>
      <c r="R1069">
        <v>7.67</v>
      </c>
      <c r="S1069">
        <v>7.33</v>
      </c>
      <c r="T1069">
        <v>7.08</v>
      </c>
      <c r="U1069">
        <v>7.08</v>
      </c>
      <c r="V1069">
        <v>7.08</v>
      </c>
      <c r="W1069">
        <v>10</v>
      </c>
      <c r="X1069">
        <v>10</v>
      </c>
      <c r="Y1069">
        <v>10</v>
      </c>
      <c r="Z1069">
        <v>6.75</v>
      </c>
      <c r="AA1069">
        <v>80.92</v>
      </c>
      <c r="AB1069">
        <v>0.09</v>
      </c>
      <c r="AC1069">
        <v>0</v>
      </c>
      <c r="AD1069">
        <v>0</v>
      </c>
      <c r="AE1069" t="s">
        <v>55</v>
      </c>
      <c r="AF1069">
        <v>0</v>
      </c>
      <c r="AG1069" s="7">
        <v>42331</v>
      </c>
      <c r="AH1069">
        <v>550</v>
      </c>
      <c r="AI1069">
        <v>550</v>
      </c>
      <c r="AJ1069">
        <v>550</v>
      </c>
    </row>
    <row r="1070" spans="1:36" x14ac:dyDescent="0.25">
      <c r="A1070" t="s">
        <v>43</v>
      </c>
      <c r="B1070" t="s">
        <v>268</v>
      </c>
      <c r="C1070">
        <v>23.69781</v>
      </c>
      <c r="D1070">
        <v>120.960515</v>
      </c>
      <c r="E1070" t="s">
        <v>2137</v>
      </c>
      <c r="F1070">
        <v>10</v>
      </c>
      <c r="G1070">
        <v>60</v>
      </c>
      <c r="H1070">
        <v>2014</v>
      </c>
      <c r="I1070" t="str">
        <f t="shared" si="49"/>
        <v>2013-11-01</v>
      </c>
      <c r="J1070" t="str">
        <f t="shared" si="50"/>
        <v>2014-01-01</v>
      </c>
      <c r="K1070" t="str">
        <f>IFERROR(INDEX(Harvest[Selected Harvest Begin],MATCH(E1070,Harvest[Region],0)),INDEX(Harvest[Selected Harvest Begin],MATCH(B1070,Harvest[Country.of.Origin],0)))</f>
        <v>November</v>
      </c>
      <c r="L1070" t="str">
        <f>IFERROR(INDEX(Harvest[Selected Harvest End],MATCH(E1070,Harvest[Region],0)),INDEX(Harvest[Selected Harvest End],MATCH(B1070,Harvest[Country.of.Origin],0)))</f>
        <v>January</v>
      </c>
      <c r="M1070">
        <f t="shared" si="48"/>
        <v>61</v>
      </c>
      <c r="N1070" s="7">
        <v>41966</v>
      </c>
      <c r="O1070" t="s">
        <v>616</v>
      </c>
      <c r="P1070" t="s">
        <v>54</v>
      </c>
      <c r="Q1070">
        <v>7.58</v>
      </c>
      <c r="R1070">
        <v>7.17</v>
      </c>
      <c r="S1070">
        <v>7.17</v>
      </c>
      <c r="T1070">
        <v>7.17</v>
      </c>
      <c r="U1070">
        <v>7.17</v>
      </c>
      <c r="V1070">
        <v>7.17</v>
      </c>
      <c r="W1070">
        <v>10</v>
      </c>
      <c r="X1070">
        <v>10</v>
      </c>
      <c r="Y1070">
        <v>10</v>
      </c>
      <c r="Z1070">
        <v>7</v>
      </c>
      <c r="AA1070">
        <v>80.42</v>
      </c>
      <c r="AB1070">
        <v>0.14000000000000001</v>
      </c>
      <c r="AC1070">
        <v>0</v>
      </c>
      <c r="AD1070">
        <v>0</v>
      </c>
      <c r="AE1070" t="s">
        <v>55</v>
      </c>
      <c r="AF1070">
        <v>0</v>
      </c>
      <c r="AG1070" s="7">
        <v>42331</v>
      </c>
      <c r="AH1070">
        <v>600</v>
      </c>
      <c r="AI1070">
        <v>600</v>
      </c>
      <c r="AJ1070">
        <v>600</v>
      </c>
    </row>
    <row r="1071" spans="1:36" x14ac:dyDescent="0.25">
      <c r="A1071" t="s">
        <v>43</v>
      </c>
      <c r="B1071" t="s">
        <v>268</v>
      </c>
      <c r="C1071">
        <v>23.69781</v>
      </c>
      <c r="D1071">
        <v>120.960515</v>
      </c>
      <c r="E1071" t="s">
        <v>4342</v>
      </c>
      <c r="F1071">
        <v>10</v>
      </c>
      <c r="G1071">
        <v>60</v>
      </c>
      <c r="H1071">
        <v>2014</v>
      </c>
      <c r="I1071" t="str">
        <f t="shared" si="49"/>
        <v>2013-11-01</v>
      </c>
      <c r="J1071" t="str">
        <f t="shared" si="50"/>
        <v>2014-01-01</v>
      </c>
      <c r="K1071" t="str">
        <f>IFERROR(INDEX(Harvest[Selected Harvest Begin],MATCH(E1071,Harvest[Region],0)),INDEX(Harvest[Selected Harvest Begin],MATCH(B1071,Harvest[Country.of.Origin],0)))</f>
        <v>November</v>
      </c>
      <c r="L1071" t="str">
        <f>IFERROR(INDEX(Harvest[Selected Harvest End],MATCH(E1071,Harvest[Region],0)),INDEX(Harvest[Selected Harvest End],MATCH(B1071,Harvest[Country.of.Origin],0)))</f>
        <v>January</v>
      </c>
      <c r="M1071">
        <f t="shared" si="48"/>
        <v>61</v>
      </c>
      <c r="N1071" s="7">
        <v>41966</v>
      </c>
      <c r="O1071" t="s">
        <v>616</v>
      </c>
      <c r="P1071" t="s">
        <v>54</v>
      </c>
      <c r="Q1071">
        <v>7.42</v>
      </c>
      <c r="R1071">
        <v>7.25</v>
      </c>
      <c r="S1071">
        <v>7.25</v>
      </c>
      <c r="T1071">
        <v>7.17</v>
      </c>
      <c r="U1071">
        <v>7</v>
      </c>
      <c r="V1071">
        <v>7</v>
      </c>
      <c r="W1071">
        <v>10</v>
      </c>
      <c r="X1071">
        <v>10</v>
      </c>
      <c r="Y1071">
        <v>10</v>
      </c>
      <c r="Z1071">
        <v>7</v>
      </c>
      <c r="AA1071">
        <v>80.08</v>
      </c>
      <c r="AB1071">
        <v>7.0000000000000007E-2</v>
      </c>
      <c r="AC1071">
        <v>0</v>
      </c>
      <c r="AD1071">
        <v>0</v>
      </c>
      <c r="AE1071" t="s">
        <v>55</v>
      </c>
      <c r="AF1071">
        <v>0</v>
      </c>
      <c r="AG1071" s="7">
        <v>42331</v>
      </c>
      <c r="AH1071">
        <v>850</v>
      </c>
      <c r="AI1071">
        <v>850</v>
      </c>
      <c r="AJ1071">
        <v>850</v>
      </c>
    </row>
    <row r="1072" spans="1:36" x14ac:dyDescent="0.25">
      <c r="A1072" t="s">
        <v>43</v>
      </c>
      <c r="B1072" t="s">
        <v>268</v>
      </c>
      <c r="C1072">
        <v>23.457037499999998</v>
      </c>
      <c r="D1072">
        <v>120.7062535</v>
      </c>
      <c r="E1072" t="s">
        <v>272</v>
      </c>
      <c r="F1072">
        <v>20</v>
      </c>
      <c r="G1072">
        <v>50</v>
      </c>
      <c r="H1072">
        <v>2015</v>
      </c>
      <c r="I1072" t="str">
        <f t="shared" si="49"/>
        <v>2014-11-01</v>
      </c>
      <c r="J1072" t="str">
        <f t="shared" si="50"/>
        <v>2015-01-01</v>
      </c>
      <c r="K1072" t="str">
        <f>IFERROR(INDEX(Harvest[Selected Harvest Begin],MATCH(E1072,Harvest[Region],0)),INDEX(Harvest[Selected Harvest Begin],MATCH(B1072,Harvest[Country.of.Origin],0)))</f>
        <v>November</v>
      </c>
      <c r="L1072" t="str">
        <f>IFERROR(INDEX(Harvest[Selected Harvest End],MATCH(E1072,Harvest[Region],0)),INDEX(Harvest[Selected Harvest End],MATCH(B1072,Harvest[Country.of.Origin],0)))</f>
        <v>January</v>
      </c>
      <c r="M1072">
        <f t="shared" si="48"/>
        <v>61</v>
      </c>
      <c r="N1072" s="7">
        <v>42508</v>
      </c>
      <c r="O1072" t="s">
        <v>277</v>
      </c>
      <c r="P1072" t="s">
        <v>278</v>
      </c>
      <c r="Q1072">
        <v>8</v>
      </c>
      <c r="R1072">
        <v>8</v>
      </c>
      <c r="S1072">
        <v>8</v>
      </c>
      <c r="T1072">
        <v>8.25</v>
      </c>
      <c r="U1072">
        <v>8</v>
      </c>
      <c r="V1072">
        <v>8.17</v>
      </c>
      <c r="W1072">
        <v>10</v>
      </c>
      <c r="X1072">
        <v>10</v>
      </c>
      <c r="Y1072">
        <v>10</v>
      </c>
      <c r="Z1072">
        <v>8.17</v>
      </c>
      <c r="AA1072">
        <v>86.58</v>
      </c>
      <c r="AB1072">
        <v>0</v>
      </c>
      <c r="AC1072">
        <v>0</v>
      </c>
      <c r="AD1072">
        <v>0</v>
      </c>
      <c r="AE1072" t="s">
        <v>55</v>
      </c>
      <c r="AF1072">
        <v>0</v>
      </c>
      <c r="AG1072" s="7">
        <v>42873</v>
      </c>
      <c r="AH1072">
        <v>1200</v>
      </c>
      <c r="AI1072">
        <v>1200</v>
      </c>
      <c r="AJ1072">
        <v>1200</v>
      </c>
    </row>
    <row r="1073" spans="1:36" x14ac:dyDescent="0.25">
      <c r="A1073" t="s">
        <v>43</v>
      </c>
      <c r="B1073" t="s">
        <v>268</v>
      </c>
      <c r="C1073">
        <v>23.480075100000001</v>
      </c>
      <c r="D1073">
        <v>120.4491113</v>
      </c>
      <c r="E1073" t="s">
        <v>1523</v>
      </c>
      <c r="F1073">
        <v>20</v>
      </c>
      <c r="G1073">
        <v>50</v>
      </c>
      <c r="H1073">
        <v>2015</v>
      </c>
      <c r="I1073" t="str">
        <f t="shared" si="49"/>
        <v>2014-11-01</v>
      </c>
      <c r="J1073" t="str">
        <f t="shared" si="50"/>
        <v>2015-01-01</v>
      </c>
      <c r="K1073" t="str">
        <f>IFERROR(INDEX(Harvest[Selected Harvest Begin],MATCH(E1073,Harvest[Region],0)),INDEX(Harvest[Selected Harvest Begin],MATCH(B1073,Harvest[Country.of.Origin],0)))</f>
        <v>November</v>
      </c>
      <c r="L1073" t="str">
        <f>IFERROR(INDEX(Harvest[Selected Harvest End],MATCH(E1073,Harvest[Region],0)),INDEX(Harvest[Selected Harvest End],MATCH(B1073,Harvest[Country.of.Origin],0)))</f>
        <v>January</v>
      </c>
      <c r="M1073">
        <f t="shared" si="48"/>
        <v>61</v>
      </c>
      <c r="N1073" s="7">
        <v>42508</v>
      </c>
      <c r="O1073" t="s">
        <v>616</v>
      </c>
      <c r="P1073" t="s">
        <v>54</v>
      </c>
      <c r="Q1073">
        <v>7.83</v>
      </c>
      <c r="R1073">
        <v>7.75</v>
      </c>
      <c r="S1073">
        <v>7.83</v>
      </c>
      <c r="T1073">
        <v>7.75</v>
      </c>
      <c r="U1073">
        <v>7.83</v>
      </c>
      <c r="V1073">
        <v>7.75</v>
      </c>
      <c r="W1073">
        <v>9.33</v>
      </c>
      <c r="X1073">
        <v>10</v>
      </c>
      <c r="Y1073">
        <v>10</v>
      </c>
      <c r="Z1073">
        <v>7.83</v>
      </c>
      <c r="AA1073">
        <v>83.92</v>
      </c>
      <c r="AB1073">
        <v>0.11</v>
      </c>
      <c r="AC1073">
        <v>0</v>
      </c>
      <c r="AD1073">
        <v>0</v>
      </c>
      <c r="AE1073" t="s">
        <v>55</v>
      </c>
      <c r="AF1073">
        <v>3</v>
      </c>
      <c r="AG1073" s="7">
        <v>42873</v>
      </c>
      <c r="AH1073">
        <v>1200</v>
      </c>
      <c r="AI1073">
        <v>1200</v>
      </c>
      <c r="AJ1073">
        <v>1200</v>
      </c>
    </row>
    <row r="1074" spans="1:36" x14ac:dyDescent="0.25">
      <c r="A1074" t="s">
        <v>43</v>
      </c>
      <c r="B1074" t="s">
        <v>268</v>
      </c>
      <c r="C1074">
        <v>23.457037499999998</v>
      </c>
      <c r="D1074">
        <v>120.7062535</v>
      </c>
      <c r="E1074" t="s">
        <v>272</v>
      </c>
      <c r="F1074">
        <v>20</v>
      </c>
      <c r="G1074">
        <v>50</v>
      </c>
      <c r="H1074">
        <v>2015</v>
      </c>
      <c r="I1074" t="str">
        <f t="shared" si="49"/>
        <v>2014-11-01</v>
      </c>
      <c r="J1074" t="str">
        <f t="shared" si="50"/>
        <v>2015-01-01</v>
      </c>
      <c r="K1074" t="str">
        <f>IFERROR(INDEX(Harvest[Selected Harvest Begin],MATCH(E1074,Harvest[Region],0)),INDEX(Harvest[Selected Harvest Begin],MATCH(B1074,Harvest[Country.of.Origin],0)))</f>
        <v>November</v>
      </c>
      <c r="L1074" t="str">
        <f>IFERROR(INDEX(Harvest[Selected Harvest End],MATCH(E1074,Harvest[Region],0)),INDEX(Harvest[Selected Harvest End],MATCH(B1074,Harvest[Country.of.Origin],0)))</f>
        <v>January</v>
      </c>
      <c r="M1074">
        <f t="shared" si="48"/>
        <v>61</v>
      </c>
      <c r="N1074" s="7">
        <v>42508</v>
      </c>
      <c r="O1074" t="s">
        <v>213</v>
      </c>
      <c r="P1074" t="s">
        <v>81</v>
      </c>
      <c r="Q1074">
        <v>7.5</v>
      </c>
      <c r="R1074">
        <v>7.67</v>
      </c>
      <c r="S1074">
        <v>7.33</v>
      </c>
      <c r="T1074">
        <v>7.92</v>
      </c>
      <c r="U1074">
        <v>7.83</v>
      </c>
      <c r="V1074">
        <v>7.67</v>
      </c>
      <c r="W1074">
        <v>10</v>
      </c>
      <c r="X1074">
        <v>10</v>
      </c>
      <c r="Y1074">
        <v>10</v>
      </c>
      <c r="Z1074">
        <v>7.75</v>
      </c>
      <c r="AA1074">
        <v>83.67</v>
      </c>
      <c r="AB1074">
        <v>0.1</v>
      </c>
      <c r="AC1074">
        <v>0</v>
      </c>
      <c r="AD1074">
        <v>0</v>
      </c>
      <c r="AE1074" t="s">
        <v>89</v>
      </c>
      <c r="AF1074">
        <v>0</v>
      </c>
      <c r="AG1074" s="7">
        <v>42873</v>
      </c>
      <c r="AH1074">
        <v>1200</v>
      </c>
      <c r="AI1074">
        <v>1200</v>
      </c>
      <c r="AJ1074">
        <v>1200</v>
      </c>
    </row>
    <row r="1075" spans="1:36" x14ac:dyDescent="0.25">
      <c r="A1075" t="s">
        <v>43</v>
      </c>
      <c r="B1075" t="s">
        <v>268</v>
      </c>
      <c r="C1075">
        <v>23.960998100000001</v>
      </c>
      <c r="D1075">
        <v>120.97186379999999</v>
      </c>
      <c r="E1075" t="s">
        <v>369</v>
      </c>
      <c r="F1075">
        <v>20</v>
      </c>
      <c r="G1075">
        <v>50</v>
      </c>
      <c r="H1075">
        <v>2016</v>
      </c>
      <c r="I1075" t="str">
        <f t="shared" si="49"/>
        <v>2015-11-01</v>
      </c>
      <c r="J1075" t="str">
        <f t="shared" si="50"/>
        <v>2016-01-01</v>
      </c>
      <c r="K1075" t="str">
        <f>IFERROR(INDEX(Harvest[Selected Harvest Begin],MATCH(E1075,Harvest[Region],0)),INDEX(Harvest[Selected Harvest Begin],MATCH(B1075,Harvest[Country.of.Origin],0)))</f>
        <v>November</v>
      </c>
      <c r="L1075" t="str">
        <f>IFERROR(INDEX(Harvest[Selected Harvest End],MATCH(E1075,Harvest[Region],0)),INDEX(Harvest[Selected Harvest End],MATCH(B1075,Harvest[Country.of.Origin],0)))</f>
        <v>January</v>
      </c>
      <c r="M1075">
        <f t="shared" si="48"/>
        <v>61</v>
      </c>
      <c r="N1075" s="7">
        <v>42566</v>
      </c>
      <c r="O1075" t="s">
        <v>616</v>
      </c>
      <c r="P1075" t="s">
        <v>54</v>
      </c>
      <c r="Q1075">
        <v>7.42</v>
      </c>
      <c r="R1075">
        <v>7.42</v>
      </c>
      <c r="S1075">
        <v>7.25</v>
      </c>
      <c r="T1075">
        <v>7.67</v>
      </c>
      <c r="U1075">
        <v>7.33</v>
      </c>
      <c r="V1075">
        <v>7.25</v>
      </c>
      <c r="W1075">
        <v>10</v>
      </c>
      <c r="X1075">
        <v>10</v>
      </c>
      <c r="Y1075">
        <v>10</v>
      </c>
      <c r="Z1075">
        <v>7.25</v>
      </c>
      <c r="AA1075">
        <v>81.58</v>
      </c>
      <c r="AB1075">
        <v>0.1</v>
      </c>
      <c r="AC1075">
        <v>0</v>
      </c>
      <c r="AD1075">
        <v>0</v>
      </c>
      <c r="AE1075" t="s">
        <v>304</v>
      </c>
      <c r="AF1075">
        <v>0</v>
      </c>
      <c r="AG1075" s="7">
        <v>42931</v>
      </c>
      <c r="AH1075">
        <v>800</v>
      </c>
      <c r="AI1075">
        <v>800</v>
      </c>
      <c r="AJ1075">
        <v>800</v>
      </c>
    </row>
    <row r="1076" spans="1:36" x14ac:dyDescent="0.25">
      <c r="A1076" t="s">
        <v>43</v>
      </c>
      <c r="B1076" t="s">
        <v>268</v>
      </c>
      <c r="C1076">
        <v>23.282501400000001</v>
      </c>
      <c r="D1076">
        <v>120.44728499999999</v>
      </c>
      <c r="E1076" t="s">
        <v>3837</v>
      </c>
      <c r="F1076">
        <v>20</v>
      </c>
      <c r="G1076">
        <v>50</v>
      </c>
      <c r="H1076">
        <v>2015</v>
      </c>
      <c r="I1076" t="str">
        <f t="shared" si="49"/>
        <v>2014-11-01</v>
      </c>
      <c r="J1076" t="str">
        <f t="shared" si="50"/>
        <v>2015-01-01</v>
      </c>
      <c r="K1076" t="str">
        <f>IFERROR(INDEX(Harvest[Selected Harvest Begin],MATCH(E1076,Harvest[Region],0)),INDEX(Harvest[Selected Harvest Begin],MATCH(B1076,Harvest[Country.of.Origin],0)))</f>
        <v>November</v>
      </c>
      <c r="L1076" t="str">
        <f>IFERROR(INDEX(Harvest[Selected Harvest End],MATCH(E1076,Harvest[Region],0)),INDEX(Harvest[Selected Harvest End],MATCH(B1076,Harvest[Country.of.Origin],0)))</f>
        <v>January</v>
      </c>
      <c r="M1076">
        <f t="shared" si="48"/>
        <v>61</v>
      </c>
      <c r="N1076" s="7">
        <v>42508</v>
      </c>
      <c r="O1076" t="s">
        <v>616</v>
      </c>
      <c r="P1076" t="s">
        <v>81</v>
      </c>
      <c r="Q1076">
        <v>7.83</v>
      </c>
      <c r="R1076">
        <v>7.75</v>
      </c>
      <c r="S1076">
        <v>7.67</v>
      </c>
      <c r="T1076">
        <v>7.83</v>
      </c>
      <c r="U1076">
        <v>7.83</v>
      </c>
      <c r="V1076">
        <v>7.75</v>
      </c>
      <c r="W1076">
        <v>9.33</v>
      </c>
      <c r="X1076">
        <v>10</v>
      </c>
      <c r="Y1076">
        <v>10</v>
      </c>
      <c r="Z1076">
        <v>5.25</v>
      </c>
      <c r="AA1076">
        <v>81.25</v>
      </c>
      <c r="AB1076">
        <v>0.12</v>
      </c>
      <c r="AC1076">
        <v>0</v>
      </c>
      <c r="AD1076">
        <v>0</v>
      </c>
      <c r="AE1076" t="s">
        <v>55</v>
      </c>
      <c r="AF1076">
        <v>0</v>
      </c>
      <c r="AG1076" s="7">
        <v>42873</v>
      </c>
      <c r="AH1076">
        <v>680</v>
      </c>
      <c r="AI1076">
        <v>680</v>
      </c>
      <c r="AJ1076">
        <v>680</v>
      </c>
    </row>
    <row r="1077" spans="1:36" x14ac:dyDescent="0.25">
      <c r="A1077" t="s">
        <v>43</v>
      </c>
      <c r="B1077" t="s">
        <v>268</v>
      </c>
      <c r="C1077">
        <v>22.551975899999999</v>
      </c>
      <c r="D1077">
        <v>120.54875970000001</v>
      </c>
      <c r="E1077" t="s">
        <v>4405</v>
      </c>
      <c r="F1077">
        <v>28</v>
      </c>
      <c r="G1077">
        <v>50</v>
      </c>
      <c r="H1077">
        <v>2014</v>
      </c>
      <c r="I1077" t="str">
        <f t="shared" si="49"/>
        <v>2013-11-01</v>
      </c>
      <c r="J1077" t="str">
        <f t="shared" si="50"/>
        <v>2014-01-01</v>
      </c>
      <c r="K1077" t="str">
        <f>IFERROR(INDEX(Harvest[Selected Harvest Begin],MATCH(E1077,Harvest[Region],0)),INDEX(Harvest[Selected Harvest Begin],MATCH(B1077,Harvest[Country.of.Origin],0)))</f>
        <v>November</v>
      </c>
      <c r="L1077" t="str">
        <f>IFERROR(INDEX(Harvest[Selected Harvest End],MATCH(E1077,Harvest[Region],0)),INDEX(Harvest[Selected Harvest End],MATCH(B1077,Harvest[Country.of.Origin],0)))</f>
        <v>January</v>
      </c>
      <c r="M1077">
        <f t="shared" si="48"/>
        <v>61</v>
      </c>
      <c r="N1077" s="7">
        <v>42084</v>
      </c>
      <c r="O1077" t="s">
        <v>616</v>
      </c>
      <c r="P1077" t="s">
        <v>81</v>
      </c>
      <c r="Q1077">
        <v>7.75</v>
      </c>
      <c r="R1077">
        <v>7.33</v>
      </c>
      <c r="S1077">
        <v>7.17</v>
      </c>
      <c r="T1077">
        <v>7.33</v>
      </c>
      <c r="U1077">
        <v>7.67</v>
      </c>
      <c r="V1077">
        <v>7.83</v>
      </c>
      <c r="W1077">
        <v>9.33</v>
      </c>
      <c r="X1077">
        <v>9.33</v>
      </c>
      <c r="Y1077">
        <v>8.67</v>
      </c>
      <c r="Z1077">
        <v>7.33</v>
      </c>
      <c r="AA1077">
        <v>79.75</v>
      </c>
      <c r="AB1077">
        <v>0</v>
      </c>
      <c r="AC1077">
        <v>0</v>
      </c>
      <c r="AD1077">
        <v>0</v>
      </c>
      <c r="AF1077">
        <v>0</v>
      </c>
      <c r="AG1077" s="7">
        <v>42449</v>
      </c>
      <c r="AH1077">
        <v>800</v>
      </c>
      <c r="AI1077">
        <v>1200</v>
      </c>
      <c r="AJ1077">
        <v>1000</v>
      </c>
    </row>
    <row r="1078" spans="1:36" x14ac:dyDescent="0.25">
      <c r="A1078" t="s">
        <v>43</v>
      </c>
      <c r="B1078" t="s">
        <v>268</v>
      </c>
      <c r="C1078">
        <v>24.0564429</v>
      </c>
      <c r="D1078">
        <v>120.8728615</v>
      </c>
      <c r="E1078" t="s">
        <v>1215</v>
      </c>
      <c r="F1078">
        <v>10</v>
      </c>
      <c r="G1078">
        <v>5</v>
      </c>
      <c r="H1078">
        <v>2016</v>
      </c>
      <c r="I1078" t="str">
        <f t="shared" si="49"/>
        <v>2015-11-01</v>
      </c>
      <c r="J1078" t="str">
        <f t="shared" si="50"/>
        <v>2016-01-01</v>
      </c>
      <c r="K1078" t="str">
        <f>IFERROR(INDEX(Harvest[Selected Harvest Begin],MATCH(E1078,Harvest[Region],0)),INDEX(Harvest[Selected Harvest Begin],MATCH(B1078,Harvest[Country.of.Origin],0)))</f>
        <v>November</v>
      </c>
      <c r="L1078" t="str">
        <f>IFERROR(INDEX(Harvest[Selected Harvest End],MATCH(E1078,Harvest[Region],0)),INDEX(Harvest[Selected Harvest End],MATCH(B1078,Harvest[Country.of.Origin],0)))</f>
        <v>January</v>
      </c>
      <c r="M1078">
        <f t="shared" si="48"/>
        <v>61</v>
      </c>
      <c r="N1078" s="7">
        <v>42957</v>
      </c>
      <c r="O1078" t="s">
        <v>616</v>
      </c>
      <c r="P1078" t="s">
        <v>54</v>
      </c>
      <c r="Q1078">
        <v>7.92</v>
      </c>
      <c r="R1078">
        <v>7.75</v>
      </c>
      <c r="S1078">
        <v>7.75</v>
      </c>
      <c r="T1078">
        <v>7.67</v>
      </c>
      <c r="U1078">
        <v>7.67</v>
      </c>
      <c r="V1078">
        <v>7.83</v>
      </c>
      <c r="W1078">
        <v>10</v>
      </c>
      <c r="X1078">
        <v>10</v>
      </c>
      <c r="Y1078">
        <v>10</v>
      </c>
      <c r="Z1078">
        <v>7.67</v>
      </c>
      <c r="AA1078">
        <v>84.25</v>
      </c>
      <c r="AB1078">
        <v>0.12</v>
      </c>
      <c r="AC1078">
        <v>0</v>
      </c>
      <c r="AD1078">
        <v>0</v>
      </c>
      <c r="AE1078" t="s">
        <v>304</v>
      </c>
      <c r="AF1078">
        <v>0</v>
      </c>
      <c r="AG1078" s="7">
        <v>43322</v>
      </c>
      <c r="AH1078">
        <v>1000</v>
      </c>
      <c r="AI1078">
        <v>1000</v>
      </c>
      <c r="AJ1078">
        <v>1000</v>
      </c>
    </row>
    <row r="1079" spans="1:36" x14ac:dyDescent="0.25">
      <c r="A1079" t="s">
        <v>43</v>
      </c>
      <c r="B1079" t="s">
        <v>268</v>
      </c>
      <c r="C1079">
        <v>24.0564429</v>
      </c>
      <c r="D1079">
        <v>120.8728615</v>
      </c>
      <c r="E1079" t="s">
        <v>1215</v>
      </c>
      <c r="F1079">
        <v>6</v>
      </c>
      <c r="G1079">
        <v>5</v>
      </c>
      <c r="H1079">
        <v>2016</v>
      </c>
      <c r="I1079" t="str">
        <f t="shared" si="49"/>
        <v>2015-11-01</v>
      </c>
      <c r="J1079" t="str">
        <f t="shared" si="50"/>
        <v>2016-01-01</v>
      </c>
      <c r="K1079" t="str">
        <f>IFERROR(INDEX(Harvest[Selected Harvest Begin],MATCH(E1079,Harvest[Region],0)),INDEX(Harvest[Selected Harvest Begin],MATCH(B1079,Harvest[Country.of.Origin],0)))</f>
        <v>November</v>
      </c>
      <c r="L1079" t="str">
        <f>IFERROR(INDEX(Harvest[Selected Harvest End],MATCH(E1079,Harvest[Region],0)),INDEX(Harvest[Selected Harvest End],MATCH(B1079,Harvest[Country.of.Origin],0)))</f>
        <v>January</v>
      </c>
      <c r="M1079">
        <f t="shared" si="48"/>
        <v>61</v>
      </c>
      <c r="N1079" s="7">
        <v>42969</v>
      </c>
      <c r="O1079" t="s">
        <v>616</v>
      </c>
      <c r="P1079" t="s">
        <v>278</v>
      </c>
      <c r="Q1079">
        <v>7.67</v>
      </c>
      <c r="R1079">
        <v>7.42</v>
      </c>
      <c r="S1079">
        <v>7.5</v>
      </c>
      <c r="T1079">
        <v>7.42</v>
      </c>
      <c r="U1079">
        <v>7.58</v>
      </c>
      <c r="V1079">
        <v>7.5</v>
      </c>
      <c r="W1079">
        <v>10</v>
      </c>
      <c r="X1079">
        <v>10</v>
      </c>
      <c r="Y1079">
        <v>10</v>
      </c>
      <c r="Z1079">
        <v>7.5</v>
      </c>
      <c r="AA1079">
        <v>82.58</v>
      </c>
      <c r="AB1079">
        <v>0.11</v>
      </c>
      <c r="AC1079">
        <v>0</v>
      </c>
      <c r="AD1079">
        <v>5</v>
      </c>
      <c r="AE1079" t="s">
        <v>55</v>
      </c>
      <c r="AF1079">
        <v>0</v>
      </c>
      <c r="AG1079" s="7">
        <v>43334</v>
      </c>
      <c r="AH1079">
        <v>1050</v>
      </c>
      <c r="AI1079">
        <v>1050</v>
      </c>
      <c r="AJ1079">
        <v>1050</v>
      </c>
    </row>
    <row r="1080" spans="1:36" x14ac:dyDescent="0.25">
      <c r="A1080" t="s">
        <v>43</v>
      </c>
      <c r="B1080" t="s">
        <v>268</v>
      </c>
      <c r="C1080">
        <v>23.282501400000001</v>
      </c>
      <c r="D1080">
        <v>120.44728499999999</v>
      </c>
      <c r="E1080" t="s">
        <v>811</v>
      </c>
      <c r="F1080">
        <v>8</v>
      </c>
      <c r="G1080">
        <v>5</v>
      </c>
      <c r="H1080">
        <v>2014</v>
      </c>
      <c r="I1080" t="str">
        <f t="shared" si="49"/>
        <v>2013-11-01</v>
      </c>
      <c r="J1080" t="str">
        <f t="shared" si="50"/>
        <v>2014-01-01</v>
      </c>
      <c r="K1080" t="str">
        <f>IFERROR(INDEX(Harvest[Selected Harvest Begin],MATCH(E1080,Harvest[Region],0)),INDEX(Harvest[Selected Harvest Begin],MATCH(B1080,Harvest[Country.of.Origin],0)))</f>
        <v>November</v>
      </c>
      <c r="L1080" t="str">
        <f>IFERROR(INDEX(Harvest[Selected Harvest End],MATCH(E1080,Harvest[Region],0)),INDEX(Harvest[Selected Harvest End],MATCH(B1080,Harvest[Country.of.Origin],0)))</f>
        <v>January</v>
      </c>
      <c r="M1080">
        <f t="shared" si="48"/>
        <v>61</v>
      </c>
      <c r="N1080" s="7">
        <v>42124</v>
      </c>
      <c r="O1080" t="s">
        <v>616</v>
      </c>
      <c r="P1080" t="s">
        <v>54</v>
      </c>
      <c r="Q1080">
        <v>7.67</v>
      </c>
      <c r="R1080">
        <v>7.33</v>
      </c>
      <c r="S1080">
        <v>7.17</v>
      </c>
      <c r="T1080">
        <v>7.25</v>
      </c>
      <c r="U1080">
        <v>7.75</v>
      </c>
      <c r="V1080">
        <v>7.33</v>
      </c>
      <c r="W1080">
        <v>10</v>
      </c>
      <c r="X1080">
        <v>10</v>
      </c>
      <c r="Y1080">
        <v>10</v>
      </c>
      <c r="Z1080">
        <v>7.33</v>
      </c>
      <c r="AA1080">
        <v>81.83</v>
      </c>
      <c r="AB1080">
        <v>0</v>
      </c>
      <c r="AC1080">
        <v>0</v>
      </c>
      <c r="AD1080">
        <v>0</v>
      </c>
      <c r="AE1080" t="s">
        <v>55</v>
      </c>
      <c r="AF1080">
        <v>0</v>
      </c>
      <c r="AG1080" s="7">
        <v>42489</v>
      </c>
      <c r="AH1080">
        <v>700</v>
      </c>
      <c r="AI1080">
        <v>700</v>
      </c>
      <c r="AJ1080">
        <v>700</v>
      </c>
    </row>
    <row r="1081" spans="1:36" x14ac:dyDescent="0.25">
      <c r="A1081" t="s">
        <v>43</v>
      </c>
      <c r="B1081" t="s">
        <v>268</v>
      </c>
      <c r="C1081">
        <v>23.282501400000001</v>
      </c>
      <c r="D1081">
        <v>120.44728499999999</v>
      </c>
      <c r="E1081" t="s">
        <v>811</v>
      </c>
      <c r="F1081">
        <v>10</v>
      </c>
      <c r="G1081">
        <v>5</v>
      </c>
      <c r="H1081">
        <v>2015</v>
      </c>
      <c r="I1081" t="str">
        <f t="shared" si="49"/>
        <v>2014-11-01</v>
      </c>
      <c r="J1081" t="str">
        <f t="shared" si="50"/>
        <v>2015-01-01</v>
      </c>
      <c r="K1081" t="str">
        <f>IFERROR(INDEX(Harvest[Selected Harvest Begin],MATCH(E1081,Harvest[Region],0)),INDEX(Harvest[Selected Harvest Begin],MATCH(B1081,Harvest[Country.of.Origin],0)))</f>
        <v>November</v>
      </c>
      <c r="L1081" t="str">
        <f>IFERROR(INDEX(Harvest[Selected Harvest End],MATCH(E1081,Harvest[Region],0)),INDEX(Harvest[Selected Harvest End],MATCH(B1081,Harvest[Country.of.Origin],0)))</f>
        <v>January</v>
      </c>
      <c r="M1081">
        <f t="shared" si="48"/>
        <v>61</v>
      </c>
      <c r="N1081" s="7">
        <v>42130</v>
      </c>
      <c r="O1081" t="s">
        <v>616</v>
      </c>
      <c r="P1081" t="s">
        <v>54</v>
      </c>
      <c r="Q1081">
        <v>7.25</v>
      </c>
      <c r="R1081">
        <v>7.17</v>
      </c>
      <c r="S1081">
        <v>7.17</v>
      </c>
      <c r="T1081">
        <v>7.25</v>
      </c>
      <c r="U1081">
        <v>7.5</v>
      </c>
      <c r="V1081">
        <v>7.33</v>
      </c>
      <c r="W1081">
        <v>10</v>
      </c>
      <c r="X1081">
        <v>10</v>
      </c>
      <c r="Y1081">
        <v>10</v>
      </c>
      <c r="Z1081">
        <v>7.33</v>
      </c>
      <c r="AA1081">
        <v>81</v>
      </c>
      <c r="AB1081">
        <v>0.12</v>
      </c>
      <c r="AC1081">
        <v>0</v>
      </c>
      <c r="AD1081">
        <v>0</v>
      </c>
      <c r="AE1081" t="s">
        <v>89</v>
      </c>
      <c r="AF1081">
        <v>0</v>
      </c>
      <c r="AG1081" s="7">
        <v>42495</v>
      </c>
      <c r="AH1081">
        <v>758</v>
      </c>
      <c r="AI1081">
        <v>758</v>
      </c>
      <c r="AJ1081">
        <v>758</v>
      </c>
    </row>
    <row r="1082" spans="1:36" x14ac:dyDescent="0.25">
      <c r="A1082" t="s">
        <v>43</v>
      </c>
      <c r="B1082" t="s">
        <v>268</v>
      </c>
      <c r="C1082">
        <v>23.69781</v>
      </c>
      <c r="D1082">
        <v>120.960515</v>
      </c>
      <c r="E1082" t="s">
        <v>4007</v>
      </c>
      <c r="F1082">
        <v>20</v>
      </c>
      <c r="G1082">
        <v>5</v>
      </c>
      <c r="H1082">
        <v>2017</v>
      </c>
      <c r="I1082" t="str">
        <f t="shared" si="49"/>
        <v>2016-11-01</v>
      </c>
      <c r="J1082" t="str">
        <f t="shared" si="50"/>
        <v>2017-01-01</v>
      </c>
      <c r="K1082" t="str">
        <f>IFERROR(INDEX(Harvest[Selected Harvest Begin],MATCH(E1082,Harvest[Region],0)),INDEX(Harvest[Selected Harvest Begin],MATCH(B1082,Harvest[Country.of.Origin],0)))</f>
        <v>November</v>
      </c>
      <c r="L1082" t="str">
        <f>IFERROR(INDEX(Harvest[Selected Harvest End],MATCH(E1082,Harvest[Region],0)),INDEX(Harvest[Selected Harvest End],MATCH(B1082,Harvest[Country.of.Origin],0)))</f>
        <v>January</v>
      </c>
      <c r="M1082">
        <f t="shared" si="48"/>
        <v>61</v>
      </c>
      <c r="N1082" s="7">
        <v>43077</v>
      </c>
      <c r="O1082" t="s">
        <v>60</v>
      </c>
      <c r="P1082" t="s">
        <v>81</v>
      </c>
      <c r="Q1082">
        <v>7.17</v>
      </c>
      <c r="R1082">
        <v>7.17</v>
      </c>
      <c r="S1082">
        <v>7.17</v>
      </c>
      <c r="T1082">
        <v>7.42</v>
      </c>
      <c r="U1082">
        <v>7.17</v>
      </c>
      <c r="V1082">
        <v>7.25</v>
      </c>
      <c r="W1082">
        <v>10</v>
      </c>
      <c r="X1082">
        <v>10</v>
      </c>
      <c r="Y1082">
        <v>10</v>
      </c>
      <c r="Z1082">
        <v>7.17</v>
      </c>
      <c r="AA1082">
        <v>80.5</v>
      </c>
      <c r="AB1082">
        <v>0</v>
      </c>
      <c r="AC1082">
        <v>0</v>
      </c>
      <c r="AD1082">
        <v>0</v>
      </c>
      <c r="AE1082" t="s">
        <v>304</v>
      </c>
      <c r="AF1082">
        <v>0</v>
      </c>
      <c r="AG1082" s="7">
        <v>43442</v>
      </c>
      <c r="AH1082">
        <v>50</v>
      </c>
      <c r="AI1082">
        <v>50</v>
      </c>
      <c r="AJ1082">
        <v>50</v>
      </c>
    </row>
    <row r="1083" spans="1:36" x14ac:dyDescent="0.25">
      <c r="A1083" t="s">
        <v>43</v>
      </c>
      <c r="B1083" t="s">
        <v>268</v>
      </c>
      <c r="C1083">
        <v>23.960998100000001</v>
      </c>
      <c r="D1083">
        <v>120.97186379999999</v>
      </c>
      <c r="E1083" t="s">
        <v>369</v>
      </c>
      <c r="F1083">
        <v>20</v>
      </c>
      <c r="G1083">
        <v>40</v>
      </c>
      <c r="H1083">
        <v>2015</v>
      </c>
      <c r="I1083" t="str">
        <f t="shared" si="49"/>
        <v>2014-11-01</v>
      </c>
      <c r="J1083" t="str">
        <f t="shared" si="50"/>
        <v>2015-01-01</v>
      </c>
      <c r="K1083" t="str">
        <f>IFERROR(INDEX(Harvest[Selected Harvest Begin],MATCH(E1083,Harvest[Region],0)),INDEX(Harvest[Selected Harvest Begin],MATCH(B1083,Harvest[Country.of.Origin],0)))</f>
        <v>November</v>
      </c>
      <c r="L1083" t="str">
        <f>IFERROR(INDEX(Harvest[Selected Harvest End],MATCH(E1083,Harvest[Region],0)),INDEX(Harvest[Selected Harvest End],MATCH(B1083,Harvest[Country.of.Origin],0)))</f>
        <v>January</v>
      </c>
      <c r="M1083">
        <f t="shared" si="48"/>
        <v>61</v>
      </c>
      <c r="N1083" s="7">
        <v>42164</v>
      </c>
      <c r="O1083" t="s">
        <v>616</v>
      </c>
      <c r="P1083" t="s">
        <v>373</v>
      </c>
      <c r="Q1083">
        <v>7.67</v>
      </c>
      <c r="R1083">
        <v>7.83</v>
      </c>
      <c r="S1083">
        <v>8</v>
      </c>
      <c r="T1083">
        <v>7.58</v>
      </c>
      <c r="U1083">
        <v>8</v>
      </c>
      <c r="V1083">
        <v>7.92</v>
      </c>
      <c r="W1083">
        <v>10</v>
      </c>
      <c r="X1083">
        <v>10</v>
      </c>
      <c r="Y1083">
        <v>10</v>
      </c>
      <c r="Z1083">
        <v>7.92</v>
      </c>
      <c r="AA1083">
        <v>84.92</v>
      </c>
      <c r="AB1083">
        <v>0.11</v>
      </c>
      <c r="AC1083">
        <v>0</v>
      </c>
      <c r="AD1083">
        <v>0</v>
      </c>
      <c r="AE1083" t="s">
        <v>55</v>
      </c>
      <c r="AF1083">
        <v>0</v>
      </c>
      <c r="AG1083" s="7">
        <v>42529</v>
      </c>
      <c r="AH1083">
        <v>800</v>
      </c>
      <c r="AI1083">
        <v>800</v>
      </c>
      <c r="AJ1083">
        <v>800</v>
      </c>
    </row>
    <row r="1084" spans="1:36" x14ac:dyDescent="0.25">
      <c r="A1084" t="s">
        <v>43</v>
      </c>
      <c r="B1084" t="s">
        <v>268</v>
      </c>
      <c r="C1084">
        <v>24.186719400000001</v>
      </c>
      <c r="D1084">
        <v>120.8154358</v>
      </c>
      <c r="E1084" t="s">
        <v>937</v>
      </c>
      <c r="F1084">
        <v>10</v>
      </c>
      <c r="G1084">
        <v>30</v>
      </c>
      <c r="H1084">
        <v>2014</v>
      </c>
      <c r="I1084" t="str">
        <f t="shared" si="49"/>
        <v>2013-11-01</v>
      </c>
      <c r="J1084" t="str">
        <f t="shared" si="50"/>
        <v>2014-01-01</v>
      </c>
      <c r="K1084" t="str">
        <f>IFERROR(INDEX(Harvest[Selected Harvest Begin],MATCH(E1084,Harvest[Region],0)),INDEX(Harvest[Selected Harvest Begin],MATCH(B1084,Harvest[Country.of.Origin],0)))</f>
        <v>November</v>
      </c>
      <c r="L1084" t="str">
        <f>IFERROR(INDEX(Harvest[Selected Harvest End],MATCH(E1084,Harvest[Region],0)),INDEX(Harvest[Selected Harvest End],MATCH(B1084,Harvest[Country.of.Origin],0)))</f>
        <v>January</v>
      </c>
      <c r="M1084">
        <f t="shared" si="48"/>
        <v>61</v>
      </c>
      <c r="N1084" s="7">
        <v>41634</v>
      </c>
      <c r="O1084" t="s">
        <v>616</v>
      </c>
      <c r="P1084" t="s">
        <v>54</v>
      </c>
      <c r="Q1084">
        <v>8</v>
      </c>
      <c r="R1084">
        <v>7.92</v>
      </c>
      <c r="S1084">
        <v>7.75</v>
      </c>
      <c r="T1084">
        <v>7.75</v>
      </c>
      <c r="U1084">
        <v>7.75</v>
      </c>
      <c r="V1084">
        <v>7.75</v>
      </c>
      <c r="W1084">
        <v>10</v>
      </c>
      <c r="X1084">
        <v>10</v>
      </c>
      <c r="Y1084">
        <v>10</v>
      </c>
      <c r="Z1084">
        <v>7.75</v>
      </c>
      <c r="AA1084">
        <v>84.67</v>
      </c>
      <c r="AB1084">
        <v>0.11</v>
      </c>
      <c r="AC1084">
        <v>0</v>
      </c>
      <c r="AD1084">
        <v>0</v>
      </c>
      <c r="AE1084" t="s">
        <v>55</v>
      </c>
      <c r="AF1084">
        <v>0</v>
      </c>
      <c r="AG1084" s="7">
        <v>41999</v>
      </c>
      <c r="AH1084">
        <v>1000</v>
      </c>
      <c r="AI1084">
        <v>1000</v>
      </c>
      <c r="AJ1084">
        <v>1000</v>
      </c>
    </row>
    <row r="1085" spans="1:36" x14ac:dyDescent="0.25">
      <c r="A1085" t="s">
        <v>43</v>
      </c>
      <c r="B1085" t="s">
        <v>268</v>
      </c>
      <c r="C1085">
        <v>23.69781</v>
      </c>
      <c r="D1085">
        <v>120.960515</v>
      </c>
      <c r="E1085" t="s">
        <v>1536</v>
      </c>
      <c r="F1085">
        <v>167</v>
      </c>
      <c r="G1085">
        <v>30</v>
      </c>
      <c r="H1085">
        <v>2016</v>
      </c>
      <c r="I1085" t="str">
        <f t="shared" si="49"/>
        <v>2015-11-01</v>
      </c>
      <c r="J1085" t="str">
        <f t="shared" si="50"/>
        <v>2016-01-01</v>
      </c>
      <c r="K1085" t="str">
        <f>IFERROR(INDEX(Harvest[Selected Harvest Begin],MATCH(E1085,Harvest[Region],0)),INDEX(Harvest[Selected Harvest Begin],MATCH(B1085,Harvest[Country.of.Origin],0)))</f>
        <v>November</v>
      </c>
      <c r="L1085" t="str">
        <f>IFERROR(INDEX(Harvest[Selected Harvest End],MATCH(E1085,Harvest[Region],0)),INDEX(Harvest[Selected Harvest End],MATCH(B1085,Harvest[Country.of.Origin],0)))</f>
        <v>January</v>
      </c>
      <c r="M1085">
        <f t="shared" si="48"/>
        <v>61</v>
      </c>
      <c r="N1085" s="7">
        <v>42423</v>
      </c>
      <c r="Q1085">
        <v>7.75</v>
      </c>
      <c r="R1085">
        <v>7.67</v>
      </c>
      <c r="S1085">
        <v>7.5</v>
      </c>
      <c r="T1085">
        <v>7.75</v>
      </c>
      <c r="U1085">
        <v>7.75</v>
      </c>
      <c r="V1085">
        <v>7.67</v>
      </c>
      <c r="W1085">
        <v>10</v>
      </c>
      <c r="X1085">
        <v>10</v>
      </c>
      <c r="Y1085">
        <v>10</v>
      </c>
      <c r="Z1085">
        <v>7.75</v>
      </c>
      <c r="AA1085">
        <v>83.83</v>
      </c>
      <c r="AB1085">
        <v>0</v>
      </c>
      <c r="AC1085">
        <v>0</v>
      </c>
      <c r="AD1085">
        <v>0</v>
      </c>
      <c r="AF1085">
        <v>0</v>
      </c>
      <c r="AG1085" s="7">
        <v>42788</v>
      </c>
      <c r="AH1085">
        <v>1200</v>
      </c>
      <c r="AI1085">
        <v>1200</v>
      </c>
      <c r="AJ1085">
        <v>1200</v>
      </c>
    </row>
    <row r="1086" spans="1:36" x14ac:dyDescent="0.25">
      <c r="A1086" t="s">
        <v>43</v>
      </c>
      <c r="B1086" t="s">
        <v>268</v>
      </c>
      <c r="C1086">
        <v>24.186719400000001</v>
      </c>
      <c r="D1086">
        <v>120.8154358</v>
      </c>
      <c r="E1086" t="s">
        <v>937</v>
      </c>
      <c r="F1086">
        <v>10</v>
      </c>
      <c r="G1086">
        <v>30</v>
      </c>
      <c r="H1086">
        <v>2014</v>
      </c>
      <c r="I1086" t="str">
        <f t="shared" si="49"/>
        <v>2013-11-01</v>
      </c>
      <c r="J1086" t="str">
        <f t="shared" si="50"/>
        <v>2014-01-01</v>
      </c>
      <c r="K1086" t="str">
        <f>IFERROR(INDEX(Harvest[Selected Harvest Begin],MATCH(E1086,Harvest[Region],0)),INDEX(Harvest[Selected Harvest Begin],MATCH(B1086,Harvest[Country.of.Origin],0)))</f>
        <v>November</v>
      </c>
      <c r="L1086" t="str">
        <f>IFERROR(INDEX(Harvest[Selected Harvest End],MATCH(E1086,Harvest[Region],0)),INDEX(Harvest[Selected Harvest End],MATCH(B1086,Harvest[Country.of.Origin],0)))</f>
        <v>January</v>
      </c>
      <c r="M1086">
        <f t="shared" si="48"/>
        <v>61</v>
      </c>
      <c r="N1086" s="7">
        <v>41634</v>
      </c>
      <c r="O1086" t="s">
        <v>616</v>
      </c>
      <c r="P1086" t="s">
        <v>60</v>
      </c>
      <c r="Q1086">
        <v>7.75</v>
      </c>
      <c r="R1086">
        <v>7.75</v>
      </c>
      <c r="S1086">
        <v>7.75</v>
      </c>
      <c r="T1086">
        <v>7.75</v>
      </c>
      <c r="U1086">
        <v>7.5</v>
      </c>
      <c r="V1086">
        <v>7.58</v>
      </c>
      <c r="W1086">
        <v>10</v>
      </c>
      <c r="X1086">
        <v>10</v>
      </c>
      <c r="Y1086">
        <v>10</v>
      </c>
      <c r="Z1086">
        <v>7.5</v>
      </c>
      <c r="AA1086">
        <v>83.58</v>
      </c>
      <c r="AB1086">
        <v>0.11</v>
      </c>
      <c r="AC1086">
        <v>0</v>
      </c>
      <c r="AD1086">
        <v>0</v>
      </c>
      <c r="AE1086" t="s">
        <v>55</v>
      </c>
      <c r="AF1086">
        <v>0</v>
      </c>
      <c r="AG1086" s="7">
        <v>41999</v>
      </c>
      <c r="AH1086">
        <v>1000</v>
      </c>
      <c r="AI1086">
        <v>1000</v>
      </c>
      <c r="AJ1086">
        <v>1000</v>
      </c>
    </row>
    <row r="1087" spans="1:36" x14ac:dyDescent="0.25">
      <c r="A1087" t="s">
        <v>43</v>
      </c>
      <c r="B1087" t="s">
        <v>268</v>
      </c>
      <c r="C1087">
        <v>23.480075100000001</v>
      </c>
      <c r="D1087">
        <v>120.4491113</v>
      </c>
      <c r="E1087" t="s">
        <v>2376</v>
      </c>
      <c r="F1087">
        <v>50</v>
      </c>
      <c r="G1087">
        <v>30</v>
      </c>
      <c r="H1087">
        <v>2014</v>
      </c>
      <c r="I1087" t="str">
        <f t="shared" si="49"/>
        <v>2013-11-01</v>
      </c>
      <c r="J1087" t="str">
        <f t="shared" si="50"/>
        <v>2014-01-01</v>
      </c>
      <c r="K1087" t="str">
        <f>IFERROR(INDEX(Harvest[Selected Harvest Begin],MATCH(E1087,Harvest[Region],0)),INDEX(Harvest[Selected Harvest Begin],MATCH(B1087,Harvest[Country.of.Origin],0)))</f>
        <v>November</v>
      </c>
      <c r="L1087" t="str">
        <f>IFERROR(INDEX(Harvest[Selected Harvest End],MATCH(E1087,Harvest[Region],0)),INDEX(Harvest[Selected Harvest End],MATCH(B1087,Harvest[Country.of.Origin],0)))</f>
        <v>January</v>
      </c>
      <c r="M1087">
        <f t="shared" si="48"/>
        <v>61</v>
      </c>
      <c r="N1087" s="7">
        <v>41634</v>
      </c>
      <c r="O1087" t="s">
        <v>616</v>
      </c>
      <c r="P1087" t="s">
        <v>60</v>
      </c>
      <c r="Q1087">
        <v>7.75</v>
      </c>
      <c r="R1087">
        <v>7.75</v>
      </c>
      <c r="S1087">
        <v>7.5</v>
      </c>
      <c r="T1087">
        <v>7.5</v>
      </c>
      <c r="U1087">
        <v>7.5</v>
      </c>
      <c r="V1087">
        <v>7.5</v>
      </c>
      <c r="W1087">
        <v>10</v>
      </c>
      <c r="X1087">
        <v>10</v>
      </c>
      <c r="Y1087">
        <v>10</v>
      </c>
      <c r="Z1087">
        <v>7.58</v>
      </c>
      <c r="AA1087">
        <v>83.08</v>
      </c>
      <c r="AB1087">
        <v>0.11</v>
      </c>
      <c r="AC1087">
        <v>0</v>
      </c>
      <c r="AD1087">
        <v>0</v>
      </c>
      <c r="AF1087">
        <v>0</v>
      </c>
      <c r="AG1087" s="7">
        <v>41999</v>
      </c>
      <c r="AH1087">
        <v>1300</v>
      </c>
      <c r="AI1087">
        <v>1300</v>
      </c>
      <c r="AJ1087">
        <v>1300</v>
      </c>
    </row>
    <row r="1088" spans="1:36" x14ac:dyDescent="0.25">
      <c r="A1088" t="s">
        <v>43</v>
      </c>
      <c r="B1088" t="s">
        <v>268</v>
      </c>
      <c r="C1088">
        <v>23.480075100000001</v>
      </c>
      <c r="D1088">
        <v>120.4491113</v>
      </c>
      <c r="E1088" t="s">
        <v>2376</v>
      </c>
      <c r="F1088">
        <v>10</v>
      </c>
      <c r="G1088">
        <v>30</v>
      </c>
      <c r="H1088">
        <v>2014</v>
      </c>
      <c r="I1088" t="str">
        <f t="shared" si="49"/>
        <v>2013-11-01</v>
      </c>
      <c r="J1088" t="str">
        <f t="shared" si="50"/>
        <v>2014-01-01</v>
      </c>
      <c r="K1088" t="str">
        <f>IFERROR(INDEX(Harvest[Selected Harvest Begin],MATCH(E1088,Harvest[Region],0)),INDEX(Harvest[Selected Harvest Begin],MATCH(B1088,Harvest[Country.of.Origin],0)))</f>
        <v>November</v>
      </c>
      <c r="L1088" t="str">
        <f>IFERROR(INDEX(Harvest[Selected Harvest End],MATCH(E1088,Harvest[Region],0)),INDEX(Harvest[Selected Harvest End],MATCH(B1088,Harvest[Country.of.Origin],0)))</f>
        <v>January</v>
      </c>
      <c r="M1088">
        <f t="shared" si="48"/>
        <v>61</v>
      </c>
      <c r="N1088" s="7">
        <v>41634</v>
      </c>
      <c r="O1088" t="s">
        <v>616</v>
      </c>
      <c r="P1088" t="s">
        <v>54</v>
      </c>
      <c r="Q1088">
        <v>7.67</v>
      </c>
      <c r="R1088">
        <v>7.5</v>
      </c>
      <c r="S1088">
        <v>7.5</v>
      </c>
      <c r="T1088">
        <v>7.5</v>
      </c>
      <c r="U1088">
        <v>7.5</v>
      </c>
      <c r="V1088">
        <v>7.5</v>
      </c>
      <c r="W1088">
        <v>10</v>
      </c>
      <c r="X1088">
        <v>10</v>
      </c>
      <c r="Y1088">
        <v>10</v>
      </c>
      <c r="Z1088">
        <v>7.5</v>
      </c>
      <c r="AA1088">
        <v>82.67</v>
      </c>
      <c r="AB1088">
        <v>0.11</v>
      </c>
      <c r="AC1088">
        <v>0</v>
      </c>
      <c r="AD1088">
        <v>0</v>
      </c>
      <c r="AE1088" t="s">
        <v>55</v>
      </c>
      <c r="AF1088">
        <v>0</v>
      </c>
      <c r="AG1088" s="7">
        <v>41999</v>
      </c>
      <c r="AH1088">
        <v>1240</v>
      </c>
      <c r="AI1088">
        <v>1240</v>
      </c>
      <c r="AJ1088">
        <v>1240</v>
      </c>
    </row>
    <row r="1089" spans="1:36" x14ac:dyDescent="0.25">
      <c r="A1089" t="s">
        <v>43</v>
      </c>
      <c r="B1089" t="s">
        <v>268</v>
      </c>
      <c r="C1089">
        <v>24.186719400000001</v>
      </c>
      <c r="D1089">
        <v>120.8154358</v>
      </c>
      <c r="E1089" t="s">
        <v>937</v>
      </c>
      <c r="F1089">
        <v>10</v>
      </c>
      <c r="G1089">
        <v>30</v>
      </c>
      <c r="H1089">
        <v>2014</v>
      </c>
      <c r="I1089" t="str">
        <f t="shared" si="49"/>
        <v>2013-11-01</v>
      </c>
      <c r="J1089" t="str">
        <f t="shared" si="50"/>
        <v>2014-01-01</v>
      </c>
      <c r="K1089" t="str">
        <f>IFERROR(INDEX(Harvest[Selected Harvest Begin],MATCH(E1089,Harvest[Region],0)),INDEX(Harvest[Selected Harvest Begin],MATCH(B1089,Harvest[Country.of.Origin],0)))</f>
        <v>November</v>
      </c>
      <c r="L1089" t="str">
        <f>IFERROR(INDEX(Harvest[Selected Harvest End],MATCH(E1089,Harvest[Region],0)),INDEX(Harvest[Selected Harvest End],MATCH(B1089,Harvest[Country.of.Origin],0)))</f>
        <v>January</v>
      </c>
      <c r="M1089">
        <f t="shared" si="48"/>
        <v>61</v>
      </c>
      <c r="N1089" s="7">
        <v>41634</v>
      </c>
      <c r="O1089" t="s">
        <v>616</v>
      </c>
      <c r="P1089" t="s">
        <v>54</v>
      </c>
      <c r="Q1089">
        <v>7.5</v>
      </c>
      <c r="R1089">
        <v>7.5</v>
      </c>
      <c r="S1089">
        <v>7.5</v>
      </c>
      <c r="T1089">
        <v>7.5</v>
      </c>
      <c r="U1089">
        <v>7.5</v>
      </c>
      <c r="V1089">
        <v>7.5</v>
      </c>
      <c r="W1089">
        <v>10</v>
      </c>
      <c r="X1089">
        <v>10</v>
      </c>
      <c r="Y1089">
        <v>10</v>
      </c>
      <c r="Z1089">
        <v>7.33</v>
      </c>
      <c r="AA1089">
        <v>82.33</v>
      </c>
      <c r="AB1089">
        <v>0.11</v>
      </c>
      <c r="AC1089">
        <v>0</v>
      </c>
      <c r="AD1089">
        <v>0</v>
      </c>
      <c r="AE1089" t="s">
        <v>55</v>
      </c>
      <c r="AF1089">
        <v>0</v>
      </c>
      <c r="AG1089" s="7">
        <v>41999</v>
      </c>
      <c r="AH1089">
        <v>600</v>
      </c>
      <c r="AI1089">
        <v>600</v>
      </c>
      <c r="AJ1089">
        <v>600</v>
      </c>
    </row>
    <row r="1090" spans="1:36" x14ac:dyDescent="0.25">
      <c r="A1090" t="s">
        <v>43</v>
      </c>
      <c r="B1090" t="s">
        <v>268</v>
      </c>
      <c r="C1090">
        <v>24.186719400000001</v>
      </c>
      <c r="D1090">
        <v>120.8154358</v>
      </c>
      <c r="E1090" t="s">
        <v>937</v>
      </c>
      <c r="F1090">
        <v>35</v>
      </c>
      <c r="G1090">
        <v>30</v>
      </c>
      <c r="H1090">
        <v>2012</v>
      </c>
      <c r="I1090" t="str">
        <f t="shared" si="49"/>
        <v>2011-11-01</v>
      </c>
      <c r="J1090" t="str">
        <f t="shared" si="50"/>
        <v>2012-01-01</v>
      </c>
      <c r="K1090" t="str">
        <f>IFERROR(INDEX(Harvest[Selected Harvest Begin],MATCH(E1090,Harvest[Region],0)),INDEX(Harvest[Selected Harvest Begin],MATCH(B1090,Harvest[Country.of.Origin],0)))</f>
        <v>November</v>
      </c>
      <c r="L1090" t="str">
        <f>IFERROR(INDEX(Harvest[Selected Harvest End],MATCH(E1090,Harvest[Region],0)),INDEX(Harvest[Selected Harvest End],MATCH(B1090,Harvest[Country.of.Origin],0)))</f>
        <v>January</v>
      </c>
      <c r="M1090">
        <f t="shared" ref="M1090:M1153" si="51">J1090-I1090</f>
        <v>61</v>
      </c>
      <c r="N1090" s="7">
        <v>41634</v>
      </c>
      <c r="O1090" t="s">
        <v>616</v>
      </c>
      <c r="P1090" t="s">
        <v>60</v>
      </c>
      <c r="Q1090">
        <v>7.5</v>
      </c>
      <c r="R1090">
        <v>7.5</v>
      </c>
      <c r="S1090">
        <v>7.42</v>
      </c>
      <c r="T1090">
        <v>7.25</v>
      </c>
      <c r="U1090">
        <v>7.5</v>
      </c>
      <c r="V1090">
        <v>7.5</v>
      </c>
      <c r="W1090">
        <v>10</v>
      </c>
      <c r="X1090">
        <v>10</v>
      </c>
      <c r="Y1090">
        <v>10</v>
      </c>
      <c r="Z1090">
        <v>7.25</v>
      </c>
      <c r="AA1090">
        <v>81.92</v>
      </c>
      <c r="AB1090">
        <v>0.11</v>
      </c>
      <c r="AC1090">
        <v>0</v>
      </c>
      <c r="AD1090">
        <v>0</v>
      </c>
      <c r="AE1090" t="s">
        <v>55</v>
      </c>
      <c r="AF1090">
        <v>0</v>
      </c>
      <c r="AG1090" s="7">
        <v>41999</v>
      </c>
      <c r="AH1090">
        <v>1000</v>
      </c>
      <c r="AI1090">
        <v>1000</v>
      </c>
      <c r="AJ1090">
        <v>1000</v>
      </c>
    </row>
    <row r="1091" spans="1:36" x14ac:dyDescent="0.25">
      <c r="A1091" t="s">
        <v>43</v>
      </c>
      <c r="B1091" t="s">
        <v>268</v>
      </c>
      <c r="C1091">
        <v>24.051796299999999</v>
      </c>
      <c r="D1091">
        <v>120.51613519999999</v>
      </c>
      <c r="E1091" t="s">
        <v>2895</v>
      </c>
      <c r="F1091">
        <v>10</v>
      </c>
      <c r="G1091">
        <v>30</v>
      </c>
      <c r="H1091">
        <v>2014</v>
      </c>
      <c r="I1091" t="str">
        <f t="shared" ref="I1091:I1154" si="52">IF(ISBLANK(H1091)&lt;&gt;TRUE,IF(MONTH(1&amp;K1091)&gt;MONTH(1&amp;L1091),TEXT(DATE(H1091-1,MONTH(1&amp;K1091),1),"yyyy-mm-dd"),TEXT(DATE(H1091,MONTH(1&amp;K1091),1),"yyyy-mm-dd")),IF(MONTH(1&amp;K1091)&gt;MONTH(1&amp;L1091),TEXT(DATE(YEAR(N1091)-1,MONTH(1&amp;K1091),1),"yyyy-mm-dd"),TEXT(DATE(YEAR(N1091),MONTH(1&amp;K1091),1),"yyyy-mm-dd")))</f>
        <v>2013-11-01</v>
      </c>
      <c r="J1091" t="str">
        <f t="shared" ref="J1091:J1154" si="53">IF(ISBLANK(H1091)&lt;&gt;TRUE,TEXT(DATE(H1091,MONTH(1&amp;L1091),1),"yyyy-mm-dd"),TEXT(DATE(YEAR(N1091),MONTH(1&amp;L1091),1),"yyyy-mm-dd"))</f>
        <v>2014-01-01</v>
      </c>
      <c r="K1091" t="str">
        <f>IFERROR(INDEX(Harvest[Selected Harvest Begin],MATCH(E1091,Harvest[Region],0)),INDEX(Harvest[Selected Harvest Begin],MATCH(B1091,Harvest[Country.of.Origin],0)))</f>
        <v>November</v>
      </c>
      <c r="L1091" t="str">
        <f>IFERROR(INDEX(Harvest[Selected Harvest End],MATCH(E1091,Harvest[Region],0)),INDEX(Harvest[Selected Harvest End],MATCH(B1091,Harvest[Country.of.Origin],0)))</f>
        <v>January</v>
      </c>
      <c r="M1091">
        <f t="shared" si="51"/>
        <v>61</v>
      </c>
      <c r="N1091" s="7">
        <v>41634</v>
      </c>
      <c r="O1091" t="s">
        <v>616</v>
      </c>
      <c r="P1091" t="s">
        <v>373</v>
      </c>
      <c r="Q1091">
        <v>7.5</v>
      </c>
      <c r="R1091">
        <v>7.5</v>
      </c>
      <c r="S1091">
        <v>7.5</v>
      </c>
      <c r="T1091">
        <v>7.25</v>
      </c>
      <c r="U1091">
        <v>7.42</v>
      </c>
      <c r="V1091">
        <v>7.25</v>
      </c>
      <c r="W1091">
        <v>10</v>
      </c>
      <c r="X1091">
        <v>10</v>
      </c>
      <c r="Y1091">
        <v>10</v>
      </c>
      <c r="Z1091">
        <v>7.25</v>
      </c>
      <c r="AA1091">
        <v>81.67</v>
      </c>
      <c r="AB1091">
        <v>0.11</v>
      </c>
      <c r="AC1091">
        <v>0</v>
      </c>
      <c r="AD1091">
        <v>0</v>
      </c>
      <c r="AE1091" t="s">
        <v>55</v>
      </c>
      <c r="AF1091">
        <v>0</v>
      </c>
      <c r="AG1091" s="7">
        <v>41999</v>
      </c>
      <c r="AH1091">
        <v>150</v>
      </c>
      <c r="AI1091">
        <v>150</v>
      </c>
      <c r="AJ1091">
        <v>150</v>
      </c>
    </row>
    <row r="1092" spans="1:36" x14ac:dyDescent="0.25">
      <c r="A1092" t="s">
        <v>43</v>
      </c>
      <c r="B1092" t="s">
        <v>268</v>
      </c>
      <c r="C1092">
        <v>23.960998100000001</v>
      </c>
      <c r="D1092">
        <v>120.97186379999999</v>
      </c>
      <c r="E1092" t="s">
        <v>3202</v>
      </c>
      <c r="F1092">
        <v>10</v>
      </c>
      <c r="G1092">
        <v>30</v>
      </c>
      <c r="H1092">
        <v>2014</v>
      </c>
      <c r="I1092" t="str">
        <f t="shared" si="52"/>
        <v>2013-11-01</v>
      </c>
      <c r="J1092" t="str">
        <f t="shared" si="53"/>
        <v>2014-01-01</v>
      </c>
      <c r="K1092" t="str">
        <f>IFERROR(INDEX(Harvest[Selected Harvest Begin],MATCH(E1092,Harvest[Region],0)),INDEX(Harvest[Selected Harvest Begin],MATCH(B1092,Harvest[Country.of.Origin],0)))</f>
        <v>November</v>
      </c>
      <c r="L1092" t="str">
        <f>IFERROR(INDEX(Harvest[Selected Harvest End],MATCH(E1092,Harvest[Region],0)),INDEX(Harvest[Selected Harvest End],MATCH(B1092,Harvest[Country.of.Origin],0)))</f>
        <v>January</v>
      </c>
      <c r="M1092">
        <f t="shared" si="51"/>
        <v>61</v>
      </c>
      <c r="N1092" s="7">
        <v>41634</v>
      </c>
      <c r="O1092" t="s">
        <v>616</v>
      </c>
      <c r="P1092" t="s">
        <v>54</v>
      </c>
      <c r="Q1092">
        <v>7.58</v>
      </c>
      <c r="R1092">
        <v>7.42</v>
      </c>
      <c r="S1092">
        <v>7.33</v>
      </c>
      <c r="T1092">
        <v>7.42</v>
      </c>
      <c r="U1092">
        <v>7.33</v>
      </c>
      <c r="V1092">
        <v>7.33</v>
      </c>
      <c r="W1092">
        <v>10</v>
      </c>
      <c r="X1092">
        <v>10</v>
      </c>
      <c r="Y1092">
        <v>10</v>
      </c>
      <c r="Z1092">
        <v>7.25</v>
      </c>
      <c r="AA1092">
        <v>81.67</v>
      </c>
      <c r="AB1092">
        <v>0.11</v>
      </c>
      <c r="AC1092">
        <v>0</v>
      </c>
      <c r="AD1092">
        <v>0</v>
      </c>
      <c r="AE1092" t="s">
        <v>55</v>
      </c>
      <c r="AF1092">
        <v>0</v>
      </c>
      <c r="AG1092" s="7">
        <v>41999</v>
      </c>
      <c r="AH1092">
        <v>750</v>
      </c>
      <c r="AI1092">
        <v>750</v>
      </c>
      <c r="AJ1092">
        <v>750</v>
      </c>
    </row>
    <row r="1093" spans="1:36" x14ac:dyDescent="0.25">
      <c r="A1093" t="s">
        <v>43</v>
      </c>
      <c r="B1093" t="s">
        <v>268</v>
      </c>
      <c r="C1093">
        <v>24.186719400000001</v>
      </c>
      <c r="D1093">
        <v>120.8154358</v>
      </c>
      <c r="E1093" t="s">
        <v>937</v>
      </c>
      <c r="F1093">
        <v>5</v>
      </c>
      <c r="G1093">
        <v>30</v>
      </c>
      <c r="H1093">
        <v>2014</v>
      </c>
      <c r="I1093" t="str">
        <f t="shared" si="52"/>
        <v>2013-11-01</v>
      </c>
      <c r="J1093" t="str">
        <f t="shared" si="53"/>
        <v>2014-01-01</v>
      </c>
      <c r="K1093" t="str">
        <f>IFERROR(INDEX(Harvest[Selected Harvest Begin],MATCH(E1093,Harvest[Region],0)),INDEX(Harvest[Selected Harvest Begin],MATCH(B1093,Harvest[Country.of.Origin],0)))</f>
        <v>November</v>
      </c>
      <c r="L1093" t="str">
        <f>IFERROR(INDEX(Harvest[Selected Harvest End],MATCH(E1093,Harvest[Region],0)),INDEX(Harvest[Selected Harvest End],MATCH(B1093,Harvest[Country.of.Origin],0)))</f>
        <v>January</v>
      </c>
      <c r="M1093">
        <f t="shared" si="51"/>
        <v>61</v>
      </c>
      <c r="N1093" s="7">
        <v>41634</v>
      </c>
      <c r="O1093" t="s">
        <v>616</v>
      </c>
      <c r="P1093" t="s">
        <v>60</v>
      </c>
      <c r="Q1093">
        <v>7.5</v>
      </c>
      <c r="R1093">
        <v>7.42</v>
      </c>
      <c r="S1093">
        <v>7.25</v>
      </c>
      <c r="T1093">
        <v>7.25</v>
      </c>
      <c r="U1093">
        <v>7.33</v>
      </c>
      <c r="V1093">
        <v>7.33</v>
      </c>
      <c r="W1093">
        <v>10</v>
      </c>
      <c r="X1093">
        <v>10</v>
      </c>
      <c r="Y1093">
        <v>10</v>
      </c>
      <c r="Z1093">
        <v>7.42</v>
      </c>
      <c r="AA1093">
        <v>81.5</v>
      </c>
      <c r="AB1093">
        <v>0.11</v>
      </c>
      <c r="AC1093">
        <v>0</v>
      </c>
      <c r="AD1093">
        <v>0</v>
      </c>
      <c r="AE1093" t="s">
        <v>55</v>
      </c>
      <c r="AF1093">
        <v>0</v>
      </c>
      <c r="AG1093" s="7">
        <v>41999</v>
      </c>
      <c r="AH1093">
        <v>600</v>
      </c>
      <c r="AI1093">
        <v>600</v>
      </c>
      <c r="AJ1093">
        <v>600</v>
      </c>
    </row>
    <row r="1094" spans="1:36" x14ac:dyDescent="0.25">
      <c r="A1094" t="s">
        <v>43</v>
      </c>
      <c r="B1094" t="s">
        <v>268</v>
      </c>
      <c r="C1094">
        <v>23.960998100000001</v>
      </c>
      <c r="D1094">
        <v>120.97186379999999</v>
      </c>
      <c r="E1094" t="s">
        <v>3202</v>
      </c>
      <c r="F1094">
        <v>10</v>
      </c>
      <c r="G1094">
        <v>30</v>
      </c>
      <c r="H1094">
        <v>2014</v>
      </c>
      <c r="I1094" t="str">
        <f t="shared" si="52"/>
        <v>2013-11-01</v>
      </c>
      <c r="J1094" t="str">
        <f t="shared" si="53"/>
        <v>2014-01-01</v>
      </c>
      <c r="K1094" t="str">
        <f>IFERROR(INDEX(Harvest[Selected Harvest Begin],MATCH(E1094,Harvest[Region],0)),INDEX(Harvest[Selected Harvest Begin],MATCH(B1094,Harvest[Country.of.Origin],0)))</f>
        <v>November</v>
      </c>
      <c r="L1094" t="str">
        <f>IFERROR(INDEX(Harvest[Selected Harvest End],MATCH(E1094,Harvest[Region],0)),INDEX(Harvest[Selected Harvest End],MATCH(B1094,Harvest[Country.of.Origin],0)))</f>
        <v>January</v>
      </c>
      <c r="M1094">
        <f t="shared" si="51"/>
        <v>61</v>
      </c>
      <c r="N1094" s="7">
        <v>41634</v>
      </c>
      <c r="O1094" t="s">
        <v>616</v>
      </c>
      <c r="P1094" t="s">
        <v>373</v>
      </c>
      <c r="Q1094">
        <v>7.5</v>
      </c>
      <c r="R1094">
        <v>7.5</v>
      </c>
      <c r="S1094">
        <v>7.25</v>
      </c>
      <c r="T1094">
        <v>7.25</v>
      </c>
      <c r="U1094">
        <v>7.25</v>
      </c>
      <c r="V1094">
        <v>7.25</v>
      </c>
      <c r="W1094">
        <v>10</v>
      </c>
      <c r="X1094">
        <v>10</v>
      </c>
      <c r="Y1094">
        <v>10</v>
      </c>
      <c r="Z1094">
        <v>7.25</v>
      </c>
      <c r="AA1094">
        <v>81.25</v>
      </c>
      <c r="AB1094">
        <v>0.11</v>
      </c>
      <c r="AC1094">
        <v>0</v>
      </c>
      <c r="AD1094">
        <v>0</v>
      </c>
      <c r="AE1094" t="s">
        <v>55</v>
      </c>
      <c r="AF1094">
        <v>0</v>
      </c>
      <c r="AG1094" s="7">
        <v>41999</v>
      </c>
      <c r="AH1094">
        <v>650</v>
      </c>
      <c r="AI1094">
        <v>650</v>
      </c>
      <c r="AJ1094">
        <v>650</v>
      </c>
    </row>
    <row r="1095" spans="1:36" x14ac:dyDescent="0.25">
      <c r="A1095" t="s">
        <v>43</v>
      </c>
      <c r="B1095" t="s">
        <v>268</v>
      </c>
      <c r="C1095">
        <v>23.960998100000001</v>
      </c>
      <c r="D1095">
        <v>120.97186379999999</v>
      </c>
      <c r="E1095" t="s">
        <v>3202</v>
      </c>
      <c r="F1095">
        <v>10</v>
      </c>
      <c r="G1095">
        <v>30</v>
      </c>
      <c r="H1095">
        <v>2014</v>
      </c>
      <c r="I1095" t="str">
        <f t="shared" si="52"/>
        <v>2013-11-01</v>
      </c>
      <c r="J1095" t="str">
        <f t="shared" si="53"/>
        <v>2014-01-01</v>
      </c>
      <c r="K1095" t="str">
        <f>IFERROR(INDEX(Harvest[Selected Harvest Begin],MATCH(E1095,Harvest[Region],0)),INDEX(Harvest[Selected Harvest Begin],MATCH(B1095,Harvest[Country.of.Origin],0)))</f>
        <v>November</v>
      </c>
      <c r="L1095" t="str">
        <f>IFERROR(INDEX(Harvest[Selected Harvest End],MATCH(E1095,Harvest[Region],0)),INDEX(Harvest[Selected Harvest End],MATCH(B1095,Harvest[Country.of.Origin],0)))</f>
        <v>January</v>
      </c>
      <c r="M1095">
        <f t="shared" si="51"/>
        <v>61</v>
      </c>
      <c r="N1095" s="7">
        <v>41634</v>
      </c>
      <c r="O1095" t="s">
        <v>616</v>
      </c>
      <c r="P1095" t="s">
        <v>373</v>
      </c>
      <c r="Q1095">
        <v>7.5</v>
      </c>
      <c r="R1095">
        <v>6.92</v>
      </c>
      <c r="S1095">
        <v>7.33</v>
      </c>
      <c r="T1095">
        <v>7.33</v>
      </c>
      <c r="U1095">
        <v>7.33</v>
      </c>
      <c r="V1095">
        <v>7.33</v>
      </c>
      <c r="W1095">
        <v>10</v>
      </c>
      <c r="X1095">
        <v>10</v>
      </c>
      <c r="Y1095">
        <v>10</v>
      </c>
      <c r="Z1095">
        <v>7.25</v>
      </c>
      <c r="AA1095">
        <v>81</v>
      </c>
      <c r="AB1095">
        <v>0.11</v>
      </c>
      <c r="AC1095">
        <v>0</v>
      </c>
      <c r="AD1095">
        <v>0</v>
      </c>
      <c r="AE1095" t="s">
        <v>55</v>
      </c>
      <c r="AF1095">
        <v>0</v>
      </c>
      <c r="AG1095" s="7">
        <v>41999</v>
      </c>
      <c r="AH1095">
        <v>1100</v>
      </c>
      <c r="AI1095">
        <v>1100</v>
      </c>
      <c r="AJ1095">
        <v>1100</v>
      </c>
    </row>
    <row r="1096" spans="1:36" x14ac:dyDescent="0.25">
      <c r="A1096" t="s">
        <v>43</v>
      </c>
      <c r="B1096" t="s">
        <v>268</v>
      </c>
      <c r="C1096">
        <v>24.1477358</v>
      </c>
      <c r="D1096">
        <v>120.6736482</v>
      </c>
      <c r="E1096" t="s">
        <v>4047</v>
      </c>
      <c r="F1096">
        <v>35</v>
      </c>
      <c r="G1096">
        <v>30</v>
      </c>
      <c r="H1096">
        <v>2014</v>
      </c>
      <c r="I1096" t="str">
        <f t="shared" si="52"/>
        <v>2013-11-01</v>
      </c>
      <c r="J1096" t="str">
        <f t="shared" si="53"/>
        <v>2014-01-01</v>
      </c>
      <c r="K1096" t="str">
        <f>IFERROR(INDEX(Harvest[Selected Harvest Begin],MATCH(E1096,Harvest[Region],0)),INDEX(Harvest[Selected Harvest Begin],MATCH(B1096,Harvest[Country.of.Origin],0)))</f>
        <v>November</v>
      </c>
      <c r="L1096" t="str">
        <f>IFERROR(INDEX(Harvest[Selected Harvest End],MATCH(E1096,Harvest[Region],0)),INDEX(Harvest[Selected Harvest End],MATCH(B1096,Harvest[Country.of.Origin],0)))</f>
        <v>January</v>
      </c>
      <c r="M1096">
        <f t="shared" si="51"/>
        <v>61</v>
      </c>
      <c r="N1096" s="7">
        <v>41634</v>
      </c>
      <c r="O1096" t="s">
        <v>616</v>
      </c>
      <c r="P1096" t="s">
        <v>54</v>
      </c>
      <c r="Q1096">
        <v>7.42</v>
      </c>
      <c r="R1096">
        <v>7.25</v>
      </c>
      <c r="S1096">
        <v>7.25</v>
      </c>
      <c r="T1096">
        <v>7.25</v>
      </c>
      <c r="U1096">
        <v>7.25</v>
      </c>
      <c r="V1096">
        <v>7.25</v>
      </c>
      <c r="W1096">
        <v>10</v>
      </c>
      <c r="X1096">
        <v>10</v>
      </c>
      <c r="Y1096">
        <v>10</v>
      </c>
      <c r="Z1096">
        <v>7.25</v>
      </c>
      <c r="AA1096">
        <v>80.92</v>
      </c>
      <c r="AB1096">
        <v>0.11</v>
      </c>
      <c r="AC1096">
        <v>0</v>
      </c>
      <c r="AD1096">
        <v>0</v>
      </c>
      <c r="AF1096">
        <v>0</v>
      </c>
      <c r="AG1096" s="7">
        <v>41999</v>
      </c>
      <c r="AH1096">
        <v>900</v>
      </c>
      <c r="AI1096">
        <v>900</v>
      </c>
      <c r="AJ1096">
        <v>900</v>
      </c>
    </row>
    <row r="1097" spans="1:36" x14ac:dyDescent="0.25">
      <c r="A1097" t="s">
        <v>43</v>
      </c>
      <c r="B1097" t="s">
        <v>268</v>
      </c>
      <c r="C1097">
        <v>23.960998100000001</v>
      </c>
      <c r="D1097">
        <v>120.97186379999999</v>
      </c>
      <c r="E1097" t="s">
        <v>3202</v>
      </c>
      <c r="F1097">
        <v>5</v>
      </c>
      <c r="G1097">
        <v>30</v>
      </c>
      <c r="H1097">
        <v>2014</v>
      </c>
      <c r="I1097" t="str">
        <f t="shared" si="52"/>
        <v>2013-11-01</v>
      </c>
      <c r="J1097" t="str">
        <f t="shared" si="53"/>
        <v>2014-01-01</v>
      </c>
      <c r="K1097" t="str">
        <f>IFERROR(INDEX(Harvest[Selected Harvest Begin],MATCH(E1097,Harvest[Region],0)),INDEX(Harvest[Selected Harvest Begin],MATCH(B1097,Harvest[Country.of.Origin],0)))</f>
        <v>November</v>
      </c>
      <c r="L1097" t="str">
        <f>IFERROR(INDEX(Harvest[Selected Harvest End],MATCH(E1097,Harvest[Region],0)),INDEX(Harvest[Selected Harvest End],MATCH(B1097,Harvest[Country.of.Origin],0)))</f>
        <v>January</v>
      </c>
      <c r="M1097">
        <f t="shared" si="51"/>
        <v>61</v>
      </c>
      <c r="N1097" s="7">
        <v>41634</v>
      </c>
      <c r="O1097" t="s">
        <v>616</v>
      </c>
      <c r="P1097" t="s">
        <v>60</v>
      </c>
      <c r="Q1097">
        <v>7.25</v>
      </c>
      <c r="R1097">
        <v>7.17</v>
      </c>
      <c r="S1097">
        <v>7.08</v>
      </c>
      <c r="T1097">
        <v>7.08</v>
      </c>
      <c r="U1097">
        <v>7.08</v>
      </c>
      <c r="V1097">
        <v>8.08</v>
      </c>
      <c r="W1097">
        <v>10</v>
      </c>
      <c r="X1097">
        <v>10</v>
      </c>
      <c r="Y1097">
        <v>10</v>
      </c>
      <c r="Z1097">
        <v>7.17</v>
      </c>
      <c r="AA1097">
        <v>80.92</v>
      </c>
      <c r="AB1097">
        <v>0.11</v>
      </c>
      <c r="AC1097">
        <v>0</v>
      </c>
      <c r="AD1097">
        <v>0</v>
      </c>
      <c r="AE1097" t="s">
        <v>55</v>
      </c>
      <c r="AF1097">
        <v>0</v>
      </c>
      <c r="AG1097" s="7">
        <v>41999</v>
      </c>
      <c r="AH1097">
        <v>688</v>
      </c>
      <c r="AI1097">
        <v>688</v>
      </c>
      <c r="AJ1097">
        <v>688</v>
      </c>
    </row>
    <row r="1098" spans="1:36" x14ac:dyDescent="0.25">
      <c r="A1098" t="s">
        <v>43</v>
      </c>
      <c r="B1098" t="s">
        <v>268</v>
      </c>
      <c r="C1098">
        <v>23.960998100000001</v>
      </c>
      <c r="D1098">
        <v>120.97186379999999</v>
      </c>
      <c r="E1098" t="s">
        <v>3202</v>
      </c>
      <c r="F1098">
        <v>10</v>
      </c>
      <c r="G1098">
        <v>30</v>
      </c>
      <c r="H1098">
        <v>2014</v>
      </c>
      <c r="I1098" t="str">
        <f t="shared" si="52"/>
        <v>2013-11-01</v>
      </c>
      <c r="J1098" t="str">
        <f t="shared" si="53"/>
        <v>2014-01-01</v>
      </c>
      <c r="K1098" t="str">
        <f>IFERROR(INDEX(Harvest[Selected Harvest Begin],MATCH(E1098,Harvest[Region],0)),INDEX(Harvest[Selected Harvest Begin],MATCH(B1098,Harvest[Country.of.Origin],0)))</f>
        <v>November</v>
      </c>
      <c r="L1098" t="str">
        <f>IFERROR(INDEX(Harvest[Selected Harvest End],MATCH(E1098,Harvest[Region],0)),INDEX(Harvest[Selected Harvest End],MATCH(B1098,Harvest[Country.of.Origin],0)))</f>
        <v>January</v>
      </c>
      <c r="M1098">
        <f t="shared" si="51"/>
        <v>61</v>
      </c>
      <c r="O1098" t="s">
        <v>616</v>
      </c>
      <c r="P1098" t="s">
        <v>54</v>
      </c>
      <c r="Q1098">
        <v>7.25</v>
      </c>
      <c r="R1098">
        <v>7.25</v>
      </c>
      <c r="S1098">
        <v>7.17</v>
      </c>
      <c r="T1098">
        <v>7.25</v>
      </c>
      <c r="U1098">
        <v>7.25</v>
      </c>
      <c r="V1098">
        <v>7.25</v>
      </c>
      <c r="W1098">
        <v>10</v>
      </c>
      <c r="X1098">
        <v>10</v>
      </c>
      <c r="Y1098">
        <v>10</v>
      </c>
      <c r="Z1098">
        <v>7</v>
      </c>
      <c r="AA1098">
        <v>80.42</v>
      </c>
      <c r="AB1098">
        <v>0.11</v>
      </c>
      <c r="AC1098">
        <v>0</v>
      </c>
      <c r="AD1098">
        <v>0</v>
      </c>
      <c r="AE1098" t="s">
        <v>55</v>
      </c>
      <c r="AF1098">
        <v>0</v>
      </c>
      <c r="AG1098" s="7">
        <v>41999</v>
      </c>
      <c r="AH1098">
        <v>600</v>
      </c>
      <c r="AI1098">
        <v>600</v>
      </c>
      <c r="AJ1098">
        <v>600</v>
      </c>
    </row>
    <row r="1099" spans="1:36" x14ac:dyDescent="0.25">
      <c r="A1099" t="s">
        <v>43</v>
      </c>
      <c r="B1099" t="s">
        <v>268</v>
      </c>
      <c r="C1099">
        <v>24.186719400000001</v>
      </c>
      <c r="D1099">
        <v>120.8154358</v>
      </c>
      <c r="E1099" t="s">
        <v>937</v>
      </c>
      <c r="F1099">
        <v>10</v>
      </c>
      <c r="G1099">
        <v>30</v>
      </c>
      <c r="H1099">
        <v>2014</v>
      </c>
      <c r="I1099" t="str">
        <f t="shared" si="52"/>
        <v>2013-11-01</v>
      </c>
      <c r="J1099" t="str">
        <f t="shared" si="53"/>
        <v>2014-01-01</v>
      </c>
      <c r="K1099" t="str">
        <f>IFERROR(INDEX(Harvest[Selected Harvest Begin],MATCH(E1099,Harvest[Region],0)),INDEX(Harvest[Selected Harvest Begin],MATCH(B1099,Harvest[Country.of.Origin],0)))</f>
        <v>November</v>
      </c>
      <c r="L1099" t="str">
        <f>IFERROR(INDEX(Harvest[Selected Harvest End],MATCH(E1099,Harvest[Region],0)),INDEX(Harvest[Selected Harvest End],MATCH(B1099,Harvest[Country.of.Origin],0)))</f>
        <v>January</v>
      </c>
      <c r="M1099">
        <f t="shared" si="51"/>
        <v>61</v>
      </c>
      <c r="N1099" s="7">
        <v>41634</v>
      </c>
      <c r="O1099" t="s">
        <v>365</v>
      </c>
      <c r="P1099" t="s">
        <v>60</v>
      </c>
      <c r="Q1099">
        <v>7.25</v>
      </c>
      <c r="R1099">
        <v>7.25</v>
      </c>
      <c r="S1099">
        <v>7.08</v>
      </c>
      <c r="T1099">
        <v>7.25</v>
      </c>
      <c r="U1099">
        <v>7.25</v>
      </c>
      <c r="V1099">
        <v>7.25</v>
      </c>
      <c r="W1099">
        <v>10</v>
      </c>
      <c r="X1099">
        <v>10</v>
      </c>
      <c r="Y1099">
        <v>10</v>
      </c>
      <c r="Z1099">
        <v>7</v>
      </c>
      <c r="AA1099">
        <v>80.33</v>
      </c>
      <c r="AB1099">
        <v>0.11</v>
      </c>
      <c r="AC1099">
        <v>0</v>
      </c>
      <c r="AD1099">
        <v>0</v>
      </c>
      <c r="AE1099" t="s">
        <v>55</v>
      </c>
      <c r="AF1099">
        <v>0</v>
      </c>
      <c r="AG1099" s="7">
        <v>41999</v>
      </c>
      <c r="AH1099">
        <v>600</v>
      </c>
      <c r="AI1099">
        <v>600</v>
      </c>
      <c r="AJ1099">
        <v>600</v>
      </c>
    </row>
    <row r="1100" spans="1:36" x14ac:dyDescent="0.25">
      <c r="A1100" t="s">
        <v>43</v>
      </c>
      <c r="B1100" t="s">
        <v>268</v>
      </c>
      <c r="C1100">
        <v>23.69781</v>
      </c>
      <c r="D1100">
        <v>120.960515</v>
      </c>
      <c r="E1100" t="s">
        <v>4300</v>
      </c>
      <c r="F1100">
        <v>5</v>
      </c>
      <c r="G1100">
        <v>30</v>
      </c>
      <c r="H1100">
        <v>2014</v>
      </c>
      <c r="I1100" t="str">
        <f t="shared" si="52"/>
        <v>2013-11-01</v>
      </c>
      <c r="J1100" t="str">
        <f t="shared" si="53"/>
        <v>2014-01-01</v>
      </c>
      <c r="K1100" t="str">
        <f>IFERROR(INDEX(Harvest[Selected Harvest Begin],MATCH(E1100,Harvest[Region],0)),INDEX(Harvest[Selected Harvest Begin],MATCH(B1100,Harvest[Country.of.Origin],0)))</f>
        <v>November</v>
      </c>
      <c r="L1100" t="str">
        <f>IFERROR(INDEX(Harvest[Selected Harvest End],MATCH(E1100,Harvest[Region],0)),INDEX(Harvest[Selected Harvest End],MATCH(B1100,Harvest[Country.of.Origin],0)))</f>
        <v>January</v>
      </c>
      <c r="M1100">
        <f t="shared" si="51"/>
        <v>61</v>
      </c>
      <c r="N1100" s="7">
        <v>41634</v>
      </c>
      <c r="O1100" t="s">
        <v>616</v>
      </c>
      <c r="P1100" t="s">
        <v>373</v>
      </c>
      <c r="Q1100">
        <v>7.25</v>
      </c>
      <c r="R1100">
        <v>7.08</v>
      </c>
      <c r="S1100">
        <v>7.25</v>
      </c>
      <c r="T1100">
        <v>7.25</v>
      </c>
      <c r="U1100">
        <v>7.17</v>
      </c>
      <c r="V1100">
        <v>7.25</v>
      </c>
      <c r="W1100">
        <v>10</v>
      </c>
      <c r="X1100">
        <v>10</v>
      </c>
      <c r="Y1100">
        <v>10</v>
      </c>
      <c r="Z1100">
        <v>7</v>
      </c>
      <c r="AA1100">
        <v>80.25</v>
      </c>
      <c r="AB1100">
        <v>0.11</v>
      </c>
      <c r="AC1100">
        <v>0</v>
      </c>
      <c r="AD1100">
        <v>0</v>
      </c>
      <c r="AE1100" t="s">
        <v>55</v>
      </c>
      <c r="AF1100">
        <v>0</v>
      </c>
      <c r="AG1100" s="7">
        <v>41999</v>
      </c>
      <c r="AH1100">
        <v>700</v>
      </c>
      <c r="AI1100">
        <v>700</v>
      </c>
      <c r="AJ1100">
        <v>700</v>
      </c>
    </row>
    <row r="1101" spans="1:36" x14ac:dyDescent="0.25">
      <c r="A1101" t="s">
        <v>43</v>
      </c>
      <c r="B1101" t="s">
        <v>268</v>
      </c>
      <c r="C1101">
        <v>23.709203299999999</v>
      </c>
      <c r="D1101">
        <v>120.4313373</v>
      </c>
      <c r="E1101" t="s">
        <v>4345</v>
      </c>
      <c r="F1101">
        <v>10</v>
      </c>
      <c r="G1101">
        <v>30</v>
      </c>
      <c r="H1101">
        <v>2014</v>
      </c>
      <c r="I1101" t="str">
        <f t="shared" si="52"/>
        <v>2013-11-01</v>
      </c>
      <c r="J1101" t="str">
        <f t="shared" si="53"/>
        <v>2014-01-01</v>
      </c>
      <c r="K1101" t="str">
        <f>IFERROR(INDEX(Harvest[Selected Harvest Begin],MATCH(E1101,Harvest[Region],0)),INDEX(Harvest[Selected Harvest Begin],MATCH(B1101,Harvest[Country.of.Origin],0)))</f>
        <v>November</v>
      </c>
      <c r="L1101" t="str">
        <f>IFERROR(INDEX(Harvest[Selected Harvest End],MATCH(E1101,Harvest[Region],0)),INDEX(Harvest[Selected Harvest End],MATCH(B1101,Harvest[Country.of.Origin],0)))</f>
        <v>January</v>
      </c>
      <c r="M1101">
        <f t="shared" si="51"/>
        <v>61</v>
      </c>
      <c r="N1101" s="7">
        <v>41634</v>
      </c>
      <c r="O1101" t="s">
        <v>616</v>
      </c>
      <c r="P1101" t="s">
        <v>60</v>
      </c>
      <c r="Q1101">
        <v>7.25</v>
      </c>
      <c r="R1101">
        <v>7.25</v>
      </c>
      <c r="S1101">
        <v>7.25</v>
      </c>
      <c r="T1101">
        <v>7.25</v>
      </c>
      <c r="U1101">
        <v>7.08</v>
      </c>
      <c r="V1101">
        <v>7</v>
      </c>
      <c r="W1101">
        <v>10</v>
      </c>
      <c r="X1101">
        <v>10</v>
      </c>
      <c r="Y1101">
        <v>10</v>
      </c>
      <c r="Z1101">
        <v>7</v>
      </c>
      <c r="AA1101">
        <v>80.08</v>
      </c>
      <c r="AB1101">
        <v>0.11</v>
      </c>
      <c r="AC1101">
        <v>0</v>
      </c>
      <c r="AD1101">
        <v>0</v>
      </c>
      <c r="AE1101" t="s">
        <v>55</v>
      </c>
      <c r="AF1101">
        <v>0</v>
      </c>
      <c r="AG1101" s="7">
        <v>41999</v>
      </c>
      <c r="AH1101">
        <v>200</v>
      </c>
      <c r="AI1101">
        <v>200</v>
      </c>
      <c r="AJ1101">
        <v>200</v>
      </c>
    </row>
    <row r="1102" spans="1:36" x14ac:dyDescent="0.25">
      <c r="A1102" t="s">
        <v>43</v>
      </c>
      <c r="B1102" t="s">
        <v>268</v>
      </c>
      <c r="C1102">
        <v>24.051796299999999</v>
      </c>
      <c r="D1102">
        <v>120.51613519999999</v>
      </c>
      <c r="E1102" t="s">
        <v>2895</v>
      </c>
      <c r="F1102">
        <v>10</v>
      </c>
      <c r="G1102">
        <v>30</v>
      </c>
      <c r="H1102">
        <v>2014</v>
      </c>
      <c r="I1102" t="str">
        <f t="shared" si="52"/>
        <v>2013-11-01</v>
      </c>
      <c r="J1102" t="str">
        <f t="shared" si="53"/>
        <v>2014-01-01</v>
      </c>
      <c r="K1102" t="str">
        <f>IFERROR(INDEX(Harvest[Selected Harvest Begin],MATCH(E1102,Harvest[Region],0)),INDEX(Harvest[Selected Harvest Begin],MATCH(B1102,Harvest[Country.of.Origin],0)))</f>
        <v>November</v>
      </c>
      <c r="L1102" t="str">
        <f>IFERROR(INDEX(Harvest[Selected Harvest End],MATCH(E1102,Harvest[Region],0)),INDEX(Harvest[Selected Harvest End],MATCH(B1102,Harvest[Country.of.Origin],0)))</f>
        <v>January</v>
      </c>
      <c r="M1102">
        <f t="shared" si="51"/>
        <v>61</v>
      </c>
      <c r="N1102" s="7">
        <v>41634</v>
      </c>
      <c r="O1102" t="s">
        <v>616</v>
      </c>
      <c r="P1102" t="s">
        <v>54</v>
      </c>
      <c r="Q1102">
        <v>7.25</v>
      </c>
      <c r="R1102">
        <v>7.25</v>
      </c>
      <c r="S1102">
        <v>7.25</v>
      </c>
      <c r="T1102">
        <v>7</v>
      </c>
      <c r="U1102">
        <v>7.25</v>
      </c>
      <c r="V1102">
        <v>7.08</v>
      </c>
      <c r="W1102">
        <v>10</v>
      </c>
      <c r="X1102">
        <v>10</v>
      </c>
      <c r="Y1102">
        <v>10</v>
      </c>
      <c r="Z1102">
        <v>7</v>
      </c>
      <c r="AA1102">
        <v>80.08</v>
      </c>
      <c r="AB1102">
        <v>0.11</v>
      </c>
      <c r="AC1102">
        <v>0</v>
      </c>
      <c r="AD1102">
        <v>0</v>
      </c>
      <c r="AE1102" t="s">
        <v>55</v>
      </c>
      <c r="AF1102">
        <v>0</v>
      </c>
      <c r="AG1102" s="7">
        <v>41999</v>
      </c>
      <c r="AH1102">
        <v>150</v>
      </c>
      <c r="AI1102">
        <v>150</v>
      </c>
      <c r="AJ1102">
        <v>150</v>
      </c>
    </row>
    <row r="1103" spans="1:36" x14ac:dyDescent="0.25">
      <c r="A1103" t="s">
        <v>43</v>
      </c>
      <c r="B1103" t="s">
        <v>268</v>
      </c>
      <c r="C1103">
        <v>24.051796299999999</v>
      </c>
      <c r="D1103">
        <v>120.51613519999999</v>
      </c>
      <c r="E1103" t="s">
        <v>2895</v>
      </c>
      <c r="F1103">
        <v>10</v>
      </c>
      <c r="G1103">
        <v>30</v>
      </c>
      <c r="H1103">
        <v>2014</v>
      </c>
      <c r="I1103" t="str">
        <f t="shared" si="52"/>
        <v>2013-11-01</v>
      </c>
      <c r="J1103" t="str">
        <f t="shared" si="53"/>
        <v>2014-01-01</v>
      </c>
      <c r="K1103" t="str">
        <f>IFERROR(INDEX(Harvest[Selected Harvest Begin],MATCH(E1103,Harvest[Region],0)),INDEX(Harvest[Selected Harvest Begin],MATCH(B1103,Harvest[Country.of.Origin],0)))</f>
        <v>November</v>
      </c>
      <c r="L1103" t="str">
        <f>IFERROR(INDEX(Harvest[Selected Harvest End],MATCH(E1103,Harvest[Region],0)),INDEX(Harvest[Selected Harvest End],MATCH(B1103,Harvest[Country.of.Origin],0)))</f>
        <v>January</v>
      </c>
      <c r="M1103">
        <f t="shared" si="51"/>
        <v>61</v>
      </c>
      <c r="N1103" s="7">
        <v>41634</v>
      </c>
      <c r="O1103" t="s">
        <v>616</v>
      </c>
      <c r="P1103" t="s">
        <v>373</v>
      </c>
      <c r="Q1103">
        <v>7.25</v>
      </c>
      <c r="R1103">
        <v>7.25</v>
      </c>
      <c r="S1103">
        <v>7.25</v>
      </c>
      <c r="T1103">
        <v>7.08</v>
      </c>
      <c r="U1103">
        <v>7.17</v>
      </c>
      <c r="V1103">
        <v>7.08</v>
      </c>
      <c r="W1103">
        <v>10</v>
      </c>
      <c r="X1103">
        <v>10</v>
      </c>
      <c r="Y1103">
        <v>10</v>
      </c>
      <c r="Z1103">
        <v>7</v>
      </c>
      <c r="AA1103">
        <v>80.08</v>
      </c>
      <c r="AB1103">
        <v>0.11</v>
      </c>
      <c r="AC1103">
        <v>0</v>
      </c>
      <c r="AD1103">
        <v>0</v>
      </c>
      <c r="AE1103" t="s">
        <v>55</v>
      </c>
      <c r="AF1103">
        <v>0</v>
      </c>
      <c r="AG1103" s="7">
        <v>41999</v>
      </c>
      <c r="AH1103">
        <v>250</v>
      </c>
      <c r="AI1103">
        <v>250</v>
      </c>
      <c r="AJ1103">
        <v>250</v>
      </c>
    </row>
    <row r="1104" spans="1:36" x14ac:dyDescent="0.25">
      <c r="A1104" t="s">
        <v>43</v>
      </c>
      <c r="B1104" t="s">
        <v>268</v>
      </c>
      <c r="C1104">
        <v>24.051796299999999</v>
      </c>
      <c r="D1104">
        <v>120.51613519999999</v>
      </c>
      <c r="E1104" t="s">
        <v>2895</v>
      </c>
      <c r="F1104">
        <v>10</v>
      </c>
      <c r="G1104">
        <v>30</v>
      </c>
      <c r="H1104">
        <v>2014</v>
      </c>
      <c r="I1104" t="str">
        <f t="shared" si="52"/>
        <v>2013-11-01</v>
      </c>
      <c r="J1104" t="str">
        <f t="shared" si="53"/>
        <v>2014-01-01</v>
      </c>
      <c r="K1104" t="str">
        <f>IFERROR(INDEX(Harvest[Selected Harvest Begin],MATCH(E1104,Harvest[Region],0)),INDEX(Harvest[Selected Harvest Begin],MATCH(B1104,Harvest[Country.of.Origin],0)))</f>
        <v>November</v>
      </c>
      <c r="L1104" t="str">
        <f>IFERROR(INDEX(Harvest[Selected Harvest End],MATCH(E1104,Harvest[Region],0)),INDEX(Harvest[Selected Harvest End],MATCH(B1104,Harvest[Country.of.Origin],0)))</f>
        <v>January</v>
      </c>
      <c r="M1104">
        <f t="shared" si="51"/>
        <v>61</v>
      </c>
      <c r="N1104" s="7">
        <v>41634</v>
      </c>
      <c r="O1104" t="s">
        <v>616</v>
      </c>
      <c r="P1104" t="s">
        <v>54</v>
      </c>
      <c r="Q1104">
        <v>7.25</v>
      </c>
      <c r="R1104">
        <v>7.25</v>
      </c>
      <c r="S1104">
        <v>7.25</v>
      </c>
      <c r="T1104">
        <v>7</v>
      </c>
      <c r="U1104">
        <v>7.25</v>
      </c>
      <c r="V1104">
        <v>7</v>
      </c>
      <c r="W1104">
        <v>10</v>
      </c>
      <c r="X1104">
        <v>10</v>
      </c>
      <c r="Y1104">
        <v>10</v>
      </c>
      <c r="Z1104">
        <v>7</v>
      </c>
      <c r="AA1104">
        <v>80</v>
      </c>
      <c r="AB1104">
        <v>0.11</v>
      </c>
      <c r="AC1104">
        <v>0</v>
      </c>
      <c r="AD1104">
        <v>0</v>
      </c>
      <c r="AE1104" t="s">
        <v>55</v>
      </c>
      <c r="AF1104">
        <v>0</v>
      </c>
      <c r="AG1104" s="7">
        <v>41999</v>
      </c>
      <c r="AH1104">
        <v>250</v>
      </c>
      <c r="AI1104">
        <v>250</v>
      </c>
      <c r="AJ1104">
        <v>250</v>
      </c>
    </row>
    <row r="1105" spans="1:36" x14ac:dyDescent="0.25">
      <c r="A1105" t="s">
        <v>43</v>
      </c>
      <c r="B1105" t="s">
        <v>268</v>
      </c>
      <c r="C1105">
        <v>23.282501400000001</v>
      </c>
      <c r="D1105">
        <v>120.44728499999999</v>
      </c>
      <c r="E1105" t="s">
        <v>811</v>
      </c>
      <c r="F1105">
        <v>10</v>
      </c>
      <c r="G1105">
        <v>20</v>
      </c>
      <c r="H1105">
        <v>2016</v>
      </c>
      <c r="I1105" t="str">
        <f t="shared" si="52"/>
        <v>2015-11-01</v>
      </c>
      <c r="J1105" t="str">
        <f t="shared" si="53"/>
        <v>2016-01-01</v>
      </c>
      <c r="K1105" t="str">
        <f>IFERROR(INDEX(Harvest[Selected Harvest Begin],MATCH(E1105,Harvest[Region],0)),INDEX(Harvest[Selected Harvest Begin],MATCH(B1105,Harvest[Country.of.Origin],0)))</f>
        <v>November</v>
      </c>
      <c r="L1105" t="str">
        <f>IFERROR(INDEX(Harvest[Selected Harvest End],MATCH(E1105,Harvest[Region],0)),INDEX(Harvest[Selected Harvest End],MATCH(B1105,Harvest[Country.of.Origin],0)))</f>
        <v>January</v>
      </c>
      <c r="M1105">
        <f t="shared" si="51"/>
        <v>61</v>
      </c>
      <c r="N1105" s="7">
        <v>42508</v>
      </c>
      <c r="O1105" t="s">
        <v>616</v>
      </c>
      <c r="P1105" t="s">
        <v>81</v>
      </c>
      <c r="Q1105">
        <v>7.92</v>
      </c>
      <c r="R1105">
        <v>7.58</v>
      </c>
      <c r="S1105">
        <v>7.83</v>
      </c>
      <c r="T1105">
        <v>7.83</v>
      </c>
      <c r="U1105">
        <v>7.83</v>
      </c>
      <c r="V1105">
        <v>7.83</v>
      </c>
      <c r="W1105">
        <v>10</v>
      </c>
      <c r="X1105">
        <v>10</v>
      </c>
      <c r="Y1105">
        <v>10</v>
      </c>
      <c r="Z1105">
        <v>8</v>
      </c>
      <c r="AA1105">
        <v>84.83</v>
      </c>
      <c r="AB1105">
        <v>0</v>
      </c>
      <c r="AC1105">
        <v>0</v>
      </c>
      <c r="AD1105">
        <v>0</v>
      </c>
      <c r="AE1105" t="s">
        <v>55</v>
      </c>
      <c r="AF1105">
        <v>0</v>
      </c>
      <c r="AG1105" s="7">
        <v>42873</v>
      </c>
      <c r="AH1105">
        <v>350</v>
      </c>
      <c r="AI1105">
        <v>350</v>
      </c>
      <c r="AJ1105">
        <v>350</v>
      </c>
    </row>
    <row r="1106" spans="1:36" x14ac:dyDescent="0.25">
      <c r="A1106" t="s">
        <v>43</v>
      </c>
      <c r="B1106" t="s">
        <v>268</v>
      </c>
      <c r="C1106">
        <v>23.182015199999999</v>
      </c>
      <c r="D1106">
        <v>120.51639489999999</v>
      </c>
      <c r="E1106" t="s">
        <v>1420</v>
      </c>
      <c r="F1106">
        <v>10</v>
      </c>
      <c r="G1106">
        <v>20</v>
      </c>
      <c r="H1106">
        <v>2016</v>
      </c>
      <c r="I1106" t="str">
        <f t="shared" si="52"/>
        <v>2015-11-01</v>
      </c>
      <c r="J1106" t="str">
        <f t="shared" si="53"/>
        <v>2016-01-01</v>
      </c>
      <c r="K1106" t="str">
        <f>IFERROR(INDEX(Harvest[Selected Harvest Begin],MATCH(E1106,Harvest[Region],0)),INDEX(Harvest[Selected Harvest Begin],MATCH(B1106,Harvest[Country.of.Origin],0)))</f>
        <v>November</v>
      </c>
      <c r="L1106" t="str">
        <f>IFERROR(INDEX(Harvest[Selected Harvest End],MATCH(E1106,Harvest[Region],0)),INDEX(Harvest[Selected Harvest End],MATCH(B1106,Harvest[Country.of.Origin],0)))</f>
        <v>January</v>
      </c>
      <c r="M1106">
        <f t="shared" si="51"/>
        <v>61</v>
      </c>
      <c r="N1106" s="7">
        <v>42508</v>
      </c>
      <c r="O1106" t="s">
        <v>616</v>
      </c>
      <c r="P1106" t="s">
        <v>54</v>
      </c>
      <c r="Q1106">
        <v>7.58</v>
      </c>
      <c r="R1106">
        <v>7.67</v>
      </c>
      <c r="S1106">
        <v>7.67</v>
      </c>
      <c r="T1106">
        <v>7.67</v>
      </c>
      <c r="U1106">
        <v>7.75</v>
      </c>
      <c r="V1106">
        <v>7.83</v>
      </c>
      <c r="W1106">
        <v>10</v>
      </c>
      <c r="X1106">
        <v>10</v>
      </c>
      <c r="Y1106">
        <v>10</v>
      </c>
      <c r="Z1106">
        <v>7.92</v>
      </c>
      <c r="AA1106">
        <v>84.08</v>
      </c>
      <c r="AB1106">
        <v>0.1</v>
      </c>
      <c r="AC1106">
        <v>0</v>
      </c>
      <c r="AD1106">
        <v>0</v>
      </c>
      <c r="AE1106" t="s">
        <v>89</v>
      </c>
      <c r="AF1106">
        <v>4</v>
      </c>
      <c r="AG1106" s="7">
        <v>42873</v>
      </c>
      <c r="AH1106">
        <v>968</v>
      </c>
      <c r="AI1106">
        <v>968</v>
      </c>
      <c r="AJ1106">
        <v>968</v>
      </c>
    </row>
    <row r="1107" spans="1:36" x14ac:dyDescent="0.25">
      <c r="A1107" t="s">
        <v>43</v>
      </c>
      <c r="B1107" t="s">
        <v>268</v>
      </c>
      <c r="C1107">
        <v>23.282501400000001</v>
      </c>
      <c r="D1107">
        <v>120.44728499999999</v>
      </c>
      <c r="E1107" t="s">
        <v>811</v>
      </c>
      <c r="F1107">
        <v>10</v>
      </c>
      <c r="G1107">
        <v>20</v>
      </c>
      <c r="H1107">
        <v>2016</v>
      </c>
      <c r="I1107" t="str">
        <f t="shared" si="52"/>
        <v>2015-11-01</v>
      </c>
      <c r="J1107" t="str">
        <f t="shared" si="53"/>
        <v>2016-01-01</v>
      </c>
      <c r="K1107" t="str">
        <f>IFERROR(INDEX(Harvest[Selected Harvest Begin],MATCH(E1107,Harvest[Region],0)),INDEX(Harvest[Selected Harvest Begin],MATCH(B1107,Harvest[Country.of.Origin],0)))</f>
        <v>November</v>
      </c>
      <c r="L1107" t="str">
        <f>IFERROR(INDEX(Harvest[Selected Harvest End],MATCH(E1107,Harvest[Region],0)),INDEX(Harvest[Selected Harvest End],MATCH(B1107,Harvest[Country.of.Origin],0)))</f>
        <v>January</v>
      </c>
      <c r="M1107">
        <f t="shared" si="51"/>
        <v>61</v>
      </c>
      <c r="N1107" s="7">
        <v>42549</v>
      </c>
      <c r="O1107" t="s">
        <v>213</v>
      </c>
      <c r="P1107" t="s">
        <v>81</v>
      </c>
      <c r="Q1107">
        <v>7.17</v>
      </c>
      <c r="R1107">
        <v>7.83</v>
      </c>
      <c r="S1107">
        <v>7.25</v>
      </c>
      <c r="T1107">
        <v>7.67</v>
      </c>
      <c r="U1107">
        <v>7.67</v>
      </c>
      <c r="V1107">
        <v>7.58</v>
      </c>
      <c r="W1107">
        <v>10</v>
      </c>
      <c r="X1107">
        <v>10</v>
      </c>
      <c r="Y1107">
        <v>10</v>
      </c>
      <c r="Z1107">
        <v>7.75</v>
      </c>
      <c r="AA1107">
        <v>82.92</v>
      </c>
      <c r="AB1107">
        <v>0.09</v>
      </c>
      <c r="AC1107">
        <v>31</v>
      </c>
      <c r="AD1107">
        <v>0</v>
      </c>
      <c r="AE1107" t="s">
        <v>55</v>
      </c>
      <c r="AF1107">
        <v>0</v>
      </c>
      <c r="AG1107" s="7">
        <v>42914</v>
      </c>
      <c r="AH1107">
        <v>350</v>
      </c>
      <c r="AI1107">
        <v>350</v>
      </c>
      <c r="AJ1107">
        <v>350</v>
      </c>
    </row>
    <row r="1108" spans="1:36" x14ac:dyDescent="0.25">
      <c r="A1108" t="s">
        <v>43</v>
      </c>
      <c r="B1108" t="s">
        <v>268</v>
      </c>
      <c r="C1108">
        <v>24.051796299999999</v>
      </c>
      <c r="D1108">
        <v>120.51613519999999</v>
      </c>
      <c r="E1108" t="s">
        <v>2895</v>
      </c>
      <c r="F1108">
        <v>10</v>
      </c>
      <c r="G1108">
        <v>20</v>
      </c>
      <c r="H1108">
        <v>2014</v>
      </c>
      <c r="I1108" t="str">
        <f t="shared" si="52"/>
        <v>2013-11-01</v>
      </c>
      <c r="J1108" t="str">
        <f t="shared" si="53"/>
        <v>2014-01-01</v>
      </c>
      <c r="K1108" t="str">
        <f>IFERROR(INDEX(Harvest[Selected Harvest Begin],MATCH(E1108,Harvest[Region],0)),INDEX(Harvest[Selected Harvest Begin],MATCH(B1108,Harvest[Country.of.Origin],0)))</f>
        <v>November</v>
      </c>
      <c r="L1108" t="str">
        <f>IFERROR(INDEX(Harvest[Selected Harvest End],MATCH(E1108,Harvest[Region],0)),INDEX(Harvest[Selected Harvest End],MATCH(B1108,Harvest[Country.of.Origin],0)))</f>
        <v>January</v>
      </c>
      <c r="M1108">
        <f t="shared" si="51"/>
        <v>61</v>
      </c>
      <c r="N1108" s="7">
        <v>41634</v>
      </c>
      <c r="O1108" t="s">
        <v>616</v>
      </c>
      <c r="P1108" t="s">
        <v>373</v>
      </c>
      <c r="Q1108">
        <v>7.5</v>
      </c>
      <c r="R1108">
        <v>7.5</v>
      </c>
      <c r="S1108">
        <v>7.5</v>
      </c>
      <c r="T1108">
        <v>7.5</v>
      </c>
      <c r="U1108">
        <v>7.5</v>
      </c>
      <c r="V1108">
        <v>7.5</v>
      </c>
      <c r="W1108">
        <v>10</v>
      </c>
      <c r="X1108">
        <v>10</v>
      </c>
      <c r="Y1108">
        <v>10</v>
      </c>
      <c r="Z1108">
        <v>7.33</v>
      </c>
      <c r="AA1108">
        <v>82.33</v>
      </c>
      <c r="AB1108">
        <v>0.11</v>
      </c>
      <c r="AC1108">
        <v>0</v>
      </c>
      <c r="AD1108">
        <v>0</v>
      </c>
      <c r="AE1108" t="s">
        <v>55</v>
      </c>
      <c r="AF1108">
        <v>0</v>
      </c>
      <c r="AG1108" s="7">
        <v>41999</v>
      </c>
      <c r="AH1108">
        <v>200</v>
      </c>
      <c r="AI1108">
        <v>200</v>
      </c>
      <c r="AJ1108">
        <v>200</v>
      </c>
    </row>
    <row r="1109" spans="1:36" x14ac:dyDescent="0.25">
      <c r="A1109" t="s">
        <v>43</v>
      </c>
      <c r="B1109" t="s">
        <v>268</v>
      </c>
      <c r="C1109">
        <v>23.282501400000001</v>
      </c>
      <c r="D1109">
        <v>120.44728499999999</v>
      </c>
      <c r="E1109" t="s">
        <v>811</v>
      </c>
      <c r="F1109">
        <v>50</v>
      </c>
      <c r="G1109">
        <v>20</v>
      </c>
      <c r="H1109">
        <v>2013</v>
      </c>
      <c r="I1109" t="str">
        <f t="shared" si="52"/>
        <v>2012-11-01</v>
      </c>
      <c r="J1109" t="str">
        <f t="shared" si="53"/>
        <v>2013-01-01</v>
      </c>
      <c r="K1109" t="str">
        <f>IFERROR(INDEX(Harvest[Selected Harvest Begin],MATCH(E1109,Harvest[Region],0)),INDEX(Harvest[Selected Harvest Begin],MATCH(B1109,Harvest[Country.of.Origin],0)))</f>
        <v>November</v>
      </c>
      <c r="L1109" t="str">
        <f>IFERROR(INDEX(Harvest[Selected Harvest End],MATCH(E1109,Harvest[Region],0)),INDEX(Harvest[Selected Harvest End],MATCH(B1109,Harvest[Country.of.Origin],0)))</f>
        <v>January</v>
      </c>
      <c r="M1109">
        <f t="shared" si="51"/>
        <v>61</v>
      </c>
      <c r="N1109" s="7">
        <v>41842</v>
      </c>
      <c r="O1109" t="s">
        <v>616</v>
      </c>
      <c r="P1109" t="s">
        <v>54</v>
      </c>
      <c r="Q1109">
        <v>7.33</v>
      </c>
      <c r="R1109">
        <v>7.5</v>
      </c>
      <c r="S1109">
        <v>7.17</v>
      </c>
      <c r="T1109">
        <v>7.42</v>
      </c>
      <c r="U1109">
        <v>7.5</v>
      </c>
      <c r="V1109">
        <v>7.33</v>
      </c>
      <c r="W1109">
        <v>10</v>
      </c>
      <c r="X1109">
        <v>10</v>
      </c>
      <c r="Y1109">
        <v>10</v>
      </c>
      <c r="Z1109">
        <v>7.75</v>
      </c>
      <c r="AA1109">
        <v>82</v>
      </c>
      <c r="AB1109">
        <v>0.09</v>
      </c>
      <c r="AC1109">
        <v>0</v>
      </c>
      <c r="AD1109">
        <v>0</v>
      </c>
      <c r="AE1109" t="s">
        <v>55</v>
      </c>
      <c r="AF1109">
        <v>0</v>
      </c>
      <c r="AG1109" s="7">
        <v>42207</v>
      </c>
      <c r="AH1109">
        <v>600</v>
      </c>
      <c r="AI1109">
        <v>600</v>
      </c>
      <c r="AJ1109">
        <v>600</v>
      </c>
    </row>
    <row r="1110" spans="1:36" x14ac:dyDescent="0.25">
      <c r="A1110" t="s">
        <v>43</v>
      </c>
      <c r="B1110" t="s">
        <v>268</v>
      </c>
      <c r="C1110">
        <v>23.960998100000001</v>
      </c>
      <c r="D1110">
        <v>120.97186379999999</v>
      </c>
      <c r="E1110" t="s">
        <v>369</v>
      </c>
      <c r="F1110">
        <v>50</v>
      </c>
      <c r="G1110">
        <v>20</v>
      </c>
      <c r="H1110">
        <v>2014</v>
      </c>
      <c r="I1110" t="str">
        <f t="shared" si="52"/>
        <v>2013-11-01</v>
      </c>
      <c r="J1110" t="str">
        <f t="shared" si="53"/>
        <v>2014-01-01</v>
      </c>
      <c r="K1110" t="str">
        <f>IFERROR(INDEX(Harvest[Selected Harvest Begin],MATCH(E1110,Harvest[Region],0)),INDEX(Harvest[Selected Harvest Begin],MATCH(B1110,Harvest[Country.of.Origin],0)))</f>
        <v>November</v>
      </c>
      <c r="L1110" t="str">
        <f>IFERROR(INDEX(Harvest[Selected Harvest End],MATCH(E1110,Harvest[Region],0)),INDEX(Harvest[Selected Harvest End],MATCH(B1110,Harvest[Country.of.Origin],0)))</f>
        <v>January</v>
      </c>
      <c r="M1110">
        <f t="shared" si="51"/>
        <v>61</v>
      </c>
      <c r="N1110" s="7">
        <v>41876</v>
      </c>
      <c r="O1110" t="s">
        <v>616</v>
      </c>
      <c r="P1110" t="s">
        <v>373</v>
      </c>
      <c r="Q1110">
        <v>7.33</v>
      </c>
      <c r="R1110">
        <v>7.17</v>
      </c>
      <c r="S1110">
        <v>7.08</v>
      </c>
      <c r="T1110">
        <v>7.08</v>
      </c>
      <c r="U1110">
        <v>8.33</v>
      </c>
      <c r="V1110">
        <v>8.25</v>
      </c>
      <c r="W1110">
        <v>10</v>
      </c>
      <c r="X1110">
        <v>10</v>
      </c>
      <c r="Y1110">
        <v>9.33</v>
      </c>
      <c r="Z1110">
        <v>7</v>
      </c>
      <c r="AA1110">
        <v>81.58</v>
      </c>
      <c r="AB1110">
        <v>0</v>
      </c>
      <c r="AC1110">
        <v>0</v>
      </c>
      <c r="AD1110">
        <v>0</v>
      </c>
      <c r="AF1110">
        <v>0</v>
      </c>
      <c r="AG1110" s="7">
        <v>42241</v>
      </c>
      <c r="AH1110">
        <v>850</v>
      </c>
      <c r="AI1110">
        <v>850</v>
      </c>
      <c r="AJ1110">
        <v>850</v>
      </c>
    </row>
    <row r="1111" spans="1:36" x14ac:dyDescent="0.25">
      <c r="A1111" t="s">
        <v>43</v>
      </c>
      <c r="B1111" t="s">
        <v>268</v>
      </c>
      <c r="C1111">
        <v>23.960998100000001</v>
      </c>
      <c r="D1111">
        <v>120.97186379999999</v>
      </c>
      <c r="E1111" t="s">
        <v>369</v>
      </c>
      <c r="F1111">
        <v>50</v>
      </c>
      <c r="G1111">
        <v>20</v>
      </c>
      <c r="H1111">
        <v>2014</v>
      </c>
      <c r="I1111" t="str">
        <f t="shared" si="52"/>
        <v>2013-11-01</v>
      </c>
      <c r="J1111" t="str">
        <f t="shared" si="53"/>
        <v>2014-01-01</v>
      </c>
      <c r="K1111" t="str">
        <f>IFERROR(INDEX(Harvest[Selected Harvest Begin],MATCH(E1111,Harvest[Region],0)),INDEX(Harvest[Selected Harvest Begin],MATCH(B1111,Harvest[Country.of.Origin],0)))</f>
        <v>November</v>
      </c>
      <c r="L1111" t="str">
        <f>IFERROR(INDEX(Harvest[Selected Harvest End],MATCH(E1111,Harvest[Region],0)),INDEX(Harvest[Selected Harvest End],MATCH(B1111,Harvest[Country.of.Origin],0)))</f>
        <v>January</v>
      </c>
      <c r="M1111">
        <f t="shared" si="51"/>
        <v>61</v>
      </c>
      <c r="N1111" s="7">
        <v>41869</v>
      </c>
      <c r="O1111" t="s">
        <v>616</v>
      </c>
      <c r="P1111" t="s">
        <v>54</v>
      </c>
      <c r="Q1111">
        <v>7.42</v>
      </c>
      <c r="R1111">
        <v>7.33</v>
      </c>
      <c r="S1111">
        <v>7.67</v>
      </c>
      <c r="T1111">
        <v>7.33</v>
      </c>
      <c r="U1111">
        <v>7.42</v>
      </c>
      <c r="V1111">
        <v>7.5</v>
      </c>
      <c r="W1111">
        <v>10</v>
      </c>
      <c r="X1111">
        <v>10</v>
      </c>
      <c r="Y1111">
        <v>9.33</v>
      </c>
      <c r="Z1111">
        <v>7.5</v>
      </c>
      <c r="AA1111">
        <v>81.5</v>
      </c>
      <c r="AB1111">
        <v>0.11</v>
      </c>
      <c r="AC1111">
        <v>0</v>
      </c>
      <c r="AD1111">
        <v>0</v>
      </c>
      <c r="AE1111" t="s">
        <v>304</v>
      </c>
      <c r="AF1111">
        <v>0</v>
      </c>
      <c r="AG1111" s="7">
        <v>42234</v>
      </c>
      <c r="AH1111">
        <v>900</v>
      </c>
      <c r="AI1111">
        <v>900</v>
      </c>
      <c r="AJ1111">
        <v>900</v>
      </c>
    </row>
    <row r="1112" spans="1:36" x14ac:dyDescent="0.25">
      <c r="A1112" t="s">
        <v>43</v>
      </c>
      <c r="B1112" t="s">
        <v>268</v>
      </c>
      <c r="C1112">
        <v>25.032969399999999</v>
      </c>
      <c r="D1112">
        <v>121.5654177</v>
      </c>
      <c r="E1112" t="s">
        <v>4054</v>
      </c>
      <c r="F1112">
        <v>10</v>
      </c>
      <c r="G1112">
        <v>20</v>
      </c>
      <c r="H1112">
        <v>2014</v>
      </c>
      <c r="I1112" t="str">
        <f t="shared" si="52"/>
        <v>2013-11-01</v>
      </c>
      <c r="J1112" t="str">
        <f t="shared" si="53"/>
        <v>2014-01-01</v>
      </c>
      <c r="K1112" t="str">
        <f>IFERROR(INDEX(Harvest[Selected Harvest Begin],MATCH(E1112,Harvest[Region],0)),INDEX(Harvest[Selected Harvest Begin],MATCH(B1112,Harvest[Country.of.Origin],0)))</f>
        <v>November</v>
      </c>
      <c r="L1112" t="str">
        <f>IFERROR(INDEX(Harvest[Selected Harvest End],MATCH(E1112,Harvest[Region],0)),INDEX(Harvest[Selected Harvest End],MATCH(B1112,Harvest[Country.of.Origin],0)))</f>
        <v>January</v>
      </c>
      <c r="M1112">
        <f t="shared" si="51"/>
        <v>61</v>
      </c>
      <c r="N1112" s="7">
        <v>41634</v>
      </c>
      <c r="O1112" t="s">
        <v>616</v>
      </c>
      <c r="P1112" t="s">
        <v>54</v>
      </c>
      <c r="Q1112">
        <v>7.42</v>
      </c>
      <c r="R1112">
        <v>7.25</v>
      </c>
      <c r="S1112">
        <v>7.25</v>
      </c>
      <c r="T1112">
        <v>7.25</v>
      </c>
      <c r="U1112">
        <v>7.25</v>
      </c>
      <c r="V1112">
        <v>7.25</v>
      </c>
      <c r="W1112">
        <v>10</v>
      </c>
      <c r="X1112">
        <v>10</v>
      </c>
      <c r="Y1112">
        <v>10</v>
      </c>
      <c r="Z1112">
        <v>7.25</v>
      </c>
      <c r="AA1112">
        <v>80.92</v>
      </c>
      <c r="AB1112">
        <v>0.11</v>
      </c>
      <c r="AC1112">
        <v>0</v>
      </c>
      <c r="AD1112">
        <v>0</v>
      </c>
      <c r="AE1112" t="s">
        <v>55</v>
      </c>
      <c r="AF1112">
        <v>0</v>
      </c>
      <c r="AG1112" s="7">
        <v>41999</v>
      </c>
      <c r="AH1112">
        <v>300</v>
      </c>
      <c r="AI1112">
        <v>300</v>
      </c>
      <c r="AJ1112">
        <v>300</v>
      </c>
    </row>
    <row r="1113" spans="1:36" x14ac:dyDescent="0.25">
      <c r="A1113" t="s">
        <v>43</v>
      </c>
      <c r="B1113" t="s">
        <v>268</v>
      </c>
      <c r="C1113">
        <v>23.333636899999998</v>
      </c>
      <c r="D1113">
        <v>120.4588059</v>
      </c>
      <c r="E1113" t="s">
        <v>4409</v>
      </c>
      <c r="F1113">
        <v>50</v>
      </c>
      <c r="G1113">
        <v>20</v>
      </c>
      <c r="H1113">
        <v>2013</v>
      </c>
      <c r="I1113" t="str">
        <f t="shared" si="52"/>
        <v>2012-11-01</v>
      </c>
      <c r="J1113" t="str">
        <f t="shared" si="53"/>
        <v>2013-01-01</v>
      </c>
      <c r="K1113" t="str">
        <f>IFERROR(INDEX(Harvest[Selected Harvest Begin],MATCH(E1113,Harvest[Region],0)),INDEX(Harvest[Selected Harvest Begin],MATCH(B1113,Harvest[Country.of.Origin],0)))</f>
        <v>November</v>
      </c>
      <c r="L1113" t="str">
        <f>IFERROR(INDEX(Harvest[Selected Harvest End],MATCH(E1113,Harvest[Region],0)),INDEX(Harvest[Selected Harvest End],MATCH(B1113,Harvest[Country.of.Origin],0)))</f>
        <v>January</v>
      </c>
      <c r="M1113">
        <f t="shared" si="51"/>
        <v>61</v>
      </c>
      <c r="N1113" s="7">
        <v>41848</v>
      </c>
      <c r="O1113" t="s">
        <v>616</v>
      </c>
      <c r="P1113" t="s">
        <v>54</v>
      </c>
      <c r="Q1113">
        <v>7.08</v>
      </c>
      <c r="R1113">
        <v>7.08</v>
      </c>
      <c r="S1113">
        <v>7.25</v>
      </c>
      <c r="T1113">
        <v>7</v>
      </c>
      <c r="U1113">
        <v>7.17</v>
      </c>
      <c r="V1113">
        <v>7.17</v>
      </c>
      <c r="W1113">
        <v>10</v>
      </c>
      <c r="X1113">
        <v>10</v>
      </c>
      <c r="Y1113">
        <v>10</v>
      </c>
      <c r="Z1113">
        <v>7</v>
      </c>
      <c r="AA1113">
        <v>79.75</v>
      </c>
      <c r="AB1113">
        <v>0.1</v>
      </c>
      <c r="AC1113">
        <v>0</v>
      </c>
      <c r="AD1113">
        <v>0</v>
      </c>
      <c r="AE1113" t="s">
        <v>304</v>
      </c>
      <c r="AF1113">
        <v>0</v>
      </c>
      <c r="AG1113" s="7">
        <v>42213</v>
      </c>
      <c r="AH1113">
        <v>500</v>
      </c>
      <c r="AI1113">
        <v>700</v>
      </c>
      <c r="AJ1113">
        <v>600</v>
      </c>
    </row>
    <row r="1114" spans="1:36" x14ac:dyDescent="0.25">
      <c r="A1114" t="s">
        <v>43</v>
      </c>
      <c r="B1114" t="s">
        <v>268</v>
      </c>
      <c r="C1114">
        <v>23.960998100000001</v>
      </c>
      <c r="D1114">
        <v>120.97186379999999</v>
      </c>
      <c r="E1114" t="s">
        <v>369</v>
      </c>
      <c r="F1114">
        <v>50</v>
      </c>
      <c r="G1114">
        <v>20</v>
      </c>
      <c r="H1114">
        <v>2014</v>
      </c>
      <c r="I1114" t="str">
        <f t="shared" si="52"/>
        <v>2013-11-01</v>
      </c>
      <c r="J1114" t="str">
        <f t="shared" si="53"/>
        <v>2014-01-01</v>
      </c>
      <c r="K1114" t="str">
        <f>IFERROR(INDEX(Harvest[Selected Harvest Begin],MATCH(E1114,Harvest[Region],0)),INDEX(Harvest[Selected Harvest Begin],MATCH(B1114,Harvest[Country.of.Origin],0)))</f>
        <v>November</v>
      </c>
      <c r="L1114" t="str">
        <f>IFERROR(INDEX(Harvest[Selected Harvest End],MATCH(E1114,Harvest[Region],0)),INDEX(Harvest[Selected Harvest End],MATCH(B1114,Harvest[Country.of.Origin],0)))</f>
        <v>January</v>
      </c>
      <c r="M1114">
        <f t="shared" si="51"/>
        <v>61</v>
      </c>
      <c r="N1114" s="7">
        <v>41950</v>
      </c>
      <c r="O1114" t="s">
        <v>616</v>
      </c>
      <c r="P1114" t="s">
        <v>54</v>
      </c>
      <c r="Q1114">
        <v>7.08</v>
      </c>
      <c r="R1114">
        <v>6.83</v>
      </c>
      <c r="S1114">
        <v>6.83</v>
      </c>
      <c r="T1114">
        <v>7.25</v>
      </c>
      <c r="U1114">
        <v>7.42</v>
      </c>
      <c r="V1114">
        <v>7.08</v>
      </c>
      <c r="W1114">
        <v>10</v>
      </c>
      <c r="X1114">
        <v>10</v>
      </c>
      <c r="Y1114">
        <v>10</v>
      </c>
      <c r="Z1114">
        <v>6.75</v>
      </c>
      <c r="AA1114">
        <v>79.25</v>
      </c>
      <c r="AB1114">
        <v>0.11</v>
      </c>
      <c r="AC1114">
        <v>0</v>
      </c>
      <c r="AD1114">
        <v>0</v>
      </c>
      <c r="AE1114" t="s">
        <v>304</v>
      </c>
      <c r="AF1114">
        <v>0</v>
      </c>
      <c r="AG1114" s="7">
        <v>42315</v>
      </c>
      <c r="AH1114">
        <v>850</v>
      </c>
      <c r="AI1114">
        <v>850</v>
      </c>
      <c r="AJ1114">
        <v>850</v>
      </c>
    </row>
    <row r="1115" spans="1:36" x14ac:dyDescent="0.25">
      <c r="A1115" t="s">
        <v>43</v>
      </c>
      <c r="B1115" t="s">
        <v>268</v>
      </c>
      <c r="C1115">
        <v>23.282501400000001</v>
      </c>
      <c r="D1115">
        <v>120.44728499999999</v>
      </c>
      <c r="E1115" t="s">
        <v>811</v>
      </c>
      <c r="F1115">
        <v>50</v>
      </c>
      <c r="G1115">
        <v>20</v>
      </c>
      <c r="H1115">
        <v>2013</v>
      </c>
      <c r="I1115" t="str">
        <f t="shared" si="52"/>
        <v>2012-11-01</v>
      </c>
      <c r="J1115" t="str">
        <f t="shared" si="53"/>
        <v>2013-01-01</v>
      </c>
      <c r="K1115" t="str">
        <f>IFERROR(INDEX(Harvest[Selected Harvest Begin],MATCH(E1115,Harvest[Region],0)),INDEX(Harvest[Selected Harvest Begin],MATCH(B1115,Harvest[Country.of.Origin],0)))</f>
        <v>November</v>
      </c>
      <c r="L1115" t="str">
        <f>IFERROR(INDEX(Harvest[Selected Harvest End],MATCH(E1115,Harvest[Region],0)),INDEX(Harvest[Selected Harvest End],MATCH(B1115,Harvest[Country.of.Origin],0)))</f>
        <v>January</v>
      </c>
      <c r="M1115">
        <f t="shared" si="51"/>
        <v>61</v>
      </c>
      <c r="N1115" s="7">
        <v>41842</v>
      </c>
      <c r="O1115" t="s">
        <v>616</v>
      </c>
      <c r="P1115" t="s">
        <v>54</v>
      </c>
      <c r="Q1115">
        <v>6.83</v>
      </c>
      <c r="R1115">
        <v>6.75</v>
      </c>
      <c r="S1115">
        <v>7.17</v>
      </c>
      <c r="T1115">
        <v>7.25</v>
      </c>
      <c r="U1115">
        <v>7</v>
      </c>
      <c r="V1115">
        <v>6.92</v>
      </c>
      <c r="W1115">
        <v>10</v>
      </c>
      <c r="X1115">
        <v>10</v>
      </c>
      <c r="Y1115">
        <v>10</v>
      </c>
      <c r="Z1115">
        <v>6.67</v>
      </c>
      <c r="AA1115">
        <v>78.58</v>
      </c>
      <c r="AB1115">
        <v>0.1</v>
      </c>
      <c r="AC1115">
        <v>0</v>
      </c>
      <c r="AD1115">
        <v>0</v>
      </c>
      <c r="AE1115" t="s">
        <v>55</v>
      </c>
      <c r="AF1115">
        <v>0</v>
      </c>
      <c r="AG1115" s="7">
        <v>42207</v>
      </c>
      <c r="AH1115">
        <v>800</v>
      </c>
      <c r="AI1115">
        <v>800</v>
      </c>
      <c r="AJ1115">
        <v>800</v>
      </c>
    </row>
    <row r="1116" spans="1:36" x14ac:dyDescent="0.25">
      <c r="A1116" t="s">
        <v>43</v>
      </c>
      <c r="B1116" t="s">
        <v>268</v>
      </c>
      <c r="C1116">
        <v>23.511294199999998</v>
      </c>
      <c r="D1116">
        <v>120.8036725</v>
      </c>
      <c r="E1116" t="s">
        <v>1140</v>
      </c>
      <c r="F1116">
        <v>2</v>
      </c>
      <c r="G1116">
        <v>2</v>
      </c>
      <c r="H1116">
        <v>2012</v>
      </c>
      <c r="I1116" t="str">
        <f t="shared" si="52"/>
        <v>2011-11-01</v>
      </c>
      <c r="J1116" t="str">
        <f t="shared" si="53"/>
        <v>2012-01-01</v>
      </c>
      <c r="K1116" t="str">
        <f>IFERROR(INDEX(Harvest[Selected Harvest Begin],MATCH(E1116,Harvest[Region],0)),INDEX(Harvest[Selected Harvest Begin],MATCH(B1116,Harvest[Country.of.Origin],0)))</f>
        <v>November</v>
      </c>
      <c r="L1116" t="str">
        <f>IFERROR(INDEX(Harvest[Selected Harvest End],MATCH(E1116,Harvest[Region],0)),INDEX(Harvest[Selected Harvest End],MATCH(B1116,Harvest[Country.of.Origin],0)))</f>
        <v>January</v>
      </c>
      <c r="M1116">
        <f t="shared" si="51"/>
        <v>61</v>
      </c>
      <c r="N1116" s="7">
        <v>41465</v>
      </c>
      <c r="O1116" t="s">
        <v>616</v>
      </c>
      <c r="P1116" t="s">
        <v>54</v>
      </c>
      <c r="Q1116">
        <v>7.83</v>
      </c>
      <c r="R1116">
        <v>7.83</v>
      </c>
      <c r="S1116">
        <v>7.75</v>
      </c>
      <c r="T1116">
        <v>8</v>
      </c>
      <c r="U1116">
        <v>7.5</v>
      </c>
      <c r="V1116">
        <v>7.75</v>
      </c>
      <c r="W1116">
        <v>10</v>
      </c>
      <c r="X1116">
        <v>10</v>
      </c>
      <c r="Y1116">
        <v>10</v>
      </c>
      <c r="Z1116">
        <v>7.75</v>
      </c>
      <c r="AA1116">
        <v>84.42</v>
      </c>
      <c r="AB1116">
        <v>0.11</v>
      </c>
      <c r="AC1116">
        <v>0</v>
      </c>
      <c r="AD1116">
        <v>0</v>
      </c>
      <c r="AE1116" t="s">
        <v>304</v>
      </c>
      <c r="AF1116">
        <v>0</v>
      </c>
      <c r="AG1116" s="7">
        <v>41830</v>
      </c>
      <c r="AH1116">
        <v>1200</v>
      </c>
      <c r="AI1116">
        <v>1200</v>
      </c>
      <c r="AJ1116">
        <v>1200</v>
      </c>
    </row>
    <row r="1117" spans="1:36" x14ac:dyDescent="0.25">
      <c r="A1117" t="s">
        <v>43</v>
      </c>
      <c r="B1117" t="s">
        <v>268</v>
      </c>
      <c r="C1117">
        <v>23.69781</v>
      </c>
      <c r="D1117">
        <v>120.960515</v>
      </c>
      <c r="E1117" t="s">
        <v>1536</v>
      </c>
      <c r="F1117">
        <v>1</v>
      </c>
      <c r="G1117">
        <v>2</v>
      </c>
      <c r="H1117">
        <v>2014</v>
      </c>
      <c r="I1117" t="str">
        <f t="shared" si="52"/>
        <v>2013-11-01</v>
      </c>
      <c r="J1117" t="str">
        <f t="shared" si="53"/>
        <v>2014-01-01</v>
      </c>
      <c r="K1117" t="str">
        <f>IFERROR(INDEX(Harvest[Selected Harvest Begin],MATCH(E1117,Harvest[Region],0)),INDEX(Harvest[Selected Harvest Begin],MATCH(B1117,Harvest[Country.of.Origin],0)))</f>
        <v>November</v>
      </c>
      <c r="L1117" t="str">
        <f>IFERROR(INDEX(Harvest[Selected Harvest End],MATCH(E1117,Harvest[Region],0)),INDEX(Harvest[Selected Harvest End],MATCH(B1117,Harvest[Country.of.Origin],0)))</f>
        <v>January</v>
      </c>
      <c r="M1117">
        <f t="shared" si="51"/>
        <v>61</v>
      </c>
      <c r="N1117" s="7">
        <v>42315</v>
      </c>
      <c r="P1117" t="s">
        <v>81</v>
      </c>
      <c r="Q1117">
        <v>7.75</v>
      </c>
      <c r="R1117">
        <v>7.75</v>
      </c>
      <c r="S1117">
        <v>7.58</v>
      </c>
      <c r="T1117">
        <v>7.75</v>
      </c>
      <c r="U1117">
        <v>7.75</v>
      </c>
      <c r="V1117">
        <v>7.67</v>
      </c>
      <c r="W1117">
        <v>10</v>
      </c>
      <c r="X1117">
        <v>10</v>
      </c>
      <c r="Y1117">
        <v>10</v>
      </c>
      <c r="Z1117">
        <v>7.67</v>
      </c>
      <c r="AA1117">
        <v>83.92</v>
      </c>
      <c r="AB1117">
        <v>0</v>
      </c>
      <c r="AC1117">
        <v>0</v>
      </c>
      <c r="AD1117">
        <v>0</v>
      </c>
      <c r="AE1117" t="s">
        <v>304</v>
      </c>
      <c r="AF1117">
        <v>0</v>
      </c>
      <c r="AG1117" s="7">
        <v>42680</v>
      </c>
    </row>
    <row r="1118" spans="1:36" x14ac:dyDescent="0.25">
      <c r="A1118" t="s">
        <v>43</v>
      </c>
      <c r="B1118" t="s">
        <v>268</v>
      </c>
      <c r="C1118">
        <v>23.69781</v>
      </c>
      <c r="D1118">
        <v>120.960515</v>
      </c>
      <c r="E1118" t="s">
        <v>2533</v>
      </c>
      <c r="F1118">
        <v>11</v>
      </c>
      <c r="G1118">
        <v>2</v>
      </c>
      <c r="H1118">
        <v>2014</v>
      </c>
      <c r="I1118" t="str">
        <f t="shared" si="52"/>
        <v>2013-11-01</v>
      </c>
      <c r="J1118" t="str">
        <f t="shared" si="53"/>
        <v>2014-01-01</v>
      </c>
      <c r="K1118" t="str">
        <f>IFERROR(INDEX(Harvest[Selected Harvest Begin],MATCH(E1118,Harvest[Region],0)),INDEX(Harvest[Selected Harvest Begin],MATCH(B1118,Harvest[Country.of.Origin],0)))</f>
        <v>November</v>
      </c>
      <c r="L1118" t="str">
        <f>IFERROR(INDEX(Harvest[Selected Harvest End],MATCH(E1118,Harvest[Region],0)),INDEX(Harvest[Selected Harvest End],MATCH(B1118,Harvest[Country.of.Origin],0)))</f>
        <v>January</v>
      </c>
      <c r="M1118">
        <f t="shared" si="51"/>
        <v>61</v>
      </c>
      <c r="N1118" s="7">
        <v>42254</v>
      </c>
      <c r="O1118" t="s">
        <v>616</v>
      </c>
      <c r="P1118" t="s">
        <v>81</v>
      </c>
      <c r="Q1118">
        <v>7.5</v>
      </c>
      <c r="R1118">
        <v>7.58</v>
      </c>
      <c r="S1118">
        <v>7.67</v>
      </c>
      <c r="T1118">
        <v>7.33</v>
      </c>
      <c r="U1118">
        <v>7.5</v>
      </c>
      <c r="V1118">
        <v>7.75</v>
      </c>
      <c r="W1118">
        <v>10</v>
      </c>
      <c r="X1118">
        <v>10</v>
      </c>
      <c r="Y1118">
        <v>10</v>
      </c>
      <c r="Z1118">
        <v>7.58</v>
      </c>
      <c r="AA1118">
        <v>82.92</v>
      </c>
      <c r="AB1118">
        <v>0</v>
      </c>
      <c r="AC1118">
        <v>0</v>
      </c>
      <c r="AD1118">
        <v>0</v>
      </c>
      <c r="AE1118" t="s">
        <v>55</v>
      </c>
      <c r="AF1118">
        <v>9</v>
      </c>
      <c r="AG1118" s="7">
        <v>42619</v>
      </c>
      <c r="AH1118">
        <v>775</v>
      </c>
      <c r="AI1118">
        <v>775</v>
      </c>
      <c r="AJ1118">
        <v>775</v>
      </c>
    </row>
    <row r="1119" spans="1:36" x14ac:dyDescent="0.25">
      <c r="A1119" t="s">
        <v>43</v>
      </c>
      <c r="B1119" t="s">
        <v>268</v>
      </c>
      <c r="C1119">
        <v>23.69781</v>
      </c>
      <c r="D1119">
        <v>120.960515</v>
      </c>
      <c r="E1119" t="s">
        <v>3677</v>
      </c>
      <c r="F1119">
        <v>123</v>
      </c>
      <c r="G1119">
        <v>2</v>
      </c>
      <c r="H1119">
        <v>2015</v>
      </c>
      <c r="I1119" t="str">
        <f t="shared" si="52"/>
        <v>2014-11-01</v>
      </c>
      <c r="J1119" t="str">
        <f t="shared" si="53"/>
        <v>2015-01-01</v>
      </c>
      <c r="K1119" t="str">
        <f>IFERROR(INDEX(Harvest[Selected Harvest Begin],MATCH(E1119,Harvest[Region],0)),INDEX(Harvest[Selected Harvest Begin],MATCH(B1119,Harvest[Country.of.Origin],0)))</f>
        <v>November</v>
      </c>
      <c r="L1119" t="str">
        <f>IFERROR(INDEX(Harvest[Selected Harvest End],MATCH(E1119,Harvest[Region],0)),INDEX(Harvest[Selected Harvest End],MATCH(B1119,Harvest[Country.of.Origin],0)))</f>
        <v>January</v>
      </c>
      <c r="M1119">
        <f t="shared" si="51"/>
        <v>61</v>
      </c>
      <c r="N1119" s="7">
        <v>42264</v>
      </c>
      <c r="O1119" t="s">
        <v>616</v>
      </c>
      <c r="P1119" t="s">
        <v>81</v>
      </c>
      <c r="Q1119">
        <v>7.5</v>
      </c>
      <c r="R1119">
        <v>7.42</v>
      </c>
      <c r="S1119">
        <v>7.33</v>
      </c>
      <c r="T1119">
        <v>7.08</v>
      </c>
      <c r="U1119">
        <v>7.58</v>
      </c>
      <c r="V1119">
        <v>7.25</v>
      </c>
      <c r="W1119">
        <v>10</v>
      </c>
      <c r="X1119">
        <v>10</v>
      </c>
      <c r="Y1119">
        <v>10</v>
      </c>
      <c r="Z1119">
        <v>7.33</v>
      </c>
      <c r="AA1119">
        <v>81.5</v>
      </c>
      <c r="AB1119">
        <v>0.12</v>
      </c>
      <c r="AC1119">
        <v>0</v>
      </c>
      <c r="AD1119">
        <v>0</v>
      </c>
      <c r="AE1119" t="s">
        <v>55</v>
      </c>
      <c r="AF1119">
        <v>2</v>
      </c>
      <c r="AG1119" s="7">
        <v>42629</v>
      </c>
      <c r="AH1119">
        <v>160</v>
      </c>
      <c r="AI1119">
        <v>200</v>
      </c>
      <c r="AJ1119">
        <v>180</v>
      </c>
    </row>
    <row r="1120" spans="1:36" x14ac:dyDescent="0.25">
      <c r="A1120" t="s">
        <v>43</v>
      </c>
      <c r="B1120" t="s">
        <v>268</v>
      </c>
      <c r="C1120">
        <v>23.960998100000001</v>
      </c>
      <c r="D1120">
        <v>120.97186379999999</v>
      </c>
      <c r="E1120" t="s">
        <v>3202</v>
      </c>
      <c r="F1120">
        <v>10</v>
      </c>
      <c r="G1120">
        <v>2</v>
      </c>
      <c r="H1120">
        <v>2014</v>
      </c>
      <c r="I1120" t="str">
        <f t="shared" si="52"/>
        <v>2013-11-01</v>
      </c>
      <c r="J1120" t="str">
        <f t="shared" si="53"/>
        <v>2014-01-01</v>
      </c>
      <c r="K1120" t="str">
        <f>IFERROR(INDEX(Harvest[Selected Harvest Begin],MATCH(E1120,Harvest[Region],0)),INDEX(Harvest[Selected Harvest Begin],MATCH(B1120,Harvest[Country.of.Origin],0)))</f>
        <v>November</v>
      </c>
      <c r="L1120" t="str">
        <f>IFERROR(INDEX(Harvest[Selected Harvest End],MATCH(E1120,Harvest[Region],0)),INDEX(Harvest[Selected Harvest End],MATCH(B1120,Harvest[Country.of.Origin],0)))</f>
        <v>January</v>
      </c>
      <c r="M1120">
        <f t="shared" si="51"/>
        <v>61</v>
      </c>
      <c r="N1120" s="7">
        <v>42147</v>
      </c>
      <c r="O1120" t="s">
        <v>616</v>
      </c>
      <c r="P1120" t="s">
        <v>81</v>
      </c>
      <c r="Q1120">
        <v>6.92</v>
      </c>
      <c r="R1120">
        <v>7</v>
      </c>
      <c r="S1120">
        <v>7.17</v>
      </c>
      <c r="T1120">
        <v>7</v>
      </c>
      <c r="U1120">
        <v>7.42</v>
      </c>
      <c r="V1120">
        <v>7</v>
      </c>
      <c r="W1120">
        <v>10</v>
      </c>
      <c r="X1120">
        <v>10</v>
      </c>
      <c r="Y1120">
        <v>10</v>
      </c>
      <c r="Z1120">
        <v>7</v>
      </c>
      <c r="AA1120">
        <v>79.5</v>
      </c>
      <c r="AB1120">
        <v>0</v>
      </c>
      <c r="AC1120">
        <v>0</v>
      </c>
      <c r="AD1120">
        <v>0</v>
      </c>
      <c r="AF1120">
        <v>1</v>
      </c>
      <c r="AG1120" s="7">
        <v>42512</v>
      </c>
      <c r="AH1120">
        <v>700</v>
      </c>
      <c r="AI1120">
        <v>700</v>
      </c>
      <c r="AJ1120">
        <v>700</v>
      </c>
    </row>
    <row r="1121" spans="1:36" x14ac:dyDescent="0.25">
      <c r="A1121" t="s">
        <v>43</v>
      </c>
      <c r="B1121" t="s">
        <v>268</v>
      </c>
      <c r="C1121">
        <v>23.282501400000001</v>
      </c>
      <c r="D1121">
        <v>120.44728499999999</v>
      </c>
      <c r="E1121" t="s">
        <v>811</v>
      </c>
      <c r="F1121">
        <v>8</v>
      </c>
      <c r="G1121">
        <v>18</v>
      </c>
      <c r="H1121">
        <v>2014</v>
      </c>
      <c r="I1121" t="str">
        <f t="shared" si="52"/>
        <v>2013-11-01</v>
      </c>
      <c r="J1121" t="str">
        <f t="shared" si="53"/>
        <v>2014-01-01</v>
      </c>
      <c r="K1121" t="str">
        <f>IFERROR(INDEX(Harvest[Selected Harvest Begin],MATCH(E1121,Harvest[Region],0)),INDEX(Harvest[Selected Harvest Begin],MATCH(B1121,Harvest[Country.of.Origin],0)))</f>
        <v>November</v>
      </c>
      <c r="L1121" t="str">
        <f>IFERROR(INDEX(Harvest[Selected Harvest End],MATCH(E1121,Harvest[Region],0)),INDEX(Harvest[Selected Harvest End],MATCH(B1121,Harvest[Country.of.Origin],0)))</f>
        <v>January</v>
      </c>
      <c r="M1121">
        <f t="shared" si="51"/>
        <v>61</v>
      </c>
      <c r="N1121" s="7">
        <v>42124</v>
      </c>
      <c r="O1121" t="s">
        <v>616</v>
      </c>
      <c r="P1121" t="s">
        <v>54</v>
      </c>
      <c r="Q1121">
        <v>7.67</v>
      </c>
      <c r="R1121">
        <v>7.75</v>
      </c>
      <c r="S1121">
        <v>7.67</v>
      </c>
      <c r="T1121">
        <v>7.75</v>
      </c>
      <c r="U1121">
        <v>7.42</v>
      </c>
      <c r="V1121">
        <v>7.75</v>
      </c>
      <c r="W1121">
        <v>10</v>
      </c>
      <c r="X1121">
        <v>10</v>
      </c>
      <c r="Y1121">
        <v>10</v>
      </c>
      <c r="Z1121">
        <v>7.83</v>
      </c>
      <c r="AA1121">
        <v>83.83</v>
      </c>
      <c r="AB1121">
        <v>0</v>
      </c>
      <c r="AC1121">
        <v>0</v>
      </c>
      <c r="AD1121">
        <v>0</v>
      </c>
      <c r="AE1121" t="s">
        <v>55</v>
      </c>
      <c r="AF1121">
        <v>1</v>
      </c>
      <c r="AG1121" s="7">
        <v>42489</v>
      </c>
      <c r="AH1121">
        <v>480</v>
      </c>
      <c r="AI1121">
        <v>570</v>
      </c>
      <c r="AJ1121">
        <v>525</v>
      </c>
    </row>
    <row r="1122" spans="1:36" x14ac:dyDescent="0.25">
      <c r="A1122" t="s">
        <v>43</v>
      </c>
      <c r="B1122" t="s">
        <v>268</v>
      </c>
      <c r="C1122">
        <v>23.960998100000001</v>
      </c>
      <c r="D1122">
        <v>120.97186379999999</v>
      </c>
      <c r="E1122" t="s">
        <v>369</v>
      </c>
      <c r="F1122">
        <v>10</v>
      </c>
      <c r="G1122">
        <v>15</v>
      </c>
      <c r="H1122">
        <v>2015</v>
      </c>
      <c r="I1122" t="str">
        <f t="shared" si="52"/>
        <v>2014-11-01</v>
      </c>
      <c r="J1122" t="str">
        <f t="shared" si="53"/>
        <v>2015-01-01</v>
      </c>
      <c r="K1122" t="str">
        <f>IFERROR(INDEX(Harvest[Selected Harvest Begin],MATCH(E1122,Harvest[Region],0)),INDEX(Harvest[Selected Harvest Begin],MATCH(B1122,Harvest[Country.of.Origin],0)))</f>
        <v>November</v>
      </c>
      <c r="L1122" t="str">
        <f>IFERROR(INDEX(Harvest[Selected Harvest End],MATCH(E1122,Harvest[Region],0)),INDEX(Harvest[Selected Harvest End],MATCH(B1122,Harvest[Country.of.Origin],0)))</f>
        <v>January</v>
      </c>
      <c r="M1122">
        <f t="shared" si="51"/>
        <v>61</v>
      </c>
      <c r="N1122" s="7">
        <v>42165</v>
      </c>
      <c r="O1122" t="s">
        <v>68</v>
      </c>
      <c r="P1122" t="s">
        <v>373</v>
      </c>
      <c r="Q1122">
        <v>8.08</v>
      </c>
      <c r="R1122">
        <v>8.17</v>
      </c>
      <c r="S1122">
        <v>7.75</v>
      </c>
      <c r="T1122">
        <v>8.08</v>
      </c>
      <c r="U1122">
        <v>7.75</v>
      </c>
      <c r="V1122">
        <v>7.83</v>
      </c>
      <c r="W1122">
        <v>10</v>
      </c>
      <c r="X1122">
        <v>10</v>
      </c>
      <c r="Y1122">
        <v>10</v>
      </c>
      <c r="Z1122">
        <v>8.42</v>
      </c>
      <c r="AA1122">
        <v>86.08</v>
      </c>
      <c r="AB1122">
        <v>0.12</v>
      </c>
      <c r="AC1122">
        <v>0</v>
      </c>
      <c r="AD1122">
        <v>0</v>
      </c>
      <c r="AE1122" t="s">
        <v>55</v>
      </c>
      <c r="AF1122">
        <v>0</v>
      </c>
      <c r="AG1122" s="7">
        <v>42530</v>
      </c>
      <c r="AH1122">
        <v>1000</v>
      </c>
      <c r="AI1122">
        <v>1000</v>
      </c>
      <c r="AJ1122">
        <v>1000</v>
      </c>
    </row>
    <row r="1123" spans="1:36" x14ac:dyDescent="0.25">
      <c r="A1123" t="s">
        <v>43</v>
      </c>
      <c r="B1123" t="s">
        <v>268</v>
      </c>
      <c r="C1123">
        <v>23.960998100000001</v>
      </c>
      <c r="D1123">
        <v>120.97186379999999</v>
      </c>
      <c r="E1123" t="s">
        <v>369</v>
      </c>
      <c r="F1123">
        <v>10</v>
      </c>
      <c r="G1123">
        <v>15</v>
      </c>
      <c r="H1123">
        <v>2015</v>
      </c>
      <c r="I1123" t="str">
        <f t="shared" si="52"/>
        <v>2014-11-01</v>
      </c>
      <c r="J1123" t="str">
        <f t="shared" si="53"/>
        <v>2015-01-01</v>
      </c>
      <c r="K1123" t="str">
        <f>IFERROR(INDEX(Harvest[Selected Harvest Begin],MATCH(E1123,Harvest[Region],0)),INDEX(Harvest[Selected Harvest Begin],MATCH(B1123,Harvest[Country.of.Origin],0)))</f>
        <v>November</v>
      </c>
      <c r="L1123" t="str">
        <f>IFERROR(INDEX(Harvest[Selected Harvest End],MATCH(E1123,Harvest[Region],0)),INDEX(Harvest[Selected Harvest End],MATCH(B1123,Harvest[Country.of.Origin],0)))</f>
        <v>January</v>
      </c>
      <c r="M1123">
        <f t="shared" si="51"/>
        <v>61</v>
      </c>
      <c r="N1123" s="7">
        <v>42173</v>
      </c>
      <c r="O1123" t="s">
        <v>68</v>
      </c>
      <c r="P1123" t="s">
        <v>54</v>
      </c>
      <c r="Q1123">
        <v>7.67</v>
      </c>
      <c r="R1123">
        <v>7.5</v>
      </c>
      <c r="S1123">
        <v>7.5</v>
      </c>
      <c r="T1123">
        <v>7.5</v>
      </c>
      <c r="U1123">
        <v>7.67</v>
      </c>
      <c r="V1123">
        <v>7.83</v>
      </c>
      <c r="W1123">
        <v>10</v>
      </c>
      <c r="X1123">
        <v>10</v>
      </c>
      <c r="Y1123">
        <v>10</v>
      </c>
      <c r="Z1123">
        <v>7.58</v>
      </c>
      <c r="AA1123">
        <v>83.25</v>
      </c>
      <c r="AB1123">
        <v>0.1</v>
      </c>
      <c r="AC1123">
        <v>0</v>
      </c>
      <c r="AD1123">
        <v>0</v>
      </c>
      <c r="AE1123" t="s">
        <v>304</v>
      </c>
      <c r="AF1123">
        <v>0</v>
      </c>
      <c r="AG1123" s="7">
        <v>42538</v>
      </c>
      <c r="AH1123">
        <v>1000</v>
      </c>
      <c r="AI1123">
        <v>1000</v>
      </c>
      <c r="AJ1123">
        <v>1000</v>
      </c>
    </row>
    <row r="1124" spans="1:36" x14ac:dyDescent="0.25">
      <c r="A1124" t="s">
        <v>43</v>
      </c>
      <c r="B1124" t="s">
        <v>268</v>
      </c>
      <c r="C1124">
        <v>23.282501400000001</v>
      </c>
      <c r="D1124">
        <v>120.44728499999999</v>
      </c>
      <c r="E1124" t="s">
        <v>1655</v>
      </c>
      <c r="F1124">
        <v>10</v>
      </c>
      <c r="G1124">
        <v>10</v>
      </c>
      <c r="H1124">
        <v>2016</v>
      </c>
      <c r="I1124" t="str">
        <f t="shared" si="52"/>
        <v>2015-11-01</v>
      </c>
      <c r="J1124" t="str">
        <f t="shared" si="53"/>
        <v>2016-01-01</v>
      </c>
      <c r="K1124" t="str">
        <f>IFERROR(INDEX(Harvest[Selected Harvest Begin],MATCH(E1124,Harvest[Region],0)),INDEX(Harvest[Selected Harvest Begin],MATCH(B1124,Harvest[Country.of.Origin],0)))</f>
        <v>November</v>
      </c>
      <c r="L1124" t="str">
        <f>IFERROR(INDEX(Harvest[Selected Harvest End],MATCH(E1124,Harvest[Region],0)),INDEX(Harvest[Selected Harvest End],MATCH(B1124,Harvest[Country.of.Origin],0)))</f>
        <v>January</v>
      </c>
      <c r="M1124">
        <f t="shared" si="51"/>
        <v>61</v>
      </c>
      <c r="N1124" s="7">
        <v>42892</v>
      </c>
      <c r="O1124" t="s">
        <v>616</v>
      </c>
      <c r="P1124" t="s">
        <v>81</v>
      </c>
      <c r="Q1124">
        <v>7.67</v>
      </c>
      <c r="R1124">
        <v>7.67</v>
      </c>
      <c r="S1124">
        <v>7.58</v>
      </c>
      <c r="T1124">
        <v>7.58</v>
      </c>
      <c r="U1124">
        <v>7.67</v>
      </c>
      <c r="V1124">
        <v>7.83</v>
      </c>
      <c r="W1124">
        <v>10</v>
      </c>
      <c r="X1124">
        <v>10</v>
      </c>
      <c r="Y1124">
        <v>10</v>
      </c>
      <c r="Z1124">
        <v>7.75</v>
      </c>
      <c r="AA1124">
        <v>83.75</v>
      </c>
      <c r="AB1124">
        <v>0</v>
      </c>
      <c r="AC1124">
        <v>0</v>
      </c>
      <c r="AD1124">
        <v>0</v>
      </c>
      <c r="AE1124" t="s">
        <v>55</v>
      </c>
      <c r="AF1124">
        <v>0</v>
      </c>
      <c r="AG1124" s="7">
        <v>43257</v>
      </c>
      <c r="AH1124">
        <v>750</v>
      </c>
      <c r="AI1124">
        <v>750</v>
      </c>
      <c r="AJ1124">
        <v>750</v>
      </c>
    </row>
    <row r="1125" spans="1:36" x14ac:dyDescent="0.25">
      <c r="A1125" t="s">
        <v>43</v>
      </c>
      <c r="B1125" t="s">
        <v>268</v>
      </c>
      <c r="C1125">
        <v>23.69781</v>
      </c>
      <c r="D1125">
        <v>120.960515</v>
      </c>
      <c r="F1125">
        <v>1</v>
      </c>
      <c r="G1125">
        <v>10</v>
      </c>
      <c r="H1125">
        <v>2017</v>
      </c>
      <c r="I1125" t="str">
        <f t="shared" si="52"/>
        <v>2016-11-01</v>
      </c>
      <c r="J1125" t="str">
        <f t="shared" si="53"/>
        <v>2017-01-01</v>
      </c>
      <c r="K1125" t="str">
        <f>IFERROR(INDEX(Harvest[Selected Harvest Begin],MATCH(E1125,Harvest[Region],0)),INDEX(Harvest[Selected Harvest Begin],MATCH(B1125,Harvest[Country.of.Origin],0)))</f>
        <v>November</v>
      </c>
      <c r="L1125" t="str">
        <f>IFERROR(INDEX(Harvest[Selected Harvest End],MATCH(E1125,Harvest[Region],0)),INDEX(Harvest[Selected Harvest End],MATCH(B1125,Harvest[Country.of.Origin],0)))</f>
        <v>January</v>
      </c>
      <c r="M1125">
        <f t="shared" si="51"/>
        <v>61</v>
      </c>
      <c r="N1125" s="7">
        <v>42779</v>
      </c>
      <c r="Q1125">
        <v>7.58</v>
      </c>
      <c r="R1125">
        <v>7.58</v>
      </c>
      <c r="S1125">
        <v>7.17</v>
      </c>
      <c r="T1125">
        <v>7.17</v>
      </c>
      <c r="U1125">
        <v>7</v>
      </c>
      <c r="V1125">
        <v>7</v>
      </c>
      <c r="W1125">
        <v>10</v>
      </c>
      <c r="X1125">
        <v>10</v>
      </c>
      <c r="Y1125">
        <v>10</v>
      </c>
      <c r="Z1125">
        <v>10</v>
      </c>
      <c r="AA1125">
        <v>83.5</v>
      </c>
      <c r="AB1125">
        <v>0.11</v>
      </c>
      <c r="AC1125">
        <v>0</v>
      </c>
      <c r="AD1125">
        <v>0</v>
      </c>
      <c r="AE1125" t="s">
        <v>304</v>
      </c>
      <c r="AF1125">
        <v>0</v>
      </c>
      <c r="AG1125" s="7">
        <v>43144</v>
      </c>
    </row>
    <row r="1126" spans="1:36" x14ac:dyDescent="0.25">
      <c r="A1126" t="s">
        <v>43</v>
      </c>
      <c r="B1126" t="s">
        <v>268</v>
      </c>
      <c r="C1126">
        <v>23.69781</v>
      </c>
      <c r="D1126">
        <v>120.960515</v>
      </c>
      <c r="F1126">
        <v>1</v>
      </c>
      <c r="G1126">
        <v>10</v>
      </c>
      <c r="H1126">
        <v>2015</v>
      </c>
      <c r="I1126" t="str">
        <f t="shared" si="52"/>
        <v>2014-11-01</v>
      </c>
      <c r="J1126" t="str">
        <f t="shared" si="53"/>
        <v>2015-01-01</v>
      </c>
      <c r="K1126" t="str">
        <f>IFERROR(INDEX(Harvest[Selected Harvest Begin],MATCH(E1126,Harvest[Region],0)),INDEX(Harvest[Selected Harvest Begin],MATCH(B1126,Harvest[Country.of.Origin],0)))</f>
        <v>November</v>
      </c>
      <c r="L1126" t="str">
        <f>IFERROR(INDEX(Harvest[Selected Harvest End],MATCH(E1126,Harvest[Region],0)),INDEX(Harvest[Selected Harvest End],MATCH(B1126,Harvest[Country.of.Origin],0)))</f>
        <v>January</v>
      </c>
      <c r="M1126">
        <f t="shared" si="51"/>
        <v>61</v>
      </c>
      <c r="N1126" s="7">
        <v>42779</v>
      </c>
      <c r="Q1126">
        <v>7.67</v>
      </c>
      <c r="R1126">
        <v>7.67</v>
      </c>
      <c r="S1126">
        <v>7</v>
      </c>
      <c r="T1126">
        <v>7.08</v>
      </c>
      <c r="U1126">
        <v>7</v>
      </c>
      <c r="V1126">
        <v>7</v>
      </c>
      <c r="W1126">
        <v>10</v>
      </c>
      <c r="X1126">
        <v>10</v>
      </c>
      <c r="Y1126">
        <v>10</v>
      </c>
      <c r="Z1126">
        <v>10</v>
      </c>
      <c r="AA1126">
        <v>83.42</v>
      </c>
      <c r="AB1126">
        <v>0.11</v>
      </c>
      <c r="AC1126">
        <v>0</v>
      </c>
      <c r="AD1126">
        <v>0</v>
      </c>
      <c r="AE1126" t="s">
        <v>304</v>
      </c>
      <c r="AF1126">
        <v>0</v>
      </c>
      <c r="AG1126" s="7">
        <v>43144</v>
      </c>
    </row>
    <row r="1127" spans="1:36" x14ac:dyDescent="0.25">
      <c r="A1127" t="s">
        <v>43</v>
      </c>
      <c r="B1127" t="s">
        <v>268</v>
      </c>
      <c r="C1127">
        <v>23.282501400000001</v>
      </c>
      <c r="D1127">
        <v>120.44728499999999</v>
      </c>
      <c r="E1127" t="s">
        <v>2736</v>
      </c>
      <c r="F1127">
        <v>8</v>
      </c>
      <c r="G1127">
        <v>10</v>
      </c>
      <c r="H1127">
        <v>2016</v>
      </c>
      <c r="I1127" t="str">
        <f t="shared" si="52"/>
        <v>2015-11-01</v>
      </c>
      <c r="J1127" t="str">
        <f t="shared" si="53"/>
        <v>2016-01-01</v>
      </c>
      <c r="K1127" t="str">
        <f>IFERROR(INDEX(Harvest[Selected Harvest Begin],MATCH(E1127,Harvest[Region],0)),INDEX(Harvest[Selected Harvest Begin],MATCH(B1127,Harvest[Country.of.Origin],0)))</f>
        <v>November</v>
      </c>
      <c r="L1127" t="str">
        <f>IFERROR(INDEX(Harvest[Selected Harvest End],MATCH(E1127,Harvest[Region],0)),INDEX(Harvest[Selected Harvest End],MATCH(B1127,Harvest[Country.of.Origin],0)))</f>
        <v>January</v>
      </c>
      <c r="M1127">
        <f t="shared" si="51"/>
        <v>61</v>
      </c>
      <c r="N1127" s="7">
        <v>42887</v>
      </c>
      <c r="O1127" t="s">
        <v>365</v>
      </c>
      <c r="P1127" t="s">
        <v>81</v>
      </c>
      <c r="Q1127">
        <v>7.83</v>
      </c>
      <c r="R1127">
        <v>7.67</v>
      </c>
      <c r="S1127">
        <v>7.33</v>
      </c>
      <c r="T1127">
        <v>7.67</v>
      </c>
      <c r="U1127">
        <v>7.58</v>
      </c>
      <c r="V1127">
        <v>7.67</v>
      </c>
      <c r="W1127">
        <v>9.33</v>
      </c>
      <c r="X1127">
        <v>10</v>
      </c>
      <c r="Y1127">
        <v>10</v>
      </c>
      <c r="Z1127">
        <v>7.67</v>
      </c>
      <c r="AA1127">
        <v>82.75</v>
      </c>
      <c r="AB1127">
        <v>0</v>
      </c>
      <c r="AC1127">
        <v>0</v>
      </c>
      <c r="AD1127">
        <v>0</v>
      </c>
      <c r="AE1127" t="s">
        <v>55</v>
      </c>
      <c r="AF1127">
        <v>0</v>
      </c>
      <c r="AG1127" s="7">
        <v>43252</v>
      </c>
      <c r="AH1127">
        <v>650</v>
      </c>
      <c r="AI1127">
        <v>650</v>
      </c>
      <c r="AJ1127">
        <v>650</v>
      </c>
    </row>
    <row r="1128" spans="1:36" x14ac:dyDescent="0.25">
      <c r="A1128" t="s">
        <v>43</v>
      </c>
      <c r="B1128" t="s">
        <v>268</v>
      </c>
      <c r="C1128">
        <v>24.051796299999999</v>
      </c>
      <c r="D1128">
        <v>120.51613519999999</v>
      </c>
      <c r="E1128" t="s">
        <v>2895</v>
      </c>
      <c r="F1128">
        <v>1</v>
      </c>
      <c r="G1128">
        <v>10</v>
      </c>
      <c r="H1128">
        <v>2017</v>
      </c>
      <c r="I1128" t="str">
        <f t="shared" si="52"/>
        <v>2016-11-01</v>
      </c>
      <c r="J1128" t="str">
        <f t="shared" si="53"/>
        <v>2017-01-01</v>
      </c>
      <c r="K1128" t="str">
        <f>IFERROR(INDEX(Harvest[Selected Harvest Begin],MATCH(E1128,Harvest[Region],0)),INDEX(Harvest[Selected Harvest Begin],MATCH(B1128,Harvest[Country.of.Origin],0)))</f>
        <v>November</v>
      </c>
      <c r="L1128" t="str">
        <f>IFERROR(INDEX(Harvest[Selected Harvest End],MATCH(E1128,Harvest[Region],0)),INDEX(Harvest[Selected Harvest End],MATCH(B1128,Harvest[Country.of.Origin],0)))</f>
        <v>January</v>
      </c>
      <c r="M1128">
        <f t="shared" si="51"/>
        <v>61</v>
      </c>
      <c r="N1128" s="7">
        <v>42779</v>
      </c>
      <c r="Q1128">
        <v>7.25</v>
      </c>
      <c r="R1128">
        <v>7.25</v>
      </c>
      <c r="S1128">
        <v>7</v>
      </c>
      <c r="T1128">
        <v>7.08</v>
      </c>
      <c r="U1128">
        <v>7</v>
      </c>
      <c r="V1128">
        <v>7</v>
      </c>
      <c r="W1128">
        <v>10</v>
      </c>
      <c r="X1128">
        <v>10</v>
      </c>
      <c r="Y1128">
        <v>10</v>
      </c>
      <c r="Z1128">
        <v>10</v>
      </c>
      <c r="AA1128">
        <v>82.58</v>
      </c>
      <c r="AB1128">
        <v>0.11</v>
      </c>
      <c r="AC1128">
        <v>0</v>
      </c>
      <c r="AD1128">
        <v>0</v>
      </c>
      <c r="AE1128" t="s">
        <v>304</v>
      </c>
      <c r="AF1128">
        <v>0</v>
      </c>
      <c r="AG1128" s="7">
        <v>43144</v>
      </c>
      <c r="AH1128">
        <v>200</v>
      </c>
      <c r="AI1128">
        <v>200</v>
      </c>
      <c r="AJ1128">
        <v>200</v>
      </c>
    </row>
    <row r="1129" spans="1:36" x14ac:dyDescent="0.25">
      <c r="A1129" t="s">
        <v>43</v>
      </c>
      <c r="B1129" t="s">
        <v>268</v>
      </c>
      <c r="C1129">
        <v>23.69781</v>
      </c>
      <c r="D1129">
        <v>120.960515</v>
      </c>
      <c r="F1129">
        <v>1</v>
      </c>
      <c r="G1129">
        <v>10</v>
      </c>
      <c r="H1129">
        <v>2017</v>
      </c>
      <c r="I1129" t="str">
        <f t="shared" si="52"/>
        <v>2016-11-01</v>
      </c>
      <c r="J1129" t="str">
        <f t="shared" si="53"/>
        <v>2017-01-01</v>
      </c>
      <c r="K1129" t="str">
        <f>IFERROR(INDEX(Harvest[Selected Harvest Begin],MATCH(E1129,Harvest[Region],0)),INDEX(Harvest[Selected Harvest Begin],MATCH(B1129,Harvest[Country.of.Origin],0)))</f>
        <v>November</v>
      </c>
      <c r="L1129" t="str">
        <f>IFERROR(INDEX(Harvest[Selected Harvest End],MATCH(E1129,Harvest[Region],0)),INDEX(Harvest[Selected Harvest End],MATCH(B1129,Harvest[Country.of.Origin],0)))</f>
        <v>January</v>
      </c>
      <c r="M1129">
        <f t="shared" si="51"/>
        <v>61</v>
      </c>
      <c r="N1129" s="7">
        <v>42779</v>
      </c>
      <c r="Q1129">
        <v>7</v>
      </c>
      <c r="R1129">
        <v>7.08</v>
      </c>
      <c r="S1129">
        <v>7</v>
      </c>
      <c r="T1129">
        <v>7.17</v>
      </c>
      <c r="U1129">
        <v>7</v>
      </c>
      <c r="V1129">
        <v>7</v>
      </c>
      <c r="W1129">
        <v>10</v>
      </c>
      <c r="X1129">
        <v>10</v>
      </c>
      <c r="Y1129">
        <v>10</v>
      </c>
      <c r="Z1129">
        <v>10</v>
      </c>
      <c r="AA1129">
        <v>82.25</v>
      </c>
      <c r="AB1129">
        <v>0.1</v>
      </c>
      <c r="AC1129">
        <v>0</v>
      </c>
      <c r="AD1129">
        <v>0</v>
      </c>
      <c r="AE1129" t="s">
        <v>304</v>
      </c>
      <c r="AF1129">
        <v>0</v>
      </c>
      <c r="AG1129" s="7">
        <v>43144</v>
      </c>
    </row>
    <row r="1130" spans="1:36" x14ac:dyDescent="0.25">
      <c r="A1130" t="s">
        <v>43</v>
      </c>
      <c r="B1130" t="s">
        <v>268</v>
      </c>
      <c r="C1130">
        <v>23.282501400000001</v>
      </c>
      <c r="D1130">
        <v>120.44728499999999</v>
      </c>
      <c r="E1130" t="s">
        <v>811</v>
      </c>
      <c r="F1130">
        <v>80</v>
      </c>
      <c r="G1130">
        <v>10</v>
      </c>
      <c r="H1130">
        <v>2012</v>
      </c>
      <c r="I1130" t="str">
        <f t="shared" si="52"/>
        <v>2011-11-01</v>
      </c>
      <c r="J1130" t="str">
        <f t="shared" si="53"/>
        <v>2012-01-01</v>
      </c>
      <c r="K1130" t="str">
        <f>IFERROR(INDEX(Harvest[Selected Harvest Begin],MATCH(E1130,Harvest[Region],0)),INDEX(Harvest[Selected Harvest Begin],MATCH(B1130,Harvest[Country.of.Origin],0)))</f>
        <v>November</v>
      </c>
      <c r="L1130" t="str">
        <f>IFERROR(INDEX(Harvest[Selected Harvest End],MATCH(E1130,Harvest[Region],0)),INDEX(Harvest[Selected Harvest End],MATCH(B1130,Harvest[Country.of.Origin],0)))</f>
        <v>January</v>
      </c>
      <c r="M1130">
        <f t="shared" si="51"/>
        <v>61</v>
      </c>
      <c r="N1130" s="7">
        <v>41423</v>
      </c>
      <c r="O1130" t="s">
        <v>616</v>
      </c>
      <c r="P1130" t="s">
        <v>54</v>
      </c>
      <c r="Q1130">
        <v>7.67</v>
      </c>
      <c r="R1130">
        <v>7.5</v>
      </c>
      <c r="S1130">
        <v>7.5</v>
      </c>
      <c r="T1130">
        <v>7.17</v>
      </c>
      <c r="U1130">
        <v>7.17</v>
      </c>
      <c r="V1130">
        <v>7.58</v>
      </c>
      <c r="W1130">
        <v>10</v>
      </c>
      <c r="X1130">
        <v>10</v>
      </c>
      <c r="Y1130">
        <v>10</v>
      </c>
      <c r="Z1130">
        <v>7.58</v>
      </c>
      <c r="AA1130">
        <v>82.17</v>
      </c>
      <c r="AB1130">
        <v>0</v>
      </c>
      <c r="AC1130">
        <v>0</v>
      </c>
      <c r="AD1130">
        <v>0</v>
      </c>
      <c r="AE1130" t="s">
        <v>55</v>
      </c>
      <c r="AF1130">
        <v>0</v>
      </c>
      <c r="AG1130" s="7">
        <v>41788</v>
      </c>
      <c r="AH1130">
        <v>800</v>
      </c>
      <c r="AI1130">
        <v>800</v>
      </c>
      <c r="AJ1130">
        <v>800</v>
      </c>
    </row>
    <row r="1131" spans="1:36" x14ac:dyDescent="0.25">
      <c r="A1131" t="s">
        <v>43</v>
      </c>
      <c r="B1131" t="s">
        <v>268</v>
      </c>
      <c r="C1131">
        <v>23.282501400000001</v>
      </c>
      <c r="D1131">
        <v>120.44728499999999</v>
      </c>
      <c r="E1131" t="s">
        <v>811</v>
      </c>
      <c r="F1131">
        <v>30</v>
      </c>
      <c r="G1131">
        <v>10</v>
      </c>
      <c r="H1131">
        <v>2012</v>
      </c>
      <c r="I1131" t="str">
        <f t="shared" si="52"/>
        <v>2011-11-01</v>
      </c>
      <c r="J1131" t="str">
        <f t="shared" si="53"/>
        <v>2012-01-01</v>
      </c>
      <c r="K1131" t="str">
        <f>IFERROR(INDEX(Harvest[Selected Harvest Begin],MATCH(E1131,Harvest[Region],0)),INDEX(Harvest[Selected Harvest Begin],MATCH(B1131,Harvest[Country.of.Origin],0)))</f>
        <v>November</v>
      </c>
      <c r="L1131" t="str">
        <f>IFERROR(INDEX(Harvest[Selected Harvest End],MATCH(E1131,Harvest[Region],0)),INDEX(Harvest[Selected Harvest End],MATCH(B1131,Harvest[Country.of.Origin],0)))</f>
        <v>January</v>
      </c>
      <c r="M1131">
        <f t="shared" si="51"/>
        <v>61</v>
      </c>
      <c r="N1131" s="7">
        <v>41428</v>
      </c>
      <c r="O1131" t="s">
        <v>616</v>
      </c>
      <c r="P1131" t="s">
        <v>54</v>
      </c>
      <c r="Q1131">
        <v>7.42</v>
      </c>
      <c r="R1131">
        <v>7.58</v>
      </c>
      <c r="S1131">
        <v>7.33</v>
      </c>
      <c r="T1131">
        <v>7.42</v>
      </c>
      <c r="U1131">
        <v>8</v>
      </c>
      <c r="V1131">
        <v>7.5</v>
      </c>
      <c r="W1131">
        <v>9.33</v>
      </c>
      <c r="X1131">
        <v>10</v>
      </c>
      <c r="Y1131">
        <v>10</v>
      </c>
      <c r="Z1131">
        <v>7.42</v>
      </c>
      <c r="AA1131">
        <v>82</v>
      </c>
      <c r="AB1131">
        <v>0.12</v>
      </c>
      <c r="AC1131">
        <v>0</v>
      </c>
      <c r="AD1131">
        <v>0</v>
      </c>
      <c r="AE1131" t="s">
        <v>89</v>
      </c>
      <c r="AF1131">
        <v>0</v>
      </c>
      <c r="AG1131" s="7">
        <v>41793</v>
      </c>
      <c r="AH1131">
        <v>600</v>
      </c>
      <c r="AI1131">
        <v>700</v>
      </c>
      <c r="AJ1131">
        <v>650</v>
      </c>
    </row>
    <row r="1132" spans="1:36" x14ac:dyDescent="0.25">
      <c r="A1132" t="s">
        <v>43</v>
      </c>
      <c r="B1132" t="s">
        <v>268</v>
      </c>
      <c r="C1132">
        <v>23.282501400000001</v>
      </c>
      <c r="D1132">
        <v>120.44728499999999</v>
      </c>
      <c r="E1132" t="s">
        <v>2736</v>
      </c>
      <c r="F1132">
        <v>8</v>
      </c>
      <c r="G1132">
        <v>10</v>
      </c>
      <c r="H1132">
        <v>2016</v>
      </c>
      <c r="I1132" t="str">
        <f t="shared" si="52"/>
        <v>2015-11-01</v>
      </c>
      <c r="J1132" t="str">
        <f t="shared" si="53"/>
        <v>2016-01-01</v>
      </c>
      <c r="K1132" t="str">
        <f>IFERROR(INDEX(Harvest[Selected Harvest Begin],MATCH(E1132,Harvest[Region],0)),INDEX(Harvest[Selected Harvest Begin],MATCH(B1132,Harvest[Country.of.Origin],0)))</f>
        <v>November</v>
      </c>
      <c r="L1132" t="str">
        <f>IFERROR(INDEX(Harvest[Selected Harvest End],MATCH(E1132,Harvest[Region],0)),INDEX(Harvest[Selected Harvest End],MATCH(B1132,Harvest[Country.of.Origin],0)))</f>
        <v>January</v>
      </c>
      <c r="M1132">
        <f t="shared" si="51"/>
        <v>61</v>
      </c>
      <c r="N1132" s="7">
        <v>42892</v>
      </c>
      <c r="O1132" t="s">
        <v>365</v>
      </c>
      <c r="P1132" t="s">
        <v>54</v>
      </c>
      <c r="Q1132">
        <v>7.5</v>
      </c>
      <c r="R1132">
        <v>7.08</v>
      </c>
      <c r="S1132">
        <v>7.33</v>
      </c>
      <c r="T1132">
        <v>7.17</v>
      </c>
      <c r="U1132">
        <v>7.5</v>
      </c>
      <c r="V1132">
        <v>7.5</v>
      </c>
      <c r="W1132">
        <v>6.67</v>
      </c>
      <c r="X1132">
        <v>10</v>
      </c>
      <c r="Y1132">
        <v>10</v>
      </c>
      <c r="Z1132">
        <v>7.25</v>
      </c>
      <c r="AA1132">
        <v>78</v>
      </c>
      <c r="AB1132">
        <v>0</v>
      </c>
      <c r="AC1132">
        <v>3</v>
      </c>
      <c r="AD1132">
        <v>0</v>
      </c>
      <c r="AE1132" t="s">
        <v>55</v>
      </c>
      <c r="AF1132">
        <v>4</v>
      </c>
      <c r="AG1132" s="7">
        <v>43257</v>
      </c>
      <c r="AH1132">
        <v>650</v>
      </c>
      <c r="AI1132">
        <v>650</v>
      </c>
      <c r="AJ1132">
        <v>650</v>
      </c>
    </row>
    <row r="1133" spans="1:36" x14ac:dyDescent="0.25">
      <c r="A1133" t="s">
        <v>43</v>
      </c>
      <c r="B1133" t="s">
        <v>268</v>
      </c>
      <c r="C1133">
        <v>23.282501400000001</v>
      </c>
      <c r="D1133">
        <v>120.44728499999999</v>
      </c>
      <c r="E1133" t="s">
        <v>811</v>
      </c>
      <c r="F1133">
        <v>100</v>
      </c>
      <c r="G1133">
        <v>10</v>
      </c>
      <c r="H1133">
        <v>2012</v>
      </c>
      <c r="I1133" t="str">
        <f t="shared" si="52"/>
        <v>2011-11-01</v>
      </c>
      <c r="J1133" t="str">
        <f t="shared" si="53"/>
        <v>2012-01-01</v>
      </c>
      <c r="K1133" t="str">
        <f>IFERROR(INDEX(Harvest[Selected Harvest Begin],MATCH(E1133,Harvest[Region],0)),INDEX(Harvest[Selected Harvest Begin],MATCH(B1133,Harvest[Country.of.Origin],0)))</f>
        <v>November</v>
      </c>
      <c r="L1133" t="str">
        <f>IFERROR(INDEX(Harvest[Selected Harvest End],MATCH(E1133,Harvest[Region],0)),INDEX(Harvest[Selected Harvest End],MATCH(B1133,Harvest[Country.of.Origin],0)))</f>
        <v>January</v>
      </c>
      <c r="M1133">
        <f t="shared" si="51"/>
        <v>61</v>
      </c>
      <c r="N1133" s="7">
        <v>41423</v>
      </c>
      <c r="O1133" t="s">
        <v>616</v>
      </c>
      <c r="P1133" t="s">
        <v>54</v>
      </c>
      <c r="Q1133">
        <v>7.17</v>
      </c>
      <c r="R1133">
        <v>6.75</v>
      </c>
      <c r="S1133">
        <v>6.58</v>
      </c>
      <c r="T1133">
        <v>7.33</v>
      </c>
      <c r="U1133">
        <v>7.33</v>
      </c>
      <c r="V1133">
        <v>7.17</v>
      </c>
      <c r="W1133">
        <v>9.33</v>
      </c>
      <c r="X1133">
        <v>9.33</v>
      </c>
      <c r="Y1133">
        <v>10</v>
      </c>
      <c r="Z1133">
        <v>6.67</v>
      </c>
      <c r="AA1133">
        <v>77.67</v>
      </c>
      <c r="AB1133">
        <v>0.11</v>
      </c>
      <c r="AC1133">
        <v>0</v>
      </c>
      <c r="AD1133">
        <v>0</v>
      </c>
      <c r="AE1133" t="s">
        <v>89</v>
      </c>
      <c r="AF1133">
        <v>0</v>
      </c>
      <c r="AG1133" s="7">
        <v>41788</v>
      </c>
      <c r="AH1133">
        <v>750</v>
      </c>
      <c r="AI1133">
        <v>800</v>
      </c>
      <c r="AJ1133">
        <v>775</v>
      </c>
    </row>
    <row r="1134" spans="1:36" x14ac:dyDescent="0.25">
      <c r="A1134" t="s">
        <v>43</v>
      </c>
      <c r="B1134" t="s">
        <v>268</v>
      </c>
      <c r="C1134">
        <v>23.69781</v>
      </c>
      <c r="D1134">
        <v>120.960515</v>
      </c>
      <c r="E1134" t="s">
        <v>4007</v>
      </c>
      <c r="F1134">
        <v>150</v>
      </c>
      <c r="G1134">
        <v>1</v>
      </c>
      <c r="H1134">
        <v>2017</v>
      </c>
      <c r="I1134" t="str">
        <f t="shared" si="52"/>
        <v>2016-11-01</v>
      </c>
      <c r="J1134" t="str">
        <f t="shared" si="53"/>
        <v>2017-01-01</v>
      </c>
      <c r="K1134" t="str">
        <f>IFERROR(INDEX(Harvest[Selected Harvest Begin],MATCH(E1134,Harvest[Region],0)),INDEX(Harvest[Selected Harvest Begin],MATCH(B1134,Harvest[Country.of.Origin],0)))</f>
        <v>November</v>
      </c>
      <c r="L1134" t="str">
        <f>IFERROR(INDEX(Harvest[Selected Harvest End],MATCH(E1134,Harvest[Region],0)),INDEX(Harvest[Selected Harvest End],MATCH(B1134,Harvest[Country.of.Origin],0)))</f>
        <v>January</v>
      </c>
      <c r="M1134">
        <f t="shared" si="51"/>
        <v>61</v>
      </c>
      <c r="N1134" s="7">
        <v>43077</v>
      </c>
      <c r="O1134" t="s">
        <v>60</v>
      </c>
      <c r="P1134" t="s">
        <v>54</v>
      </c>
      <c r="Q1134">
        <v>7.33</v>
      </c>
      <c r="R1134">
        <v>7.17</v>
      </c>
      <c r="S1134">
        <v>7.25</v>
      </c>
      <c r="T1134">
        <v>7.33</v>
      </c>
      <c r="U1134">
        <v>7.33</v>
      </c>
      <c r="V1134">
        <v>7.25</v>
      </c>
      <c r="W1134">
        <v>10</v>
      </c>
      <c r="X1134">
        <v>10</v>
      </c>
      <c r="Y1134">
        <v>10</v>
      </c>
      <c r="Z1134">
        <v>7.25</v>
      </c>
      <c r="AA1134">
        <v>80.92</v>
      </c>
      <c r="AB1134">
        <v>0</v>
      </c>
      <c r="AC1134">
        <v>0</v>
      </c>
      <c r="AD1134">
        <v>0</v>
      </c>
      <c r="AE1134" t="s">
        <v>304</v>
      </c>
      <c r="AF1134">
        <v>0</v>
      </c>
      <c r="AG1134" s="7">
        <v>43442</v>
      </c>
      <c r="AH1134">
        <v>200</v>
      </c>
      <c r="AI1134">
        <v>200</v>
      </c>
      <c r="AJ1134">
        <v>200</v>
      </c>
    </row>
    <row r="1135" spans="1:36" x14ac:dyDescent="0.25">
      <c r="A1135" t="s">
        <v>43</v>
      </c>
      <c r="B1135" t="s">
        <v>268</v>
      </c>
      <c r="C1135">
        <v>23.69781</v>
      </c>
      <c r="D1135">
        <v>120.960515</v>
      </c>
      <c r="E1135" t="s">
        <v>4007</v>
      </c>
      <c r="F1135">
        <v>160</v>
      </c>
      <c r="G1135">
        <v>1</v>
      </c>
      <c r="H1135">
        <v>2016</v>
      </c>
      <c r="I1135" t="str">
        <f t="shared" si="52"/>
        <v>2015-11-01</v>
      </c>
      <c r="J1135" t="str">
        <f t="shared" si="53"/>
        <v>2016-01-01</v>
      </c>
      <c r="K1135" t="str">
        <f>IFERROR(INDEX(Harvest[Selected Harvest Begin],MATCH(E1135,Harvest[Region],0)),INDEX(Harvest[Selected Harvest Begin],MATCH(B1135,Harvest[Country.of.Origin],0)))</f>
        <v>November</v>
      </c>
      <c r="L1135" t="str">
        <f>IFERROR(INDEX(Harvest[Selected Harvest End],MATCH(E1135,Harvest[Region],0)),INDEX(Harvest[Selected Harvest End],MATCH(B1135,Harvest[Country.of.Origin],0)))</f>
        <v>January</v>
      </c>
      <c r="M1135">
        <f t="shared" si="51"/>
        <v>61</v>
      </c>
      <c r="N1135" s="7">
        <v>42594</v>
      </c>
      <c r="O1135" t="s">
        <v>616</v>
      </c>
      <c r="P1135" t="s">
        <v>60</v>
      </c>
      <c r="Q1135">
        <v>7.33</v>
      </c>
      <c r="R1135">
        <v>7.08</v>
      </c>
      <c r="S1135">
        <v>7.08</v>
      </c>
      <c r="T1135">
        <v>7.08</v>
      </c>
      <c r="U1135">
        <v>7.42</v>
      </c>
      <c r="V1135">
        <v>7.33</v>
      </c>
      <c r="W1135">
        <v>10</v>
      </c>
      <c r="X1135">
        <v>10</v>
      </c>
      <c r="Y1135">
        <v>10</v>
      </c>
      <c r="Z1135">
        <v>7.33</v>
      </c>
      <c r="AA1135">
        <v>80.67</v>
      </c>
      <c r="AB1135">
        <v>0</v>
      </c>
      <c r="AC1135">
        <v>0</v>
      </c>
      <c r="AD1135">
        <v>0</v>
      </c>
      <c r="AE1135" t="s">
        <v>55</v>
      </c>
      <c r="AF1135">
        <v>1</v>
      </c>
      <c r="AG1135" s="7">
        <v>42959</v>
      </c>
    </row>
    <row r="1136" spans="1:36" x14ac:dyDescent="0.25">
      <c r="A1136" t="s">
        <v>43</v>
      </c>
      <c r="B1136" t="s">
        <v>287</v>
      </c>
      <c r="C1136">
        <v>-10.687871700000001</v>
      </c>
      <c r="D1136">
        <v>36.263084599999999</v>
      </c>
      <c r="E1136" t="s">
        <v>3251</v>
      </c>
      <c r="F1136">
        <v>30</v>
      </c>
      <c r="G1136">
        <v>80</v>
      </c>
      <c r="H1136">
        <v>2015</v>
      </c>
      <c r="I1136" t="str">
        <f t="shared" si="52"/>
        <v>2015-04-01</v>
      </c>
      <c r="J1136" t="str">
        <f t="shared" si="53"/>
        <v>2015-10-01</v>
      </c>
      <c r="K1136" t="str">
        <f>IFERROR(INDEX(Harvest[Selected Harvest Begin],MATCH(E1136,Harvest[Region],0)),INDEX(Harvest[Selected Harvest Begin],MATCH(B1136,Harvest[Country.of.Origin],0)))</f>
        <v>April</v>
      </c>
      <c r="L1136" t="str">
        <f>IFERROR(INDEX(Harvest[Selected Harvest End],MATCH(E1136,Harvest[Region],0)),INDEX(Harvest[Selected Harvest End],MATCH(B1136,Harvest[Country.of.Origin],0)))</f>
        <v>October</v>
      </c>
      <c r="M1136">
        <f t="shared" si="51"/>
        <v>183</v>
      </c>
      <c r="N1136" s="7">
        <v>42324</v>
      </c>
      <c r="O1136" t="s">
        <v>68</v>
      </c>
      <c r="P1136" t="s">
        <v>54</v>
      </c>
      <c r="Q1136">
        <v>7.58</v>
      </c>
      <c r="R1136">
        <v>7.42</v>
      </c>
      <c r="S1136">
        <v>7.42</v>
      </c>
      <c r="T1136">
        <v>7.33</v>
      </c>
      <c r="U1136">
        <v>7.5</v>
      </c>
      <c r="V1136">
        <v>7.42</v>
      </c>
      <c r="W1136">
        <v>10</v>
      </c>
      <c r="X1136">
        <v>10</v>
      </c>
      <c r="Y1136">
        <v>10</v>
      </c>
      <c r="Z1136">
        <v>7.5</v>
      </c>
      <c r="AA1136">
        <v>82.17</v>
      </c>
      <c r="AB1136">
        <v>0.13</v>
      </c>
      <c r="AC1136">
        <v>1</v>
      </c>
      <c r="AD1136">
        <v>0</v>
      </c>
      <c r="AE1136" t="s">
        <v>55</v>
      </c>
      <c r="AF1136">
        <v>6</v>
      </c>
      <c r="AG1136" s="7">
        <v>42689</v>
      </c>
      <c r="AH1136">
        <v>1500</v>
      </c>
      <c r="AI1136">
        <v>1800</v>
      </c>
      <c r="AJ1136">
        <v>1650</v>
      </c>
    </row>
    <row r="1137" spans="1:36" x14ac:dyDescent="0.25">
      <c r="A1137" t="s">
        <v>43</v>
      </c>
      <c r="B1137" t="s">
        <v>287</v>
      </c>
      <c r="C1137">
        <v>-3.0674247000000001</v>
      </c>
      <c r="D1137">
        <v>37.355627300000002</v>
      </c>
      <c r="E1137" t="s">
        <v>2300</v>
      </c>
      <c r="F1137">
        <v>2</v>
      </c>
      <c r="G1137">
        <v>80</v>
      </c>
      <c r="H1137">
        <v>2015</v>
      </c>
      <c r="I1137" t="str">
        <f t="shared" si="52"/>
        <v>2015-05-01</v>
      </c>
      <c r="J1137" t="str">
        <f t="shared" si="53"/>
        <v>2015-12-01</v>
      </c>
      <c r="K1137" t="str">
        <f>IFERROR(INDEX(Harvest[Selected Harvest Begin],MATCH(E1137,Harvest[Region],0)),INDEX(Harvest[Selected Harvest Begin],MATCH(B1137,Harvest[Country.of.Origin],0)))</f>
        <v>May</v>
      </c>
      <c r="L1137" t="str">
        <f>IFERROR(INDEX(Harvest[Selected Harvest End],MATCH(E1137,Harvest[Region],0)),INDEX(Harvest[Selected Harvest End],MATCH(B1137,Harvest[Country.of.Origin],0)))</f>
        <v>December</v>
      </c>
      <c r="M1137">
        <f t="shared" si="51"/>
        <v>214</v>
      </c>
      <c r="N1137" s="7">
        <v>42324</v>
      </c>
      <c r="O1137" t="s">
        <v>60</v>
      </c>
      <c r="P1137" t="s">
        <v>54</v>
      </c>
      <c r="Q1137">
        <v>7.67</v>
      </c>
      <c r="R1137">
        <v>7.33</v>
      </c>
      <c r="S1137">
        <v>7.33</v>
      </c>
      <c r="T1137">
        <v>7.42</v>
      </c>
      <c r="U1137">
        <v>7.42</v>
      </c>
      <c r="V1137">
        <v>7.42</v>
      </c>
      <c r="W1137">
        <v>10</v>
      </c>
      <c r="X1137">
        <v>10</v>
      </c>
      <c r="Y1137">
        <v>10</v>
      </c>
      <c r="Z1137">
        <v>7.42</v>
      </c>
      <c r="AA1137">
        <v>82</v>
      </c>
      <c r="AB1137">
        <v>0.13</v>
      </c>
      <c r="AC1137">
        <v>0</v>
      </c>
      <c r="AD1137">
        <v>0</v>
      </c>
      <c r="AE1137" t="s">
        <v>55</v>
      </c>
      <c r="AF1137">
        <v>20</v>
      </c>
      <c r="AG1137" s="7">
        <v>42689</v>
      </c>
      <c r="AH1137">
        <v>1500</v>
      </c>
      <c r="AI1137">
        <v>1800</v>
      </c>
      <c r="AJ1137">
        <v>1650</v>
      </c>
    </row>
    <row r="1138" spans="1:36" x14ac:dyDescent="0.25">
      <c r="A1138" t="s">
        <v>43</v>
      </c>
      <c r="B1138" t="s">
        <v>287</v>
      </c>
      <c r="C1138">
        <v>-3.3869254</v>
      </c>
      <c r="D1138">
        <v>36.6829927</v>
      </c>
      <c r="F1138">
        <v>100</v>
      </c>
      <c r="G1138">
        <v>60</v>
      </c>
      <c r="H1138">
        <v>2012</v>
      </c>
      <c r="I1138" t="str">
        <f t="shared" si="52"/>
        <v>2012-05-01</v>
      </c>
      <c r="J1138" t="str">
        <f t="shared" si="53"/>
        <v>2012-12-01</v>
      </c>
      <c r="K1138" t="str">
        <f>IFERROR(INDEX(Harvest[Selected Harvest Begin],MATCH(E1138,Harvest[Region],0)),INDEX(Harvest[Selected Harvest Begin],MATCH(B1138,Harvest[Country.of.Origin],0)))</f>
        <v>May</v>
      </c>
      <c r="L1138" t="str">
        <f>IFERROR(INDEX(Harvest[Selected Harvest End],MATCH(E1138,Harvest[Region],0)),INDEX(Harvest[Selected Harvest End],MATCH(B1138,Harvest[Country.of.Origin],0)))</f>
        <v>December</v>
      </c>
      <c r="M1138">
        <f t="shared" si="51"/>
        <v>214</v>
      </c>
      <c r="N1138" s="7">
        <v>41520</v>
      </c>
      <c r="P1138" t="s">
        <v>81</v>
      </c>
      <c r="Q1138">
        <v>8.42</v>
      </c>
      <c r="R1138">
        <v>8.17</v>
      </c>
      <c r="S1138">
        <v>8.17</v>
      </c>
      <c r="T1138">
        <v>8</v>
      </c>
      <c r="U1138">
        <v>7.58</v>
      </c>
      <c r="V1138">
        <v>8</v>
      </c>
      <c r="W1138">
        <v>10</v>
      </c>
      <c r="X1138">
        <v>10</v>
      </c>
      <c r="Y1138">
        <v>10</v>
      </c>
      <c r="Z1138">
        <v>8.17</v>
      </c>
      <c r="AA1138">
        <v>86.5</v>
      </c>
      <c r="AB1138">
        <v>0.11</v>
      </c>
      <c r="AC1138">
        <v>0</v>
      </c>
      <c r="AD1138">
        <v>0</v>
      </c>
      <c r="AE1138" t="s">
        <v>89</v>
      </c>
      <c r="AF1138">
        <v>1</v>
      </c>
      <c r="AG1138" s="7">
        <v>41885</v>
      </c>
    </row>
    <row r="1139" spans="1:36" x14ac:dyDescent="0.25">
      <c r="A1139" t="s">
        <v>43</v>
      </c>
      <c r="B1139" t="s">
        <v>287</v>
      </c>
      <c r="C1139">
        <v>-8.9094014000000001</v>
      </c>
      <c r="D1139">
        <v>33.460774399999998</v>
      </c>
      <c r="E1139" t="s">
        <v>778</v>
      </c>
      <c r="F1139">
        <v>134</v>
      </c>
      <c r="G1139">
        <v>60</v>
      </c>
      <c r="H1139">
        <v>2014</v>
      </c>
      <c r="I1139" t="str">
        <f t="shared" si="52"/>
        <v>2014-04-01</v>
      </c>
      <c r="J1139" t="str">
        <f t="shared" si="53"/>
        <v>2014-10-01</v>
      </c>
      <c r="K1139" t="str">
        <f>IFERROR(INDEX(Harvest[Selected Harvest Begin],MATCH(E1139,Harvest[Region],0)),INDEX(Harvest[Selected Harvest Begin],MATCH(B1139,Harvest[Country.of.Origin],0)))</f>
        <v>April</v>
      </c>
      <c r="L1139" t="str">
        <f>IFERROR(INDEX(Harvest[Selected Harvest End],MATCH(E1139,Harvest[Region],0)),INDEX(Harvest[Selected Harvest End],MATCH(B1139,Harvest[Country.of.Origin],0)))</f>
        <v>October</v>
      </c>
      <c r="M1139">
        <f t="shared" si="51"/>
        <v>183</v>
      </c>
      <c r="N1139" s="7">
        <v>41985</v>
      </c>
      <c r="O1139" t="s">
        <v>60</v>
      </c>
      <c r="P1139" t="s">
        <v>54</v>
      </c>
      <c r="Q1139">
        <v>8</v>
      </c>
      <c r="R1139">
        <v>7.83</v>
      </c>
      <c r="S1139">
        <v>7.83</v>
      </c>
      <c r="T1139">
        <v>7.92</v>
      </c>
      <c r="U1139">
        <v>7.75</v>
      </c>
      <c r="V1139">
        <v>7.75</v>
      </c>
      <c r="W1139">
        <v>10</v>
      </c>
      <c r="X1139">
        <v>10</v>
      </c>
      <c r="Y1139">
        <v>10</v>
      </c>
      <c r="Z1139">
        <v>7.83</v>
      </c>
      <c r="AA1139">
        <v>84.92</v>
      </c>
      <c r="AB1139">
        <v>0.12</v>
      </c>
      <c r="AC1139">
        <v>0</v>
      </c>
      <c r="AD1139">
        <v>0</v>
      </c>
      <c r="AE1139" t="s">
        <v>55</v>
      </c>
      <c r="AF1139">
        <v>2</v>
      </c>
      <c r="AG1139" s="7">
        <v>42350</v>
      </c>
      <c r="AH1139">
        <v>1620</v>
      </c>
      <c r="AI1139">
        <v>1620</v>
      </c>
      <c r="AJ1139">
        <v>1620</v>
      </c>
    </row>
    <row r="1140" spans="1:36" x14ac:dyDescent="0.25">
      <c r="A1140" t="s">
        <v>43</v>
      </c>
      <c r="B1140" t="s">
        <v>287</v>
      </c>
      <c r="C1140">
        <v>-6.3690280000000001</v>
      </c>
      <c r="D1140">
        <v>34.888821999999998</v>
      </c>
      <c r="E1140" t="s">
        <v>1251</v>
      </c>
      <c r="F1140">
        <v>10</v>
      </c>
      <c r="G1140">
        <v>60</v>
      </c>
      <c r="H1140">
        <v>2014</v>
      </c>
      <c r="I1140" t="str">
        <f t="shared" si="52"/>
        <v>2014-05-01</v>
      </c>
      <c r="J1140" t="str">
        <f t="shared" si="53"/>
        <v>2014-12-01</v>
      </c>
      <c r="K1140" t="str">
        <f>IFERROR(INDEX(Harvest[Selected Harvest Begin],MATCH(E1140,Harvest[Region],0)),INDEX(Harvest[Selected Harvest Begin],MATCH(B1140,Harvest[Country.of.Origin],0)))</f>
        <v>May</v>
      </c>
      <c r="L1140" t="str">
        <f>IFERROR(INDEX(Harvest[Selected Harvest End],MATCH(E1140,Harvest[Region],0)),INDEX(Harvest[Selected Harvest End],MATCH(B1140,Harvest[Country.of.Origin],0)))</f>
        <v>December</v>
      </c>
      <c r="M1140">
        <f t="shared" si="51"/>
        <v>214</v>
      </c>
      <c r="N1140" s="7">
        <v>41985</v>
      </c>
      <c r="O1140" t="s">
        <v>60</v>
      </c>
      <c r="P1140" t="s">
        <v>54</v>
      </c>
      <c r="Q1140">
        <v>7.83</v>
      </c>
      <c r="R1140">
        <v>7.67</v>
      </c>
      <c r="S1140">
        <v>7.75</v>
      </c>
      <c r="T1140">
        <v>7.83</v>
      </c>
      <c r="U1140">
        <v>7.67</v>
      </c>
      <c r="V1140">
        <v>7.67</v>
      </c>
      <c r="W1140">
        <v>10</v>
      </c>
      <c r="X1140">
        <v>10</v>
      </c>
      <c r="Y1140">
        <v>10</v>
      </c>
      <c r="Z1140">
        <v>7.83</v>
      </c>
      <c r="AA1140">
        <v>84.25</v>
      </c>
      <c r="AB1140">
        <v>0.12</v>
      </c>
      <c r="AC1140">
        <v>0</v>
      </c>
      <c r="AD1140">
        <v>0</v>
      </c>
      <c r="AE1140" t="s">
        <v>55</v>
      </c>
      <c r="AF1140">
        <v>7</v>
      </c>
      <c r="AG1140" s="7">
        <v>42350</v>
      </c>
      <c r="AH1140">
        <v>1620</v>
      </c>
      <c r="AI1140">
        <v>1620</v>
      </c>
      <c r="AJ1140">
        <v>1620</v>
      </c>
    </row>
    <row r="1141" spans="1:36" x14ac:dyDescent="0.25">
      <c r="A1141" t="s">
        <v>43</v>
      </c>
      <c r="B1141" t="s">
        <v>287</v>
      </c>
      <c r="C1141">
        <v>-8.9094014000000001</v>
      </c>
      <c r="D1141">
        <v>33.460774399999998</v>
      </c>
      <c r="E1141" t="s">
        <v>778</v>
      </c>
      <c r="F1141">
        <v>65</v>
      </c>
      <c r="G1141">
        <v>60</v>
      </c>
      <c r="H1141">
        <v>2014</v>
      </c>
      <c r="I1141" t="str">
        <f t="shared" si="52"/>
        <v>2014-04-01</v>
      </c>
      <c r="J1141" t="str">
        <f t="shared" si="53"/>
        <v>2014-10-01</v>
      </c>
      <c r="K1141" t="str">
        <f>IFERROR(INDEX(Harvest[Selected Harvest Begin],MATCH(E1141,Harvest[Region],0)),INDEX(Harvest[Selected Harvest Begin],MATCH(B1141,Harvest[Country.of.Origin],0)))</f>
        <v>April</v>
      </c>
      <c r="L1141" t="str">
        <f>IFERROR(INDEX(Harvest[Selected Harvest End],MATCH(E1141,Harvest[Region],0)),INDEX(Harvest[Selected Harvest End],MATCH(B1141,Harvest[Country.of.Origin],0)))</f>
        <v>October</v>
      </c>
      <c r="M1141">
        <f t="shared" si="51"/>
        <v>183</v>
      </c>
      <c r="N1141" s="7">
        <v>41985</v>
      </c>
      <c r="O1141" t="s">
        <v>60</v>
      </c>
      <c r="P1141" t="s">
        <v>54</v>
      </c>
      <c r="Q1141">
        <v>7.83</v>
      </c>
      <c r="R1141">
        <v>7.75</v>
      </c>
      <c r="S1141">
        <v>7.75</v>
      </c>
      <c r="T1141">
        <v>7.75</v>
      </c>
      <c r="U1141">
        <v>7.67</v>
      </c>
      <c r="V1141">
        <v>7.75</v>
      </c>
      <c r="W1141">
        <v>10</v>
      </c>
      <c r="X1141">
        <v>10</v>
      </c>
      <c r="Y1141">
        <v>10</v>
      </c>
      <c r="Z1141">
        <v>7.75</v>
      </c>
      <c r="AA1141">
        <v>84.25</v>
      </c>
      <c r="AB1141">
        <v>0.12</v>
      </c>
      <c r="AC1141">
        <v>0</v>
      </c>
      <c r="AD1141">
        <v>0</v>
      </c>
      <c r="AE1141" t="s">
        <v>55</v>
      </c>
      <c r="AF1141">
        <v>2</v>
      </c>
      <c r="AG1141" s="7">
        <v>42350</v>
      </c>
      <c r="AH1141">
        <v>1600</v>
      </c>
      <c r="AI1141">
        <v>1600</v>
      </c>
      <c r="AJ1141">
        <v>1600</v>
      </c>
    </row>
    <row r="1142" spans="1:36" x14ac:dyDescent="0.25">
      <c r="A1142" t="s">
        <v>43</v>
      </c>
      <c r="B1142" t="s">
        <v>287</v>
      </c>
      <c r="C1142">
        <v>-3.3869254</v>
      </c>
      <c r="D1142">
        <v>36.6829927</v>
      </c>
      <c r="E1142" t="s">
        <v>1359</v>
      </c>
      <c r="F1142">
        <v>10</v>
      </c>
      <c r="G1142">
        <v>60</v>
      </c>
      <c r="H1142">
        <v>2014</v>
      </c>
      <c r="I1142" t="str">
        <f t="shared" si="52"/>
        <v>2014-05-01</v>
      </c>
      <c r="J1142" t="str">
        <f t="shared" si="53"/>
        <v>2014-12-01</v>
      </c>
      <c r="K1142" t="str">
        <f>IFERROR(INDEX(Harvest[Selected Harvest Begin],MATCH(E1142,Harvest[Region],0)),INDEX(Harvest[Selected Harvest Begin],MATCH(B1142,Harvest[Country.of.Origin],0)))</f>
        <v>May</v>
      </c>
      <c r="L1142" t="str">
        <f>IFERROR(INDEX(Harvest[Selected Harvest End],MATCH(E1142,Harvest[Region],0)),INDEX(Harvest[Selected Harvest End],MATCH(B1142,Harvest[Country.of.Origin],0)))</f>
        <v>December</v>
      </c>
      <c r="M1142">
        <f t="shared" si="51"/>
        <v>214</v>
      </c>
      <c r="N1142" s="7">
        <v>41985</v>
      </c>
      <c r="O1142" t="s">
        <v>60</v>
      </c>
      <c r="P1142" t="s">
        <v>54</v>
      </c>
      <c r="Q1142">
        <v>7.92</v>
      </c>
      <c r="R1142">
        <v>7.75</v>
      </c>
      <c r="S1142">
        <v>7.75</v>
      </c>
      <c r="T1142">
        <v>7.75</v>
      </c>
      <c r="U1142">
        <v>7.75</v>
      </c>
      <c r="V1142">
        <v>7.58</v>
      </c>
      <c r="W1142">
        <v>10</v>
      </c>
      <c r="X1142">
        <v>10</v>
      </c>
      <c r="Y1142">
        <v>10</v>
      </c>
      <c r="Z1142">
        <v>7.67</v>
      </c>
      <c r="AA1142">
        <v>84.17</v>
      </c>
      <c r="AB1142">
        <v>0.13</v>
      </c>
      <c r="AC1142">
        <v>0</v>
      </c>
      <c r="AD1142">
        <v>0</v>
      </c>
      <c r="AE1142" t="s">
        <v>55</v>
      </c>
      <c r="AF1142">
        <v>0</v>
      </c>
      <c r="AG1142" s="7">
        <v>42350</v>
      </c>
      <c r="AH1142">
        <v>1400</v>
      </c>
      <c r="AI1142">
        <v>1400</v>
      </c>
      <c r="AJ1142">
        <v>1400</v>
      </c>
    </row>
    <row r="1143" spans="1:36" x14ac:dyDescent="0.25">
      <c r="A1143" t="s">
        <v>43</v>
      </c>
      <c r="B1143" t="s">
        <v>287</v>
      </c>
      <c r="C1143">
        <v>-3.2392763000000002</v>
      </c>
      <c r="D1143">
        <v>36.762698100000001</v>
      </c>
      <c r="E1143" t="s">
        <v>1878</v>
      </c>
      <c r="F1143">
        <v>5</v>
      </c>
      <c r="G1143">
        <v>60</v>
      </c>
      <c r="H1143">
        <v>2015</v>
      </c>
      <c r="I1143" t="str">
        <f t="shared" si="52"/>
        <v>2015-05-01</v>
      </c>
      <c r="J1143" t="str">
        <f t="shared" si="53"/>
        <v>2015-12-01</v>
      </c>
      <c r="K1143" t="str">
        <f>IFERROR(INDEX(Harvest[Selected Harvest Begin],MATCH(E1143,Harvest[Region],0)),INDEX(Harvest[Selected Harvest Begin],MATCH(B1143,Harvest[Country.of.Origin],0)))</f>
        <v>May</v>
      </c>
      <c r="L1143" t="str">
        <f>IFERROR(INDEX(Harvest[Selected Harvest End],MATCH(E1143,Harvest[Region],0)),INDEX(Harvest[Selected Harvest End],MATCH(B1143,Harvest[Country.of.Origin],0)))</f>
        <v>December</v>
      </c>
      <c r="M1143">
        <f t="shared" si="51"/>
        <v>214</v>
      </c>
      <c r="N1143" s="7">
        <v>42324</v>
      </c>
      <c r="O1143" t="s">
        <v>1882</v>
      </c>
      <c r="P1143" t="s">
        <v>54</v>
      </c>
      <c r="Q1143">
        <v>7.75</v>
      </c>
      <c r="R1143">
        <v>7.67</v>
      </c>
      <c r="S1143">
        <v>7.58</v>
      </c>
      <c r="T1143">
        <v>7.67</v>
      </c>
      <c r="U1143">
        <v>7.67</v>
      </c>
      <c r="V1143">
        <v>7.58</v>
      </c>
      <c r="W1143">
        <v>10</v>
      </c>
      <c r="X1143">
        <v>10</v>
      </c>
      <c r="Y1143">
        <v>10</v>
      </c>
      <c r="Z1143">
        <v>7.58</v>
      </c>
      <c r="AA1143">
        <v>83.5</v>
      </c>
      <c r="AB1143">
        <v>0.13</v>
      </c>
      <c r="AC1143">
        <v>0</v>
      </c>
      <c r="AD1143">
        <v>0</v>
      </c>
      <c r="AE1143" t="s">
        <v>55</v>
      </c>
      <c r="AF1143">
        <v>21</v>
      </c>
      <c r="AG1143" s="7">
        <v>42689</v>
      </c>
      <c r="AH1143">
        <v>1400</v>
      </c>
      <c r="AI1143">
        <v>1400</v>
      </c>
      <c r="AJ1143">
        <v>1400</v>
      </c>
    </row>
    <row r="1144" spans="1:36" x14ac:dyDescent="0.25">
      <c r="A1144" t="s">
        <v>43</v>
      </c>
      <c r="B1144" t="s">
        <v>287</v>
      </c>
      <c r="C1144">
        <v>-6.3690280000000001</v>
      </c>
      <c r="D1144">
        <v>34.888821999999998</v>
      </c>
      <c r="E1144" t="s">
        <v>1993</v>
      </c>
      <c r="F1144">
        <v>39</v>
      </c>
      <c r="G1144">
        <v>60</v>
      </c>
      <c r="H1144">
        <v>2014</v>
      </c>
      <c r="I1144" t="str">
        <f t="shared" si="52"/>
        <v>2014-05-01</v>
      </c>
      <c r="J1144" t="str">
        <f t="shared" si="53"/>
        <v>2014-12-01</v>
      </c>
      <c r="K1144" t="str">
        <f>IFERROR(INDEX(Harvest[Selected Harvest Begin],MATCH(E1144,Harvest[Region],0)),INDEX(Harvest[Selected Harvest Begin],MATCH(B1144,Harvest[Country.of.Origin],0)))</f>
        <v>May</v>
      </c>
      <c r="L1144" t="str">
        <f>IFERROR(INDEX(Harvest[Selected Harvest End],MATCH(E1144,Harvest[Region],0)),INDEX(Harvest[Selected Harvest End],MATCH(B1144,Harvest[Country.of.Origin],0)))</f>
        <v>December</v>
      </c>
      <c r="M1144">
        <f t="shared" si="51"/>
        <v>214</v>
      </c>
      <c r="N1144" s="7">
        <v>41985</v>
      </c>
      <c r="O1144" t="s">
        <v>68</v>
      </c>
      <c r="P1144" t="s">
        <v>54</v>
      </c>
      <c r="Q1144">
        <v>7.75</v>
      </c>
      <c r="R1144">
        <v>7.67</v>
      </c>
      <c r="S1144">
        <v>7.58</v>
      </c>
      <c r="T1144">
        <v>7.67</v>
      </c>
      <c r="U1144">
        <v>7.58</v>
      </c>
      <c r="V1144">
        <v>7.58</v>
      </c>
      <c r="W1144">
        <v>10</v>
      </c>
      <c r="X1144">
        <v>10</v>
      </c>
      <c r="Y1144">
        <v>10</v>
      </c>
      <c r="Z1144">
        <v>7.58</v>
      </c>
      <c r="AA1144">
        <v>83.42</v>
      </c>
      <c r="AB1144">
        <v>0.13</v>
      </c>
      <c r="AC1144">
        <v>0</v>
      </c>
      <c r="AD1144">
        <v>0</v>
      </c>
      <c r="AE1144" t="s">
        <v>55</v>
      </c>
      <c r="AF1144">
        <v>4</v>
      </c>
      <c r="AG1144" s="7">
        <v>42350</v>
      </c>
      <c r="AH1144">
        <v>1600</v>
      </c>
      <c r="AI1144">
        <v>1600</v>
      </c>
      <c r="AJ1144">
        <v>1600</v>
      </c>
    </row>
    <row r="1145" spans="1:36" x14ac:dyDescent="0.25">
      <c r="A1145" t="s">
        <v>43</v>
      </c>
      <c r="B1145" t="s">
        <v>287</v>
      </c>
      <c r="C1145">
        <v>-3.3869254</v>
      </c>
      <c r="D1145">
        <v>36.6829927</v>
      </c>
      <c r="E1145" t="s">
        <v>1359</v>
      </c>
      <c r="F1145">
        <v>10</v>
      </c>
      <c r="G1145">
        <v>60</v>
      </c>
      <c r="H1145">
        <v>2014</v>
      </c>
      <c r="I1145" t="str">
        <f t="shared" si="52"/>
        <v>2014-05-01</v>
      </c>
      <c r="J1145" t="str">
        <f t="shared" si="53"/>
        <v>2014-12-01</v>
      </c>
      <c r="K1145" t="str">
        <f>IFERROR(INDEX(Harvest[Selected Harvest Begin],MATCH(E1145,Harvest[Region],0)),INDEX(Harvest[Selected Harvest Begin],MATCH(B1145,Harvest[Country.of.Origin],0)))</f>
        <v>May</v>
      </c>
      <c r="L1145" t="str">
        <f>IFERROR(INDEX(Harvest[Selected Harvest End],MATCH(E1145,Harvest[Region],0)),INDEX(Harvest[Selected Harvest End],MATCH(B1145,Harvest[Country.of.Origin],0)))</f>
        <v>December</v>
      </c>
      <c r="M1145">
        <f t="shared" si="51"/>
        <v>214</v>
      </c>
      <c r="N1145" s="7">
        <v>41985</v>
      </c>
      <c r="O1145" t="s">
        <v>60</v>
      </c>
      <c r="P1145" t="s">
        <v>373</v>
      </c>
      <c r="Q1145">
        <v>7.75</v>
      </c>
      <c r="R1145">
        <v>7.58</v>
      </c>
      <c r="S1145">
        <v>7.67</v>
      </c>
      <c r="T1145">
        <v>7.58</v>
      </c>
      <c r="U1145">
        <v>7.58</v>
      </c>
      <c r="V1145">
        <v>7.58</v>
      </c>
      <c r="W1145">
        <v>10</v>
      </c>
      <c r="X1145">
        <v>10</v>
      </c>
      <c r="Y1145">
        <v>10</v>
      </c>
      <c r="Z1145">
        <v>7.58</v>
      </c>
      <c r="AA1145">
        <v>83.33</v>
      </c>
      <c r="AB1145">
        <v>0.12</v>
      </c>
      <c r="AC1145">
        <v>0</v>
      </c>
      <c r="AD1145">
        <v>0</v>
      </c>
      <c r="AE1145" t="s">
        <v>55</v>
      </c>
      <c r="AF1145">
        <v>6</v>
      </c>
      <c r="AG1145" s="7">
        <v>42350</v>
      </c>
      <c r="AH1145">
        <v>1700</v>
      </c>
      <c r="AI1145">
        <v>1700</v>
      </c>
      <c r="AJ1145">
        <v>1700</v>
      </c>
    </row>
    <row r="1146" spans="1:36" x14ac:dyDescent="0.25">
      <c r="A1146" t="s">
        <v>43</v>
      </c>
      <c r="B1146" t="s">
        <v>287</v>
      </c>
      <c r="C1146">
        <v>-3.3429977000000002</v>
      </c>
      <c r="D1146">
        <v>37.350665800000002</v>
      </c>
      <c r="E1146" t="s">
        <v>2201</v>
      </c>
      <c r="F1146">
        <v>320</v>
      </c>
      <c r="G1146">
        <v>60</v>
      </c>
      <c r="H1146">
        <v>2016</v>
      </c>
      <c r="I1146" t="str">
        <f t="shared" si="52"/>
        <v>2016-05-01</v>
      </c>
      <c r="J1146" t="str">
        <f t="shared" si="53"/>
        <v>2016-12-01</v>
      </c>
      <c r="K1146" t="str">
        <f>IFERROR(INDEX(Harvest[Selected Harvest Begin],MATCH(E1146,Harvest[Region],0)),INDEX(Harvest[Selected Harvest Begin],MATCH(B1146,Harvest[Country.of.Origin],0)))</f>
        <v>May</v>
      </c>
      <c r="L1146" t="str">
        <f>IFERROR(INDEX(Harvest[Selected Harvest End],MATCH(E1146,Harvest[Region],0)),INDEX(Harvest[Selected Harvest End],MATCH(B1146,Harvest[Country.of.Origin],0)))</f>
        <v>December</v>
      </c>
      <c r="M1146">
        <f t="shared" si="51"/>
        <v>214</v>
      </c>
      <c r="N1146" s="7">
        <v>42906</v>
      </c>
      <c r="O1146" t="s">
        <v>68</v>
      </c>
      <c r="P1146" t="s">
        <v>54</v>
      </c>
      <c r="Q1146">
        <v>7.67</v>
      </c>
      <c r="R1146">
        <v>7.58</v>
      </c>
      <c r="S1146">
        <v>7.42</v>
      </c>
      <c r="T1146">
        <v>7.67</v>
      </c>
      <c r="U1146">
        <v>7.67</v>
      </c>
      <c r="V1146">
        <v>7.58</v>
      </c>
      <c r="W1146">
        <v>10</v>
      </c>
      <c r="X1146">
        <v>10</v>
      </c>
      <c r="Y1146">
        <v>10</v>
      </c>
      <c r="Z1146">
        <v>7.58</v>
      </c>
      <c r="AA1146">
        <v>83.17</v>
      </c>
      <c r="AB1146">
        <v>0.12</v>
      </c>
      <c r="AC1146">
        <v>0</v>
      </c>
      <c r="AD1146">
        <v>0</v>
      </c>
      <c r="AE1146" t="s">
        <v>55</v>
      </c>
      <c r="AF1146">
        <v>3</v>
      </c>
      <c r="AG1146" s="7">
        <v>43271</v>
      </c>
      <c r="AH1146">
        <v>168</v>
      </c>
      <c r="AI1146">
        <v>168</v>
      </c>
      <c r="AJ1146">
        <v>168</v>
      </c>
    </row>
    <row r="1147" spans="1:36" x14ac:dyDescent="0.25">
      <c r="A1147" t="s">
        <v>43</v>
      </c>
      <c r="B1147" t="s">
        <v>287</v>
      </c>
      <c r="C1147">
        <v>-10.783564800000001</v>
      </c>
      <c r="D1147">
        <v>34.9506625</v>
      </c>
      <c r="E1147" t="s">
        <v>2266</v>
      </c>
      <c r="F1147">
        <v>180</v>
      </c>
      <c r="G1147">
        <v>60</v>
      </c>
      <c r="H1147">
        <v>2014</v>
      </c>
      <c r="I1147" t="str">
        <f t="shared" si="52"/>
        <v>2014-04-01</v>
      </c>
      <c r="J1147" t="str">
        <f t="shared" si="53"/>
        <v>2014-10-01</v>
      </c>
      <c r="K1147" t="str">
        <f>IFERROR(INDEX(Harvest[Selected Harvest Begin],MATCH(E1147,Harvest[Region],0)),INDEX(Harvest[Selected Harvest Begin],MATCH(B1147,Harvest[Country.of.Origin],0)))</f>
        <v>April</v>
      </c>
      <c r="L1147" t="str">
        <f>IFERROR(INDEX(Harvest[Selected Harvest End],MATCH(E1147,Harvest[Region],0)),INDEX(Harvest[Selected Harvest End],MATCH(B1147,Harvest[Country.of.Origin],0)))</f>
        <v>October</v>
      </c>
      <c r="M1147">
        <f t="shared" si="51"/>
        <v>183</v>
      </c>
      <c r="N1147" s="7">
        <v>41985</v>
      </c>
      <c r="O1147" t="s">
        <v>60</v>
      </c>
      <c r="P1147" t="s">
        <v>54</v>
      </c>
      <c r="Q1147">
        <v>7.58</v>
      </c>
      <c r="R1147">
        <v>7.67</v>
      </c>
      <c r="S1147">
        <v>7.67</v>
      </c>
      <c r="T1147">
        <v>7.58</v>
      </c>
      <c r="U1147">
        <v>7.42</v>
      </c>
      <c r="V1147">
        <v>7.58</v>
      </c>
      <c r="W1147">
        <v>10</v>
      </c>
      <c r="X1147">
        <v>10</v>
      </c>
      <c r="Y1147">
        <v>10</v>
      </c>
      <c r="Z1147">
        <v>7.67</v>
      </c>
      <c r="AA1147">
        <v>83.17</v>
      </c>
      <c r="AB1147">
        <v>0.13</v>
      </c>
      <c r="AC1147">
        <v>0</v>
      </c>
      <c r="AD1147">
        <v>0</v>
      </c>
      <c r="AE1147" t="s">
        <v>89</v>
      </c>
      <c r="AF1147">
        <v>6</v>
      </c>
      <c r="AG1147" s="7">
        <v>42350</v>
      </c>
      <c r="AH1147">
        <v>1653</v>
      </c>
      <c r="AI1147">
        <v>1653</v>
      </c>
      <c r="AJ1147">
        <v>1653</v>
      </c>
    </row>
    <row r="1148" spans="1:36" x14ac:dyDescent="0.25">
      <c r="A1148" t="s">
        <v>43</v>
      </c>
      <c r="B1148" t="s">
        <v>287</v>
      </c>
      <c r="C1148">
        <v>-3.3869254</v>
      </c>
      <c r="D1148">
        <v>36.6829927</v>
      </c>
      <c r="E1148" t="s">
        <v>2829</v>
      </c>
      <c r="F1148">
        <v>93</v>
      </c>
      <c r="G1148">
        <v>60</v>
      </c>
      <c r="H1148">
        <v>2014</v>
      </c>
      <c r="I1148" t="str">
        <f t="shared" si="52"/>
        <v>2014-05-01</v>
      </c>
      <c r="J1148" t="str">
        <f t="shared" si="53"/>
        <v>2014-12-01</v>
      </c>
      <c r="K1148" t="str">
        <f>IFERROR(INDEX(Harvest[Selected Harvest Begin],MATCH(E1148,Harvest[Region],0)),INDEX(Harvest[Selected Harvest Begin],MATCH(B1148,Harvest[Country.of.Origin],0)))</f>
        <v>May</v>
      </c>
      <c r="L1148" t="str">
        <f>IFERROR(INDEX(Harvest[Selected Harvest End],MATCH(E1148,Harvest[Region],0)),INDEX(Harvest[Selected Harvest End],MATCH(B1148,Harvest[Country.of.Origin],0)))</f>
        <v>December</v>
      </c>
      <c r="M1148">
        <f t="shared" si="51"/>
        <v>214</v>
      </c>
      <c r="N1148" s="7">
        <v>41991</v>
      </c>
      <c r="O1148" t="s">
        <v>60</v>
      </c>
      <c r="P1148" t="s">
        <v>54</v>
      </c>
      <c r="Q1148">
        <v>7.5</v>
      </c>
      <c r="R1148">
        <v>7.5</v>
      </c>
      <c r="S1148">
        <v>7.5</v>
      </c>
      <c r="T1148">
        <v>7.5</v>
      </c>
      <c r="U1148">
        <v>7.5</v>
      </c>
      <c r="V1148">
        <v>7.58</v>
      </c>
      <c r="W1148">
        <v>10</v>
      </c>
      <c r="X1148">
        <v>10</v>
      </c>
      <c r="Y1148">
        <v>10</v>
      </c>
      <c r="Z1148">
        <v>7.58</v>
      </c>
      <c r="AA1148">
        <v>82.67</v>
      </c>
      <c r="AB1148">
        <v>0.12</v>
      </c>
      <c r="AC1148">
        <v>0</v>
      </c>
      <c r="AD1148">
        <v>0</v>
      </c>
      <c r="AE1148" t="s">
        <v>55</v>
      </c>
      <c r="AF1148">
        <v>0</v>
      </c>
      <c r="AG1148" s="7">
        <v>42356</v>
      </c>
      <c r="AH1148">
        <v>1700</v>
      </c>
      <c r="AI1148">
        <v>1700</v>
      </c>
      <c r="AJ1148">
        <v>1700</v>
      </c>
    </row>
    <row r="1149" spans="1:36" x14ac:dyDescent="0.25">
      <c r="A1149" t="s">
        <v>43</v>
      </c>
      <c r="B1149" t="s">
        <v>287</v>
      </c>
      <c r="C1149">
        <v>-10.783564800000001</v>
      </c>
      <c r="D1149">
        <v>34.9506625</v>
      </c>
      <c r="E1149" t="s">
        <v>2266</v>
      </c>
      <c r="F1149">
        <v>77</v>
      </c>
      <c r="G1149">
        <v>60</v>
      </c>
      <c r="H1149">
        <v>2014</v>
      </c>
      <c r="I1149" t="str">
        <f t="shared" si="52"/>
        <v>2014-04-01</v>
      </c>
      <c r="J1149" t="str">
        <f t="shared" si="53"/>
        <v>2014-10-01</v>
      </c>
      <c r="K1149" t="str">
        <f>IFERROR(INDEX(Harvest[Selected Harvest Begin],MATCH(E1149,Harvest[Region],0)),INDEX(Harvest[Selected Harvest Begin],MATCH(B1149,Harvest[Country.of.Origin],0)))</f>
        <v>April</v>
      </c>
      <c r="L1149" t="str">
        <f>IFERROR(INDEX(Harvest[Selected Harvest End],MATCH(E1149,Harvest[Region],0)),INDEX(Harvest[Selected Harvest End],MATCH(B1149,Harvest[Country.of.Origin],0)))</f>
        <v>October</v>
      </c>
      <c r="M1149">
        <f t="shared" si="51"/>
        <v>183</v>
      </c>
      <c r="N1149" s="7">
        <v>41988</v>
      </c>
      <c r="O1149" t="s">
        <v>68</v>
      </c>
      <c r="P1149" t="s">
        <v>54</v>
      </c>
      <c r="Q1149">
        <v>7.58</v>
      </c>
      <c r="R1149">
        <v>7.5</v>
      </c>
      <c r="S1149">
        <v>7.5</v>
      </c>
      <c r="T1149">
        <v>7.58</v>
      </c>
      <c r="U1149">
        <v>7.33</v>
      </c>
      <c r="V1149">
        <v>7.58</v>
      </c>
      <c r="W1149">
        <v>10</v>
      </c>
      <c r="X1149">
        <v>10</v>
      </c>
      <c r="Y1149">
        <v>10</v>
      </c>
      <c r="Z1149">
        <v>7.58</v>
      </c>
      <c r="AA1149">
        <v>82.67</v>
      </c>
      <c r="AB1149">
        <v>0.12</v>
      </c>
      <c r="AC1149">
        <v>0</v>
      </c>
      <c r="AD1149">
        <v>0</v>
      </c>
      <c r="AE1149" t="s">
        <v>55</v>
      </c>
      <c r="AF1149">
        <v>4</v>
      </c>
      <c r="AG1149" s="7">
        <v>42353</v>
      </c>
      <c r="AH1149">
        <v>1550</v>
      </c>
      <c r="AI1149">
        <v>1550</v>
      </c>
      <c r="AJ1149">
        <v>1550</v>
      </c>
    </row>
    <row r="1150" spans="1:36" x14ac:dyDescent="0.25">
      <c r="A1150" t="s">
        <v>43</v>
      </c>
      <c r="B1150" t="s">
        <v>287</v>
      </c>
      <c r="C1150">
        <v>-3.3869254</v>
      </c>
      <c r="D1150">
        <v>36.6829927</v>
      </c>
      <c r="E1150" t="s">
        <v>2916</v>
      </c>
      <c r="F1150">
        <v>10</v>
      </c>
      <c r="G1150">
        <v>60</v>
      </c>
      <c r="H1150">
        <v>2014</v>
      </c>
      <c r="I1150" t="str">
        <f t="shared" si="52"/>
        <v>2014-05-01</v>
      </c>
      <c r="J1150" t="str">
        <f t="shared" si="53"/>
        <v>2014-12-01</v>
      </c>
      <c r="K1150" t="str">
        <f>IFERROR(INDEX(Harvest[Selected Harvest Begin],MATCH(E1150,Harvest[Region],0)),INDEX(Harvest[Selected Harvest Begin],MATCH(B1150,Harvest[Country.of.Origin],0)))</f>
        <v>May</v>
      </c>
      <c r="L1150" t="str">
        <f>IFERROR(INDEX(Harvest[Selected Harvest End],MATCH(E1150,Harvest[Region],0)),INDEX(Harvest[Selected Harvest End],MATCH(B1150,Harvest[Country.of.Origin],0)))</f>
        <v>December</v>
      </c>
      <c r="M1150">
        <f t="shared" si="51"/>
        <v>214</v>
      </c>
      <c r="N1150" s="7">
        <v>41985</v>
      </c>
      <c r="O1150" t="s">
        <v>60</v>
      </c>
      <c r="P1150" t="s">
        <v>54</v>
      </c>
      <c r="Q1150">
        <v>7.75</v>
      </c>
      <c r="R1150">
        <v>7.42</v>
      </c>
      <c r="S1150">
        <v>7.33</v>
      </c>
      <c r="T1150">
        <v>7.5</v>
      </c>
      <c r="U1150">
        <v>7.58</v>
      </c>
      <c r="V1150">
        <v>7.5</v>
      </c>
      <c r="W1150">
        <v>10</v>
      </c>
      <c r="X1150">
        <v>10</v>
      </c>
      <c r="Y1150">
        <v>10</v>
      </c>
      <c r="Z1150">
        <v>7.5</v>
      </c>
      <c r="AA1150">
        <v>82.58</v>
      </c>
      <c r="AB1150">
        <v>0.12</v>
      </c>
      <c r="AC1150">
        <v>0</v>
      </c>
      <c r="AD1150">
        <v>0</v>
      </c>
      <c r="AF1150">
        <v>1</v>
      </c>
      <c r="AG1150" s="7">
        <v>42350</v>
      </c>
      <c r="AH1150">
        <v>1317</v>
      </c>
      <c r="AI1150">
        <v>1317</v>
      </c>
      <c r="AJ1150">
        <v>1317</v>
      </c>
    </row>
    <row r="1151" spans="1:36" x14ac:dyDescent="0.25">
      <c r="A1151" t="s">
        <v>43</v>
      </c>
      <c r="B1151" t="s">
        <v>287</v>
      </c>
      <c r="C1151">
        <v>-3.3869254</v>
      </c>
      <c r="D1151">
        <v>36.6829927</v>
      </c>
      <c r="E1151" t="s">
        <v>2829</v>
      </c>
      <c r="F1151">
        <v>37</v>
      </c>
      <c r="G1151">
        <v>60</v>
      </c>
      <c r="H1151">
        <v>2014</v>
      </c>
      <c r="I1151" t="str">
        <f t="shared" si="52"/>
        <v>2014-05-01</v>
      </c>
      <c r="J1151" t="str">
        <f t="shared" si="53"/>
        <v>2014-12-01</v>
      </c>
      <c r="K1151" t="str">
        <f>IFERROR(INDEX(Harvest[Selected Harvest Begin],MATCH(E1151,Harvest[Region],0)),INDEX(Harvest[Selected Harvest Begin],MATCH(B1151,Harvest[Country.of.Origin],0)))</f>
        <v>May</v>
      </c>
      <c r="L1151" t="str">
        <f>IFERROR(INDEX(Harvest[Selected Harvest End],MATCH(E1151,Harvest[Region],0)),INDEX(Harvest[Selected Harvest End],MATCH(B1151,Harvest[Country.of.Origin],0)))</f>
        <v>December</v>
      </c>
      <c r="M1151">
        <f t="shared" si="51"/>
        <v>214</v>
      </c>
      <c r="N1151" s="7">
        <v>41991</v>
      </c>
      <c r="O1151" t="s">
        <v>60</v>
      </c>
      <c r="P1151" t="s">
        <v>54</v>
      </c>
      <c r="Q1151">
        <v>7.67</v>
      </c>
      <c r="R1151">
        <v>7.42</v>
      </c>
      <c r="S1151">
        <v>7.33</v>
      </c>
      <c r="T1151">
        <v>7.58</v>
      </c>
      <c r="U1151">
        <v>7.5</v>
      </c>
      <c r="V1151">
        <v>7.5</v>
      </c>
      <c r="W1151">
        <v>10</v>
      </c>
      <c r="X1151">
        <v>10</v>
      </c>
      <c r="Y1151">
        <v>10</v>
      </c>
      <c r="Z1151">
        <v>7.5</v>
      </c>
      <c r="AA1151">
        <v>82.5</v>
      </c>
      <c r="AB1151">
        <v>0.12</v>
      </c>
      <c r="AC1151">
        <v>0</v>
      </c>
      <c r="AD1151">
        <v>0</v>
      </c>
      <c r="AE1151" t="s">
        <v>55</v>
      </c>
      <c r="AF1151">
        <v>1</v>
      </c>
      <c r="AG1151" s="7">
        <v>42356</v>
      </c>
      <c r="AH1151">
        <v>1600</v>
      </c>
      <c r="AI1151">
        <v>1600</v>
      </c>
      <c r="AJ1151">
        <v>1600</v>
      </c>
    </row>
    <row r="1152" spans="1:36" x14ac:dyDescent="0.25">
      <c r="A1152" t="s">
        <v>43</v>
      </c>
      <c r="B1152" t="s">
        <v>287</v>
      </c>
      <c r="C1152">
        <v>-3.3429977000000002</v>
      </c>
      <c r="D1152">
        <v>37.350665800000002</v>
      </c>
      <c r="E1152" t="s">
        <v>2201</v>
      </c>
      <c r="F1152">
        <v>5</v>
      </c>
      <c r="G1152">
        <v>60</v>
      </c>
      <c r="H1152">
        <v>2014</v>
      </c>
      <c r="I1152" t="str">
        <f t="shared" si="52"/>
        <v>2014-05-01</v>
      </c>
      <c r="J1152" t="str">
        <f t="shared" si="53"/>
        <v>2014-12-01</v>
      </c>
      <c r="K1152" t="str">
        <f>IFERROR(INDEX(Harvest[Selected Harvest Begin],MATCH(E1152,Harvest[Region],0)),INDEX(Harvest[Selected Harvest Begin],MATCH(B1152,Harvest[Country.of.Origin],0)))</f>
        <v>May</v>
      </c>
      <c r="L1152" t="str">
        <f>IFERROR(INDEX(Harvest[Selected Harvest End],MATCH(E1152,Harvest[Region],0)),INDEX(Harvest[Selected Harvest End],MATCH(B1152,Harvest[Country.of.Origin],0)))</f>
        <v>December</v>
      </c>
      <c r="M1152">
        <f t="shared" si="51"/>
        <v>214</v>
      </c>
      <c r="N1152" s="7">
        <v>41985</v>
      </c>
      <c r="O1152" t="s">
        <v>60</v>
      </c>
      <c r="P1152" t="s">
        <v>54</v>
      </c>
      <c r="Q1152">
        <v>7.75</v>
      </c>
      <c r="R1152">
        <v>7</v>
      </c>
      <c r="S1152">
        <v>7.42</v>
      </c>
      <c r="T1152">
        <v>7.58</v>
      </c>
      <c r="U1152">
        <v>7.58</v>
      </c>
      <c r="V1152">
        <v>7.58</v>
      </c>
      <c r="W1152">
        <v>10</v>
      </c>
      <c r="X1152">
        <v>10</v>
      </c>
      <c r="Y1152">
        <v>10</v>
      </c>
      <c r="Z1152">
        <v>7.58</v>
      </c>
      <c r="AA1152">
        <v>82.5</v>
      </c>
      <c r="AB1152">
        <v>0.12</v>
      </c>
      <c r="AC1152">
        <v>0</v>
      </c>
      <c r="AD1152">
        <v>0</v>
      </c>
      <c r="AE1152" t="s">
        <v>89</v>
      </c>
      <c r="AF1152">
        <v>3</v>
      </c>
      <c r="AG1152" s="7">
        <v>42350</v>
      </c>
    </row>
    <row r="1153" spans="1:36" x14ac:dyDescent="0.25">
      <c r="A1153" t="s">
        <v>43</v>
      </c>
      <c r="B1153" t="s">
        <v>287</v>
      </c>
      <c r="C1153">
        <v>-3.3869254</v>
      </c>
      <c r="D1153">
        <v>36.6829927</v>
      </c>
      <c r="E1153" t="s">
        <v>3029</v>
      </c>
      <c r="F1153">
        <v>10</v>
      </c>
      <c r="G1153">
        <v>60</v>
      </c>
      <c r="H1153">
        <v>2016</v>
      </c>
      <c r="I1153" t="str">
        <f t="shared" si="52"/>
        <v>2016-05-01</v>
      </c>
      <c r="J1153" t="str">
        <f t="shared" si="53"/>
        <v>2016-12-01</v>
      </c>
      <c r="K1153" t="str">
        <f>IFERROR(INDEX(Harvest[Selected Harvest Begin],MATCH(E1153,Harvest[Region],0)),INDEX(Harvest[Selected Harvest Begin],MATCH(B1153,Harvest[Country.of.Origin],0)))</f>
        <v>May</v>
      </c>
      <c r="L1153" t="str">
        <f>IFERROR(INDEX(Harvest[Selected Harvest End],MATCH(E1153,Harvest[Region],0)),INDEX(Harvest[Selected Harvest End],MATCH(B1153,Harvest[Country.of.Origin],0)))</f>
        <v>December</v>
      </c>
      <c r="M1153">
        <f t="shared" si="51"/>
        <v>214</v>
      </c>
      <c r="N1153" s="7">
        <v>42324</v>
      </c>
      <c r="O1153" t="s">
        <v>1882</v>
      </c>
      <c r="P1153" t="s">
        <v>54</v>
      </c>
      <c r="Q1153">
        <v>7.67</v>
      </c>
      <c r="R1153">
        <v>7.25</v>
      </c>
      <c r="S1153">
        <v>7.42</v>
      </c>
      <c r="T1153">
        <v>7.42</v>
      </c>
      <c r="U1153">
        <v>7.67</v>
      </c>
      <c r="V1153">
        <v>7.42</v>
      </c>
      <c r="W1153">
        <v>10</v>
      </c>
      <c r="X1153">
        <v>10</v>
      </c>
      <c r="Y1153">
        <v>10</v>
      </c>
      <c r="Z1153">
        <v>7.58</v>
      </c>
      <c r="AA1153">
        <v>82.42</v>
      </c>
      <c r="AB1153">
        <v>0.13</v>
      </c>
      <c r="AC1153">
        <v>0</v>
      </c>
      <c r="AD1153">
        <v>0</v>
      </c>
      <c r="AE1153" t="s">
        <v>55</v>
      </c>
      <c r="AF1153">
        <v>7</v>
      </c>
      <c r="AG1153" s="7">
        <v>42689</v>
      </c>
      <c r="AH1153">
        <v>2285</v>
      </c>
      <c r="AI1153">
        <v>2285</v>
      </c>
      <c r="AJ1153">
        <v>2285</v>
      </c>
    </row>
    <row r="1154" spans="1:36" x14ac:dyDescent="0.25">
      <c r="A1154" t="s">
        <v>43</v>
      </c>
      <c r="B1154" t="s">
        <v>287</v>
      </c>
      <c r="C1154">
        <v>-6.3690280000000001</v>
      </c>
      <c r="D1154">
        <v>34.888821999999998</v>
      </c>
      <c r="E1154" t="s">
        <v>3257</v>
      </c>
      <c r="F1154">
        <v>300</v>
      </c>
      <c r="G1154">
        <v>60</v>
      </c>
      <c r="H1154">
        <v>2016</v>
      </c>
      <c r="I1154" t="str">
        <f t="shared" si="52"/>
        <v>2016-05-01</v>
      </c>
      <c r="J1154" t="str">
        <f t="shared" si="53"/>
        <v>2016-12-01</v>
      </c>
      <c r="K1154" t="str">
        <f>IFERROR(INDEX(Harvest[Selected Harvest Begin],MATCH(E1154,Harvest[Region],0)),INDEX(Harvest[Selected Harvest Begin],MATCH(B1154,Harvest[Country.of.Origin],0)))</f>
        <v>May</v>
      </c>
      <c r="L1154" t="str">
        <f>IFERROR(INDEX(Harvest[Selected Harvest End],MATCH(E1154,Harvest[Region],0)),INDEX(Harvest[Selected Harvest End],MATCH(B1154,Harvest[Country.of.Origin],0)))</f>
        <v>December</v>
      </c>
      <c r="M1154">
        <f t="shared" ref="M1154:M1217" si="54">J1154-I1154</f>
        <v>214</v>
      </c>
      <c r="N1154" s="7">
        <v>42297</v>
      </c>
      <c r="O1154" t="s">
        <v>60</v>
      </c>
      <c r="P1154" t="s">
        <v>54</v>
      </c>
      <c r="Q1154">
        <v>7.42</v>
      </c>
      <c r="R1154">
        <v>7.42</v>
      </c>
      <c r="S1154">
        <v>7.42</v>
      </c>
      <c r="T1154">
        <v>7.5</v>
      </c>
      <c r="U1154">
        <v>7.5</v>
      </c>
      <c r="V1154">
        <v>7.33</v>
      </c>
      <c r="W1154">
        <v>10</v>
      </c>
      <c r="X1154">
        <v>10</v>
      </c>
      <c r="Y1154">
        <v>10</v>
      </c>
      <c r="Z1154">
        <v>7.58</v>
      </c>
      <c r="AA1154">
        <v>82.17</v>
      </c>
      <c r="AB1154">
        <v>0.12</v>
      </c>
      <c r="AC1154">
        <v>0</v>
      </c>
      <c r="AD1154">
        <v>0</v>
      </c>
      <c r="AE1154" t="s">
        <v>55</v>
      </c>
      <c r="AF1154">
        <v>1</v>
      </c>
      <c r="AG1154" s="7">
        <v>42662</v>
      </c>
      <c r="AH1154">
        <v>1600</v>
      </c>
      <c r="AI1154">
        <v>1600</v>
      </c>
      <c r="AJ1154">
        <v>1600</v>
      </c>
    </row>
    <row r="1155" spans="1:36" x14ac:dyDescent="0.25">
      <c r="A1155" t="s">
        <v>43</v>
      </c>
      <c r="B1155" t="s">
        <v>287</v>
      </c>
      <c r="C1155">
        <v>-9.0141101999999993</v>
      </c>
      <c r="D1155">
        <v>32.988831900000001</v>
      </c>
      <c r="E1155" t="s">
        <v>3265</v>
      </c>
      <c r="F1155">
        <v>10</v>
      </c>
      <c r="G1155">
        <v>60</v>
      </c>
      <c r="H1155">
        <v>2014</v>
      </c>
      <c r="I1155" t="str">
        <f t="shared" ref="I1155:I1218" si="55">IF(ISBLANK(H1155)&lt;&gt;TRUE,IF(MONTH(1&amp;K1155)&gt;MONTH(1&amp;L1155),TEXT(DATE(H1155-1,MONTH(1&amp;K1155),1),"yyyy-mm-dd"),TEXT(DATE(H1155,MONTH(1&amp;K1155),1),"yyyy-mm-dd")),IF(MONTH(1&amp;K1155)&gt;MONTH(1&amp;L1155),TEXT(DATE(YEAR(N1155)-1,MONTH(1&amp;K1155),1),"yyyy-mm-dd"),TEXT(DATE(YEAR(N1155),MONTH(1&amp;K1155),1),"yyyy-mm-dd")))</f>
        <v>2014-04-01</v>
      </c>
      <c r="J1155" t="str">
        <f t="shared" ref="J1155:J1218" si="56">IF(ISBLANK(H1155)&lt;&gt;TRUE,TEXT(DATE(H1155,MONTH(1&amp;L1155),1),"yyyy-mm-dd"),TEXT(DATE(YEAR(N1155),MONTH(1&amp;L1155),1),"yyyy-mm-dd"))</f>
        <v>2014-10-01</v>
      </c>
      <c r="K1155" t="str">
        <f>IFERROR(INDEX(Harvest[Selected Harvest Begin],MATCH(E1155,Harvest[Region],0)),INDEX(Harvest[Selected Harvest Begin],MATCH(B1155,Harvest[Country.of.Origin],0)))</f>
        <v>April</v>
      </c>
      <c r="L1155" t="str">
        <f>IFERROR(INDEX(Harvest[Selected Harvest End],MATCH(E1155,Harvest[Region],0)),INDEX(Harvest[Selected Harvest End],MATCH(B1155,Harvest[Country.of.Origin],0)))</f>
        <v>October</v>
      </c>
      <c r="M1155">
        <f t="shared" si="54"/>
        <v>183</v>
      </c>
      <c r="N1155" s="7">
        <v>41988</v>
      </c>
      <c r="O1155" t="s">
        <v>60</v>
      </c>
      <c r="P1155" t="s">
        <v>54</v>
      </c>
      <c r="Q1155">
        <v>7.75</v>
      </c>
      <c r="R1155">
        <v>7.42</v>
      </c>
      <c r="S1155">
        <v>7.42</v>
      </c>
      <c r="T1155">
        <v>7.58</v>
      </c>
      <c r="U1155">
        <v>7.33</v>
      </c>
      <c r="V1155">
        <v>7.42</v>
      </c>
      <c r="W1155">
        <v>10</v>
      </c>
      <c r="X1155">
        <v>10</v>
      </c>
      <c r="Y1155">
        <v>10</v>
      </c>
      <c r="Z1155">
        <v>7.25</v>
      </c>
      <c r="AA1155">
        <v>82.17</v>
      </c>
      <c r="AB1155">
        <v>0.12</v>
      </c>
      <c r="AC1155">
        <v>0</v>
      </c>
      <c r="AD1155">
        <v>0</v>
      </c>
      <c r="AE1155" t="s">
        <v>55</v>
      </c>
      <c r="AF1155">
        <v>1</v>
      </c>
      <c r="AG1155" s="7">
        <v>42353</v>
      </c>
      <c r="AH1155">
        <v>1700</v>
      </c>
      <c r="AI1155">
        <v>1700</v>
      </c>
      <c r="AJ1155">
        <v>1700</v>
      </c>
    </row>
    <row r="1156" spans="1:36" x14ac:dyDescent="0.25">
      <c r="A1156" t="s">
        <v>43</v>
      </c>
      <c r="B1156" t="s">
        <v>287</v>
      </c>
      <c r="C1156">
        <v>-3.1617522</v>
      </c>
      <c r="D1156">
        <v>35.587669699999999</v>
      </c>
      <c r="E1156" t="s">
        <v>3309</v>
      </c>
      <c r="F1156">
        <v>1</v>
      </c>
      <c r="G1156">
        <v>60</v>
      </c>
      <c r="H1156">
        <v>2014</v>
      </c>
      <c r="I1156" t="str">
        <f t="shared" si="55"/>
        <v>2014-05-01</v>
      </c>
      <c r="J1156" t="str">
        <f t="shared" si="56"/>
        <v>2014-12-01</v>
      </c>
      <c r="K1156" t="str">
        <f>IFERROR(INDEX(Harvest[Selected Harvest Begin],MATCH(E1156,Harvest[Region],0)),INDEX(Harvest[Selected Harvest Begin],MATCH(B1156,Harvest[Country.of.Origin],0)))</f>
        <v>May</v>
      </c>
      <c r="L1156" t="str">
        <f>IFERROR(INDEX(Harvest[Selected Harvest End],MATCH(E1156,Harvest[Region],0)),INDEX(Harvest[Selected Harvest End],MATCH(B1156,Harvest[Country.of.Origin],0)))</f>
        <v>December</v>
      </c>
      <c r="M1156">
        <f t="shared" si="54"/>
        <v>214</v>
      </c>
      <c r="N1156" s="7">
        <v>42012</v>
      </c>
      <c r="O1156" t="s">
        <v>60</v>
      </c>
      <c r="P1156" t="s">
        <v>54</v>
      </c>
      <c r="Q1156">
        <v>7.42</v>
      </c>
      <c r="R1156">
        <v>7.5</v>
      </c>
      <c r="S1156">
        <v>7.5</v>
      </c>
      <c r="T1156">
        <v>7.33</v>
      </c>
      <c r="U1156">
        <v>7.33</v>
      </c>
      <c r="V1156">
        <v>7.5</v>
      </c>
      <c r="W1156">
        <v>10</v>
      </c>
      <c r="X1156">
        <v>10</v>
      </c>
      <c r="Y1156">
        <v>10</v>
      </c>
      <c r="Z1156">
        <v>7.5</v>
      </c>
      <c r="AA1156">
        <v>82.08</v>
      </c>
      <c r="AB1156">
        <v>0.12</v>
      </c>
      <c r="AC1156">
        <v>0</v>
      </c>
      <c r="AD1156">
        <v>0</v>
      </c>
      <c r="AE1156" t="s">
        <v>55</v>
      </c>
      <c r="AF1156">
        <v>3</v>
      </c>
      <c r="AG1156" s="7">
        <v>42377</v>
      </c>
      <c r="AH1156">
        <v>1500</v>
      </c>
      <c r="AI1156">
        <v>1700</v>
      </c>
      <c r="AJ1156">
        <v>1600</v>
      </c>
    </row>
    <row r="1157" spans="1:36" x14ac:dyDescent="0.25">
      <c r="A1157" t="s">
        <v>43</v>
      </c>
      <c r="B1157" t="s">
        <v>287</v>
      </c>
      <c r="C1157">
        <v>-3.2392763000000002</v>
      </c>
      <c r="D1157">
        <v>36.762698100000001</v>
      </c>
      <c r="E1157" t="s">
        <v>3355</v>
      </c>
      <c r="F1157">
        <v>1</v>
      </c>
      <c r="G1157">
        <v>60</v>
      </c>
      <c r="H1157">
        <v>2014</v>
      </c>
      <c r="I1157" t="str">
        <f t="shared" si="55"/>
        <v>2014-05-01</v>
      </c>
      <c r="J1157" t="str">
        <f t="shared" si="56"/>
        <v>2014-12-01</v>
      </c>
      <c r="K1157" t="str">
        <f>IFERROR(INDEX(Harvest[Selected Harvest Begin],MATCH(E1157,Harvest[Region],0)),INDEX(Harvest[Selected Harvest Begin],MATCH(B1157,Harvest[Country.of.Origin],0)))</f>
        <v>May</v>
      </c>
      <c r="L1157" t="str">
        <f>IFERROR(INDEX(Harvest[Selected Harvest End],MATCH(E1157,Harvest[Region],0)),INDEX(Harvest[Selected Harvest End],MATCH(B1157,Harvest[Country.of.Origin],0)))</f>
        <v>December</v>
      </c>
      <c r="M1157">
        <f t="shared" si="54"/>
        <v>214</v>
      </c>
      <c r="N1157" s="7">
        <v>41991</v>
      </c>
      <c r="O1157" t="s">
        <v>60</v>
      </c>
      <c r="P1157" t="s">
        <v>54</v>
      </c>
      <c r="Q1157">
        <v>7.42</v>
      </c>
      <c r="R1157">
        <v>7.42</v>
      </c>
      <c r="S1157">
        <v>7.33</v>
      </c>
      <c r="T1157">
        <v>7.58</v>
      </c>
      <c r="U1157">
        <v>7.33</v>
      </c>
      <c r="V1157">
        <v>7.42</v>
      </c>
      <c r="W1157">
        <v>10</v>
      </c>
      <c r="X1157">
        <v>10</v>
      </c>
      <c r="Y1157">
        <v>10</v>
      </c>
      <c r="Z1157">
        <v>7.5</v>
      </c>
      <c r="AA1157">
        <v>82</v>
      </c>
      <c r="AB1157">
        <v>0.12</v>
      </c>
      <c r="AC1157">
        <v>0</v>
      </c>
      <c r="AD1157">
        <v>0</v>
      </c>
      <c r="AE1157" t="s">
        <v>55</v>
      </c>
      <c r="AF1157">
        <v>3</v>
      </c>
      <c r="AG1157" s="7">
        <v>42356</v>
      </c>
      <c r="AH1157">
        <v>1300</v>
      </c>
      <c r="AI1157">
        <v>1400</v>
      </c>
      <c r="AJ1157">
        <v>1350</v>
      </c>
    </row>
    <row r="1158" spans="1:36" x14ac:dyDescent="0.25">
      <c r="A1158" t="s">
        <v>43</v>
      </c>
      <c r="B1158" t="s">
        <v>287</v>
      </c>
      <c r="C1158">
        <v>-8.9094014000000001</v>
      </c>
      <c r="D1158">
        <v>33.460774399999998</v>
      </c>
      <c r="E1158" t="s">
        <v>778</v>
      </c>
      <c r="F1158">
        <v>114</v>
      </c>
      <c r="G1158">
        <v>60</v>
      </c>
      <c r="H1158">
        <v>2014</v>
      </c>
      <c r="I1158" t="str">
        <f t="shared" si="55"/>
        <v>2014-04-01</v>
      </c>
      <c r="J1158" t="str">
        <f t="shared" si="56"/>
        <v>2014-10-01</v>
      </c>
      <c r="K1158" t="str">
        <f>IFERROR(INDEX(Harvest[Selected Harvest Begin],MATCH(E1158,Harvest[Region],0)),INDEX(Harvest[Selected Harvest Begin],MATCH(B1158,Harvest[Country.of.Origin],0)))</f>
        <v>April</v>
      </c>
      <c r="L1158" t="str">
        <f>IFERROR(INDEX(Harvest[Selected Harvest End],MATCH(E1158,Harvest[Region],0)),INDEX(Harvest[Selected Harvest End],MATCH(B1158,Harvest[Country.of.Origin],0)))</f>
        <v>October</v>
      </c>
      <c r="M1158">
        <f t="shared" si="54"/>
        <v>183</v>
      </c>
      <c r="N1158" s="7">
        <v>42010</v>
      </c>
      <c r="O1158" t="s">
        <v>60</v>
      </c>
      <c r="P1158" t="s">
        <v>54</v>
      </c>
      <c r="Q1158">
        <v>7.33</v>
      </c>
      <c r="R1158">
        <v>7.33</v>
      </c>
      <c r="S1158">
        <v>7.33</v>
      </c>
      <c r="T1158">
        <v>7.42</v>
      </c>
      <c r="U1158">
        <v>7.5</v>
      </c>
      <c r="V1158">
        <v>7.58</v>
      </c>
      <c r="W1158">
        <v>10</v>
      </c>
      <c r="X1158">
        <v>10</v>
      </c>
      <c r="Y1158">
        <v>10</v>
      </c>
      <c r="Z1158">
        <v>7.42</v>
      </c>
      <c r="AA1158">
        <v>81.92</v>
      </c>
      <c r="AB1158">
        <v>0.12</v>
      </c>
      <c r="AC1158">
        <v>0</v>
      </c>
      <c r="AD1158">
        <v>0</v>
      </c>
      <c r="AE1158" t="s">
        <v>55</v>
      </c>
      <c r="AF1158">
        <v>4</v>
      </c>
      <c r="AG1158" s="7">
        <v>42375</v>
      </c>
      <c r="AH1158">
        <v>1877</v>
      </c>
      <c r="AI1158">
        <v>1877</v>
      </c>
      <c r="AJ1158">
        <v>1877</v>
      </c>
    </row>
    <row r="1159" spans="1:36" x14ac:dyDescent="0.25">
      <c r="A1159" t="s">
        <v>43</v>
      </c>
      <c r="B1159" t="s">
        <v>287</v>
      </c>
      <c r="C1159">
        <v>-3.1617522</v>
      </c>
      <c r="D1159">
        <v>35.587669699999999</v>
      </c>
      <c r="E1159" t="s">
        <v>3309</v>
      </c>
      <c r="F1159">
        <v>1</v>
      </c>
      <c r="G1159">
        <v>60</v>
      </c>
      <c r="H1159">
        <v>2014</v>
      </c>
      <c r="I1159" t="str">
        <f t="shared" si="55"/>
        <v>2014-05-01</v>
      </c>
      <c r="J1159" t="str">
        <f t="shared" si="56"/>
        <v>2014-12-01</v>
      </c>
      <c r="K1159" t="str">
        <f>IFERROR(INDEX(Harvest[Selected Harvest Begin],MATCH(E1159,Harvest[Region],0)),INDEX(Harvest[Selected Harvest Begin],MATCH(B1159,Harvest[Country.of.Origin],0)))</f>
        <v>May</v>
      </c>
      <c r="L1159" t="str">
        <f>IFERROR(INDEX(Harvest[Selected Harvest End],MATCH(E1159,Harvest[Region],0)),INDEX(Harvest[Selected Harvest End],MATCH(B1159,Harvest[Country.of.Origin],0)))</f>
        <v>December</v>
      </c>
      <c r="M1159">
        <f t="shared" si="54"/>
        <v>214</v>
      </c>
      <c r="N1159" s="7">
        <v>42012</v>
      </c>
      <c r="O1159" t="s">
        <v>60</v>
      </c>
      <c r="P1159" t="s">
        <v>54</v>
      </c>
      <c r="Q1159">
        <v>7.42</v>
      </c>
      <c r="R1159">
        <v>7.42</v>
      </c>
      <c r="S1159">
        <v>7.42</v>
      </c>
      <c r="T1159">
        <v>7.42</v>
      </c>
      <c r="U1159">
        <v>7.33</v>
      </c>
      <c r="V1159">
        <v>7.33</v>
      </c>
      <c r="W1159">
        <v>10</v>
      </c>
      <c r="X1159">
        <v>10</v>
      </c>
      <c r="Y1159">
        <v>10</v>
      </c>
      <c r="Z1159">
        <v>7.42</v>
      </c>
      <c r="AA1159">
        <v>81.75</v>
      </c>
      <c r="AB1159">
        <v>0.12</v>
      </c>
      <c r="AC1159">
        <v>0</v>
      </c>
      <c r="AD1159">
        <v>0</v>
      </c>
      <c r="AE1159" t="s">
        <v>89</v>
      </c>
      <c r="AF1159">
        <v>4</v>
      </c>
      <c r="AG1159" s="7">
        <v>42377</v>
      </c>
      <c r="AH1159">
        <v>1500</v>
      </c>
      <c r="AI1159">
        <v>1700</v>
      </c>
      <c r="AJ1159">
        <v>1600</v>
      </c>
    </row>
    <row r="1160" spans="1:36" x14ac:dyDescent="0.25">
      <c r="A1160" t="s">
        <v>43</v>
      </c>
      <c r="B1160" t="s">
        <v>287</v>
      </c>
      <c r="C1160">
        <v>-10.783564800000001</v>
      </c>
      <c r="D1160">
        <v>34.9506625</v>
      </c>
      <c r="E1160" t="s">
        <v>2266</v>
      </c>
      <c r="F1160">
        <v>320</v>
      </c>
      <c r="G1160">
        <v>60</v>
      </c>
      <c r="H1160">
        <v>2016</v>
      </c>
      <c r="I1160" t="str">
        <f t="shared" si="55"/>
        <v>2016-04-01</v>
      </c>
      <c r="J1160" t="str">
        <f t="shared" si="56"/>
        <v>2016-10-01</v>
      </c>
      <c r="K1160" t="str">
        <f>IFERROR(INDEX(Harvest[Selected Harvest Begin],MATCH(E1160,Harvest[Region],0)),INDEX(Harvest[Selected Harvest Begin],MATCH(B1160,Harvest[Country.of.Origin],0)))</f>
        <v>April</v>
      </c>
      <c r="L1160" t="str">
        <f>IFERROR(INDEX(Harvest[Selected Harvest End],MATCH(E1160,Harvest[Region],0)),INDEX(Harvest[Selected Harvest End],MATCH(B1160,Harvest[Country.of.Origin],0)))</f>
        <v>October</v>
      </c>
      <c r="M1160">
        <f t="shared" si="54"/>
        <v>183</v>
      </c>
      <c r="N1160" s="7">
        <v>42487</v>
      </c>
      <c r="Q1160">
        <v>7.17</v>
      </c>
      <c r="R1160">
        <v>7.33</v>
      </c>
      <c r="S1160">
        <v>7.33</v>
      </c>
      <c r="T1160">
        <v>7.42</v>
      </c>
      <c r="U1160">
        <v>7.5</v>
      </c>
      <c r="V1160">
        <v>7.33</v>
      </c>
      <c r="W1160">
        <v>10</v>
      </c>
      <c r="X1160">
        <v>10</v>
      </c>
      <c r="Y1160">
        <v>10</v>
      </c>
      <c r="Z1160">
        <v>7.58</v>
      </c>
      <c r="AA1160">
        <v>81.67</v>
      </c>
      <c r="AB1160">
        <v>0</v>
      </c>
      <c r="AC1160">
        <v>0</v>
      </c>
      <c r="AD1160">
        <v>0</v>
      </c>
      <c r="AE1160" t="s">
        <v>55</v>
      </c>
      <c r="AF1160">
        <v>1</v>
      </c>
      <c r="AG1160" s="7">
        <v>42852</v>
      </c>
      <c r="AH1160">
        <v>1800</v>
      </c>
      <c r="AI1160">
        <v>1800</v>
      </c>
      <c r="AJ1160">
        <v>1800</v>
      </c>
    </row>
    <row r="1161" spans="1:36" x14ac:dyDescent="0.25">
      <c r="A1161" t="s">
        <v>43</v>
      </c>
      <c r="B1161" t="s">
        <v>287</v>
      </c>
      <c r="C1161">
        <v>-10.783564800000001</v>
      </c>
      <c r="D1161">
        <v>34.9506625</v>
      </c>
      <c r="E1161" t="s">
        <v>2266</v>
      </c>
      <c r="F1161">
        <v>20</v>
      </c>
      <c r="G1161">
        <v>60</v>
      </c>
      <c r="H1161">
        <v>2014</v>
      </c>
      <c r="I1161" t="str">
        <f t="shared" si="55"/>
        <v>2014-04-01</v>
      </c>
      <c r="J1161" t="str">
        <f t="shared" si="56"/>
        <v>2014-10-01</v>
      </c>
      <c r="K1161" t="str">
        <f>IFERROR(INDEX(Harvest[Selected Harvest Begin],MATCH(E1161,Harvest[Region],0)),INDEX(Harvest[Selected Harvest Begin],MATCH(B1161,Harvest[Country.of.Origin],0)))</f>
        <v>April</v>
      </c>
      <c r="L1161" t="str">
        <f>IFERROR(INDEX(Harvest[Selected Harvest End],MATCH(E1161,Harvest[Region],0)),INDEX(Harvest[Selected Harvest End],MATCH(B1161,Harvest[Country.of.Origin],0)))</f>
        <v>October</v>
      </c>
      <c r="M1161">
        <f t="shared" si="54"/>
        <v>183</v>
      </c>
      <c r="N1161" s="7">
        <v>42006</v>
      </c>
      <c r="O1161" t="s">
        <v>60</v>
      </c>
      <c r="P1161" t="s">
        <v>54</v>
      </c>
      <c r="Q1161">
        <v>7.42</v>
      </c>
      <c r="R1161">
        <v>7.33</v>
      </c>
      <c r="S1161">
        <v>7.25</v>
      </c>
      <c r="T1161">
        <v>7.42</v>
      </c>
      <c r="U1161">
        <v>7.5</v>
      </c>
      <c r="V1161">
        <v>7.42</v>
      </c>
      <c r="W1161">
        <v>10</v>
      </c>
      <c r="X1161">
        <v>10</v>
      </c>
      <c r="Y1161">
        <v>10</v>
      </c>
      <c r="Z1161">
        <v>7.33</v>
      </c>
      <c r="AA1161">
        <v>81.67</v>
      </c>
      <c r="AB1161">
        <v>0.12</v>
      </c>
      <c r="AC1161">
        <v>0</v>
      </c>
      <c r="AD1161">
        <v>0</v>
      </c>
      <c r="AE1161" t="s">
        <v>55</v>
      </c>
      <c r="AF1161">
        <v>0</v>
      </c>
      <c r="AG1161" s="7">
        <v>42371</v>
      </c>
      <c r="AH1161">
        <v>1200</v>
      </c>
      <c r="AI1161">
        <v>1800</v>
      </c>
      <c r="AJ1161">
        <v>1500</v>
      </c>
    </row>
    <row r="1162" spans="1:36" x14ac:dyDescent="0.25">
      <c r="A1162" t="s">
        <v>43</v>
      </c>
      <c r="B1162" t="s">
        <v>287</v>
      </c>
      <c r="C1162">
        <v>-9.0141101999999993</v>
      </c>
      <c r="D1162">
        <v>32.988831900000001</v>
      </c>
      <c r="E1162" t="s">
        <v>3265</v>
      </c>
      <c r="F1162">
        <v>10</v>
      </c>
      <c r="G1162">
        <v>60</v>
      </c>
      <c r="H1162">
        <v>2013</v>
      </c>
      <c r="I1162" t="str">
        <f t="shared" si="55"/>
        <v>2013-04-01</v>
      </c>
      <c r="J1162" t="str">
        <f t="shared" si="56"/>
        <v>2013-10-01</v>
      </c>
      <c r="K1162" t="str">
        <f>IFERROR(INDEX(Harvest[Selected Harvest Begin],MATCH(E1162,Harvest[Region],0)),INDEX(Harvest[Selected Harvest Begin],MATCH(B1162,Harvest[Country.of.Origin],0)))</f>
        <v>April</v>
      </c>
      <c r="L1162" t="str">
        <f>IFERROR(INDEX(Harvest[Selected Harvest End],MATCH(E1162,Harvest[Region],0)),INDEX(Harvest[Selected Harvest End],MATCH(B1162,Harvest[Country.of.Origin],0)))</f>
        <v>October</v>
      </c>
      <c r="M1162">
        <f t="shared" si="54"/>
        <v>183</v>
      </c>
      <c r="N1162" s="7">
        <v>41988</v>
      </c>
      <c r="O1162" t="s">
        <v>60</v>
      </c>
      <c r="P1162" t="s">
        <v>54</v>
      </c>
      <c r="Q1162">
        <v>7.33</v>
      </c>
      <c r="R1162">
        <v>7.33</v>
      </c>
      <c r="S1162">
        <v>7.5</v>
      </c>
      <c r="T1162">
        <v>7.25</v>
      </c>
      <c r="U1162">
        <v>7.42</v>
      </c>
      <c r="V1162">
        <v>7.33</v>
      </c>
      <c r="W1162">
        <v>10</v>
      </c>
      <c r="X1162">
        <v>10</v>
      </c>
      <c r="Y1162">
        <v>10</v>
      </c>
      <c r="Z1162">
        <v>7.5</v>
      </c>
      <c r="AA1162">
        <v>81.67</v>
      </c>
      <c r="AB1162">
        <v>0.12</v>
      </c>
      <c r="AC1162">
        <v>0</v>
      </c>
      <c r="AD1162">
        <v>0</v>
      </c>
      <c r="AE1162" t="s">
        <v>55</v>
      </c>
      <c r="AF1162">
        <v>7</v>
      </c>
      <c r="AG1162" s="7">
        <v>42353</v>
      </c>
      <c r="AH1162">
        <v>1700</v>
      </c>
      <c r="AI1162">
        <v>1700</v>
      </c>
      <c r="AJ1162">
        <v>1700</v>
      </c>
    </row>
    <row r="1163" spans="1:36" x14ac:dyDescent="0.25">
      <c r="A1163" t="s">
        <v>43</v>
      </c>
      <c r="B1163" t="s">
        <v>287</v>
      </c>
      <c r="C1163">
        <v>-3.3561093</v>
      </c>
      <c r="D1163">
        <v>35.5630503</v>
      </c>
      <c r="E1163" t="s">
        <v>3644</v>
      </c>
      <c r="F1163">
        <v>100</v>
      </c>
      <c r="G1163">
        <v>60</v>
      </c>
      <c r="H1163">
        <v>2014</v>
      </c>
      <c r="I1163" t="str">
        <f t="shared" si="55"/>
        <v>2014-05-01</v>
      </c>
      <c r="J1163" t="str">
        <f t="shared" si="56"/>
        <v>2014-12-01</v>
      </c>
      <c r="K1163" t="str">
        <f>IFERROR(INDEX(Harvest[Selected Harvest Begin],MATCH(E1163,Harvest[Region],0)),INDEX(Harvest[Selected Harvest Begin],MATCH(B1163,Harvest[Country.of.Origin],0)))</f>
        <v>May</v>
      </c>
      <c r="L1163" t="str">
        <f>IFERROR(INDEX(Harvest[Selected Harvest End],MATCH(E1163,Harvest[Region],0)),INDEX(Harvest[Selected Harvest End],MATCH(B1163,Harvest[Country.of.Origin],0)))</f>
        <v>December</v>
      </c>
      <c r="M1163">
        <f t="shared" si="54"/>
        <v>214</v>
      </c>
      <c r="N1163" s="7">
        <v>41991</v>
      </c>
      <c r="O1163" t="s">
        <v>60</v>
      </c>
      <c r="P1163" t="s">
        <v>54</v>
      </c>
      <c r="Q1163">
        <v>7.42</v>
      </c>
      <c r="R1163">
        <v>7.42</v>
      </c>
      <c r="S1163">
        <v>7.33</v>
      </c>
      <c r="T1163">
        <v>7.42</v>
      </c>
      <c r="U1163">
        <v>7.42</v>
      </c>
      <c r="V1163">
        <v>7.33</v>
      </c>
      <c r="W1163">
        <v>10</v>
      </c>
      <c r="X1163">
        <v>10</v>
      </c>
      <c r="Y1163">
        <v>10</v>
      </c>
      <c r="Z1163">
        <v>7.25</v>
      </c>
      <c r="AA1163">
        <v>81.58</v>
      </c>
      <c r="AB1163">
        <v>0.12</v>
      </c>
      <c r="AC1163">
        <v>0</v>
      </c>
      <c r="AD1163">
        <v>0</v>
      </c>
      <c r="AE1163" t="s">
        <v>55</v>
      </c>
      <c r="AF1163">
        <v>5</v>
      </c>
      <c r="AG1163" s="7">
        <v>42356</v>
      </c>
      <c r="AH1163">
        <v>1800</v>
      </c>
      <c r="AI1163">
        <v>1800</v>
      </c>
      <c r="AJ1163">
        <v>1800</v>
      </c>
    </row>
    <row r="1164" spans="1:36" x14ac:dyDescent="0.25">
      <c r="A1164" t="s">
        <v>43</v>
      </c>
      <c r="B1164" t="s">
        <v>287</v>
      </c>
      <c r="C1164">
        <v>-3.2261674999999999</v>
      </c>
      <c r="D1164">
        <v>35.446659500000003</v>
      </c>
      <c r="E1164" t="s">
        <v>3852</v>
      </c>
      <c r="F1164">
        <v>100</v>
      </c>
      <c r="G1164">
        <v>60</v>
      </c>
      <c r="H1164">
        <v>2014</v>
      </c>
      <c r="I1164" t="str">
        <f t="shared" si="55"/>
        <v>2014-05-01</v>
      </c>
      <c r="J1164" t="str">
        <f t="shared" si="56"/>
        <v>2014-12-01</v>
      </c>
      <c r="K1164" t="str">
        <f>IFERROR(INDEX(Harvest[Selected Harvest Begin],MATCH(E1164,Harvest[Region],0)),INDEX(Harvest[Selected Harvest Begin],MATCH(B1164,Harvest[Country.of.Origin],0)))</f>
        <v>May</v>
      </c>
      <c r="L1164" t="str">
        <f>IFERROR(INDEX(Harvest[Selected Harvest End],MATCH(E1164,Harvest[Region],0)),INDEX(Harvest[Selected Harvest End],MATCH(B1164,Harvest[Country.of.Origin],0)))</f>
        <v>December</v>
      </c>
      <c r="M1164">
        <f t="shared" si="54"/>
        <v>214</v>
      </c>
      <c r="N1164" s="7">
        <v>41990</v>
      </c>
      <c r="O1164" t="s">
        <v>60</v>
      </c>
      <c r="P1164" t="s">
        <v>54</v>
      </c>
      <c r="Q1164">
        <v>7.33</v>
      </c>
      <c r="R1164">
        <v>7.17</v>
      </c>
      <c r="S1164">
        <v>7.17</v>
      </c>
      <c r="T1164">
        <v>7.5</v>
      </c>
      <c r="U1164">
        <v>7.25</v>
      </c>
      <c r="V1164">
        <v>7.42</v>
      </c>
      <c r="W1164">
        <v>10</v>
      </c>
      <c r="X1164">
        <v>10</v>
      </c>
      <c r="Y1164">
        <v>10</v>
      </c>
      <c r="Z1164">
        <v>7.42</v>
      </c>
      <c r="AA1164">
        <v>81.25</v>
      </c>
      <c r="AB1164">
        <v>0.13</v>
      </c>
      <c r="AC1164">
        <v>0</v>
      </c>
      <c r="AD1164">
        <v>0</v>
      </c>
      <c r="AE1164" t="s">
        <v>55</v>
      </c>
      <c r="AF1164">
        <v>5</v>
      </c>
      <c r="AG1164" s="7">
        <v>42355</v>
      </c>
      <c r="AH1164">
        <v>1700</v>
      </c>
      <c r="AI1164">
        <v>1700</v>
      </c>
      <c r="AJ1164">
        <v>1700</v>
      </c>
    </row>
    <row r="1165" spans="1:36" x14ac:dyDescent="0.25">
      <c r="A1165" t="s">
        <v>43</v>
      </c>
      <c r="B1165" t="s">
        <v>287</v>
      </c>
      <c r="C1165">
        <v>-10.687871700000001</v>
      </c>
      <c r="D1165">
        <v>36.263084599999999</v>
      </c>
      <c r="E1165" t="s">
        <v>3877</v>
      </c>
      <c r="F1165">
        <v>100</v>
      </c>
      <c r="G1165">
        <v>60</v>
      </c>
      <c r="H1165">
        <v>2016</v>
      </c>
      <c r="I1165" t="str">
        <f t="shared" si="55"/>
        <v>2016-04-01</v>
      </c>
      <c r="J1165" t="str">
        <f t="shared" si="56"/>
        <v>2016-10-01</v>
      </c>
      <c r="K1165" t="str">
        <f>IFERROR(INDEX(Harvest[Selected Harvest Begin],MATCH(E1165,Harvest[Region],0)),INDEX(Harvest[Selected Harvest Begin],MATCH(B1165,Harvest[Country.of.Origin],0)))</f>
        <v>April</v>
      </c>
      <c r="L1165" t="str">
        <f>IFERROR(INDEX(Harvest[Selected Harvest End],MATCH(E1165,Harvest[Region],0)),INDEX(Harvest[Selected Harvest End],MATCH(B1165,Harvest[Country.of.Origin],0)))</f>
        <v>October</v>
      </c>
      <c r="M1165">
        <f t="shared" si="54"/>
        <v>183</v>
      </c>
      <c r="N1165" s="7">
        <v>42324</v>
      </c>
      <c r="O1165" t="s">
        <v>68</v>
      </c>
      <c r="P1165" t="s">
        <v>54</v>
      </c>
      <c r="Q1165">
        <v>7.67</v>
      </c>
      <c r="R1165">
        <v>7.17</v>
      </c>
      <c r="S1165">
        <v>7.17</v>
      </c>
      <c r="T1165">
        <v>7.33</v>
      </c>
      <c r="U1165">
        <v>7.5</v>
      </c>
      <c r="V1165">
        <v>7.17</v>
      </c>
      <c r="W1165">
        <v>10</v>
      </c>
      <c r="X1165">
        <v>10</v>
      </c>
      <c r="Y1165">
        <v>10</v>
      </c>
      <c r="Z1165">
        <v>7.17</v>
      </c>
      <c r="AA1165">
        <v>81.17</v>
      </c>
      <c r="AB1165">
        <v>0.12</v>
      </c>
      <c r="AC1165">
        <v>0</v>
      </c>
      <c r="AD1165">
        <v>0</v>
      </c>
      <c r="AE1165" t="s">
        <v>55</v>
      </c>
      <c r="AF1165">
        <v>2</v>
      </c>
      <c r="AG1165" s="7">
        <v>42689</v>
      </c>
      <c r="AH1165">
        <v>100</v>
      </c>
      <c r="AI1165">
        <v>2000</v>
      </c>
      <c r="AJ1165">
        <v>1050</v>
      </c>
    </row>
    <row r="1166" spans="1:36" x14ac:dyDescent="0.25">
      <c r="A1166" t="s">
        <v>43</v>
      </c>
      <c r="B1166" t="s">
        <v>287</v>
      </c>
      <c r="C1166">
        <v>-10.783564800000001</v>
      </c>
      <c r="D1166">
        <v>34.9506625</v>
      </c>
      <c r="E1166" t="s">
        <v>2266</v>
      </c>
      <c r="F1166">
        <v>320</v>
      </c>
      <c r="G1166">
        <v>60</v>
      </c>
      <c r="H1166">
        <v>2014</v>
      </c>
      <c r="I1166" t="str">
        <f t="shared" si="55"/>
        <v>2014-04-01</v>
      </c>
      <c r="J1166" t="str">
        <f t="shared" si="56"/>
        <v>2014-10-01</v>
      </c>
      <c r="K1166" t="str">
        <f>IFERROR(INDEX(Harvest[Selected Harvest Begin],MATCH(E1166,Harvest[Region],0)),INDEX(Harvest[Selected Harvest Begin],MATCH(B1166,Harvest[Country.of.Origin],0)))</f>
        <v>April</v>
      </c>
      <c r="L1166" t="str">
        <f>IFERROR(INDEX(Harvest[Selected Harvest End],MATCH(E1166,Harvest[Region],0)),INDEX(Harvest[Selected Harvest End],MATCH(B1166,Harvest[Country.of.Origin],0)))</f>
        <v>October</v>
      </c>
      <c r="M1166">
        <f t="shared" si="54"/>
        <v>183</v>
      </c>
      <c r="N1166" s="7">
        <v>41990</v>
      </c>
      <c r="O1166" t="s">
        <v>68</v>
      </c>
      <c r="P1166" t="s">
        <v>54</v>
      </c>
      <c r="Q1166">
        <v>7.58</v>
      </c>
      <c r="R1166">
        <v>7.17</v>
      </c>
      <c r="S1166">
        <v>7.17</v>
      </c>
      <c r="T1166">
        <v>7.33</v>
      </c>
      <c r="U1166">
        <v>7.33</v>
      </c>
      <c r="V1166">
        <v>7.25</v>
      </c>
      <c r="W1166">
        <v>10</v>
      </c>
      <c r="X1166">
        <v>10</v>
      </c>
      <c r="Y1166">
        <v>10</v>
      </c>
      <c r="Z1166">
        <v>7.33</v>
      </c>
      <c r="AA1166">
        <v>81.17</v>
      </c>
      <c r="AB1166">
        <v>0.12</v>
      </c>
      <c r="AC1166">
        <v>0</v>
      </c>
      <c r="AD1166">
        <v>0</v>
      </c>
      <c r="AE1166" t="s">
        <v>89</v>
      </c>
      <c r="AF1166">
        <v>2</v>
      </c>
      <c r="AG1166" s="7">
        <v>42355</v>
      </c>
      <c r="AH1166">
        <v>1550</v>
      </c>
      <c r="AI1166">
        <v>1550</v>
      </c>
      <c r="AJ1166">
        <v>1550</v>
      </c>
    </row>
    <row r="1167" spans="1:36" x14ac:dyDescent="0.25">
      <c r="A1167" t="s">
        <v>43</v>
      </c>
      <c r="B1167" t="s">
        <v>287</v>
      </c>
      <c r="C1167">
        <v>-8.9094014000000001</v>
      </c>
      <c r="D1167">
        <v>33.460774399999998</v>
      </c>
      <c r="E1167" t="s">
        <v>3935</v>
      </c>
      <c r="F1167">
        <v>54</v>
      </c>
      <c r="G1167">
        <v>60</v>
      </c>
      <c r="H1167">
        <v>2014</v>
      </c>
      <c r="I1167" t="str">
        <f t="shared" si="55"/>
        <v>2014-04-01</v>
      </c>
      <c r="J1167" t="str">
        <f t="shared" si="56"/>
        <v>2014-10-01</v>
      </c>
      <c r="K1167" t="str">
        <f>IFERROR(INDEX(Harvest[Selected Harvest Begin],MATCH(E1167,Harvest[Region],0)),INDEX(Harvest[Selected Harvest Begin],MATCH(B1167,Harvest[Country.of.Origin],0)))</f>
        <v>April</v>
      </c>
      <c r="L1167" t="str">
        <f>IFERROR(INDEX(Harvest[Selected Harvest End],MATCH(E1167,Harvest[Region],0)),INDEX(Harvest[Selected Harvest End],MATCH(B1167,Harvest[Country.of.Origin],0)))</f>
        <v>October</v>
      </c>
      <c r="M1167">
        <f t="shared" si="54"/>
        <v>183</v>
      </c>
      <c r="N1167" s="7">
        <v>42006</v>
      </c>
      <c r="O1167" t="s">
        <v>60</v>
      </c>
      <c r="P1167" t="s">
        <v>54</v>
      </c>
      <c r="Q1167">
        <v>7.42</v>
      </c>
      <c r="R1167">
        <v>7.33</v>
      </c>
      <c r="S1167">
        <v>7.33</v>
      </c>
      <c r="T1167">
        <v>7.25</v>
      </c>
      <c r="U1167">
        <v>7.25</v>
      </c>
      <c r="V1167">
        <v>7.33</v>
      </c>
      <c r="W1167">
        <v>10</v>
      </c>
      <c r="X1167">
        <v>10</v>
      </c>
      <c r="Y1167">
        <v>10</v>
      </c>
      <c r="Z1167">
        <v>7.17</v>
      </c>
      <c r="AA1167">
        <v>81.08</v>
      </c>
      <c r="AB1167">
        <v>0.13</v>
      </c>
      <c r="AC1167">
        <v>0</v>
      </c>
      <c r="AD1167">
        <v>0</v>
      </c>
      <c r="AE1167" t="s">
        <v>55</v>
      </c>
      <c r="AF1167">
        <v>2</v>
      </c>
      <c r="AG1167" s="7">
        <v>42371</v>
      </c>
      <c r="AH1167">
        <v>1456</v>
      </c>
      <c r="AI1167">
        <v>1456</v>
      </c>
      <c r="AJ1167">
        <v>1456</v>
      </c>
    </row>
    <row r="1168" spans="1:36" x14ac:dyDescent="0.25">
      <c r="A1168" t="s">
        <v>43</v>
      </c>
      <c r="B1168" t="s">
        <v>287</v>
      </c>
      <c r="C1168">
        <v>-3.3869254</v>
      </c>
      <c r="D1168">
        <v>36.6829927</v>
      </c>
      <c r="E1168" t="s">
        <v>1359</v>
      </c>
      <c r="F1168">
        <v>1</v>
      </c>
      <c r="G1168">
        <v>60</v>
      </c>
      <c r="H1168">
        <v>2014</v>
      </c>
      <c r="I1168" t="str">
        <f t="shared" si="55"/>
        <v>2014-05-01</v>
      </c>
      <c r="J1168" t="str">
        <f t="shared" si="56"/>
        <v>2014-12-01</v>
      </c>
      <c r="K1168" t="str">
        <f>IFERROR(INDEX(Harvest[Selected Harvest Begin],MATCH(E1168,Harvest[Region],0)),INDEX(Harvest[Selected Harvest Begin],MATCH(B1168,Harvest[Country.of.Origin],0)))</f>
        <v>May</v>
      </c>
      <c r="L1168" t="str">
        <f>IFERROR(INDEX(Harvest[Selected Harvest End],MATCH(E1168,Harvest[Region],0)),INDEX(Harvest[Selected Harvest End],MATCH(B1168,Harvest[Country.of.Origin],0)))</f>
        <v>December</v>
      </c>
      <c r="M1168">
        <f t="shared" si="54"/>
        <v>214</v>
      </c>
      <c r="N1168" s="7">
        <v>41988</v>
      </c>
      <c r="O1168" t="s">
        <v>60</v>
      </c>
      <c r="P1168" t="s">
        <v>54</v>
      </c>
      <c r="Q1168">
        <v>7.33</v>
      </c>
      <c r="R1168">
        <v>7.33</v>
      </c>
      <c r="S1168">
        <v>7.08</v>
      </c>
      <c r="T1168">
        <v>7.42</v>
      </c>
      <c r="U1168">
        <v>7.17</v>
      </c>
      <c r="V1168">
        <v>7.33</v>
      </c>
      <c r="W1168">
        <v>10</v>
      </c>
      <c r="X1168">
        <v>10</v>
      </c>
      <c r="Y1168">
        <v>10</v>
      </c>
      <c r="Z1168">
        <v>7.33</v>
      </c>
      <c r="AA1168">
        <v>81</v>
      </c>
      <c r="AB1168">
        <v>0.12</v>
      </c>
      <c r="AC1168">
        <v>0</v>
      </c>
      <c r="AD1168">
        <v>0</v>
      </c>
      <c r="AE1168" t="s">
        <v>55</v>
      </c>
      <c r="AF1168">
        <v>5</v>
      </c>
      <c r="AG1168" s="7">
        <v>42353</v>
      </c>
      <c r="AH1168">
        <v>1525</v>
      </c>
      <c r="AI1168">
        <v>1525</v>
      </c>
      <c r="AJ1168">
        <v>1525</v>
      </c>
    </row>
    <row r="1169" spans="1:36" x14ac:dyDescent="0.25">
      <c r="A1169" t="s">
        <v>43</v>
      </c>
      <c r="B1169" t="s">
        <v>287</v>
      </c>
      <c r="C1169">
        <v>-3.3454038000000001</v>
      </c>
      <c r="D1169">
        <v>35.669680200000002</v>
      </c>
      <c r="E1169" t="s">
        <v>4035</v>
      </c>
      <c r="F1169">
        <v>250</v>
      </c>
      <c r="G1169">
        <v>60</v>
      </c>
      <c r="H1169">
        <v>2014</v>
      </c>
      <c r="I1169" t="str">
        <f t="shared" si="55"/>
        <v>2014-05-01</v>
      </c>
      <c r="J1169" t="str">
        <f t="shared" si="56"/>
        <v>2014-12-01</v>
      </c>
      <c r="K1169" t="str">
        <f>IFERROR(INDEX(Harvest[Selected Harvest Begin],MATCH(E1169,Harvest[Region],0)),INDEX(Harvest[Selected Harvest Begin],MATCH(B1169,Harvest[Country.of.Origin],0)))</f>
        <v>May</v>
      </c>
      <c r="L1169" t="str">
        <f>IFERROR(INDEX(Harvest[Selected Harvest End],MATCH(E1169,Harvest[Region],0)),INDEX(Harvest[Selected Harvest End],MATCH(B1169,Harvest[Country.of.Origin],0)))</f>
        <v>December</v>
      </c>
      <c r="M1169">
        <f t="shared" si="54"/>
        <v>214</v>
      </c>
      <c r="N1169" s="7">
        <v>41991</v>
      </c>
      <c r="O1169" t="s">
        <v>60</v>
      </c>
      <c r="P1169" t="s">
        <v>54</v>
      </c>
      <c r="Q1169">
        <v>7.33</v>
      </c>
      <c r="R1169">
        <v>7.17</v>
      </c>
      <c r="S1169">
        <v>7.17</v>
      </c>
      <c r="T1169">
        <v>7.25</v>
      </c>
      <c r="U1169">
        <v>7.42</v>
      </c>
      <c r="V1169">
        <v>7.33</v>
      </c>
      <c r="W1169">
        <v>10</v>
      </c>
      <c r="X1169">
        <v>10</v>
      </c>
      <c r="Y1169">
        <v>10</v>
      </c>
      <c r="Z1169">
        <v>7.25</v>
      </c>
      <c r="AA1169">
        <v>80.92</v>
      </c>
      <c r="AB1169">
        <v>0.12</v>
      </c>
      <c r="AC1169">
        <v>0</v>
      </c>
      <c r="AD1169">
        <v>0</v>
      </c>
      <c r="AE1169" t="s">
        <v>55</v>
      </c>
      <c r="AF1169">
        <v>0</v>
      </c>
      <c r="AG1169" s="7">
        <v>42356</v>
      </c>
      <c r="AH1169">
        <v>1700</v>
      </c>
      <c r="AI1169">
        <v>1700</v>
      </c>
      <c r="AJ1169">
        <v>1700</v>
      </c>
    </row>
    <row r="1170" spans="1:36" x14ac:dyDescent="0.25">
      <c r="A1170" t="s">
        <v>43</v>
      </c>
      <c r="B1170" t="s">
        <v>287</v>
      </c>
      <c r="C1170">
        <v>-3.3869254</v>
      </c>
      <c r="D1170">
        <v>36.6829927</v>
      </c>
      <c r="E1170" t="s">
        <v>1359</v>
      </c>
      <c r="F1170">
        <v>10</v>
      </c>
      <c r="G1170">
        <v>60</v>
      </c>
      <c r="H1170">
        <v>2014</v>
      </c>
      <c r="I1170" t="str">
        <f t="shared" si="55"/>
        <v>2014-05-01</v>
      </c>
      <c r="J1170" t="str">
        <f t="shared" si="56"/>
        <v>2014-12-01</v>
      </c>
      <c r="K1170" t="str">
        <f>IFERROR(INDEX(Harvest[Selected Harvest Begin],MATCH(E1170,Harvest[Region],0)),INDEX(Harvest[Selected Harvest Begin],MATCH(B1170,Harvest[Country.of.Origin],0)))</f>
        <v>May</v>
      </c>
      <c r="L1170" t="str">
        <f>IFERROR(INDEX(Harvest[Selected Harvest End],MATCH(E1170,Harvest[Region],0)),INDEX(Harvest[Selected Harvest End],MATCH(B1170,Harvest[Country.of.Origin],0)))</f>
        <v>December</v>
      </c>
      <c r="M1170">
        <f t="shared" si="54"/>
        <v>214</v>
      </c>
      <c r="N1170" s="7">
        <v>42010</v>
      </c>
      <c r="O1170" t="s">
        <v>60</v>
      </c>
      <c r="P1170" t="s">
        <v>54</v>
      </c>
      <c r="Q1170">
        <v>7.25</v>
      </c>
      <c r="R1170">
        <v>7.08</v>
      </c>
      <c r="S1170">
        <v>7.08</v>
      </c>
      <c r="T1170">
        <v>7.33</v>
      </c>
      <c r="U1170">
        <v>7.33</v>
      </c>
      <c r="V1170">
        <v>7.25</v>
      </c>
      <c r="W1170">
        <v>10</v>
      </c>
      <c r="X1170">
        <v>10</v>
      </c>
      <c r="Y1170">
        <v>10</v>
      </c>
      <c r="Z1170">
        <v>7.25</v>
      </c>
      <c r="AA1170">
        <v>80.58</v>
      </c>
      <c r="AB1170">
        <v>0.12</v>
      </c>
      <c r="AC1170">
        <v>0</v>
      </c>
      <c r="AD1170">
        <v>0</v>
      </c>
      <c r="AE1170" t="s">
        <v>89</v>
      </c>
      <c r="AF1170">
        <v>1</v>
      </c>
      <c r="AG1170" s="7">
        <v>42375</v>
      </c>
      <c r="AH1170">
        <v>1400</v>
      </c>
      <c r="AI1170">
        <v>1400</v>
      </c>
      <c r="AJ1170">
        <v>1400</v>
      </c>
    </row>
    <row r="1171" spans="1:36" x14ac:dyDescent="0.25">
      <c r="A1171" t="s">
        <v>43</v>
      </c>
      <c r="B1171" t="s">
        <v>287</v>
      </c>
      <c r="C1171">
        <v>-3.192024</v>
      </c>
      <c r="D1171">
        <v>37.618700500000003</v>
      </c>
      <c r="E1171" t="s">
        <v>4242</v>
      </c>
      <c r="F1171">
        <v>10</v>
      </c>
      <c r="G1171">
        <v>60</v>
      </c>
      <c r="H1171">
        <v>2016</v>
      </c>
      <c r="I1171" t="str">
        <f t="shared" si="55"/>
        <v>2016-05-01</v>
      </c>
      <c r="J1171" t="str">
        <f t="shared" si="56"/>
        <v>2016-12-01</v>
      </c>
      <c r="K1171" t="str">
        <f>IFERROR(INDEX(Harvest[Selected Harvest Begin],MATCH(E1171,Harvest[Region],0)),INDEX(Harvest[Selected Harvest Begin],MATCH(B1171,Harvest[Country.of.Origin],0)))</f>
        <v>May</v>
      </c>
      <c r="L1171" t="str">
        <f>IFERROR(INDEX(Harvest[Selected Harvest End],MATCH(E1171,Harvest[Region],0)),INDEX(Harvest[Selected Harvest End],MATCH(B1171,Harvest[Country.of.Origin],0)))</f>
        <v>December</v>
      </c>
      <c r="M1171">
        <f t="shared" si="54"/>
        <v>214</v>
      </c>
      <c r="N1171" s="7">
        <v>42324</v>
      </c>
      <c r="O1171" t="s">
        <v>68</v>
      </c>
      <c r="P1171" t="s">
        <v>54</v>
      </c>
      <c r="Q1171">
        <v>7.25</v>
      </c>
      <c r="R1171">
        <v>7.17</v>
      </c>
      <c r="S1171">
        <v>7</v>
      </c>
      <c r="T1171">
        <v>7.25</v>
      </c>
      <c r="U1171">
        <v>7.42</v>
      </c>
      <c r="V1171">
        <v>7.08</v>
      </c>
      <c r="W1171">
        <v>10</v>
      </c>
      <c r="X1171">
        <v>10</v>
      </c>
      <c r="Y1171">
        <v>10</v>
      </c>
      <c r="Z1171">
        <v>7.17</v>
      </c>
      <c r="AA1171">
        <v>80.33</v>
      </c>
      <c r="AB1171">
        <v>0.13</v>
      </c>
      <c r="AC1171">
        <v>0</v>
      </c>
      <c r="AD1171">
        <v>0</v>
      </c>
      <c r="AE1171" t="s">
        <v>55</v>
      </c>
      <c r="AF1171">
        <v>5</v>
      </c>
      <c r="AG1171" s="7">
        <v>42689</v>
      </c>
      <c r="AH1171">
        <v>1700</v>
      </c>
      <c r="AI1171">
        <v>1700</v>
      </c>
      <c r="AJ1171">
        <v>1700</v>
      </c>
    </row>
    <row r="1172" spans="1:36" x14ac:dyDescent="0.25">
      <c r="A1172" t="s">
        <v>43</v>
      </c>
      <c r="B1172" t="s">
        <v>287</v>
      </c>
      <c r="C1172">
        <v>-3.3869254</v>
      </c>
      <c r="D1172">
        <v>36.6829927</v>
      </c>
      <c r="E1172" t="s">
        <v>1359</v>
      </c>
      <c r="F1172">
        <v>1</v>
      </c>
      <c r="G1172">
        <v>60</v>
      </c>
      <c r="H1172">
        <v>2014</v>
      </c>
      <c r="I1172" t="str">
        <f t="shared" si="55"/>
        <v>2014-05-01</v>
      </c>
      <c r="J1172" t="str">
        <f t="shared" si="56"/>
        <v>2014-12-01</v>
      </c>
      <c r="K1172" t="str">
        <f>IFERROR(INDEX(Harvest[Selected Harvest Begin],MATCH(E1172,Harvest[Region],0)),INDEX(Harvest[Selected Harvest Begin],MATCH(B1172,Harvest[Country.of.Origin],0)))</f>
        <v>May</v>
      </c>
      <c r="L1172" t="str">
        <f>IFERROR(INDEX(Harvest[Selected Harvest End],MATCH(E1172,Harvest[Region],0)),INDEX(Harvest[Selected Harvest End],MATCH(B1172,Harvest[Country.of.Origin],0)))</f>
        <v>December</v>
      </c>
      <c r="M1172">
        <f t="shared" si="54"/>
        <v>214</v>
      </c>
      <c r="N1172" s="7">
        <v>41991</v>
      </c>
      <c r="O1172" t="s">
        <v>60</v>
      </c>
      <c r="P1172" t="s">
        <v>54</v>
      </c>
      <c r="Q1172">
        <v>7.25</v>
      </c>
      <c r="R1172">
        <v>7.17</v>
      </c>
      <c r="S1172">
        <v>7.25</v>
      </c>
      <c r="T1172">
        <v>7.25</v>
      </c>
      <c r="U1172">
        <v>7.25</v>
      </c>
      <c r="V1172">
        <v>7.08</v>
      </c>
      <c r="W1172">
        <v>10</v>
      </c>
      <c r="X1172">
        <v>10</v>
      </c>
      <c r="Y1172">
        <v>10</v>
      </c>
      <c r="Z1172">
        <v>7.08</v>
      </c>
      <c r="AA1172">
        <v>80.33</v>
      </c>
      <c r="AB1172">
        <v>0.12</v>
      </c>
      <c r="AC1172">
        <v>0</v>
      </c>
      <c r="AD1172">
        <v>0</v>
      </c>
      <c r="AE1172" t="s">
        <v>89</v>
      </c>
      <c r="AF1172">
        <v>5</v>
      </c>
      <c r="AG1172" s="7">
        <v>42356</v>
      </c>
    </row>
    <row r="1173" spans="1:36" x14ac:dyDescent="0.25">
      <c r="A1173" t="s">
        <v>43</v>
      </c>
      <c r="B1173" t="s">
        <v>287</v>
      </c>
      <c r="C1173">
        <v>-3.3869254</v>
      </c>
      <c r="D1173">
        <v>36.6829927</v>
      </c>
      <c r="E1173" t="s">
        <v>1359</v>
      </c>
      <c r="F1173">
        <v>300</v>
      </c>
      <c r="G1173">
        <v>2</v>
      </c>
      <c r="H1173">
        <v>2012</v>
      </c>
      <c r="I1173" t="str">
        <f t="shared" si="55"/>
        <v>2012-05-01</v>
      </c>
      <c r="J1173" t="str">
        <f t="shared" si="56"/>
        <v>2012-12-01</v>
      </c>
      <c r="K1173" t="str">
        <f>IFERROR(INDEX(Harvest[Selected Harvest Begin],MATCH(E1173,Harvest[Region],0)),INDEX(Harvest[Selected Harvest Begin],MATCH(B1173,Harvest[Country.of.Origin],0)))</f>
        <v>May</v>
      </c>
      <c r="L1173" t="str">
        <f>IFERROR(INDEX(Harvest[Selected Harvest End],MATCH(E1173,Harvest[Region],0)),INDEX(Harvest[Selected Harvest End],MATCH(B1173,Harvest[Country.of.Origin],0)))</f>
        <v>December</v>
      </c>
      <c r="M1173">
        <f t="shared" si="54"/>
        <v>214</v>
      </c>
      <c r="N1173" s="7">
        <v>41383</v>
      </c>
      <c r="O1173" t="s">
        <v>2484</v>
      </c>
      <c r="P1173" t="s">
        <v>54</v>
      </c>
      <c r="Q1173">
        <v>7.67</v>
      </c>
      <c r="R1173">
        <v>7.5</v>
      </c>
      <c r="S1173">
        <v>7.33</v>
      </c>
      <c r="T1173">
        <v>7.25</v>
      </c>
      <c r="U1173">
        <v>7.58</v>
      </c>
      <c r="V1173">
        <v>7.75</v>
      </c>
      <c r="W1173">
        <v>10</v>
      </c>
      <c r="X1173">
        <v>10</v>
      </c>
      <c r="Y1173">
        <v>10</v>
      </c>
      <c r="Z1173">
        <v>7.75</v>
      </c>
      <c r="AA1173">
        <v>82.83</v>
      </c>
      <c r="AB1173">
        <v>0.11</v>
      </c>
      <c r="AC1173">
        <v>0</v>
      </c>
      <c r="AD1173">
        <v>0</v>
      </c>
      <c r="AE1173" t="s">
        <v>55</v>
      </c>
      <c r="AF1173">
        <v>5</v>
      </c>
      <c r="AG1173" s="7">
        <v>41748</v>
      </c>
      <c r="AH1173">
        <v>1400</v>
      </c>
      <c r="AI1173">
        <v>1400</v>
      </c>
      <c r="AJ1173">
        <v>1400</v>
      </c>
    </row>
    <row r="1174" spans="1:36" x14ac:dyDescent="0.25">
      <c r="A1174" t="s">
        <v>43</v>
      </c>
      <c r="B1174" t="s">
        <v>287</v>
      </c>
      <c r="C1174">
        <v>-3.0674247000000001</v>
      </c>
      <c r="D1174">
        <v>37.355627300000002</v>
      </c>
      <c r="E1174" t="s">
        <v>2300</v>
      </c>
      <c r="F1174">
        <v>300</v>
      </c>
      <c r="G1174">
        <v>2</v>
      </c>
      <c r="H1174">
        <v>2014</v>
      </c>
      <c r="I1174" t="str">
        <f t="shared" si="55"/>
        <v>2014-05-01</v>
      </c>
      <c r="J1174" t="str">
        <f t="shared" si="56"/>
        <v>2014-12-01</v>
      </c>
      <c r="K1174" t="str">
        <f>IFERROR(INDEX(Harvest[Selected Harvest Begin],MATCH(E1174,Harvest[Region],0)),INDEX(Harvest[Selected Harvest Begin],MATCH(B1174,Harvest[Country.of.Origin],0)))</f>
        <v>May</v>
      </c>
      <c r="L1174" t="str">
        <f>IFERROR(INDEX(Harvest[Selected Harvest End],MATCH(E1174,Harvest[Region],0)),INDEX(Harvest[Selected Harvest End],MATCH(B1174,Harvest[Country.of.Origin],0)))</f>
        <v>December</v>
      </c>
      <c r="M1174">
        <f t="shared" si="54"/>
        <v>214</v>
      </c>
      <c r="N1174" s="7">
        <v>42088</v>
      </c>
      <c r="O1174" t="s">
        <v>68</v>
      </c>
      <c r="P1174" t="s">
        <v>54</v>
      </c>
      <c r="Q1174">
        <v>7.42</v>
      </c>
      <c r="R1174">
        <v>7.33</v>
      </c>
      <c r="S1174">
        <v>7.42</v>
      </c>
      <c r="T1174">
        <v>7.42</v>
      </c>
      <c r="U1174">
        <v>7.5</v>
      </c>
      <c r="V1174">
        <v>7.58</v>
      </c>
      <c r="W1174">
        <v>10</v>
      </c>
      <c r="X1174">
        <v>10</v>
      </c>
      <c r="Y1174">
        <v>10</v>
      </c>
      <c r="Z1174">
        <v>7.42</v>
      </c>
      <c r="AA1174">
        <v>82.08</v>
      </c>
      <c r="AB1174">
        <v>0.12</v>
      </c>
      <c r="AC1174">
        <v>0</v>
      </c>
      <c r="AD1174">
        <v>0</v>
      </c>
      <c r="AE1174" t="s">
        <v>55</v>
      </c>
      <c r="AF1174">
        <v>5</v>
      </c>
      <c r="AG1174" s="7">
        <v>42453</v>
      </c>
      <c r="AH1174">
        <v>1500</v>
      </c>
      <c r="AI1174">
        <v>1500</v>
      </c>
      <c r="AJ1174">
        <v>1500</v>
      </c>
    </row>
    <row r="1175" spans="1:36" x14ac:dyDescent="0.25">
      <c r="A1175" t="s">
        <v>43</v>
      </c>
      <c r="B1175" t="s">
        <v>287</v>
      </c>
      <c r="C1175">
        <v>-3.0674247000000001</v>
      </c>
      <c r="D1175">
        <v>37.355627300000002</v>
      </c>
      <c r="E1175" t="s">
        <v>2300</v>
      </c>
      <c r="F1175">
        <v>300</v>
      </c>
      <c r="G1175">
        <v>1</v>
      </c>
      <c r="H1175">
        <v>2014</v>
      </c>
      <c r="I1175" t="str">
        <f t="shared" si="55"/>
        <v>2014-05-01</v>
      </c>
      <c r="J1175" t="str">
        <f t="shared" si="56"/>
        <v>2014-12-01</v>
      </c>
      <c r="K1175" t="str">
        <f>IFERROR(INDEX(Harvest[Selected Harvest Begin],MATCH(E1175,Harvest[Region],0)),INDEX(Harvest[Selected Harvest Begin],MATCH(B1175,Harvest[Country.of.Origin],0)))</f>
        <v>May</v>
      </c>
      <c r="L1175" t="str">
        <f>IFERROR(INDEX(Harvest[Selected Harvest End],MATCH(E1175,Harvest[Region],0)),INDEX(Harvest[Selected Harvest End],MATCH(B1175,Harvest[Country.of.Origin],0)))</f>
        <v>December</v>
      </c>
      <c r="M1175">
        <f t="shared" si="54"/>
        <v>214</v>
      </c>
      <c r="N1175" s="7">
        <v>41670</v>
      </c>
      <c r="O1175" t="s">
        <v>68</v>
      </c>
      <c r="P1175" t="s">
        <v>54</v>
      </c>
      <c r="Q1175">
        <v>7.58</v>
      </c>
      <c r="R1175">
        <v>7.5</v>
      </c>
      <c r="S1175">
        <v>7.58</v>
      </c>
      <c r="T1175">
        <v>7.75</v>
      </c>
      <c r="U1175">
        <v>7.58</v>
      </c>
      <c r="V1175">
        <v>7.58</v>
      </c>
      <c r="W1175">
        <v>10</v>
      </c>
      <c r="X1175">
        <v>10</v>
      </c>
      <c r="Y1175">
        <v>10</v>
      </c>
      <c r="Z1175">
        <v>7.58</v>
      </c>
      <c r="AA1175">
        <v>83.17</v>
      </c>
      <c r="AB1175">
        <v>0.12</v>
      </c>
      <c r="AC1175">
        <v>0</v>
      </c>
      <c r="AD1175">
        <v>0</v>
      </c>
      <c r="AE1175" t="s">
        <v>55</v>
      </c>
      <c r="AF1175">
        <v>1</v>
      </c>
      <c r="AG1175" s="7">
        <v>42035</v>
      </c>
      <c r="AH1175">
        <v>1800</v>
      </c>
      <c r="AI1175">
        <v>1800</v>
      </c>
      <c r="AJ1175">
        <v>1800</v>
      </c>
    </row>
    <row r="1176" spans="1:36" x14ac:dyDescent="0.25">
      <c r="A1176" t="s">
        <v>43</v>
      </c>
      <c r="B1176" t="s">
        <v>348</v>
      </c>
      <c r="C1176">
        <v>19.910479800000001</v>
      </c>
      <c r="D1176">
        <v>99.840575999999999</v>
      </c>
      <c r="F1176">
        <v>1</v>
      </c>
      <c r="G1176">
        <v>60</v>
      </c>
      <c r="H1176">
        <v>2011</v>
      </c>
      <c r="I1176" t="str">
        <f t="shared" si="55"/>
        <v>2010-11-01</v>
      </c>
      <c r="J1176" t="str">
        <f t="shared" si="56"/>
        <v>2011-01-01</v>
      </c>
      <c r="K1176" t="str">
        <f>IFERROR(INDEX(Harvest[Selected Harvest Begin],MATCH(E1176,Harvest[Region],0)),INDEX(Harvest[Selected Harvest Begin],MATCH(B1176,Harvest[Country.of.Origin],0)))</f>
        <v>November</v>
      </c>
      <c r="L1176" t="str">
        <f>IFERROR(INDEX(Harvest[Selected Harvest End],MATCH(E1176,Harvest[Region],0)),INDEX(Harvest[Selected Harvest End],MATCH(B1176,Harvest[Country.of.Origin],0)))</f>
        <v>January</v>
      </c>
      <c r="M1176">
        <f t="shared" si="54"/>
        <v>61</v>
      </c>
      <c r="N1176" s="7">
        <v>40771</v>
      </c>
      <c r="Q1176">
        <v>7.58</v>
      </c>
      <c r="R1176">
        <v>7.75</v>
      </c>
      <c r="S1176">
        <v>7.58</v>
      </c>
      <c r="T1176">
        <v>7.75</v>
      </c>
      <c r="U1176">
        <v>7.58</v>
      </c>
      <c r="V1176">
        <v>7.75</v>
      </c>
      <c r="W1176">
        <v>10</v>
      </c>
      <c r="X1176">
        <v>10</v>
      </c>
      <c r="Y1176">
        <v>10</v>
      </c>
      <c r="Z1176">
        <v>8</v>
      </c>
      <c r="AA1176">
        <v>84</v>
      </c>
      <c r="AB1176">
        <v>0.06</v>
      </c>
      <c r="AC1176">
        <v>0</v>
      </c>
      <c r="AD1176">
        <v>0</v>
      </c>
      <c r="AF1176">
        <v>0</v>
      </c>
      <c r="AG1176" s="7">
        <v>41136</v>
      </c>
    </row>
    <row r="1177" spans="1:36" x14ac:dyDescent="0.25">
      <c r="A1177" t="s">
        <v>43</v>
      </c>
      <c r="B1177" t="s">
        <v>348</v>
      </c>
      <c r="C1177">
        <v>19.910479800000001</v>
      </c>
      <c r="D1177">
        <v>99.840575999999999</v>
      </c>
      <c r="F1177">
        <v>1</v>
      </c>
      <c r="G1177">
        <v>60</v>
      </c>
      <c r="H1177">
        <v>2011</v>
      </c>
      <c r="I1177" t="str">
        <f t="shared" si="55"/>
        <v>2010-11-01</v>
      </c>
      <c r="J1177" t="str">
        <f t="shared" si="56"/>
        <v>2011-01-01</v>
      </c>
      <c r="K1177" t="str">
        <f>IFERROR(INDEX(Harvest[Selected Harvest Begin],MATCH(E1177,Harvest[Region],0)),INDEX(Harvest[Selected Harvest Begin],MATCH(B1177,Harvest[Country.of.Origin],0)))</f>
        <v>November</v>
      </c>
      <c r="L1177" t="str">
        <f>IFERROR(INDEX(Harvest[Selected Harvest End],MATCH(E1177,Harvest[Region],0)),INDEX(Harvest[Selected Harvest End],MATCH(B1177,Harvest[Country.of.Origin],0)))</f>
        <v>January</v>
      </c>
      <c r="M1177">
        <f t="shared" si="54"/>
        <v>61</v>
      </c>
      <c r="N1177" s="7">
        <v>40771</v>
      </c>
      <c r="Q1177">
        <v>7.5</v>
      </c>
      <c r="R1177">
        <v>7.83</v>
      </c>
      <c r="S1177">
        <v>7.58</v>
      </c>
      <c r="T1177">
        <v>7.58</v>
      </c>
      <c r="U1177">
        <v>7.75</v>
      </c>
      <c r="V1177">
        <v>7.83</v>
      </c>
      <c r="W1177">
        <v>10</v>
      </c>
      <c r="X1177">
        <v>10</v>
      </c>
      <c r="Y1177">
        <v>10</v>
      </c>
      <c r="Z1177">
        <v>7.75</v>
      </c>
      <c r="AA1177">
        <v>83.83</v>
      </c>
      <c r="AB1177">
        <v>0.01</v>
      </c>
      <c r="AC1177">
        <v>0</v>
      </c>
      <c r="AD1177">
        <v>0</v>
      </c>
      <c r="AF1177">
        <v>0</v>
      </c>
      <c r="AG1177" s="7">
        <v>41136</v>
      </c>
    </row>
    <row r="1178" spans="1:36" x14ac:dyDescent="0.25">
      <c r="A1178" t="s">
        <v>43</v>
      </c>
      <c r="B1178" t="s">
        <v>348</v>
      </c>
      <c r="C1178">
        <v>19.910479800000001</v>
      </c>
      <c r="D1178">
        <v>99.840575999999999</v>
      </c>
      <c r="F1178">
        <v>1</v>
      </c>
      <c r="G1178">
        <v>60</v>
      </c>
      <c r="H1178">
        <v>2011</v>
      </c>
      <c r="I1178" t="str">
        <f t="shared" si="55"/>
        <v>2010-11-01</v>
      </c>
      <c r="J1178" t="str">
        <f t="shared" si="56"/>
        <v>2011-01-01</v>
      </c>
      <c r="K1178" t="str">
        <f>IFERROR(INDEX(Harvest[Selected Harvest Begin],MATCH(E1178,Harvest[Region],0)),INDEX(Harvest[Selected Harvest Begin],MATCH(B1178,Harvest[Country.of.Origin],0)))</f>
        <v>November</v>
      </c>
      <c r="L1178" t="str">
        <f>IFERROR(INDEX(Harvest[Selected Harvest End],MATCH(E1178,Harvest[Region],0)),INDEX(Harvest[Selected Harvest End],MATCH(B1178,Harvest[Country.of.Origin],0)))</f>
        <v>January</v>
      </c>
      <c r="M1178">
        <f t="shared" si="54"/>
        <v>61</v>
      </c>
      <c r="N1178" s="7">
        <v>40771</v>
      </c>
      <c r="Q1178">
        <v>7.33</v>
      </c>
      <c r="R1178">
        <v>7.67</v>
      </c>
      <c r="S1178">
        <v>7.58</v>
      </c>
      <c r="T1178">
        <v>7.5</v>
      </c>
      <c r="U1178">
        <v>7.75</v>
      </c>
      <c r="V1178">
        <v>7.67</v>
      </c>
      <c r="W1178">
        <v>10</v>
      </c>
      <c r="X1178">
        <v>10</v>
      </c>
      <c r="Y1178">
        <v>10</v>
      </c>
      <c r="Z1178">
        <v>7.5</v>
      </c>
      <c r="AA1178">
        <v>83</v>
      </c>
      <c r="AB1178">
        <v>0.28000000000000003</v>
      </c>
      <c r="AC1178">
        <v>0</v>
      </c>
      <c r="AD1178">
        <v>0</v>
      </c>
      <c r="AF1178">
        <v>0</v>
      </c>
      <c r="AG1178" s="7">
        <v>41136</v>
      </c>
    </row>
    <row r="1179" spans="1:36" x14ac:dyDescent="0.25">
      <c r="A1179" t="s">
        <v>43</v>
      </c>
      <c r="B1179" t="s">
        <v>348</v>
      </c>
      <c r="C1179">
        <v>18.8949882</v>
      </c>
      <c r="D1179">
        <v>99.049736800000005</v>
      </c>
      <c r="E1179" t="s">
        <v>2850</v>
      </c>
      <c r="F1179">
        <v>300</v>
      </c>
      <c r="G1179">
        <v>60</v>
      </c>
      <c r="H1179">
        <v>2013</v>
      </c>
      <c r="I1179" t="str">
        <f t="shared" si="55"/>
        <v>2012-11-01</v>
      </c>
      <c r="J1179" t="str">
        <f t="shared" si="56"/>
        <v>2013-01-01</v>
      </c>
      <c r="K1179" t="str">
        <f>IFERROR(INDEX(Harvest[Selected Harvest Begin],MATCH(E1179,Harvest[Region],0)),INDEX(Harvest[Selected Harvest Begin],MATCH(B1179,Harvest[Country.of.Origin],0)))</f>
        <v>November</v>
      </c>
      <c r="L1179" t="str">
        <f>IFERROR(INDEX(Harvest[Selected Harvest End],MATCH(E1179,Harvest[Region],0)),INDEX(Harvest[Selected Harvest End],MATCH(B1179,Harvest[Country.of.Origin],0)))</f>
        <v>January</v>
      </c>
      <c r="M1179">
        <f t="shared" si="54"/>
        <v>61</v>
      </c>
      <c r="N1179" s="7">
        <v>41520</v>
      </c>
      <c r="O1179" t="s">
        <v>213</v>
      </c>
      <c r="P1179" t="s">
        <v>54</v>
      </c>
      <c r="Q1179">
        <v>7.42</v>
      </c>
      <c r="R1179">
        <v>7.5</v>
      </c>
      <c r="S1179">
        <v>7.5</v>
      </c>
      <c r="T1179">
        <v>7.67</v>
      </c>
      <c r="U1179">
        <v>7.58</v>
      </c>
      <c r="V1179">
        <v>7.5</v>
      </c>
      <c r="W1179">
        <v>10</v>
      </c>
      <c r="X1179">
        <v>10</v>
      </c>
      <c r="Y1179">
        <v>10</v>
      </c>
      <c r="Z1179">
        <v>7.5</v>
      </c>
      <c r="AA1179">
        <v>82.67</v>
      </c>
      <c r="AB1179">
        <v>0.11</v>
      </c>
      <c r="AC1179">
        <v>0</v>
      </c>
      <c r="AD1179">
        <v>0</v>
      </c>
      <c r="AE1179" t="s">
        <v>89</v>
      </c>
      <c r="AF1179">
        <v>0</v>
      </c>
      <c r="AG1179" s="7">
        <v>41885</v>
      </c>
      <c r="AH1179">
        <v>1500</v>
      </c>
      <c r="AI1179">
        <v>1500</v>
      </c>
      <c r="AJ1179">
        <v>1500</v>
      </c>
    </row>
    <row r="1180" spans="1:36" x14ac:dyDescent="0.25">
      <c r="A1180" t="s">
        <v>43</v>
      </c>
      <c r="B1180" t="s">
        <v>348</v>
      </c>
      <c r="C1180">
        <v>19.910479800000001</v>
      </c>
      <c r="D1180">
        <v>99.840575999999999</v>
      </c>
      <c r="F1180">
        <v>1</v>
      </c>
      <c r="G1180">
        <v>60</v>
      </c>
      <c r="H1180">
        <v>2011</v>
      </c>
      <c r="I1180" t="str">
        <f t="shared" si="55"/>
        <v>2010-11-01</v>
      </c>
      <c r="J1180" t="str">
        <f t="shared" si="56"/>
        <v>2011-01-01</v>
      </c>
      <c r="K1180" t="str">
        <f>IFERROR(INDEX(Harvest[Selected Harvest Begin],MATCH(E1180,Harvest[Region],0)),INDEX(Harvest[Selected Harvest Begin],MATCH(B1180,Harvest[Country.of.Origin],0)))</f>
        <v>November</v>
      </c>
      <c r="L1180" t="str">
        <f>IFERROR(INDEX(Harvest[Selected Harvest End],MATCH(E1180,Harvest[Region],0)),INDEX(Harvest[Selected Harvest End],MATCH(B1180,Harvest[Country.of.Origin],0)))</f>
        <v>January</v>
      </c>
      <c r="M1180">
        <f t="shared" si="54"/>
        <v>61</v>
      </c>
      <c r="N1180" s="7">
        <v>40771</v>
      </c>
      <c r="Q1180">
        <v>7.33</v>
      </c>
      <c r="R1180">
        <v>7.33</v>
      </c>
      <c r="S1180">
        <v>7.17</v>
      </c>
      <c r="T1180">
        <v>7.5</v>
      </c>
      <c r="U1180">
        <v>7.58</v>
      </c>
      <c r="V1180">
        <v>7.33</v>
      </c>
      <c r="W1180">
        <v>10</v>
      </c>
      <c r="X1180">
        <v>10</v>
      </c>
      <c r="Y1180">
        <v>10</v>
      </c>
      <c r="Z1180">
        <v>7.33</v>
      </c>
      <c r="AA1180">
        <v>81.58</v>
      </c>
      <c r="AB1180">
        <v>0.2</v>
      </c>
      <c r="AC1180">
        <v>0</v>
      </c>
      <c r="AD1180">
        <v>0</v>
      </c>
      <c r="AF1180">
        <v>0</v>
      </c>
      <c r="AG1180" s="7">
        <v>41136</v>
      </c>
    </row>
    <row r="1181" spans="1:36" x14ac:dyDescent="0.25">
      <c r="A1181" t="s">
        <v>43</v>
      </c>
      <c r="B1181" t="s">
        <v>348</v>
      </c>
      <c r="C1181">
        <v>15.870032</v>
      </c>
      <c r="D1181">
        <v>100.992541</v>
      </c>
      <c r="E1181" t="s">
        <v>821</v>
      </c>
      <c r="F1181">
        <v>50</v>
      </c>
      <c r="G1181">
        <v>50</v>
      </c>
      <c r="H1181">
        <v>2015</v>
      </c>
      <c r="I1181" t="str">
        <f t="shared" si="55"/>
        <v>2014-11-01</v>
      </c>
      <c r="J1181" t="str">
        <f t="shared" si="56"/>
        <v>2015-01-01</v>
      </c>
      <c r="K1181" t="str">
        <f>IFERROR(INDEX(Harvest[Selected Harvest Begin],MATCH(E1181,Harvest[Region],0)),INDEX(Harvest[Selected Harvest Begin],MATCH(B1181,Harvest[Country.of.Origin],0)))</f>
        <v>November</v>
      </c>
      <c r="L1181" t="str">
        <f>IFERROR(INDEX(Harvest[Selected Harvest End],MATCH(E1181,Harvest[Region],0)),INDEX(Harvest[Selected Harvest End],MATCH(B1181,Harvest[Country.of.Origin],0)))</f>
        <v>January</v>
      </c>
      <c r="M1181">
        <f t="shared" si="54"/>
        <v>61</v>
      </c>
      <c r="N1181" s="7">
        <v>42548</v>
      </c>
      <c r="O1181" t="s">
        <v>213</v>
      </c>
      <c r="P1181" t="s">
        <v>278</v>
      </c>
      <c r="Q1181">
        <v>7.75</v>
      </c>
      <c r="R1181">
        <v>7.75</v>
      </c>
      <c r="S1181">
        <v>7.75</v>
      </c>
      <c r="T1181">
        <v>7.75</v>
      </c>
      <c r="U1181">
        <v>8</v>
      </c>
      <c r="V1181">
        <v>7.75</v>
      </c>
      <c r="W1181">
        <v>10</v>
      </c>
      <c r="X1181">
        <v>10</v>
      </c>
      <c r="Y1181">
        <v>10</v>
      </c>
      <c r="Z1181">
        <v>8</v>
      </c>
      <c r="AA1181">
        <v>84.75</v>
      </c>
      <c r="AB1181">
        <v>0.12</v>
      </c>
      <c r="AC1181">
        <v>0</v>
      </c>
      <c r="AD1181">
        <v>0</v>
      </c>
      <c r="AE1181" t="s">
        <v>55</v>
      </c>
      <c r="AF1181">
        <v>0</v>
      </c>
      <c r="AG1181" s="7">
        <v>42913</v>
      </c>
    </row>
    <row r="1182" spans="1:36" x14ac:dyDescent="0.25">
      <c r="A1182" t="s">
        <v>43</v>
      </c>
      <c r="B1182" t="s">
        <v>348</v>
      </c>
      <c r="C1182">
        <v>19.9092056</v>
      </c>
      <c r="D1182">
        <v>99.833374899999995</v>
      </c>
      <c r="E1182" t="s">
        <v>1639</v>
      </c>
      <c r="F1182">
        <v>175</v>
      </c>
      <c r="G1182">
        <v>50</v>
      </c>
      <c r="H1182">
        <v>2011</v>
      </c>
      <c r="I1182" t="str">
        <f t="shared" si="55"/>
        <v>2010-11-01</v>
      </c>
      <c r="J1182" t="str">
        <f t="shared" si="56"/>
        <v>2011-01-01</v>
      </c>
      <c r="K1182" t="str">
        <f>IFERROR(INDEX(Harvest[Selected Harvest Begin],MATCH(E1182,Harvest[Region],0)),INDEX(Harvest[Selected Harvest Begin],MATCH(B1182,Harvest[Country.of.Origin],0)))</f>
        <v>November</v>
      </c>
      <c r="L1182" t="str">
        <f>IFERROR(INDEX(Harvest[Selected Harvest End],MATCH(E1182,Harvest[Region],0)),INDEX(Harvest[Selected Harvest End],MATCH(B1182,Harvest[Country.of.Origin],0)))</f>
        <v>January</v>
      </c>
      <c r="M1182">
        <f t="shared" si="54"/>
        <v>61</v>
      </c>
      <c r="N1182" s="7">
        <v>40806</v>
      </c>
      <c r="Q1182">
        <v>7.75</v>
      </c>
      <c r="R1182">
        <v>7.75</v>
      </c>
      <c r="S1182">
        <v>7.58</v>
      </c>
      <c r="T1182">
        <v>8</v>
      </c>
      <c r="U1182">
        <v>7.67</v>
      </c>
      <c r="V1182">
        <v>7.58</v>
      </c>
      <c r="W1182">
        <v>10</v>
      </c>
      <c r="X1182">
        <v>10</v>
      </c>
      <c r="Y1182">
        <v>10</v>
      </c>
      <c r="Z1182">
        <v>7.5</v>
      </c>
      <c r="AA1182">
        <v>83.83</v>
      </c>
      <c r="AB1182">
        <v>0.02</v>
      </c>
      <c r="AC1182">
        <v>0</v>
      </c>
      <c r="AD1182">
        <v>0</v>
      </c>
      <c r="AF1182">
        <v>2</v>
      </c>
      <c r="AG1182" s="7">
        <v>41171</v>
      </c>
      <c r="AH1182">
        <v>1499.9208000000001</v>
      </c>
      <c r="AI1182">
        <v>1499.9208000000001</v>
      </c>
      <c r="AJ1182">
        <v>1499.9208000000001</v>
      </c>
    </row>
    <row r="1183" spans="1:36" x14ac:dyDescent="0.25">
      <c r="A1183" t="s">
        <v>43</v>
      </c>
      <c r="B1183" t="s">
        <v>348</v>
      </c>
      <c r="C1183">
        <v>19.9092056</v>
      </c>
      <c r="D1183">
        <v>99.833374899999995</v>
      </c>
      <c r="E1183" t="s">
        <v>1639</v>
      </c>
      <c r="F1183">
        <v>12</v>
      </c>
      <c r="G1183">
        <v>50</v>
      </c>
      <c r="H1183">
        <v>2011</v>
      </c>
      <c r="I1183" t="str">
        <f t="shared" si="55"/>
        <v>2010-11-01</v>
      </c>
      <c r="J1183" t="str">
        <f t="shared" si="56"/>
        <v>2011-01-01</v>
      </c>
      <c r="K1183" t="str">
        <f>IFERROR(INDEX(Harvest[Selected Harvest Begin],MATCH(E1183,Harvest[Region],0)),INDEX(Harvest[Selected Harvest Begin],MATCH(B1183,Harvest[Country.of.Origin],0)))</f>
        <v>November</v>
      </c>
      <c r="L1183" t="str">
        <f>IFERROR(INDEX(Harvest[Selected Harvest End],MATCH(E1183,Harvest[Region],0)),INDEX(Harvest[Selected Harvest End],MATCH(B1183,Harvest[Country.of.Origin],0)))</f>
        <v>January</v>
      </c>
      <c r="M1183">
        <f t="shared" si="54"/>
        <v>61</v>
      </c>
      <c r="N1183" s="7">
        <v>40863</v>
      </c>
      <c r="Q1183">
        <v>7.08</v>
      </c>
      <c r="R1183">
        <v>7.33</v>
      </c>
      <c r="S1183">
        <v>7.58</v>
      </c>
      <c r="T1183">
        <v>7.58</v>
      </c>
      <c r="U1183">
        <v>7.17</v>
      </c>
      <c r="V1183">
        <v>7.5</v>
      </c>
      <c r="W1183">
        <v>10</v>
      </c>
      <c r="X1183">
        <v>10</v>
      </c>
      <c r="Y1183">
        <v>10</v>
      </c>
      <c r="Z1183">
        <v>7.33</v>
      </c>
      <c r="AA1183">
        <v>81.58</v>
      </c>
      <c r="AB1183">
        <v>0.01</v>
      </c>
      <c r="AC1183">
        <v>0</v>
      </c>
      <c r="AD1183">
        <v>0</v>
      </c>
      <c r="AF1183">
        <v>0</v>
      </c>
      <c r="AG1183" s="7">
        <v>41228</v>
      </c>
      <c r="AH1183">
        <v>1499.9208000000001</v>
      </c>
      <c r="AI1183">
        <v>1499.9208000000001</v>
      </c>
      <c r="AJ1183">
        <v>1499.9208000000001</v>
      </c>
    </row>
    <row r="1184" spans="1:36" x14ac:dyDescent="0.25">
      <c r="A1184" t="s">
        <v>43</v>
      </c>
      <c r="B1184" t="s">
        <v>348</v>
      </c>
      <c r="C1184">
        <v>19.910479800000001</v>
      </c>
      <c r="D1184">
        <v>99.840575999999999</v>
      </c>
      <c r="E1184" t="s">
        <v>1511</v>
      </c>
      <c r="F1184">
        <v>45</v>
      </c>
      <c r="G1184">
        <v>40</v>
      </c>
      <c r="H1184">
        <v>2015</v>
      </c>
      <c r="I1184" t="str">
        <f t="shared" si="55"/>
        <v>2014-11-01</v>
      </c>
      <c r="J1184" t="str">
        <f t="shared" si="56"/>
        <v>2015-01-01</v>
      </c>
      <c r="K1184" t="str">
        <f>IFERROR(INDEX(Harvest[Selected Harvest Begin],MATCH(E1184,Harvest[Region],0)),INDEX(Harvest[Selected Harvest Begin],MATCH(B1184,Harvest[Country.of.Origin],0)))</f>
        <v>November</v>
      </c>
      <c r="L1184" t="str">
        <f>IFERROR(INDEX(Harvest[Selected Harvest End],MATCH(E1184,Harvest[Region],0)),INDEX(Harvest[Selected Harvest End],MATCH(B1184,Harvest[Country.of.Origin],0)))</f>
        <v>January</v>
      </c>
      <c r="M1184">
        <f t="shared" si="54"/>
        <v>61</v>
      </c>
      <c r="N1184" s="7">
        <v>42661</v>
      </c>
      <c r="O1184" t="s">
        <v>181</v>
      </c>
      <c r="P1184" t="s">
        <v>81</v>
      </c>
      <c r="Q1184">
        <v>7.67</v>
      </c>
      <c r="R1184">
        <v>7.75</v>
      </c>
      <c r="S1184">
        <v>7.5</v>
      </c>
      <c r="T1184">
        <v>7.67</v>
      </c>
      <c r="U1184">
        <v>7.67</v>
      </c>
      <c r="V1184">
        <v>7.83</v>
      </c>
      <c r="W1184">
        <v>10</v>
      </c>
      <c r="X1184">
        <v>10</v>
      </c>
      <c r="Y1184">
        <v>10</v>
      </c>
      <c r="Z1184">
        <v>7.83</v>
      </c>
      <c r="AA1184">
        <v>83.92</v>
      </c>
      <c r="AB1184">
        <v>0.1</v>
      </c>
      <c r="AC1184">
        <v>0</v>
      </c>
      <c r="AD1184">
        <v>0</v>
      </c>
      <c r="AE1184" t="s">
        <v>89</v>
      </c>
      <c r="AF1184">
        <v>1</v>
      </c>
      <c r="AG1184" s="7">
        <v>43026</v>
      </c>
      <c r="AH1184">
        <v>1350</v>
      </c>
      <c r="AI1184">
        <v>1350</v>
      </c>
      <c r="AJ1184">
        <v>1350</v>
      </c>
    </row>
    <row r="1185" spans="1:36" x14ac:dyDescent="0.25">
      <c r="A1185" t="s">
        <v>43</v>
      </c>
      <c r="B1185" t="s">
        <v>348</v>
      </c>
      <c r="C1185">
        <v>19.910479800000001</v>
      </c>
      <c r="D1185">
        <v>99.840575999999999</v>
      </c>
      <c r="E1185" t="s">
        <v>1221</v>
      </c>
      <c r="F1185">
        <v>20</v>
      </c>
      <c r="G1185">
        <v>25</v>
      </c>
      <c r="H1185">
        <v>2015</v>
      </c>
      <c r="I1185" t="str">
        <f t="shared" si="55"/>
        <v>2014-11-01</v>
      </c>
      <c r="J1185" t="str">
        <f t="shared" si="56"/>
        <v>2015-01-01</v>
      </c>
      <c r="K1185" t="str">
        <f>IFERROR(INDEX(Harvest[Selected Harvest Begin],MATCH(E1185,Harvest[Region],0)),INDEX(Harvest[Selected Harvest Begin],MATCH(B1185,Harvest[Country.of.Origin],0)))</f>
        <v>November</v>
      </c>
      <c r="L1185" t="str">
        <f>IFERROR(INDEX(Harvest[Selected Harvest End],MATCH(E1185,Harvest[Region],0)),INDEX(Harvest[Selected Harvest End],MATCH(B1185,Harvest[Country.of.Origin],0)))</f>
        <v>January</v>
      </c>
      <c r="M1185">
        <f t="shared" si="54"/>
        <v>61</v>
      </c>
      <c r="N1185" s="7">
        <v>42676</v>
      </c>
      <c r="O1185" t="s">
        <v>181</v>
      </c>
      <c r="P1185" t="s">
        <v>81</v>
      </c>
      <c r="Q1185">
        <v>7.83</v>
      </c>
      <c r="R1185">
        <v>7.75</v>
      </c>
      <c r="S1185">
        <v>7.75</v>
      </c>
      <c r="T1185">
        <v>7.42</v>
      </c>
      <c r="U1185">
        <v>7.83</v>
      </c>
      <c r="V1185">
        <v>7.67</v>
      </c>
      <c r="W1185">
        <v>10</v>
      </c>
      <c r="X1185">
        <v>10</v>
      </c>
      <c r="Y1185">
        <v>10</v>
      </c>
      <c r="Z1185">
        <v>8</v>
      </c>
      <c r="AA1185">
        <v>84.25</v>
      </c>
      <c r="AB1185">
        <v>0.12</v>
      </c>
      <c r="AC1185">
        <v>0</v>
      </c>
      <c r="AD1185">
        <v>0</v>
      </c>
      <c r="AE1185" t="s">
        <v>55</v>
      </c>
      <c r="AF1185">
        <v>0</v>
      </c>
      <c r="AG1185" s="7">
        <v>43041</v>
      </c>
      <c r="AH1185">
        <v>1200</v>
      </c>
      <c r="AI1185">
        <v>1200</v>
      </c>
      <c r="AJ1185">
        <v>1200</v>
      </c>
    </row>
    <row r="1186" spans="1:36" x14ac:dyDescent="0.25">
      <c r="A1186" t="s">
        <v>43</v>
      </c>
      <c r="B1186" t="s">
        <v>348</v>
      </c>
      <c r="C1186">
        <v>15.870032</v>
      </c>
      <c r="D1186">
        <v>100.992541</v>
      </c>
      <c r="E1186" t="s">
        <v>821</v>
      </c>
      <c r="F1186">
        <v>500</v>
      </c>
      <c r="G1186">
        <v>25</v>
      </c>
      <c r="H1186">
        <v>2015</v>
      </c>
      <c r="I1186" t="str">
        <f t="shared" si="55"/>
        <v>2014-11-01</v>
      </c>
      <c r="J1186" t="str">
        <f t="shared" si="56"/>
        <v>2015-01-01</v>
      </c>
      <c r="K1186" t="str">
        <f>IFERROR(INDEX(Harvest[Selected Harvest Begin],MATCH(E1186,Harvest[Region],0)),INDEX(Harvest[Selected Harvest Begin],MATCH(B1186,Harvest[Country.of.Origin],0)))</f>
        <v>November</v>
      </c>
      <c r="L1186" t="str">
        <f>IFERROR(INDEX(Harvest[Selected Harvest End],MATCH(E1186,Harvest[Region],0)),INDEX(Harvest[Selected Harvest End],MATCH(B1186,Harvest[Country.of.Origin],0)))</f>
        <v>January</v>
      </c>
      <c r="M1186">
        <f t="shared" si="54"/>
        <v>61</v>
      </c>
      <c r="N1186" s="7">
        <v>42548</v>
      </c>
      <c r="O1186" t="s">
        <v>181</v>
      </c>
      <c r="P1186" t="s">
        <v>54</v>
      </c>
      <c r="Q1186">
        <v>7.5</v>
      </c>
      <c r="R1186">
        <v>7.58</v>
      </c>
      <c r="S1186">
        <v>7.75</v>
      </c>
      <c r="T1186">
        <v>7.5</v>
      </c>
      <c r="U1186">
        <v>7.75</v>
      </c>
      <c r="V1186">
        <v>7.67</v>
      </c>
      <c r="W1186">
        <v>10</v>
      </c>
      <c r="X1186">
        <v>10</v>
      </c>
      <c r="Y1186">
        <v>10</v>
      </c>
      <c r="Z1186">
        <v>7.67</v>
      </c>
      <c r="AA1186">
        <v>83.42</v>
      </c>
      <c r="AB1186">
        <v>0.13</v>
      </c>
      <c r="AC1186">
        <v>0</v>
      </c>
      <c r="AD1186">
        <v>0</v>
      </c>
      <c r="AE1186" t="s">
        <v>89</v>
      </c>
      <c r="AF1186">
        <v>0</v>
      </c>
      <c r="AG1186" s="7">
        <v>42913</v>
      </c>
      <c r="AH1186">
        <v>1200</v>
      </c>
      <c r="AI1186">
        <v>1200</v>
      </c>
      <c r="AJ1186">
        <v>1200</v>
      </c>
    </row>
    <row r="1187" spans="1:36" x14ac:dyDescent="0.25">
      <c r="A1187" t="s">
        <v>43</v>
      </c>
      <c r="B1187" t="s">
        <v>348</v>
      </c>
      <c r="C1187">
        <v>19.910479800000001</v>
      </c>
      <c r="D1187">
        <v>99.840575999999999</v>
      </c>
      <c r="E1187" t="s">
        <v>1511</v>
      </c>
      <c r="F1187">
        <v>50</v>
      </c>
      <c r="G1187">
        <v>20</v>
      </c>
      <c r="H1187">
        <v>2014</v>
      </c>
      <c r="I1187" t="str">
        <f t="shared" si="55"/>
        <v>2013-11-01</v>
      </c>
      <c r="J1187" t="str">
        <f t="shared" si="56"/>
        <v>2014-01-01</v>
      </c>
      <c r="K1187" t="str">
        <f>IFERROR(INDEX(Harvest[Selected Harvest Begin],MATCH(E1187,Harvest[Region],0)),INDEX(Harvest[Selected Harvest Begin],MATCH(B1187,Harvest[Country.of.Origin],0)))</f>
        <v>November</v>
      </c>
      <c r="L1187" t="str">
        <f>IFERROR(INDEX(Harvest[Selected Harvest End],MATCH(E1187,Harvest[Region],0)),INDEX(Harvest[Selected Harvest End],MATCH(B1187,Harvest[Country.of.Origin],0)))</f>
        <v>January</v>
      </c>
      <c r="M1187">
        <f t="shared" si="54"/>
        <v>61</v>
      </c>
      <c r="N1187" s="7">
        <v>42050</v>
      </c>
      <c r="O1187" t="s">
        <v>213</v>
      </c>
      <c r="P1187" t="s">
        <v>54</v>
      </c>
      <c r="Q1187">
        <v>7.42</v>
      </c>
      <c r="R1187">
        <v>7.58</v>
      </c>
      <c r="S1187">
        <v>7.58</v>
      </c>
      <c r="T1187">
        <v>7.42</v>
      </c>
      <c r="U1187">
        <v>7.58</v>
      </c>
      <c r="V1187">
        <v>7.5</v>
      </c>
      <c r="W1187">
        <v>10</v>
      </c>
      <c r="X1187">
        <v>10</v>
      </c>
      <c r="Y1187">
        <v>10</v>
      </c>
      <c r="Z1187">
        <v>7.5</v>
      </c>
      <c r="AA1187">
        <v>82.58</v>
      </c>
      <c r="AB1187">
        <v>0.12</v>
      </c>
      <c r="AC1187">
        <v>0</v>
      </c>
      <c r="AD1187">
        <v>0</v>
      </c>
      <c r="AE1187" t="s">
        <v>304</v>
      </c>
      <c r="AF1187">
        <v>1</v>
      </c>
      <c r="AG1187" s="7">
        <v>42415</v>
      </c>
      <c r="AH1187">
        <v>1400</v>
      </c>
      <c r="AI1187">
        <v>1500</v>
      </c>
      <c r="AJ1187">
        <v>1450</v>
      </c>
    </row>
    <row r="1188" spans="1:36" x14ac:dyDescent="0.25">
      <c r="A1188" t="s">
        <v>43</v>
      </c>
      <c r="B1188" t="s">
        <v>348</v>
      </c>
      <c r="C1188">
        <v>19.910479800000001</v>
      </c>
      <c r="D1188">
        <v>99.840575999999999</v>
      </c>
      <c r="E1188" t="s">
        <v>1511</v>
      </c>
      <c r="F1188">
        <v>50</v>
      </c>
      <c r="G1188">
        <v>20</v>
      </c>
      <c r="H1188">
        <v>2014</v>
      </c>
      <c r="I1188" t="str">
        <f t="shared" si="55"/>
        <v>2013-11-01</v>
      </c>
      <c r="J1188" t="str">
        <f t="shared" si="56"/>
        <v>2014-01-01</v>
      </c>
      <c r="K1188" t="str">
        <f>IFERROR(INDEX(Harvest[Selected Harvest Begin],MATCH(E1188,Harvest[Region],0)),INDEX(Harvest[Selected Harvest Begin],MATCH(B1188,Harvest[Country.of.Origin],0)))</f>
        <v>November</v>
      </c>
      <c r="L1188" t="str">
        <f>IFERROR(INDEX(Harvest[Selected Harvest End],MATCH(E1188,Harvest[Region],0)),INDEX(Harvest[Selected Harvest End],MATCH(B1188,Harvest[Country.of.Origin],0)))</f>
        <v>January</v>
      </c>
      <c r="M1188">
        <f t="shared" si="54"/>
        <v>61</v>
      </c>
      <c r="N1188" s="7">
        <v>42050</v>
      </c>
      <c r="O1188" t="s">
        <v>213</v>
      </c>
      <c r="P1188" t="s">
        <v>54</v>
      </c>
      <c r="Q1188">
        <v>7.33</v>
      </c>
      <c r="R1188">
        <v>7.5</v>
      </c>
      <c r="S1188">
        <v>7.5</v>
      </c>
      <c r="T1188">
        <v>7.5</v>
      </c>
      <c r="U1188">
        <v>7.67</v>
      </c>
      <c r="V1188">
        <v>7.5</v>
      </c>
      <c r="W1188">
        <v>10</v>
      </c>
      <c r="X1188">
        <v>10</v>
      </c>
      <c r="Y1188">
        <v>10</v>
      </c>
      <c r="Z1188">
        <v>7.5</v>
      </c>
      <c r="AA1188">
        <v>82.5</v>
      </c>
      <c r="AB1188">
        <v>0.11</v>
      </c>
      <c r="AC1188">
        <v>0</v>
      </c>
      <c r="AD1188">
        <v>0</v>
      </c>
      <c r="AF1188">
        <v>0</v>
      </c>
      <c r="AG1188" s="7">
        <v>42415</v>
      </c>
      <c r="AH1188">
        <v>1400</v>
      </c>
      <c r="AI1188">
        <v>1500</v>
      </c>
      <c r="AJ1188">
        <v>1450</v>
      </c>
    </row>
    <row r="1189" spans="1:36" x14ac:dyDescent="0.25">
      <c r="A1189" t="s">
        <v>43</v>
      </c>
      <c r="B1189" t="s">
        <v>348</v>
      </c>
      <c r="C1189">
        <v>19.910479800000001</v>
      </c>
      <c r="D1189">
        <v>99.840575999999999</v>
      </c>
      <c r="E1189" t="s">
        <v>1511</v>
      </c>
      <c r="F1189">
        <v>20</v>
      </c>
      <c r="G1189">
        <v>20</v>
      </c>
      <c r="H1189">
        <v>2014</v>
      </c>
      <c r="I1189" t="str">
        <f t="shared" si="55"/>
        <v>2013-11-01</v>
      </c>
      <c r="J1189" t="str">
        <f t="shared" si="56"/>
        <v>2014-01-01</v>
      </c>
      <c r="K1189" t="str">
        <f>IFERROR(INDEX(Harvest[Selected Harvest Begin],MATCH(E1189,Harvest[Region],0)),INDEX(Harvest[Selected Harvest Begin],MATCH(B1189,Harvest[Country.of.Origin],0)))</f>
        <v>November</v>
      </c>
      <c r="L1189" t="str">
        <f>IFERROR(INDEX(Harvest[Selected Harvest End],MATCH(E1189,Harvest[Region],0)),INDEX(Harvest[Selected Harvest End],MATCH(B1189,Harvest[Country.of.Origin],0)))</f>
        <v>January</v>
      </c>
      <c r="M1189">
        <f t="shared" si="54"/>
        <v>61</v>
      </c>
      <c r="N1189" s="7">
        <v>42050</v>
      </c>
      <c r="O1189" t="s">
        <v>213</v>
      </c>
      <c r="P1189" t="s">
        <v>54</v>
      </c>
      <c r="Q1189">
        <v>6.83</v>
      </c>
      <c r="R1189">
        <v>7.42</v>
      </c>
      <c r="S1189">
        <v>7.42</v>
      </c>
      <c r="T1189">
        <v>7.17</v>
      </c>
      <c r="U1189">
        <v>7.5</v>
      </c>
      <c r="V1189">
        <v>7.42</v>
      </c>
      <c r="W1189">
        <v>10</v>
      </c>
      <c r="X1189">
        <v>10</v>
      </c>
      <c r="Y1189">
        <v>10</v>
      </c>
      <c r="Z1189">
        <v>7.42</v>
      </c>
      <c r="AA1189">
        <v>81.17</v>
      </c>
      <c r="AB1189">
        <v>0.12</v>
      </c>
      <c r="AC1189">
        <v>0</v>
      </c>
      <c r="AD1189">
        <v>0</v>
      </c>
      <c r="AE1189" t="s">
        <v>304</v>
      </c>
      <c r="AF1189">
        <v>0</v>
      </c>
      <c r="AG1189" s="7">
        <v>42415</v>
      </c>
      <c r="AH1189">
        <v>1400</v>
      </c>
      <c r="AI1189">
        <v>1500</v>
      </c>
      <c r="AJ1189">
        <v>1450</v>
      </c>
    </row>
    <row r="1190" spans="1:36" x14ac:dyDescent="0.25">
      <c r="A1190" t="s">
        <v>43</v>
      </c>
      <c r="B1190" t="s">
        <v>348</v>
      </c>
      <c r="C1190">
        <v>19.910479800000001</v>
      </c>
      <c r="D1190">
        <v>99.840575999999999</v>
      </c>
      <c r="F1190">
        <v>4</v>
      </c>
      <c r="G1190">
        <v>0.45359237000000002</v>
      </c>
      <c r="I1190" t="str">
        <f t="shared" si="55"/>
        <v>2009-11-01</v>
      </c>
      <c r="J1190" t="str">
        <f t="shared" si="56"/>
        <v>2010-01-01</v>
      </c>
      <c r="K1190" t="str">
        <f>IFERROR(INDEX(Harvest[Selected Harvest Begin],MATCH(E1190,Harvest[Region],0)),INDEX(Harvest[Selected Harvest Begin],MATCH(B1190,Harvest[Country.of.Origin],0)))</f>
        <v>November</v>
      </c>
      <c r="L1190" t="str">
        <f>IFERROR(INDEX(Harvest[Selected Harvest End],MATCH(E1190,Harvest[Region],0)),INDEX(Harvest[Selected Harvest End],MATCH(B1190,Harvest[Country.of.Origin],0)))</f>
        <v>January</v>
      </c>
      <c r="M1190">
        <f t="shared" si="54"/>
        <v>61</v>
      </c>
      <c r="N1190" s="7">
        <v>40281</v>
      </c>
      <c r="O1190" t="s">
        <v>993</v>
      </c>
      <c r="Q1190">
        <v>7.58</v>
      </c>
      <c r="R1190">
        <v>7.25</v>
      </c>
      <c r="S1190">
        <v>7.5</v>
      </c>
      <c r="T1190">
        <v>7.92</v>
      </c>
      <c r="U1190">
        <v>7.92</v>
      </c>
      <c r="V1190">
        <v>7.42</v>
      </c>
      <c r="W1190">
        <v>10</v>
      </c>
      <c r="X1190">
        <v>10</v>
      </c>
      <c r="Y1190">
        <v>10</v>
      </c>
      <c r="Z1190">
        <v>7.83</v>
      </c>
      <c r="AA1190">
        <v>83.42</v>
      </c>
      <c r="AB1190">
        <v>0.11</v>
      </c>
      <c r="AC1190">
        <v>0</v>
      </c>
      <c r="AD1190">
        <v>0</v>
      </c>
      <c r="AF1190">
        <v>0</v>
      </c>
      <c r="AG1190" s="7">
        <v>40646</v>
      </c>
    </row>
    <row r="1191" spans="1:36" x14ac:dyDescent="0.25">
      <c r="A1191" t="s">
        <v>43</v>
      </c>
      <c r="B1191" t="s">
        <v>348</v>
      </c>
      <c r="C1191">
        <v>19.910479800000001</v>
      </c>
      <c r="D1191">
        <v>99.840575999999999</v>
      </c>
      <c r="F1191">
        <v>1</v>
      </c>
      <c r="G1191">
        <v>0.45359237000000002</v>
      </c>
      <c r="I1191" t="str">
        <f t="shared" si="55"/>
        <v>2009-11-01</v>
      </c>
      <c r="J1191" t="str">
        <f t="shared" si="56"/>
        <v>2010-01-01</v>
      </c>
      <c r="K1191" t="str">
        <f>IFERROR(INDEX(Harvest[Selected Harvest Begin],MATCH(E1191,Harvest[Region],0)),INDEX(Harvest[Selected Harvest Begin],MATCH(B1191,Harvest[Country.of.Origin],0)))</f>
        <v>November</v>
      </c>
      <c r="L1191" t="str">
        <f>IFERROR(INDEX(Harvest[Selected Harvest End],MATCH(E1191,Harvest[Region],0)),INDEX(Harvest[Selected Harvest End],MATCH(B1191,Harvest[Country.of.Origin],0)))</f>
        <v>January</v>
      </c>
      <c r="M1191">
        <f t="shared" si="54"/>
        <v>61</v>
      </c>
      <c r="N1191" s="7">
        <v>40281</v>
      </c>
      <c r="Q1191">
        <v>7.5</v>
      </c>
      <c r="R1191">
        <v>7.25</v>
      </c>
      <c r="S1191">
        <v>7.42</v>
      </c>
      <c r="T1191">
        <v>7.75</v>
      </c>
      <c r="U1191">
        <v>8.17</v>
      </c>
      <c r="V1191">
        <v>7.5</v>
      </c>
      <c r="W1191">
        <v>10</v>
      </c>
      <c r="X1191">
        <v>10</v>
      </c>
      <c r="Y1191">
        <v>10</v>
      </c>
      <c r="Z1191">
        <v>7.42</v>
      </c>
      <c r="AA1191">
        <v>83</v>
      </c>
      <c r="AB1191">
        <v>0</v>
      </c>
      <c r="AC1191">
        <v>0</v>
      </c>
      <c r="AD1191">
        <v>0</v>
      </c>
      <c r="AF1191">
        <v>0</v>
      </c>
      <c r="AG1191" s="7">
        <v>40646</v>
      </c>
    </row>
    <row r="1192" spans="1:36" x14ac:dyDescent="0.25">
      <c r="A1192" t="s">
        <v>43</v>
      </c>
      <c r="B1192" t="s">
        <v>348</v>
      </c>
      <c r="C1192">
        <v>19.910479800000001</v>
      </c>
      <c r="D1192">
        <v>99.840575999999999</v>
      </c>
      <c r="F1192">
        <v>2</v>
      </c>
      <c r="G1192">
        <v>0.45359237000000002</v>
      </c>
      <c r="I1192" t="str">
        <f t="shared" si="55"/>
        <v>2009-11-01</v>
      </c>
      <c r="J1192" t="str">
        <f t="shared" si="56"/>
        <v>2010-01-01</v>
      </c>
      <c r="K1192" t="str">
        <f>IFERROR(INDEX(Harvest[Selected Harvest Begin],MATCH(E1192,Harvest[Region],0)),INDEX(Harvest[Selected Harvest Begin],MATCH(B1192,Harvest[Country.of.Origin],0)))</f>
        <v>November</v>
      </c>
      <c r="L1192" t="str">
        <f>IFERROR(INDEX(Harvest[Selected Harvest End],MATCH(E1192,Harvest[Region],0)),INDEX(Harvest[Selected Harvest End],MATCH(B1192,Harvest[Country.of.Origin],0)))</f>
        <v>January</v>
      </c>
      <c r="M1192">
        <f t="shared" si="54"/>
        <v>61</v>
      </c>
      <c r="N1192" s="7">
        <v>40281</v>
      </c>
      <c r="Q1192">
        <v>7.42</v>
      </c>
      <c r="R1192">
        <v>7.58</v>
      </c>
      <c r="S1192">
        <v>7.5</v>
      </c>
      <c r="T1192">
        <v>7.17</v>
      </c>
      <c r="U1192">
        <v>7.5</v>
      </c>
      <c r="V1192">
        <v>8</v>
      </c>
      <c r="W1192">
        <v>10</v>
      </c>
      <c r="X1192">
        <v>10</v>
      </c>
      <c r="Y1192">
        <v>10</v>
      </c>
      <c r="Z1192">
        <v>7.75</v>
      </c>
      <c r="AA1192">
        <v>82.92</v>
      </c>
      <c r="AB1192">
        <v>0</v>
      </c>
      <c r="AC1192">
        <v>0</v>
      </c>
      <c r="AD1192">
        <v>0</v>
      </c>
      <c r="AF1192">
        <v>0</v>
      </c>
      <c r="AG1192" s="7">
        <v>40646</v>
      </c>
    </row>
    <row r="1193" spans="1:36" x14ac:dyDescent="0.25">
      <c r="A1193" t="s">
        <v>43</v>
      </c>
      <c r="B1193" t="s">
        <v>348</v>
      </c>
      <c r="C1193">
        <v>19.910479800000001</v>
      </c>
      <c r="D1193">
        <v>99.840575999999999</v>
      </c>
      <c r="F1193">
        <v>3</v>
      </c>
      <c r="G1193">
        <v>0.45359237000000002</v>
      </c>
      <c r="I1193" t="str">
        <f t="shared" si="55"/>
        <v>2009-11-01</v>
      </c>
      <c r="J1193" t="str">
        <f t="shared" si="56"/>
        <v>2010-01-01</v>
      </c>
      <c r="K1193" t="str">
        <f>IFERROR(INDEX(Harvest[Selected Harvest Begin],MATCH(E1193,Harvest[Region],0)),INDEX(Harvest[Selected Harvest Begin],MATCH(B1193,Harvest[Country.of.Origin],0)))</f>
        <v>November</v>
      </c>
      <c r="L1193" t="str">
        <f>IFERROR(INDEX(Harvest[Selected Harvest End],MATCH(E1193,Harvest[Region],0)),INDEX(Harvest[Selected Harvest End],MATCH(B1193,Harvest[Country.of.Origin],0)))</f>
        <v>January</v>
      </c>
      <c r="M1193">
        <f t="shared" si="54"/>
        <v>61</v>
      </c>
      <c r="N1193" s="7">
        <v>40281</v>
      </c>
      <c r="O1193" t="s">
        <v>993</v>
      </c>
      <c r="Q1193">
        <v>7.67</v>
      </c>
      <c r="R1193">
        <v>7.58</v>
      </c>
      <c r="S1193">
        <v>7.33</v>
      </c>
      <c r="T1193">
        <v>7.33</v>
      </c>
      <c r="U1193">
        <v>7.17</v>
      </c>
      <c r="V1193">
        <v>7</v>
      </c>
      <c r="W1193">
        <v>10</v>
      </c>
      <c r="X1193">
        <v>10</v>
      </c>
      <c r="Y1193">
        <v>10</v>
      </c>
      <c r="Z1193">
        <v>6.83</v>
      </c>
      <c r="AA1193">
        <v>80.92</v>
      </c>
      <c r="AB1193">
        <v>0</v>
      </c>
      <c r="AC1193">
        <v>0</v>
      </c>
      <c r="AD1193">
        <v>0</v>
      </c>
      <c r="AF1193">
        <v>0</v>
      </c>
      <c r="AG1193" s="7">
        <v>40646</v>
      </c>
    </row>
    <row r="1194" spans="1:36" x14ac:dyDescent="0.25">
      <c r="A1194" t="s">
        <v>43</v>
      </c>
      <c r="B1194" t="s">
        <v>348</v>
      </c>
      <c r="C1194">
        <v>19.910479800000001</v>
      </c>
      <c r="D1194">
        <v>99.840575999999999</v>
      </c>
      <c r="F1194">
        <v>5</v>
      </c>
      <c r="G1194">
        <v>0.45359237000000002</v>
      </c>
      <c r="I1194" t="str">
        <f t="shared" si="55"/>
        <v>2009-11-01</v>
      </c>
      <c r="J1194" t="str">
        <f t="shared" si="56"/>
        <v>2010-01-01</v>
      </c>
      <c r="K1194" t="str">
        <f>IFERROR(INDEX(Harvest[Selected Harvest Begin],MATCH(E1194,Harvest[Region],0)),INDEX(Harvest[Selected Harvest Begin],MATCH(B1194,Harvest[Country.of.Origin],0)))</f>
        <v>November</v>
      </c>
      <c r="L1194" t="str">
        <f>IFERROR(INDEX(Harvest[Selected Harvest End],MATCH(E1194,Harvest[Region],0)),INDEX(Harvest[Selected Harvest End],MATCH(B1194,Harvest[Country.of.Origin],0)))</f>
        <v>January</v>
      </c>
      <c r="M1194">
        <f t="shared" si="54"/>
        <v>61</v>
      </c>
      <c r="N1194" s="7">
        <v>40277</v>
      </c>
      <c r="O1194" t="s">
        <v>993</v>
      </c>
      <c r="Q1194">
        <v>7.17</v>
      </c>
      <c r="R1194">
        <v>7.17</v>
      </c>
      <c r="S1194">
        <v>7</v>
      </c>
      <c r="T1194">
        <v>7</v>
      </c>
      <c r="U1194">
        <v>7.25</v>
      </c>
      <c r="V1194">
        <v>6.92</v>
      </c>
      <c r="W1194">
        <v>10</v>
      </c>
      <c r="X1194">
        <v>10</v>
      </c>
      <c r="Y1194">
        <v>10</v>
      </c>
      <c r="Z1194">
        <v>7.17</v>
      </c>
      <c r="AA1194">
        <v>79.67</v>
      </c>
      <c r="AB1194">
        <v>0</v>
      </c>
      <c r="AC1194">
        <v>1</v>
      </c>
      <c r="AD1194">
        <v>0</v>
      </c>
      <c r="AF1194">
        <v>0</v>
      </c>
      <c r="AG1194" s="7">
        <v>40642</v>
      </c>
    </row>
    <row r="1195" spans="1:36" x14ac:dyDescent="0.25">
      <c r="A1195" t="s">
        <v>43</v>
      </c>
      <c r="B1195" t="s">
        <v>348</v>
      </c>
      <c r="C1195">
        <v>19.910479800000001</v>
      </c>
      <c r="D1195">
        <v>99.840575999999999</v>
      </c>
      <c r="E1195" t="s">
        <v>352</v>
      </c>
      <c r="F1195">
        <v>53</v>
      </c>
      <c r="G1195">
        <v>1</v>
      </c>
      <c r="H1195">
        <v>2012</v>
      </c>
      <c r="I1195" t="str">
        <f t="shared" si="55"/>
        <v>2011-11-01</v>
      </c>
      <c r="J1195" t="str">
        <f t="shared" si="56"/>
        <v>2012-01-01</v>
      </c>
      <c r="K1195" t="str">
        <f>IFERROR(INDEX(Harvest[Selected Harvest Begin],MATCH(E1195,Harvest[Region],0)),INDEX(Harvest[Selected Harvest Begin],MATCH(B1195,Harvest[Country.of.Origin],0)))</f>
        <v>November</v>
      </c>
      <c r="L1195" t="str">
        <f>IFERROR(INDEX(Harvest[Selected Harvest End],MATCH(E1195,Harvest[Region],0)),INDEX(Harvest[Selected Harvest End],MATCH(B1195,Harvest[Country.of.Origin],0)))</f>
        <v>January</v>
      </c>
      <c r="M1195">
        <f t="shared" si="54"/>
        <v>61</v>
      </c>
      <c r="N1195" s="7">
        <v>41011</v>
      </c>
      <c r="O1195" t="s">
        <v>213</v>
      </c>
      <c r="P1195" t="s">
        <v>54</v>
      </c>
      <c r="Q1195">
        <v>7.83</v>
      </c>
      <c r="R1195">
        <v>8.33</v>
      </c>
      <c r="S1195">
        <v>7.83</v>
      </c>
      <c r="T1195">
        <v>8.25</v>
      </c>
      <c r="U1195">
        <v>7.58</v>
      </c>
      <c r="V1195">
        <v>7.92</v>
      </c>
      <c r="W1195">
        <v>10</v>
      </c>
      <c r="X1195">
        <v>10</v>
      </c>
      <c r="Y1195">
        <v>10</v>
      </c>
      <c r="Z1195">
        <v>8.42</v>
      </c>
      <c r="AA1195">
        <v>86.17</v>
      </c>
      <c r="AB1195">
        <v>0.1</v>
      </c>
      <c r="AC1195">
        <v>1</v>
      </c>
      <c r="AD1195">
        <v>0</v>
      </c>
      <c r="AE1195" t="s">
        <v>55</v>
      </c>
      <c r="AF1195">
        <v>9</v>
      </c>
      <c r="AG1195" s="7">
        <v>41376</v>
      </c>
      <c r="AH1195">
        <v>1300</v>
      </c>
      <c r="AI1195">
        <v>1300</v>
      </c>
      <c r="AJ1195">
        <v>1300</v>
      </c>
    </row>
    <row r="1196" spans="1:36" x14ac:dyDescent="0.25">
      <c r="A1196" t="s">
        <v>43</v>
      </c>
      <c r="B1196" t="s">
        <v>348</v>
      </c>
      <c r="C1196">
        <v>15.870032</v>
      </c>
      <c r="D1196">
        <v>100.992541</v>
      </c>
      <c r="E1196" t="s">
        <v>821</v>
      </c>
      <c r="F1196">
        <v>2</v>
      </c>
      <c r="G1196">
        <v>1</v>
      </c>
      <c r="H1196">
        <v>2012</v>
      </c>
      <c r="I1196" t="str">
        <f t="shared" si="55"/>
        <v>2011-11-01</v>
      </c>
      <c r="J1196" t="str">
        <f t="shared" si="56"/>
        <v>2012-01-01</v>
      </c>
      <c r="K1196" t="str">
        <f>IFERROR(INDEX(Harvest[Selected Harvest Begin],MATCH(E1196,Harvest[Region],0)),INDEX(Harvest[Selected Harvest Begin],MATCH(B1196,Harvest[Country.of.Origin],0)))</f>
        <v>November</v>
      </c>
      <c r="L1196" t="str">
        <f>IFERROR(INDEX(Harvest[Selected Harvest End],MATCH(E1196,Harvest[Region],0)),INDEX(Harvest[Selected Harvest End],MATCH(B1196,Harvest[Country.of.Origin],0)))</f>
        <v>January</v>
      </c>
      <c r="M1196">
        <f t="shared" si="54"/>
        <v>61</v>
      </c>
      <c r="N1196" s="7">
        <v>41081</v>
      </c>
      <c r="O1196" t="s">
        <v>60</v>
      </c>
      <c r="P1196" t="s">
        <v>54</v>
      </c>
      <c r="Q1196">
        <v>7.92</v>
      </c>
      <c r="R1196">
        <v>8.17</v>
      </c>
      <c r="S1196">
        <v>8.17</v>
      </c>
      <c r="T1196">
        <v>8.42</v>
      </c>
      <c r="U1196">
        <v>8.08</v>
      </c>
      <c r="V1196">
        <v>8.17</v>
      </c>
      <c r="W1196">
        <v>8.67</v>
      </c>
      <c r="X1196">
        <v>8.67</v>
      </c>
      <c r="Y1196">
        <v>9.33</v>
      </c>
      <c r="Z1196">
        <v>8.42</v>
      </c>
      <c r="AA1196">
        <v>84</v>
      </c>
      <c r="AB1196">
        <v>0.12</v>
      </c>
      <c r="AC1196">
        <v>0</v>
      </c>
      <c r="AD1196">
        <v>0</v>
      </c>
      <c r="AE1196" t="s">
        <v>55</v>
      </c>
      <c r="AF1196">
        <v>0</v>
      </c>
      <c r="AG1196" s="7">
        <v>41446</v>
      </c>
    </row>
    <row r="1197" spans="1:36" x14ac:dyDescent="0.25">
      <c r="A1197" t="s">
        <v>43</v>
      </c>
      <c r="B1197" t="s">
        <v>348</v>
      </c>
      <c r="C1197">
        <v>15.870032</v>
      </c>
      <c r="D1197">
        <v>100.992541</v>
      </c>
      <c r="E1197" t="s">
        <v>821</v>
      </c>
      <c r="F1197">
        <v>1</v>
      </c>
      <c r="G1197">
        <v>1</v>
      </c>
      <c r="H1197">
        <v>2014</v>
      </c>
      <c r="I1197" t="str">
        <f t="shared" si="55"/>
        <v>2013-11-01</v>
      </c>
      <c r="J1197" t="str">
        <f t="shared" si="56"/>
        <v>2014-01-01</v>
      </c>
      <c r="K1197" t="str">
        <f>IFERROR(INDEX(Harvest[Selected Harvest Begin],MATCH(E1197,Harvest[Region],0)),INDEX(Harvest[Selected Harvest Begin],MATCH(B1197,Harvest[Country.of.Origin],0)))</f>
        <v>November</v>
      </c>
      <c r="L1197" t="str">
        <f>IFERROR(INDEX(Harvest[Selected Harvest End],MATCH(E1197,Harvest[Region],0)),INDEX(Harvest[Selected Harvest End],MATCH(B1197,Harvest[Country.of.Origin],0)))</f>
        <v>January</v>
      </c>
      <c r="M1197">
        <f t="shared" si="54"/>
        <v>61</v>
      </c>
      <c r="N1197" s="7">
        <v>42164</v>
      </c>
      <c r="P1197" t="s">
        <v>54</v>
      </c>
      <c r="Q1197">
        <v>7.5</v>
      </c>
      <c r="R1197">
        <v>7.75</v>
      </c>
      <c r="S1197">
        <v>7.58</v>
      </c>
      <c r="T1197">
        <v>7.83</v>
      </c>
      <c r="U1197">
        <v>7.67</v>
      </c>
      <c r="V1197">
        <v>7.58</v>
      </c>
      <c r="W1197">
        <v>10</v>
      </c>
      <c r="X1197">
        <v>10</v>
      </c>
      <c r="Y1197">
        <v>10</v>
      </c>
      <c r="Z1197">
        <v>7.75</v>
      </c>
      <c r="AA1197">
        <v>83.67</v>
      </c>
      <c r="AB1197">
        <v>0.12</v>
      </c>
      <c r="AC1197">
        <v>0</v>
      </c>
      <c r="AD1197">
        <v>0</v>
      </c>
      <c r="AE1197" t="s">
        <v>89</v>
      </c>
      <c r="AF1197">
        <v>0</v>
      </c>
      <c r="AG1197" s="7">
        <v>42529</v>
      </c>
      <c r="AH1197">
        <v>800</v>
      </c>
      <c r="AI1197">
        <v>800</v>
      </c>
      <c r="AJ1197">
        <v>800</v>
      </c>
    </row>
    <row r="1198" spans="1:36" x14ac:dyDescent="0.25">
      <c r="A1198" t="s">
        <v>43</v>
      </c>
      <c r="B1198" t="s">
        <v>348</v>
      </c>
      <c r="C1198">
        <v>15.870032</v>
      </c>
      <c r="D1198">
        <v>100.992541</v>
      </c>
      <c r="E1198" t="s">
        <v>821</v>
      </c>
      <c r="F1198">
        <v>1</v>
      </c>
      <c r="G1198">
        <v>1</v>
      </c>
      <c r="H1198">
        <v>2014</v>
      </c>
      <c r="I1198" t="str">
        <f t="shared" si="55"/>
        <v>2013-11-01</v>
      </c>
      <c r="J1198" t="str">
        <f t="shared" si="56"/>
        <v>2014-01-01</v>
      </c>
      <c r="K1198" t="str">
        <f>IFERROR(INDEX(Harvest[Selected Harvest Begin],MATCH(E1198,Harvest[Region],0)),INDEX(Harvest[Selected Harvest Begin],MATCH(B1198,Harvest[Country.of.Origin],0)))</f>
        <v>November</v>
      </c>
      <c r="L1198" t="str">
        <f>IFERROR(INDEX(Harvest[Selected Harvest End],MATCH(E1198,Harvest[Region],0)),INDEX(Harvest[Selected Harvest End],MATCH(B1198,Harvest[Country.of.Origin],0)))</f>
        <v>January</v>
      </c>
      <c r="M1198">
        <f t="shared" si="54"/>
        <v>61</v>
      </c>
      <c r="N1198" s="7">
        <v>42164</v>
      </c>
      <c r="P1198" t="s">
        <v>54</v>
      </c>
      <c r="Q1198">
        <v>7.67</v>
      </c>
      <c r="R1198">
        <v>7.58</v>
      </c>
      <c r="S1198">
        <v>7.58</v>
      </c>
      <c r="T1198">
        <v>7.75</v>
      </c>
      <c r="U1198">
        <v>7.42</v>
      </c>
      <c r="V1198">
        <v>7.67</v>
      </c>
      <c r="W1198">
        <v>10</v>
      </c>
      <c r="X1198">
        <v>10</v>
      </c>
      <c r="Y1198">
        <v>10</v>
      </c>
      <c r="Z1198">
        <v>7.5</v>
      </c>
      <c r="AA1198">
        <v>83.17</v>
      </c>
      <c r="AB1198">
        <v>0.12</v>
      </c>
      <c r="AC1198">
        <v>0</v>
      </c>
      <c r="AD1198">
        <v>0</v>
      </c>
      <c r="AE1198" t="s">
        <v>89</v>
      </c>
      <c r="AF1198">
        <v>0</v>
      </c>
      <c r="AG1198" s="7">
        <v>42529</v>
      </c>
      <c r="AH1198">
        <v>800</v>
      </c>
      <c r="AI1198">
        <v>800</v>
      </c>
      <c r="AJ1198">
        <v>800</v>
      </c>
    </row>
    <row r="1199" spans="1:36" x14ac:dyDescent="0.25">
      <c r="A1199" t="s">
        <v>43</v>
      </c>
      <c r="B1199" t="s">
        <v>348</v>
      </c>
      <c r="C1199">
        <v>15.870032</v>
      </c>
      <c r="D1199">
        <v>100.992541</v>
      </c>
      <c r="E1199" t="s">
        <v>821</v>
      </c>
      <c r="F1199">
        <v>2</v>
      </c>
      <c r="G1199">
        <v>1</v>
      </c>
      <c r="H1199">
        <v>2012</v>
      </c>
      <c r="I1199" t="str">
        <f t="shared" si="55"/>
        <v>2011-11-01</v>
      </c>
      <c r="J1199" t="str">
        <f t="shared" si="56"/>
        <v>2012-01-01</v>
      </c>
      <c r="K1199" t="str">
        <f>IFERROR(INDEX(Harvest[Selected Harvest Begin],MATCH(E1199,Harvest[Region],0)),INDEX(Harvest[Selected Harvest Begin],MATCH(B1199,Harvest[Country.of.Origin],0)))</f>
        <v>November</v>
      </c>
      <c r="L1199" t="str">
        <f>IFERROR(INDEX(Harvest[Selected Harvest End],MATCH(E1199,Harvest[Region],0)),INDEX(Harvest[Selected Harvest End],MATCH(B1199,Harvest[Country.of.Origin],0)))</f>
        <v>January</v>
      </c>
      <c r="M1199">
        <f t="shared" si="54"/>
        <v>61</v>
      </c>
      <c r="N1199" s="7">
        <v>41073</v>
      </c>
      <c r="O1199" t="s">
        <v>60</v>
      </c>
      <c r="P1199" t="s">
        <v>54</v>
      </c>
      <c r="Q1199">
        <v>7.83</v>
      </c>
      <c r="R1199">
        <v>7.33</v>
      </c>
      <c r="S1199">
        <v>7.83</v>
      </c>
      <c r="T1199">
        <v>7.33</v>
      </c>
      <c r="U1199">
        <v>7.58</v>
      </c>
      <c r="V1199">
        <v>7.83</v>
      </c>
      <c r="W1199">
        <v>10</v>
      </c>
      <c r="X1199">
        <v>10</v>
      </c>
      <c r="Y1199">
        <v>9.33</v>
      </c>
      <c r="Z1199">
        <v>7.58</v>
      </c>
      <c r="AA1199">
        <v>82.67</v>
      </c>
      <c r="AB1199">
        <v>0.12</v>
      </c>
      <c r="AC1199">
        <v>0</v>
      </c>
      <c r="AD1199">
        <v>0</v>
      </c>
      <c r="AE1199" t="s">
        <v>89</v>
      </c>
      <c r="AF1199">
        <v>0</v>
      </c>
      <c r="AG1199" s="7">
        <v>41438</v>
      </c>
    </row>
    <row r="1200" spans="1:36" x14ac:dyDescent="0.25">
      <c r="A1200" t="s">
        <v>43</v>
      </c>
      <c r="B1200" t="s">
        <v>348</v>
      </c>
      <c r="C1200">
        <v>15.870032</v>
      </c>
      <c r="D1200">
        <v>100.992541</v>
      </c>
      <c r="E1200" t="s">
        <v>821</v>
      </c>
      <c r="F1200">
        <v>1</v>
      </c>
      <c r="G1200">
        <v>1</v>
      </c>
      <c r="H1200">
        <v>2014</v>
      </c>
      <c r="I1200" t="str">
        <f t="shared" si="55"/>
        <v>2013-11-01</v>
      </c>
      <c r="J1200" t="str">
        <f t="shared" si="56"/>
        <v>2014-01-01</v>
      </c>
      <c r="K1200" t="str">
        <f>IFERROR(INDEX(Harvest[Selected Harvest Begin],MATCH(E1200,Harvest[Region],0)),INDEX(Harvest[Selected Harvest Begin],MATCH(B1200,Harvest[Country.of.Origin],0)))</f>
        <v>November</v>
      </c>
      <c r="L1200" t="str">
        <f>IFERROR(INDEX(Harvest[Selected Harvest End],MATCH(E1200,Harvest[Region],0)),INDEX(Harvest[Selected Harvest End],MATCH(B1200,Harvest[Country.of.Origin],0)))</f>
        <v>January</v>
      </c>
      <c r="M1200">
        <f t="shared" si="54"/>
        <v>61</v>
      </c>
      <c r="N1200" s="7">
        <v>42164</v>
      </c>
      <c r="P1200" t="s">
        <v>54</v>
      </c>
      <c r="Q1200">
        <v>7.75</v>
      </c>
      <c r="R1200">
        <v>7.33</v>
      </c>
      <c r="S1200">
        <v>7.42</v>
      </c>
      <c r="T1200">
        <v>7.67</v>
      </c>
      <c r="U1200">
        <v>7.42</v>
      </c>
      <c r="V1200">
        <v>7.5</v>
      </c>
      <c r="W1200">
        <v>10</v>
      </c>
      <c r="X1200">
        <v>10</v>
      </c>
      <c r="Y1200">
        <v>10</v>
      </c>
      <c r="Z1200">
        <v>7.5</v>
      </c>
      <c r="AA1200">
        <v>82.58</v>
      </c>
      <c r="AB1200">
        <v>0.12</v>
      </c>
      <c r="AC1200">
        <v>0</v>
      </c>
      <c r="AD1200">
        <v>0</v>
      </c>
      <c r="AE1200" t="s">
        <v>55</v>
      </c>
      <c r="AF1200">
        <v>0</v>
      </c>
      <c r="AG1200" s="7">
        <v>42529</v>
      </c>
      <c r="AH1200">
        <v>800</v>
      </c>
      <c r="AI1200">
        <v>800</v>
      </c>
      <c r="AJ1200">
        <v>800</v>
      </c>
    </row>
    <row r="1201" spans="1:36" x14ac:dyDescent="0.25">
      <c r="A1201" t="s">
        <v>43</v>
      </c>
      <c r="B1201" t="s">
        <v>348</v>
      </c>
      <c r="C1201">
        <v>15.870032</v>
      </c>
      <c r="D1201">
        <v>100.992541</v>
      </c>
      <c r="E1201" t="s">
        <v>821</v>
      </c>
      <c r="F1201">
        <v>1</v>
      </c>
      <c r="G1201">
        <v>1</v>
      </c>
      <c r="H1201">
        <v>2014</v>
      </c>
      <c r="I1201" t="str">
        <f t="shared" si="55"/>
        <v>2013-11-01</v>
      </c>
      <c r="J1201" t="str">
        <f t="shared" si="56"/>
        <v>2014-01-01</v>
      </c>
      <c r="K1201" t="str">
        <f>IFERROR(INDEX(Harvest[Selected Harvest Begin],MATCH(E1201,Harvest[Region],0)),INDEX(Harvest[Selected Harvest Begin],MATCH(B1201,Harvest[Country.of.Origin],0)))</f>
        <v>November</v>
      </c>
      <c r="L1201" t="str">
        <f>IFERROR(INDEX(Harvest[Selected Harvest End],MATCH(E1201,Harvest[Region],0)),INDEX(Harvest[Selected Harvest End],MATCH(B1201,Harvest[Country.of.Origin],0)))</f>
        <v>January</v>
      </c>
      <c r="M1201">
        <f t="shared" si="54"/>
        <v>61</v>
      </c>
      <c r="N1201" s="7">
        <v>42164</v>
      </c>
      <c r="P1201" t="s">
        <v>54</v>
      </c>
      <c r="Q1201">
        <v>7.5</v>
      </c>
      <c r="R1201">
        <v>7.83</v>
      </c>
      <c r="S1201">
        <v>7.5</v>
      </c>
      <c r="T1201">
        <v>7.75</v>
      </c>
      <c r="U1201">
        <v>7.33</v>
      </c>
      <c r="V1201">
        <v>7.42</v>
      </c>
      <c r="W1201">
        <v>9.33</v>
      </c>
      <c r="X1201">
        <v>10</v>
      </c>
      <c r="Y1201">
        <v>10</v>
      </c>
      <c r="Z1201">
        <v>7.83</v>
      </c>
      <c r="AA1201">
        <v>82.5</v>
      </c>
      <c r="AB1201">
        <v>0.12</v>
      </c>
      <c r="AC1201">
        <v>0</v>
      </c>
      <c r="AD1201">
        <v>0</v>
      </c>
      <c r="AE1201" t="s">
        <v>55</v>
      </c>
      <c r="AF1201">
        <v>0</v>
      </c>
      <c r="AG1201" s="7">
        <v>42529</v>
      </c>
      <c r="AH1201">
        <v>800</v>
      </c>
      <c r="AI1201">
        <v>800</v>
      </c>
      <c r="AJ1201">
        <v>800</v>
      </c>
    </row>
    <row r="1202" spans="1:36" x14ac:dyDescent="0.25">
      <c r="A1202" t="s">
        <v>43</v>
      </c>
      <c r="B1202" t="s">
        <v>348</v>
      </c>
      <c r="C1202">
        <v>15.870032</v>
      </c>
      <c r="D1202">
        <v>100.992541</v>
      </c>
      <c r="E1202" t="s">
        <v>821</v>
      </c>
      <c r="F1202">
        <v>1</v>
      </c>
      <c r="G1202">
        <v>1</v>
      </c>
      <c r="H1202">
        <v>2014</v>
      </c>
      <c r="I1202" t="str">
        <f t="shared" si="55"/>
        <v>2013-11-01</v>
      </c>
      <c r="J1202" t="str">
        <f t="shared" si="56"/>
        <v>2014-01-01</v>
      </c>
      <c r="K1202" t="str">
        <f>IFERROR(INDEX(Harvest[Selected Harvest Begin],MATCH(E1202,Harvest[Region],0)),INDEX(Harvest[Selected Harvest Begin],MATCH(B1202,Harvest[Country.of.Origin],0)))</f>
        <v>November</v>
      </c>
      <c r="L1202" t="str">
        <f>IFERROR(INDEX(Harvest[Selected Harvest End],MATCH(E1202,Harvest[Region],0)),INDEX(Harvest[Selected Harvest End],MATCH(B1202,Harvest[Country.of.Origin],0)))</f>
        <v>January</v>
      </c>
      <c r="M1202">
        <f t="shared" si="54"/>
        <v>61</v>
      </c>
      <c r="N1202" s="7">
        <v>42164</v>
      </c>
      <c r="P1202" t="s">
        <v>54</v>
      </c>
      <c r="Q1202">
        <v>7.42</v>
      </c>
      <c r="R1202">
        <v>7.42</v>
      </c>
      <c r="S1202">
        <v>7.17</v>
      </c>
      <c r="T1202">
        <v>7.75</v>
      </c>
      <c r="U1202">
        <v>7.25</v>
      </c>
      <c r="V1202">
        <v>7.67</v>
      </c>
      <c r="W1202">
        <v>10</v>
      </c>
      <c r="X1202">
        <v>10</v>
      </c>
      <c r="Y1202">
        <v>10</v>
      </c>
      <c r="Z1202">
        <v>7.5</v>
      </c>
      <c r="AA1202">
        <v>82.17</v>
      </c>
      <c r="AB1202">
        <v>0.12</v>
      </c>
      <c r="AC1202">
        <v>0</v>
      </c>
      <c r="AD1202">
        <v>0</v>
      </c>
      <c r="AE1202" t="s">
        <v>89</v>
      </c>
      <c r="AF1202">
        <v>0</v>
      </c>
      <c r="AG1202" s="7">
        <v>42529</v>
      </c>
      <c r="AH1202">
        <v>800</v>
      </c>
      <c r="AI1202">
        <v>800</v>
      </c>
      <c r="AJ1202">
        <v>800</v>
      </c>
    </row>
    <row r="1203" spans="1:36" x14ac:dyDescent="0.25">
      <c r="A1203" t="s">
        <v>43</v>
      </c>
      <c r="B1203" t="s">
        <v>348</v>
      </c>
      <c r="C1203">
        <v>15.870032</v>
      </c>
      <c r="D1203">
        <v>100.992541</v>
      </c>
      <c r="E1203" t="s">
        <v>821</v>
      </c>
      <c r="F1203">
        <v>1</v>
      </c>
      <c r="G1203">
        <v>1</v>
      </c>
      <c r="H1203">
        <v>2013</v>
      </c>
      <c r="I1203" t="str">
        <f t="shared" si="55"/>
        <v>2012-11-01</v>
      </c>
      <c r="J1203" t="str">
        <f t="shared" si="56"/>
        <v>2013-01-01</v>
      </c>
      <c r="K1203" t="str">
        <f>IFERROR(INDEX(Harvest[Selected Harvest Begin],MATCH(E1203,Harvest[Region],0)),INDEX(Harvest[Selected Harvest Begin],MATCH(B1203,Harvest[Country.of.Origin],0)))</f>
        <v>November</v>
      </c>
      <c r="L1203" t="str">
        <f>IFERROR(INDEX(Harvest[Selected Harvest End],MATCH(E1203,Harvest[Region],0)),INDEX(Harvest[Selected Harvest End],MATCH(B1203,Harvest[Country.of.Origin],0)))</f>
        <v>January</v>
      </c>
      <c r="M1203">
        <f t="shared" si="54"/>
        <v>61</v>
      </c>
      <c r="N1203" s="7">
        <v>41810</v>
      </c>
      <c r="P1203" t="s">
        <v>54</v>
      </c>
      <c r="Q1203">
        <v>7.58</v>
      </c>
      <c r="R1203">
        <v>7.5</v>
      </c>
      <c r="S1203">
        <v>7.42</v>
      </c>
      <c r="T1203">
        <v>7.42</v>
      </c>
      <c r="U1203">
        <v>7.33</v>
      </c>
      <c r="V1203">
        <v>7.42</v>
      </c>
      <c r="W1203">
        <v>10</v>
      </c>
      <c r="X1203">
        <v>10</v>
      </c>
      <c r="Y1203">
        <v>10</v>
      </c>
      <c r="Z1203">
        <v>7.33</v>
      </c>
      <c r="AA1203">
        <v>82</v>
      </c>
      <c r="AB1203">
        <v>0.11</v>
      </c>
      <c r="AC1203">
        <v>0</v>
      </c>
      <c r="AD1203">
        <v>0</v>
      </c>
      <c r="AE1203" t="s">
        <v>55</v>
      </c>
      <c r="AF1203">
        <v>0</v>
      </c>
      <c r="AG1203" s="7">
        <v>42175</v>
      </c>
      <c r="AH1203">
        <v>800</v>
      </c>
      <c r="AI1203">
        <v>800</v>
      </c>
      <c r="AJ1203">
        <v>800</v>
      </c>
    </row>
    <row r="1204" spans="1:36" x14ac:dyDescent="0.25">
      <c r="A1204" t="s">
        <v>43</v>
      </c>
      <c r="B1204" t="s">
        <v>348</v>
      </c>
      <c r="C1204">
        <v>15.870032</v>
      </c>
      <c r="D1204">
        <v>100.992541</v>
      </c>
      <c r="E1204" t="s">
        <v>821</v>
      </c>
      <c r="F1204">
        <v>2</v>
      </c>
      <c r="G1204">
        <v>1</v>
      </c>
      <c r="H1204">
        <v>2012</v>
      </c>
      <c r="I1204" t="str">
        <f t="shared" si="55"/>
        <v>2011-11-01</v>
      </c>
      <c r="J1204" t="str">
        <f t="shared" si="56"/>
        <v>2012-01-01</v>
      </c>
      <c r="K1204" t="str">
        <f>IFERROR(INDEX(Harvest[Selected Harvest Begin],MATCH(E1204,Harvest[Region],0)),INDEX(Harvest[Selected Harvest Begin],MATCH(B1204,Harvest[Country.of.Origin],0)))</f>
        <v>November</v>
      </c>
      <c r="L1204" t="str">
        <f>IFERROR(INDEX(Harvest[Selected Harvest End],MATCH(E1204,Harvest[Region],0)),INDEX(Harvest[Selected Harvest End],MATCH(B1204,Harvest[Country.of.Origin],0)))</f>
        <v>January</v>
      </c>
      <c r="M1204">
        <f t="shared" si="54"/>
        <v>61</v>
      </c>
      <c r="N1204" s="7">
        <v>41423</v>
      </c>
      <c r="P1204" t="s">
        <v>54</v>
      </c>
      <c r="Q1204">
        <v>7.33</v>
      </c>
      <c r="R1204">
        <v>7.42</v>
      </c>
      <c r="S1204">
        <v>7.25</v>
      </c>
      <c r="T1204">
        <v>7.42</v>
      </c>
      <c r="U1204">
        <v>7.25</v>
      </c>
      <c r="V1204">
        <v>7.17</v>
      </c>
      <c r="W1204">
        <v>10</v>
      </c>
      <c r="X1204">
        <v>10</v>
      </c>
      <c r="Y1204">
        <v>10</v>
      </c>
      <c r="Z1204">
        <v>7.17</v>
      </c>
      <c r="AA1204">
        <v>81</v>
      </c>
      <c r="AB1204">
        <v>0</v>
      </c>
      <c r="AC1204">
        <v>0</v>
      </c>
      <c r="AD1204">
        <v>0</v>
      </c>
      <c r="AE1204" t="s">
        <v>55</v>
      </c>
      <c r="AF1204">
        <v>3</v>
      </c>
      <c r="AG1204" s="7">
        <v>41788</v>
      </c>
      <c r="AH1204">
        <v>800</v>
      </c>
      <c r="AI1204">
        <v>800</v>
      </c>
      <c r="AJ1204">
        <v>800</v>
      </c>
    </row>
    <row r="1205" spans="1:36" x14ac:dyDescent="0.25">
      <c r="A1205" t="s">
        <v>43</v>
      </c>
      <c r="B1205" t="s">
        <v>348</v>
      </c>
      <c r="C1205">
        <v>15.870032</v>
      </c>
      <c r="D1205">
        <v>100.992541</v>
      </c>
      <c r="E1205" t="s">
        <v>821</v>
      </c>
      <c r="F1205">
        <v>2</v>
      </c>
      <c r="G1205">
        <v>1</v>
      </c>
      <c r="H1205">
        <v>2012</v>
      </c>
      <c r="I1205" t="str">
        <f t="shared" si="55"/>
        <v>2011-11-01</v>
      </c>
      <c r="J1205" t="str">
        <f t="shared" si="56"/>
        <v>2012-01-01</v>
      </c>
      <c r="K1205" t="str">
        <f>IFERROR(INDEX(Harvest[Selected Harvest Begin],MATCH(E1205,Harvest[Region],0)),INDEX(Harvest[Selected Harvest Begin],MATCH(B1205,Harvest[Country.of.Origin],0)))</f>
        <v>November</v>
      </c>
      <c r="L1205" t="str">
        <f>IFERROR(INDEX(Harvest[Selected Harvest End],MATCH(E1205,Harvest[Region],0)),INDEX(Harvest[Selected Harvest End],MATCH(B1205,Harvest[Country.of.Origin],0)))</f>
        <v>January</v>
      </c>
      <c r="M1205">
        <f t="shared" si="54"/>
        <v>61</v>
      </c>
      <c r="N1205" s="7">
        <v>41423</v>
      </c>
      <c r="P1205" t="s">
        <v>54</v>
      </c>
      <c r="Q1205">
        <v>7.33</v>
      </c>
      <c r="R1205">
        <v>6.67</v>
      </c>
      <c r="S1205">
        <v>7.08</v>
      </c>
      <c r="T1205">
        <v>7.42</v>
      </c>
      <c r="U1205">
        <v>7.42</v>
      </c>
      <c r="V1205">
        <v>7.08</v>
      </c>
      <c r="W1205">
        <v>10</v>
      </c>
      <c r="X1205">
        <v>10</v>
      </c>
      <c r="Y1205">
        <v>10</v>
      </c>
      <c r="Z1205">
        <v>7</v>
      </c>
      <c r="AA1205">
        <v>80</v>
      </c>
      <c r="AB1205">
        <v>0</v>
      </c>
      <c r="AC1205">
        <v>0</v>
      </c>
      <c r="AD1205">
        <v>0</v>
      </c>
      <c r="AE1205" t="s">
        <v>55</v>
      </c>
      <c r="AF1205">
        <v>0</v>
      </c>
      <c r="AG1205" s="7">
        <v>41788</v>
      </c>
      <c r="AH1205">
        <v>800</v>
      </c>
      <c r="AI1205">
        <v>800</v>
      </c>
      <c r="AJ1205">
        <v>800</v>
      </c>
    </row>
    <row r="1206" spans="1:36" x14ac:dyDescent="0.25">
      <c r="A1206" t="s">
        <v>43</v>
      </c>
      <c r="B1206" t="s">
        <v>348</v>
      </c>
      <c r="C1206">
        <v>15.870032</v>
      </c>
      <c r="D1206">
        <v>100.992541</v>
      </c>
      <c r="E1206" t="s">
        <v>821</v>
      </c>
      <c r="F1206">
        <v>1</v>
      </c>
      <c r="G1206">
        <v>1</v>
      </c>
      <c r="H1206">
        <v>2013</v>
      </c>
      <c r="I1206" t="str">
        <f t="shared" si="55"/>
        <v>2012-11-01</v>
      </c>
      <c r="J1206" t="str">
        <f t="shared" si="56"/>
        <v>2013-01-01</v>
      </c>
      <c r="K1206" t="str">
        <f>IFERROR(INDEX(Harvest[Selected Harvest Begin],MATCH(E1206,Harvest[Region],0)),INDEX(Harvest[Selected Harvest Begin],MATCH(B1206,Harvest[Country.of.Origin],0)))</f>
        <v>November</v>
      </c>
      <c r="L1206" t="str">
        <f>IFERROR(INDEX(Harvest[Selected Harvest End],MATCH(E1206,Harvest[Region],0)),INDEX(Harvest[Selected Harvest End],MATCH(B1206,Harvest[Country.of.Origin],0)))</f>
        <v>January</v>
      </c>
      <c r="M1206">
        <f t="shared" si="54"/>
        <v>61</v>
      </c>
      <c r="N1206" s="7">
        <v>41806</v>
      </c>
      <c r="P1206" t="s">
        <v>54</v>
      </c>
      <c r="Q1206">
        <v>7.25</v>
      </c>
      <c r="R1206">
        <v>7.08</v>
      </c>
      <c r="S1206">
        <v>6.92</v>
      </c>
      <c r="T1206">
        <v>7.5</v>
      </c>
      <c r="U1206">
        <v>7.08</v>
      </c>
      <c r="V1206">
        <v>6.92</v>
      </c>
      <c r="W1206">
        <v>10</v>
      </c>
      <c r="X1206">
        <v>10</v>
      </c>
      <c r="Y1206">
        <v>10</v>
      </c>
      <c r="Z1206">
        <v>7</v>
      </c>
      <c r="AA1206">
        <v>79.75</v>
      </c>
      <c r="AB1206">
        <v>0.12</v>
      </c>
      <c r="AC1206">
        <v>0</v>
      </c>
      <c r="AD1206">
        <v>0</v>
      </c>
      <c r="AE1206" t="s">
        <v>55</v>
      </c>
      <c r="AF1206">
        <v>0</v>
      </c>
      <c r="AG1206" s="7">
        <v>42171</v>
      </c>
      <c r="AH1206">
        <v>800</v>
      </c>
      <c r="AI1206">
        <v>800</v>
      </c>
      <c r="AJ1206">
        <v>800</v>
      </c>
    </row>
    <row r="1207" spans="1:36" x14ac:dyDescent="0.25">
      <c r="A1207" t="s">
        <v>43</v>
      </c>
      <c r="B1207" t="s">
        <v>348</v>
      </c>
      <c r="C1207">
        <v>15.870032</v>
      </c>
      <c r="D1207">
        <v>100.992541</v>
      </c>
      <c r="E1207" t="s">
        <v>821</v>
      </c>
      <c r="F1207">
        <v>1</v>
      </c>
      <c r="G1207">
        <v>1</v>
      </c>
      <c r="H1207">
        <v>2013</v>
      </c>
      <c r="I1207" t="str">
        <f t="shared" si="55"/>
        <v>2012-11-01</v>
      </c>
      <c r="J1207" t="str">
        <f t="shared" si="56"/>
        <v>2013-01-01</v>
      </c>
      <c r="K1207" t="str">
        <f>IFERROR(INDEX(Harvest[Selected Harvest Begin],MATCH(E1207,Harvest[Region],0)),INDEX(Harvest[Selected Harvest Begin],MATCH(B1207,Harvest[Country.of.Origin],0)))</f>
        <v>November</v>
      </c>
      <c r="L1207" t="str">
        <f>IFERROR(INDEX(Harvest[Selected Harvest End],MATCH(E1207,Harvest[Region],0)),INDEX(Harvest[Selected Harvest End],MATCH(B1207,Harvest[Country.of.Origin],0)))</f>
        <v>January</v>
      </c>
      <c r="M1207">
        <f t="shared" si="54"/>
        <v>61</v>
      </c>
      <c r="N1207" s="7">
        <v>41806</v>
      </c>
      <c r="P1207" t="s">
        <v>54</v>
      </c>
      <c r="Q1207">
        <v>6.92</v>
      </c>
      <c r="R1207">
        <v>7.17</v>
      </c>
      <c r="S1207">
        <v>6.83</v>
      </c>
      <c r="T1207">
        <v>7.42</v>
      </c>
      <c r="U1207">
        <v>7.17</v>
      </c>
      <c r="V1207">
        <v>7.08</v>
      </c>
      <c r="W1207">
        <v>10</v>
      </c>
      <c r="X1207">
        <v>10</v>
      </c>
      <c r="Y1207">
        <v>10</v>
      </c>
      <c r="Z1207">
        <v>7.08</v>
      </c>
      <c r="AA1207">
        <v>79.67</v>
      </c>
      <c r="AB1207">
        <v>0.12</v>
      </c>
      <c r="AC1207">
        <v>0</v>
      </c>
      <c r="AD1207">
        <v>0</v>
      </c>
      <c r="AE1207" t="s">
        <v>304</v>
      </c>
      <c r="AF1207">
        <v>0</v>
      </c>
      <c r="AG1207" s="7">
        <v>42171</v>
      </c>
      <c r="AH1207">
        <v>800</v>
      </c>
      <c r="AI1207">
        <v>800</v>
      </c>
      <c r="AJ1207">
        <v>800</v>
      </c>
    </row>
    <row r="1208" spans="1:36" x14ac:dyDescent="0.25">
      <c r="A1208" t="s">
        <v>43</v>
      </c>
      <c r="B1208" t="s">
        <v>242</v>
      </c>
      <c r="C1208">
        <v>1.0674275</v>
      </c>
      <c r="D1208">
        <v>34.5310852</v>
      </c>
      <c r="E1208" t="s">
        <v>415</v>
      </c>
      <c r="F1208">
        <v>150</v>
      </c>
      <c r="G1208">
        <v>9000</v>
      </c>
      <c r="H1208">
        <v>2015</v>
      </c>
      <c r="I1208" t="str">
        <f t="shared" si="55"/>
        <v>2014-09-01</v>
      </c>
      <c r="J1208" t="str">
        <f t="shared" si="56"/>
        <v>2015-02-01</v>
      </c>
      <c r="K1208" t="str">
        <f>IFERROR(INDEX(Harvest[Selected Harvest Begin],MATCH(E1208,Harvest[Region],0)),INDEX(Harvest[Selected Harvest Begin],MATCH(B1208,Harvest[Country.of.Origin],0)))</f>
        <v>September</v>
      </c>
      <c r="L1208" t="str">
        <f>IFERROR(INDEX(Harvest[Selected Harvest End],MATCH(E1208,Harvest[Region],0)),INDEX(Harvest[Selected Harvest End],MATCH(B1208,Harvest[Country.of.Origin],0)))</f>
        <v>February</v>
      </c>
      <c r="M1208">
        <f t="shared" si="54"/>
        <v>153</v>
      </c>
      <c r="N1208" s="7">
        <v>42509</v>
      </c>
      <c r="O1208" t="s">
        <v>249</v>
      </c>
      <c r="P1208" t="s">
        <v>54</v>
      </c>
      <c r="Q1208">
        <v>7.5</v>
      </c>
      <c r="R1208">
        <v>7.67</v>
      </c>
      <c r="S1208">
        <v>7.67</v>
      </c>
      <c r="T1208">
        <v>7.42</v>
      </c>
      <c r="U1208">
        <v>7.67</v>
      </c>
      <c r="V1208">
        <v>7.67</v>
      </c>
      <c r="W1208">
        <v>10</v>
      </c>
      <c r="X1208">
        <v>10</v>
      </c>
      <c r="Y1208">
        <v>10</v>
      </c>
      <c r="Z1208">
        <v>7.67</v>
      </c>
      <c r="AA1208">
        <v>83.25</v>
      </c>
      <c r="AB1208">
        <v>0.12</v>
      </c>
      <c r="AC1208">
        <v>0</v>
      </c>
      <c r="AD1208">
        <v>0</v>
      </c>
      <c r="AE1208" t="s">
        <v>55</v>
      </c>
      <c r="AF1208">
        <v>1</v>
      </c>
      <c r="AG1208" s="7">
        <v>42874</v>
      </c>
    </row>
    <row r="1209" spans="1:36" x14ac:dyDescent="0.25">
      <c r="A1209" t="s">
        <v>43</v>
      </c>
      <c r="B1209" t="s">
        <v>242</v>
      </c>
      <c r="C1209">
        <v>1.397297</v>
      </c>
      <c r="D1209">
        <v>34.448938400000003</v>
      </c>
      <c r="E1209" t="s">
        <v>244</v>
      </c>
      <c r="F1209">
        <v>100</v>
      </c>
      <c r="G1209">
        <v>60</v>
      </c>
      <c r="H1209">
        <v>2013</v>
      </c>
      <c r="I1209" t="str">
        <f t="shared" si="55"/>
        <v>2012-09-01</v>
      </c>
      <c r="J1209" t="str">
        <f t="shared" si="56"/>
        <v>2013-02-01</v>
      </c>
      <c r="K1209" t="str">
        <f>IFERROR(INDEX(Harvest[Selected Harvest Begin],MATCH(E1209,Harvest[Region],0)),INDEX(Harvest[Selected Harvest Begin],MATCH(B1209,Harvest[Country.of.Origin],0)))</f>
        <v>September</v>
      </c>
      <c r="L1209" t="str">
        <f>IFERROR(INDEX(Harvest[Selected Harvest End],MATCH(E1209,Harvest[Region],0)),INDEX(Harvest[Selected Harvest End],MATCH(B1209,Harvest[Country.of.Origin],0)))</f>
        <v>February</v>
      </c>
      <c r="M1209">
        <f t="shared" si="54"/>
        <v>153</v>
      </c>
      <c r="N1209" s="7">
        <v>41816</v>
      </c>
      <c r="O1209" t="s">
        <v>249</v>
      </c>
      <c r="P1209" t="s">
        <v>54</v>
      </c>
      <c r="Q1209">
        <v>8.42</v>
      </c>
      <c r="R1209">
        <v>8.17</v>
      </c>
      <c r="S1209">
        <v>8.17</v>
      </c>
      <c r="T1209">
        <v>8.17</v>
      </c>
      <c r="U1209">
        <v>7.83</v>
      </c>
      <c r="V1209">
        <v>7.92</v>
      </c>
      <c r="W1209">
        <v>10</v>
      </c>
      <c r="X1209">
        <v>10</v>
      </c>
      <c r="Y1209">
        <v>10</v>
      </c>
      <c r="Z1209">
        <v>8.17</v>
      </c>
      <c r="AA1209">
        <v>86.83</v>
      </c>
      <c r="AB1209">
        <v>0.12</v>
      </c>
      <c r="AC1209">
        <v>0</v>
      </c>
      <c r="AD1209">
        <v>0</v>
      </c>
      <c r="AE1209" t="s">
        <v>55</v>
      </c>
      <c r="AF1209">
        <v>1</v>
      </c>
      <c r="AG1209" s="7">
        <v>42181</v>
      </c>
      <c r="AH1209">
        <v>1950</v>
      </c>
      <c r="AI1209">
        <v>1950</v>
      </c>
      <c r="AJ1209">
        <v>1950</v>
      </c>
    </row>
    <row r="1210" spans="1:36" x14ac:dyDescent="0.25">
      <c r="A1210" t="s">
        <v>43</v>
      </c>
      <c r="B1210" t="s">
        <v>242</v>
      </c>
      <c r="C1210">
        <v>1.2692186000000001</v>
      </c>
      <c r="D1210">
        <v>33.438352999999999</v>
      </c>
      <c r="E1210" t="s">
        <v>390</v>
      </c>
      <c r="F1210">
        <v>1</v>
      </c>
      <c r="G1210">
        <v>60</v>
      </c>
      <c r="H1210">
        <v>2014</v>
      </c>
      <c r="I1210" t="str">
        <f t="shared" si="55"/>
        <v>2013-09-01</v>
      </c>
      <c r="J1210" t="str">
        <f t="shared" si="56"/>
        <v>2014-02-01</v>
      </c>
      <c r="K1210" t="str">
        <f>IFERROR(INDEX(Harvest[Selected Harvest Begin],MATCH(E1210,Harvest[Region],0)),INDEX(Harvest[Selected Harvest Begin],MATCH(B1210,Harvest[Country.of.Origin],0)))</f>
        <v>September</v>
      </c>
      <c r="L1210" t="str">
        <f>IFERROR(INDEX(Harvest[Selected Harvest End],MATCH(E1210,Harvest[Region],0)),INDEX(Harvest[Selected Harvest End],MATCH(B1210,Harvest[Country.of.Origin],0)))</f>
        <v>February</v>
      </c>
      <c r="M1210">
        <f t="shared" si="54"/>
        <v>153</v>
      </c>
      <c r="N1210" s="7">
        <v>41913</v>
      </c>
      <c r="P1210" t="s">
        <v>373</v>
      </c>
      <c r="Q1210">
        <v>8.08</v>
      </c>
      <c r="R1210">
        <v>8.08</v>
      </c>
      <c r="S1210">
        <v>7.83</v>
      </c>
      <c r="T1210">
        <v>7.92</v>
      </c>
      <c r="U1210">
        <v>8.08</v>
      </c>
      <c r="V1210">
        <v>7.92</v>
      </c>
      <c r="W1210">
        <v>10</v>
      </c>
      <c r="X1210">
        <v>10</v>
      </c>
      <c r="Y1210">
        <v>10</v>
      </c>
      <c r="Z1210">
        <v>8.08</v>
      </c>
      <c r="AA1210">
        <v>86</v>
      </c>
      <c r="AB1210">
        <v>0</v>
      </c>
      <c r="AC1210">
        <v>0</v>
      </c>
      <c r="AD1210">
        <v>0</v>
      </c>
      <c r="AF1210">
        <v>0</v>
      </c>
      <c r="AG1210" s="7">
        <v>42278</v>
      </c>
    </row>
    <row r="1211" spans="1:36" x14ac:dyDescent="0.25">
      <c r="A1211" t="s">
        <v>43</v>
      </c>
      <c r="B1211" t="s">
        <v>242</v>
      </c>
      <c r="C1211">
        <v>1.0674275</v>
      </c>
      <c r="D1211">
        <v>34.5310852</v>
      </c>
      <c r="E1211" t="s">
        <v>415</v>
      </c>
      <c r="F1211">
        <v>1</v>
      </c>
      <c r="G1211">
        <v>60</v>
      </c>
      <c r="H1211">
        <v>2012</v>
      </c>
      <c r="I1211" t="str">
        <f t="shared" si="55"/>
        <v>2011-09-01</v>
      </c>
      <c r="J1211" t="str">
        <f t="shared" si="56"/>
        <v>2012-02-01</v>
      </c>
      <c r="K1211" t="str">
        <f>IFERROR(INDEX(Harvest[Selected Harvest Begin],MATCH(E1211,Harvest[Region],0)),INDEX(Harvest[Selected Harvest Begin],MATCH(B1211,Harvest[Country.of.Origin],0)))</f>
        <v>September</v>
      </c>
      <c r="L1211" t="str">
        <f>IFERROR(INDEX(Harvest[Selected Harvest End],MATCH(E1211,Harvest[Region],0)),INDEX(Harvest[Selected Harvest End],MATCH(B1211,Harvest[Country.of.Origin],0)))</f>
        <v>February</v>
      </c>
      <c r="M1211">
        <f t="shared" si="54"/>
        <v>153</v>
      </c>
      <c r="N1211" s="7">
        <v>40952</v>
      </c>
      <c r="O1211" t="s">
        <v>60</v>
      </c>
      <c r="P1211" t="s">
        <v>54</v>
      </c>
      <c r="Q1211">
        <v>8.25</v>
      </c>
      <c r="R1211">
        <v>8</v>
      </c>
      <c r="S1211">
        <v>7.83</v>
      </c>
      <c r="T1211">
        <v>8.08</v>
      </c>
      <c r="U1211">
        <v>8</v>
      </c>
      <c r="V1211">
        <v>7.92</v>
      </c>
      <c r="W1211">
        <v>10</v>
      </c>
      <c r="X1211">
        <v>10</v>
      </c>
      <c r="Y1211">
        <v>10</v>
      </c>
      <c r="Z1211">
        <v>7.92</v>
      </c>
      <c r="AA1211">
        <v>86</v>
      </c>
      <c r="AB1211">
        <v>0.1</v>
      </c>
      <c r="AC1211">
        <v>0</v>
      </c>
      <c r="AD1211">
        <v>0</v>
      </c>
      <c r="AE1211" t="s">
        <v>304</v>
      </c>
      <c r="AF1211">
        <v>0</v>
      </c>
      <c r="AG1211" s="7">
        <v>41317</v>
      </c>
      <c r="AH1211">
        <v>1400</v>
      </c>
      <c r="AI1211">
        <v>1900</v>
      </c>
      <c r="AJ1211">
        <v>1650</v>
      </c>
    </row>
    <row r="1212" spans="1:36" x14ac:dyDescent="0.25">
      <c r="A1212" t="s">
        <v>43</v>
      </c>
      <c r="B1212" t="s">
        <v>242</v>
      </c>
      <c r="C1212">
        <v>1.2692186000000001</v>
      </c>
      <c r="D1212">
        <v>33.438352999999999</v>
      </c>
      <c r="E1212" t="s">
        <v>448</v>
      </c>
      <c r="F1212">
        <v>1</v>
      </c>
      <c r="G1212">
        <v>60</v>
      </c>
      <c r="H1212">
        <v>2013</v>
      </c>
      <c r="I1212" t="str">
        <f t="shared" si="55"/>
        <v>2012-09-01</v>
      </c>
      <c r="J1212" t="str">
        <f t="shared" si="56"/>
        <v>2013-02-01</v>
      </c>
      <c r="K1212" t="str">
        <f>IFERROR(INDEX(Harvest[Selected Harvest Begin],MATCH(E1212,Harvest[Region],0)),INDEX(Harvest[Selected Harvest Begin],MATCH(B1212,Harvest[Country.of.Origin],0)))</f>
        <v>September</v>
      </c>
      <c r="L1212" t="str">
        <f>IFERROR(INDEX(Harvest[Selected Harvest End],MATCH(E1212,Harvest[Region],0)),INDEX(Harvest[Selected Harvest End],MATCH(B1212,Harvest[Country.of.Origin],0)))</f>
        <v>February</v>
      </c>
      <c r="M1212">
        <f t="shared" si="54"/>
        <v>153</v>
      </c>
      <c r="N1212" s="7">
        <v>41820</v>
      </c>
      <c r="O1212" t="s">
        <v>249</v>
      </c>
      <c r="P1212" t="s">
        <v>81</v>
      </c>
      <c r="Q1212">
        <v>8.17</v>
      </c>
      <c r="R1212">
        <v>8.17</v>
      </c>
      <c r="S1212">
        <v>7.92</v>
      </c>
      <c r="T1212">
        <v>8.08</v>
      </c>
      <c r="U1212">
        <v>7.83</v>
      </c>
      <c r="V1212">
        <v>7.75</v>
      </c>
      <c r="W1212">
        <v>10</v>
      </c>
      <c r="X1212">
        <v>10</v>
      </c>
      <c r="Y1212">
        <v>10</v>
      </c>
      <c r="Z1212">
        <v>8</v>
      </c>
      <c r="AA1212">
        <v>85.92</v>
      </c>
      <c r="AB1212">
        <v>0.12</v>
      </c>
      <c r="AC1212">
        <v>0</v>
      </c>
      <c r="AD1212">
        <v>0</v>
      </c>
      <c r="AE1212" t="s">
        <v>55</v>
      </c>
      <c r="AF1212">
        <v>0</v>
      </c>
      <c r="AG1212" s="7">
        <v>42185</v>
      </c>
      <c r="AH1212">
        <v>1400</v>
      </c>
      <c r="AI1212">
        <v>1900</v>
      </c>
      <c r="AJ1212">
        <v>1650</v>
      </c>
    </row>
    <row r="1213" spans="1:36" x14ac:dyDescent="0.25">
      <c r="A1213" t="s">
        <v>43</v>
      </c>
      <c r="B1213" t="s">
        <v>242</v>
      </c>
      <c r="C1213">
        <v>1.4798846000000001</v>
      </c>
      <c r="D1213">
        <v>34.3754414</v>
      </c>
      <c r="E1213" t="s">
        <v>554</v>
      </c>
      <c r="F1213">
        <v>320</v>
      </c>
      <c r="G1213">
        <v>60</v>
      </c>
      <c r="H1213">
        <v>2013</v>
      </c>
      <c r="I1213" t="str">
        <f t="shared" si="55"/>
        <v>2012-09-01</v>
      </c>
      <c r="J1213" t="str">
        <f t="shared" si="56"/>
        <v>2013-02-01</v>
      </c>
      <c r="K1213" t="str">
        <f>IFERROR(INDEX(Harvest[Selected Harvest Begin],MATCH(E1213,Harvest[Region],0)),INDEX(Harvest[Selected Harvest Begin],MATCH(B1213,Harvest[Country.of.Origin],0)))</f>
        <v>September</v>
      </c>
      <c r="L1213" t="str">
        <f>IFERROR(INDEX(Harvest[Selected Harvest End],MATCH(E1213,Harvest[Region],0)),INDEX(Harvest[Selected Harvest End],MATCH(B1213,Harvest[Country.of.Origin],0)))</f>
        <v>February</v>
      </c>
      <c r="M1213">
        <f t="shared" si="54"/>
        <v>153</v>
      </c>
      <c r="N1213" s="7">
        <v>41816</v>
      </c>
      <c r="O1213" t="s">
        <v>249</v>
      </c>
      <c r="P1213" t="s">
        <v>54</v>
      </c>
      <c r="Q1213">
        <v>8.33</v>
      </c>
      <c r="R1213">
        <v>7.92</v>
      </c>
      <c r="S1213">
        <v>7.67</v>
      </c>
      <c r="T1213">
        <v>7.92</v>
      </c>
      <c r="U1213">
        <v>7.67</v>
      </c>
      <c r="V1213">
        <v>7.92</v>
      </c>
      <c r="W1213">
        <v>10</v>
      </c>
      <c r="X1213">
        <v>10</v>
      </c>
      <c r="Y1213">
        <v>10</v>
      </c>
      <c r="Z1213">
        <v>8.08</v>
      </c>
      <c r="AA1213">
        <v>85.5</v>
      </c>
      <c r="AB1213">
        <v>0.12</v>
      </c>
      <c r="AC1213">
        <v>0</v>
      </c>
      <c r="AD1213">
        <v>0</v>
      </c>
      <c r="AE1213" t="s">
        <v>55</v>
      </c>
      <c r="AF1213">
        <v>1</v>
      </c>
      <c r="AG1213" s="7">
        <v>42181</v>
      </c>
      <c r="AH1213">
        <v>1600</v>
      </c>
      <c r="AI1213">
        <v>1600</v>
      </c>
      <c r="AJ1213">
        <v>1600</v>
      </c>
    </row>
    <row r="1214" spans="1:36" x14ac:dyDescent="0.25">
      <c r="A1214" t="s">
        <v>43</v>
      </c>
      <c r="B1214" t="s">
        <v>242</v>
      </c>
      <c r="C1214">
        <v>1.3350204999999999</v>
      </c>
      <c r="D1214">
        <v>34.397635600000001</v>
      </c>
      <c r="E1214" t="s">
        <v>567</v>
      </c>
      <c r="F1214">
        <v>150</v>
      </c>
      <c r="G1214">
        <v>60</v>
      </c>
      <c r="H1214">
        <v>2013</v>
      </c>
      <c r="I1214" t="str">
        <f t="shared" si="55"/>
        <v>2012-09-01</v>
      </c>
      <c r="J1214" t="str">
        <f t="shared" si="56"/>
        <v>2013-02-01</v>
      </c>
      <c r="K1214" t="str">
        <f>IFERROR(INDEX(Harvest[Selected Harvest Begin],MATCH(E1214,Harvest[Region],0)),INDEX(Harvest[Selected Harvest Begin],MATCH(B1214,Harvest[Country.of.Origin],0)))</f>
        <v>September</v>
      </c>
      <c r="L1214" t="str">
        <f>IFERROR(INDEX(Harvest[Selected Harvest End],MATCH(E1214,Harvest[Region],0)),INDEX(Harvest[Selected Harvest End],MATCH(B1214,Harvest[Country.of.Origin],0)))</f>
        <v>February</v>
      </c>
      <c r="M1214">
        <f t="shared" si="54"/>
        <v>153</v>
      </c>
      <c r="N1214" s="7">
        <v>41816</v>
      </c>
      <c r="O1214" t="s">
        <v>249</v>
      </c>
      <c r="P1214" t="s">
        <v>54</v>
      </c>
      <c r="Q1214">
        <v>8.08</v>
      </c>
      <c r="R1214">
        <v>8</v>
      </c>
      <c r="S1214">
        <v>7.83</v>
      </c>
      <c r="T1214">
        <v>7.67</v>
      </c>
      <c r="U1214">
        <v>8</v>
      </c>
      <c r="V1214">
        <v>7.83</v>
      </c>
      <c r="W1214">
        <v>10</v>
      </c>
      <c r="X1214">
        <v>10</v>
      </c>
      <c r="Y1214">
        <v>10</v>
      </c>
      <c r="Z1214">
        <v>8</v>
      </c>
      <c r="AA1214">
        <v>85.42</v>
      </c>
      <c r="AB1214">
        <v>0.12</v>
      </c>
      <c r="AC1214">
        <v>0</v>
      </c>
      <c r="AD1214">
        <v>0</v>
      </c>
      <c r="AE1214" t="s">
        <v>55</v>
      </c>
      <c r="AF1214">
        <v>5</v>
      </c>
      <c r="AG1214" s="7">
        <v>42181</v>
      </c>
      <c r="AH1214">
        <v>1950</v>
      </c>
      <c r="AI1214">
        <v>1950</v>
      </c>
      <c r="AJ1214">
        <v>1950</v>
      </c>
    </row>
    <row r="1215" spans="1:36" x14ac:dyDescent="0.25">
      <c r="A1215" t="s">
        <v>43</v>
      </c>
      <c r="B1215" t="s">
        <v>242</v>
      </c>
      <c r="C1215">
        <v>1.2692186000000001</v>
      </c>
      <c r="D1215">
        <v>33.438352999999999</v>
      </c>
      <c r="E1215" t="s">
        <v>390</v>
      </c>
      <c r="F1215">
        <v>200</v>
      </c>
      <c r="G1215">
        <v>60</v>
      </c>
      <c r="H1215">
        <v>2016</v>
      </c>
      <c r="I1215" t="str">
        <f t="shared" si="55"/>
        <v>2015-09-01</v>
      </c>
      <c r="J1215" t="str">
        <f t="shared" si="56"/>
        <v>2016-02-01</v>
      </c>
      <c r="K1215" t="str">
        <f>IFERROR(INDEX(Harvest[Selected Harvest Begin],MATCH(E1215,Harvest[Region],0)),INDEX(Harvest[Selected Harvest Begin],MATCH(B1215,Harvest[Country.of.Origin],0)))</f>
        <v>September</v>
      </c>
      <c r="L1215" t="str">
        <f>IFERROR(INDEX(Harvest[Selected Harvest End],MATCH(E1215,Harvest[Region],0)),INDEX(Harvest[Selected Harvest End],MATCH(B1215,Harvest[Country.of.Origin],0)))</f>
        <v>February</v>
      </c>
      <c r="M1215">
        <f t="shared" si="54"/>
        <v>153</v>
      </c>
      <c r="N1215" s="7">
        <v>42940</v>
      </c>
      <c r="O1215" t="s">
        <v>249</v>
      </c>
      <c r="P1215" t="s">
        <v>54</v>
      </c>
      <c r="Q1215">
        <v>8.17</v>
      </c>
      <c r="R1215">
        <v>7.92</v>
      </c>
      <c r="S1215">
        <v>7.75</v>
      </c>
      <c r="T1215">
        <v>7.75</v>
      </c>
      <c r="U1215">
        <v>7.67</v>
      </c>
      <c r="V1215">
        <v>7.75</v>
      </c>
      <c r="W1215">
        <v>10</v>
      </c>
      <c r="X1215">
        <v>10</v>
      </c>
      <c r="Y1215">
        <v>10</v>
      </c>
      <c r="Z1215">
        <v>8</v>
      </c>
      <c r="AA1215">
        <v>85</v>
      </c>
      <c r="AB1215">
        <v>0.11</v>
      </c>
      <c r="AC1215">
        <v>0</v>
      </c>
      <c r="AD1215">
        <v>0</v>
      </c>
      <c r="AE1215" t="s">
        <v>55</v>
      </c>
      <c r="AF1215">
        <v>1</v>
      </c>
      <c r="AG1215" s="7">
        <v>43305</v>
      </c>
      <c r="AH1215">
        <v>1800</v>
      </c>
      <c r="AI1215">
        <v>1800</v>
      </c>
      <c r="AJ1215">
        <v>1800</v>
      </c>
    </row>
    <row r="1216" spans="1:36" x14ac:dyDescent="0.25">
      <c r="A1216" t="s">
        <v>43</v>
      </c>
      <c r="B1216" t="s">
        <v>242</v>
      </c>
      <c r="C1216">
        <v>1.2692186000000001</v>
      </c>
      <c r="D1216">
        <v>33.438352999999999</v>
      </c>
      <c r="E1216" t="s">
        <v>448</v>
      </c>
      <c r="F1216">
        <v>1</v>
      </c>
      <c r="G1216">
        <v>60</v>
      </c>
      <c r="H1216">
        <v>2013</v>
      </c>
      <c r="I1216" t="str">
        <f t="shared" si="55"/>
        <v>2012-09-01</v>
      </c>
      <c r="J1216" t="str">
        <f t="shared" si="56"/>
        <v>2013-02-01</v>
      </c>
      <c r="K1216" t="str">
        <f>IFERROR(INDEX(Harvest[Selected Harvest Begin],MATCH(E1216,Harvest[Region],0)),INDEX(Harvest[Selected Harvest Begin],MATCH(B1216,Harvest[Country.of.Origin],0)))</f>
        <v>September</v>
      </c>
      <c r="L1216" t="str">
        <f>IFERROR(INDEX(Harvest[Selected Harvest End],MATCH(E1216,Harvest[Region],0)),INDEX(Harvest[Selected Harvest End],MATCH(B1216,Harvest[Country.of.Origin],0)))</f>
        <v>February</v>
      </c>
      <c r="M1216">
        <f t="shared" si="54"/>
        <v>153</v>
      </c>
      <c r="N1216" s="7">
        <v>41820</v>
      </c>
      <c r="O1216" t="s">
        <v>249</v>
      </c>
      <c r="P1216" t="s">
        <v>81</v>
      </c>
      <c r="Q1216">
        <v>7.75</v>
      </c>
      <c r="R1216">
        <v>7.92</v>
      </c>
      <c r="S1216">
        <v>7.67</v>
      </c>
      <c r="T1216">
        <v>7.67</v>
      </c>
      <c r="U1216">
        <v>8.25</v>
      </c>
      <c r="V1216">
        <v>7.75</v>
      </c>
      <c r="W1216">
        <v>10</v>
      </c>
      <c r="X1216">
        <v>10</v>
      </c>
      <c r="Y1216">
        <v>10</v>
      </c>
      <c r="Z1216">
        <v>7.83</v>
      </c>
      <c r="AA1216">
        <v>84.83</v>
      </c>
      <c r="AB1216">
        <v>0.12</v>
      </c>
      <c r="AC1216">
        <v>0</v>
      </c>
      <c r="AD1216">
        <v>0</v>
      </c>
      <c r="AE1216" t="s">
        <v>55</v>
      </c>
      <c r="AF1216">
        <v>1</v>
      </c>
      <c r="AG1216" s="7">
        <v>42185</v>
      </c>
      <c r="AH1216">
        <v>1400</v>
      </c>
      <c r="AI1216">
        <v>1900</v>
      </c>
      <c r="AJ1216">
        <v>1650</v>
      </c>
    </row>
    <row r="1217" spans="1:36" x14ac:dyDescent="0.25">
      <c r="A1217" t="s">
        <v>43</v>
      </c>
      <c r="B1217" t="s">
        <v>242</v>
      </c>
      <c r="C1217">
        <v>1.0784435999999999</v>
      </c>
      <c r="D1217">
        <v>34.1810057</v>
      </c>
      <c r="E1217" t="s">
        <v>971</v>
      </c>
      <c r="F1217">
        <v>320</v>
      </c>
      <c r="G1217">
        <v>60</v>
      </c>
      <c r="H1217">
        <v>2012</v>
      </c>
      <c r="I1217" t="str">
        <f t="shared" si="55"/>
        <v>2011-09-01</v>
      </c>
      <c r="J1217" t="str">
        <f t="shared" si="56"/>
        <v>2012-02-01</v>
      </c>
      <c r="K1217" t="str">
        <f>IFERROR(INDEX(Harvest[Selected Harvest Begin],MATCH(E1217,Harvest[Region],0)),INDEX(Harvest[Selected Harvest Begin],MATCH(B1217,Harvest[Country.of.Origin],0)))</f>
        <v>September</v>
      </c>
      <c r="L1217" t="str">
        <f>IFERROR(INDEX(Harvest[Selected Harvest End],MATCH(E1217,Harvest[Region],0)),INDEX(Harvest[Selected Harvest End],MATCH(B1217,Harvest[Country.of.Origin],0)))</f>
        <v>February</v>
      </c>
      <c r="M1217">
        <f t="shared" si="54"/>
        <v>153</v>
      </c>
      <c r="N1217" s="7">
        <v>40952</v>
      </c>
      <c r="O1217" t="s">
        <v>60</v>
      </c>
      <c r="P1217" t="s">
        <v>54</v>
      </c>
      <c r="Q1217">
        <v>7.92</v>
      </c>
      <c r="R1217">
        <v>7.83</v>
      </c>
      <c r="S1217">
        <v>7.75</v>
      </c>
      <c r="T1217">
        <v>7.92</v>
      </c>
      <c r="U1217">
        <v>7.67</v>
      </c>
      <c r="V1217">
        <v>7.75</v>
      </c>
      <c r="W1217">
        <v>10</v>
      </c>
      <c r="X1217">
        <v>10</v>
      </c>
      <c r="Y1217">
        <v>10</v>
      </c>
      <c r="Z1217">
        <v>7.83</v>
      </c>
      <c r="AA1217">
        <v>84.67</v>
      </c>
      <c r="AB1217">
        <v>0.11</v>
      </c>
      <c r="AC1217">
        <v>0</v>
      </c>
      <c r="AD1217">
        <v>0</v>
      </c>
      <c r="AE1217" t="s">
        <v>304</v>
      </c>
      <c r="AF1217">
        <v>3</v>
      </c>
      <c r="AG1217" s="7">
        <v>41317</v>
      </c>
      <c r="AH1217">
        <v>1700</v>
      </c>
      <c r="AI1217">
        <v>1850</v>
      </c>
      <c r="AJ1217">
        <v>1775</v>
      </c>
    </row>
    <row r="1218" spans="1:36" x14ac:dyDescent="0.25">
      <c r="A1218" t="s">
        <v>43</v>
      </c>
      <c r="B1218" t="s">
        <v>242</v>
      </c>
      <c r="C1218">
        <v>0.16989860000000001</v>
      </c>
      <c r="D1218">
        <v>30.078078000000001</v>
      </c>
      <c r="E1218" t="s">
        <v>1283</v>
      </c>
      <c r="F1218">
        <v>1</v>
      </c>
      <c r="G1218">
        <v>60</v>
      </c>
      <c r="H1218">
        <v>2012</v>
      </c>
      <c r="I1218" t="str">
        <f t="shared" si="55"/>
        <v>2011-09-01</v>
      </c>
      <c r="J1218" t="str">
        <f t="shared" si="56"/>
        <v>2012-02-01</v>
      </c>
      <c r="K1218" t="str">
        <f>IFERROR(INDEX(Harvest[Selected Harvest Begin],MATCH(E1218,Harvest[Region],0)),INDEX(Harvest[Selected Harvest Begin],MATCH(B1218,Harvest[Country.of.Origin],0)))</f>
        <v>September</v>
      </c>
      <c r="L1218" t="str">
        <f>IFERROR(INDEX(Harvest[Selected Harvest End],MATCH(E1218,Harvest[Region],0)),INDEX(Harvest[Selected Harvest End],MATCH(B1218,Harvest[Country.of.Origin],0)))</f>
        <v>February</v>
      </c>
      <c r="M1218">
        <f t="shared" ref="M1218:M1281" si="57">J1218-I1218</f>
        <v>153</v>
      </c>
      <c r="N1218" s="7">
        <v>40952</v>
      </c>
      <c r="O1218" t="s">
        <v>60</v>
      </c>
      <c r="P1218" t="s">
        <v>81</v>
      </c>
      <c r="Q1218">
        <v>8.17</v>
      </c>
      <c r="R1218">
        <v>7.75</v>
      </c>
      <c r="S1218">
        <v>7.58</v>
      </c>
      <c r="T1218">
        <v>7.67</v>
      </c>
      <c r="U1218">
        <v>7.83</v>
      </c>
      <c r="V1218">
        <v>7.58</v>
      </c>
      <c r="W1218">
        <v>10</v>
      </c>
      <c r="X1218">
        <v>10</v>
      </c>
      <c r="Y1218">
        <v>10</v>
      </c>
      <c r="Z1218">
        <v>7.67</v>
      </c>
      <c r="AA1218">
        <v>84.25</v>
      </c>
      <c r="AB1218">
        <v>0.13</v>
      </c>
      <c r="AC1218">
        <v>4</v>
      </c>
      <c r="AD1218">
        <v>0</v>
      </c>
      <c r="AE1218" t="s">
        <v>55</v>
      </c>
      <c r="AF1218">
        <v>29</v>
      </c>
      <c r="AG1218" s="7">
        <v>41317</v>
      </c>
      <c r="AH1218">
        <v>1700</v>
      </c>
      <c r="AI1218">
        <v>1700</v>
      </c>
      <c r="AJ1218">
        <v>1700</v>
      </c>
    </row>
    <row r="1219" spans="1:36" x14ac:dyDescent="0.25">
      <c r="A1219" t="s">
        <v>43</v>
      </c>
      <c r="B1219" t="s">
        <v>242</v>
      </c>
      <c r="C1219">
        <v>0.38583299999999998</v>
      </c>
      <c r="D1219">
        <v>29.871666999999999</v>
      </c>
      <c r="E1219" t="s">
        <v>1405</v>
      </c>
      <c r="F1219">
        <v>320</v>
      </c>
      <c r="G1219">
        <v>60</v>
      </c>
      <c r="H1219">
        <v>2012</v>
      </c>
      <c r="I1219" t="str">
        <f t="shared" ref="I1219:I1282" si="58">IF(ISBLANK(H1219)&lt;&gt;TRUE,IF(MONTH(1&amp;K1219)&gt;MONTH(1&amp;L1219),TEXT(DATE(H1219-1,MONTH(1&amp;K1219),1),"yyyy-mm-dd"),TEXT(DATE(H1219,MONTH(1&amp;K1219),1),"yyyy-mm-dd")),IF(MONTH(1&amp;K1219)&gt;MONTH(1&amp;L1219),TEXT(DATE(YEAR(N1219)-1,MONTH(1&amp;K1219),1),"yyyy-mm-dd"),TEXT(DATE(YEAR(N1219),MONTH(1&amp;K1219),1),"yyyy-mm-dd")))</f>
        <v>2011-09-01</v>
      </c>
      <c r="J1219" t="str">
        <f t="shared" ref="J1219:J1282" si="59">IF(ISBLANK(H1219)&lt;&gt;TRUE,TEXT(DATE(H1219,MONTH(1&amp;L1219),1),"yyyy-mm-dd"),TEXT(DATE(YEAR(N1219),MONTH(1&amp;L1219),1),"yyyy-mm-dd"))</f>
        <v>2012-02-01</v>
      </c>
      <c r="K1219" t="str">
        <f>IFERROR(INDEX(Harvest[Selected Harvest Begin],MATCH(E1219,Harvest[Region],0)),INDEX(Harvest[Selected Harvest Begin],MATCH(B1219,Harvest[Country.of.Origin],0)))</f>
        <v>September</v>
      </c>
      <c r="L1219" t="str">
        <f>IFERROR(INDEX(Harvest[Selected Harvest End],MATCH(E1219,Harvest[Region],0)),INDEX(Harvest[Selected Harvest End],MATCH(B1219,Harvest[Country.of.Origin],0)))</f>
        <v>February</v>
      </c>
      <c r="M1219">
        <f t="shared" si="57"/>
        <v>153</v>
      </c>
      <c r="N1219" s="7">
        <v>40952</v>
      </c>
      <c r="O1219" t="s">
        <v>60</v>
      </c>
      <c r="P1219" t="s">
        <v>54</v>
      </c>
      <c r="Q1219">
        <v>7.83</v>
      </c>
      <c r="R1219">
        <v>7.75</v>
      </c>
      <c r="S1219">
        <v>7.5</v>
      </c>
      <c r="T1219">
        <v>7.83</v>
      </c>
      <c r="U1219">
        <v>7.83</v>
      </c>
      <c r="V1219">
        <v>7.75</v>
      </c>
      <c r="W1219">
        <v>10</v>
      </c>
      <c r="X1219">
        <v>10</v>
      </c>
      <c r="Y1219">
        <v>10</v>
      </c>
      <c r="Z1219">
        <v>7.67</v>
      </c>
      <c r="AA1219">
        <v>84.17</v>
      </c>
      <c r="AB1219">
        <v>0.11</v>
      </c>
      <c r="AC1219">
        <v>0</v>
      </c>
      <c r="AD1219">
        <v>0</v>
      </c>
      <c r="AE1219" t="s">
        <v>55</v>
      </c>
      <c r="AF1219">
        <v>1</v>
      </c>
      <c r="AG1219" s="7">
        <v>41317</v>
      </c>
      <c r="AH1219">
        <v>1500</v>
      </c>
      <c r="AI1219">
        <v>1700</v>
      </c>
      <c r="AJ1219">
        <v>1600</v>
      </c>
    </row>
    <row r="1220" spans="1:36" x14ac:dyDescent="0.25">
      <c r="A1220" t="s">
        <v>43</v>
      </c>
      <c r="B1220" t="s">
        <v>242</v>
      </c>
      <c r="C1220">
        <v>0.16989860000000001</v>
      </c>
      <c r="D1220">
        <v>30.078078000000001</v>
      </c>
      <c r="E1220" t="s">
        <v>1283</v>
      </c>
      <c r="F1220">
        <v>320</v>
      </c>
      <c r="G1220">
        <v>60</v>
      </c>
      <c r="H1220">
        <v>2012</v>
      </c>
      <c r="I1220" t="str">
        <f t="shared" si="58"/>
        <v>2011-09-01</v>
      </c>
      <c r="J1220" t="str">
        <f t="shared" si="59"/>
        <v>2012-02-01</v>
      </c>
      <c r="K1220" t="str">
        <f>IFERROR(INDEX(Harvest[Selected Harvest Begin],MATCH(E1220,Harvest[Region],0)),INDEX(Harvest[Selected Harvest Begin],MATCH(B1220,Harvest[Country.of.Origin],0)))</f>
        <v>September</v>
      </c>
      <c r="L1220" t="str">
        <f>IFERROR(INDEX(Harvest[Selected Harvest End],MATCH(E1220,Harvest[Region],0)),INDEX(Harvest[Selected Harvest End],MATCH(B1220,Harvest[Country.of.Origin],0)))</f>
        <v>February</v>
      </c>
      <c r="M1220">
        <f t="shared" si="57"/>
        <v>153</v>
      </c>
      <c r="N1220" s="7">
        <v>40952</v>
      </c>
      <c r="O1220" t="s">
        <v>60</v>
      </c>
      <c r="P1220" t="s">
        <v>54</v>
      </c>
      <c r="Q1220">
        <v>7.92</v>
      </c>
      <c r="R1220">
        <v>7.75</v>
      </c>
      <c r="S1220">
        <v>7.58</v>
      </c>
      <c r="T1220">
        <v>7.67</v>
      </c>
      <c r="U1220">
        <v>7.67</v>
      </c>
      <c r="V1220">
        <v>7.83</v>
      </c>
      <c r="W1220">
        <v>10</v>
      </c>
      <c r="X1220">
        <v>10</v>
      </c>
      <c r="Y1220">
        <v>10</v>
      </c>
      <c r="Z1220">
        <v>7.58</v>
      </c>
      <c r="AA1220">
        <v>84</v>
      </c>
      <c r="AB1220">
        <v>0.1</v>
      </c>
      <c r="AC1220">
        <v>10</v>
      </c>
      <c r="AD1220">
        <v>0</v>
      </c>
      <c r="AE1220" t="s">
        <v>55</v>
      </c>
      <c r="AF1220">
        <v>26</v>
      </c>
      <c r="AG1220" s="7">
        <v>41317</v>
      </c>
      <c r="AH1220">
        <v>1700</v>
      </c>
      <c r="AI1220">
        <v>1700</v>
      </c>
      <c r="AJ1220">
        <v>1700</v>
      </c>
    </row>
    <row r="1221" spans="1:36" x14ac:dyDescent="0.25">
      <c r="A1221" t="s">
        <v>43</v>
      </c>
      <c r="B1221" t="s">
        <v>242</v>
      </c>
      <c r="C1221">
        <v>0.3157239</v>
      </c>
      <c r="D1221">
        <v>32.575567999999997</v>
      </c>
      <c r="E1221" t="s">
        <v>1669</v>
      </c>
      <c r="F1221">
        <v>320</v>
      </c>
      <c r="G1221">
        <v>60</v>
      </c>
      <c r="H1221">
        <v>2013</v>
      </c>
      <c r="I1221" t="str">
        <f t="shared" si="58"/>
        <v>2012-09-01</v>
      </c>
      <c r="J1221" t="str">
        <f t="shared" si="59"/>
        <v>2013-02-01</v>
      </c>
      <c r="K1221" t="str">
        <f>IFERROR(INDEX(Harvest[Selected Harvest Begin],MATCH(E1221,Harvest[Region],0)),INDEX(Harvest[Selected Harvest Begin],MATCH(B1221,Harvest[Country.of.Origin],0)))</f>
        <v>September</v>
      </c>
      <c r="L1221" t="str">
        <f>IFERROR(INDEX(Harvest[Selected Harvest End],MATCH(E1221,Harvest[Region],0)),INDEX(Harvest[Selected Harvest End],MATCH(B1221,Harvest[Country.of.Origin],0)))</f>
        <v>February</v>
      </c>
      <c r="M1221">
        <f t="shared" si="57"/>
        <v>153</v>
      </c>
      <c r="N1221" s="7">
        <v>41820</v>
      </c>
      <c r="O1221" t="s">
        <v>68</v>
      </c>
      <c r="P1221" t="s">
        <v>81</v>
      </c>
      <c r="Q1221">
        <v>8</v>
      </c>
      <c r="R1221">
        <v>7.92</v>
      </c>
      <c r="S1221">
        <v>7.58</v>
      </c>
      <c r="T1221">
        <v>7.75</v>
      </c>
      <c r="U1221">
        <v>7.33</v>
      </c>
      <c r="V1221">
        <v>7.5</v>
      </c>
      <c r="W1221">
        <v>10</v>
      </c>
      <c r="X1221">
        <v>10</v>
      </c>
      <c r="Y1221">
        <v>10</v>
      </c>
      <c r="Z1221">
        <v>7.67</v>
      </c>
      <c r="AA1221">
        <v>83.75</v>
      </c>
      <c r="AB1221">
        <v>0.12</v>
      </c>
      <c r="AC1221">
        <v>0</v>
      </c>
      <c r="AD1221">
        <v>0</v>
      </c>
      <c r="AE1221" t="s">
        <v>55</v>
      </c>
      <c r="AF1221">
        <v>0</v>
      </c>
      <c r="AG1221" s="7">
        <v>42185</v>
      </c>
      <c r="AH1221">
        <v>1400</v>
      </c>
      <c r="AI1221">
        <v>1400</v>
      </c>
      <c r="AJ1221">
        <v>1400</v>
      </c>
    </row>
    <row r="1222" spans="1:36" x14ac:dyDescent="0.25">
      <c r="A1222" t="s">
        <v>43</v>
      </c>
      <c r="B1222" t="s">
        <v>242</v>
      </c>
      <c r="C1222">
        <v>1.2692186000000001</v>
      </c>
      <c r="D1222">
        <v>33.438352999999999</v>
      </c>
      <c r="E1222" t="s">
        <v>448</v>
      </c>
      <c r="F1222">
        <v>100</v>
      </c>
      <c r="G1222">
        <v>60</v>
      </c>
      <c r="H1222">
        <v>2013</v>
      </c>
      <c r="I1222" t="str">
        <f t="shared" si="58"/>
        <v>2012-09-01</v>
      </c>
      <c r="J1222" t="str">
        <f t="shared" si="59"/>
        <v>2013-02-01</v>
      </c>
      <c r="K1222" t="str">
        <f>IFERROR(INDEX(Harvest[Selected Harvest Begin],MATCH(E1222,Harvest[Region],0)),INDEX(Harvest[Selected Harvest Begin],MATCH(B1222,Harvest[Country.of.Origin],0)))</f>
        <v>September</v>
      </c>
      <c r="L1222" t="str">
        <f>IFERROR(INDEX(Harvest[Selected Harvest End],MATCH(E1222,Harvest[Region],0)),INDEX(Harvest[Selected Harvest End],MATCH(B1222,Harvest[Country.of.Origin],0)))</f>
        <v>February</v>
      </c>
      <c r="M1222">
        <f t="shared" si="57"/>
        <v>153</v>
      </c>
      <c r="N1222" s="7">
        <v>41817</v>
      </c>
      <c r="O1222" t="s">
        <v>249</v>
      </c>
      <c r="P1222" t="s">
        <v>54</v>
      </c>
      <c r="Q1222">
        <v>7.67</v>
      </c>
      <c r="R1222">
        <v>7.67</v>
      </c>
      <c r="S1222">
        <v>7.42</v>
      </c>
      <c r="T1222">
        <v>7.75</v>
      </c>
      <c r="U1222">
        <v>7.75</v>
      </c>
      <c r="V1222">
        <v>7.67</v>
      </c>
      <c r="W1222">
        <v>10</v>
      </c>
      <c r="X1222">
        <v>10</v>
      </c>
      <c r="Y1222">
        <v>10</v>
      </c>
      <c r="Z1222">
        <v>7.67</v>
      </c>
      <c r="AA1222">
        <v>83.58</v>
      </c>
      <c r="AB1222">
        <v>0.12</v>
      </c>
      <c r="AC1222">
        <v>0</v>
      </c>
      <c r="AD1222">
        <v>0</v>
      </c>
      <c r="AE1222" t="s">
        <v>55</v>
      </c>
      <c r="AF1222">
        <v>5</v>
      </c>
      <c r="AG1222" s="7">
        <v>42182</v>
      </c>
      <c r="AH1222">
        <v>1800</v>
      </c>
      <c r="AI1222">
        <v>1800</v>
      </c>
      <c r="AJ1222">
        <v>1800</v>
      </c>
    </row>
    <row r="1223" spans="1:36" x14ac:dyDescent="0.25">
      <c r="A1223" t="s">
        <v>43</v>
      </c>
      <c r="B1223" t="s">
        <v>242</v>
      </c>
      <c r="C1223">
        <v>1.2692186000000001</v>
      </c>
      <c r="D1223">
        <v>33.438352999999999</v>
      </c>
      <c r="E1223" t="s">
        <v>448</v>
      </c>
      <c r="F1223">
        <v>84</v>
      </c>
      <c r="G1223">
        <v>60</v>
      </c>
      <c r="H1223">
        <v>2014</v>
      </c>
      <c r="I1223" t="str">
        <f t="shared" si="58"/>
        <v>2013-09-01</v>
      </c>
      <c r="J1223" t="str">
        <f t="shared" si="59"/>
        <v>2014-02-01</v>
      </c>
      <c r="K1223" t="str">
        <f>IFERROR(INDEX(Harvest[Selected Harvest Begin],MATCH(E1223,Harvest[Region],0)),INDEX(Harvest[Selected Harvest Begin],MATCH(B1223,Harvest[Country.of.Origin],0)))</f>
        <v>September</v>
      </c>
      <c r="L1223" t="str">
        <f>IFERROR(INDEX(Harvest[Selected Harvest End],MATCH(E1223,Harvest[Region],0)),INDEX(Harvest[Selected Harvest End],MATCH(B1223,Harvest[Country.of.Origin],0)))</f>
        <v>February</v>
      </c>
      <c r="M1223">
        <f t="shared" si="57"/>
        <v>153</v>
      </c>
      <c r="N1223" s="7">
        <v>41940</v>
      </c>
      <c r="O1223" t="s">
        <v>249</v>
      </c>
      <c r="P1223" t="s">
        <v>54</v>
      </c>
      <c r="Q1223">
        <v>8</v>
      </c>
      <c r="R1223">
        <v>7.67</v>
      </c>
      <c r="S1223">
        <v>7.5</v>
      </c>
      <c r="T1223">
        <v>7.42</v>
      </c>
      <c r="U1223">
        <v>7.33</v>
      </c>
      <c r="V1223">
        <v>7.58</v>
      </c>
      <c r="W1223">
        <v>10</v>
      </c>
      <c r="X1223">
        <v>10</v>
      </c>
      <c r="Y1223">
        <v>10</v>
      </c>
      <c r="Z1223">
        <v>7.67</v>
      </c>
      <c r="AA1223">
        <v>83.17</v>
      </c>
      <c r="AB1223">
        <v>0.1</v>
      </c>
      <c r="AC1223">
        <v>0</v>
      </c>
      <c r="AD1223">
        <v>0</v>
      </c>
      <c r="AE1223" t="s">
        <v>89</v>
      </c>
      <c r="AF1223">
        <v>0</v>
      </c>
      <c r="AG1223" s="7">
        <v>42305</v>
      </c>
      <c r="AH1223">
        <v>1800</v>
      </c>
      <c r="AI1223">
        <v>1800</v>
      </c>
      <c r="AJ1223">
        <v>1800</v>
      </c>
    </row>
    <row r="1224" spans="1:36" x14ac:dyDescent="0.25">
      <c r="A1224" t="s">
        <v>43</v>
      </c>
      <c r="B1224" t="s">
        <v>242</v>
      </c>
      <c r="C1224">
        <v>0.38583299999999998</v>
      </c>
      <c r="D1224">
        <v>29.871666999999999</v>
      </c>
      <c r="E1224" t="s">
        <v>2406</v>
      </c>
      <c r="F1224">
        <v>310</v>
      </c>
      <c r="G1224">
        <v>60</v>
      </c>
      <c r="H1224">
        <v>2015</v>
      </c>
      <c r="I1224" t="str">
        <f t="shared" si="58"/>
        <v>2014-09-01</v>
      </c>
      <c r="J1224" t="str">
        <f t="shared" si="59"/>
        <v>2015-02-01</v>
      </c>
      <c r="K1224" t="str">
        <f>IFERROR(INDEX(Harvest[Selected Harvest Begin],MATCH(E1224,Harvest[Region],0)),INDEX(Harvest[Selected Harvest Begin],MATCH(B1224,Harvest[Country.of.Origin],0)))</f>
        <v>September</v>
      </c>
      <c r="L1224" t="str">
        <f>IFERROR(INDEX(Harvest[Selected Harvest End],MATCH(E1224,Harvest[Region],0)),INDEX(Harvest[Selected Harvest End],MATCH(B1224,Harvest[Country.of.Origin],0)))</f>
        <v>February</v>
      </c>
      <c r="M1224">
        <f t="shared" si="57"/>
        <v>153</v>
      </c>
      <c r="N1224" s="7">
        <v>42569</v>
      </c>
      <c r="O1224" t="s">
        <v>68</v>
      </c>
      <c r="P1224" t="s">
        <v>54</v>
      </c>
      <c r="Q1224">
        <v>7.67</v>
      </c>
      <c r="R1224">
        <v>7.58</v>
      </c>
      <c r="S1224">
        <v>7.42</v>
      </c>
      <c r="T1224">
        <v>7.42</v>
      </c>
      <c r="U1224">
        <v>7.83</v>
      </c>
      <c r="V1224">
        <v>7.5</v>
      </c>
      <c r="W1224">
        <v>10</v>
      </c>
      <c r="X1224">
        <v>10</v>
      </c>
      <c r="Y1224">
        <v>10</v>
      </c>
      <c r="Z1224">
        <v>7.58</v>
      </c>
      <c r="AA1224">
        <v>83</v>
      </c>
      <c r="AB1224">
        <v>0.12</v>
      </c>
      <c r="AC1224">
        <v>0</v>
      </c>
      <c r="AD1224">
        <v>0</v>
      </c>
      <c r="AE1224" t="s">
        <v>55</v>
      </c>
      <c r="AF1224">
        <v>6</v>
      </c>
      <c r="AG1224" s="7">
        <v>42934</v>
      </c>
      <c r="AH1224">
        <v>1473</v>
      </c>
      <c r="AI1224">
        <v>1473</v>
      </c>
      <c r="AJ1224">
        <v>1473</v>
      </c>
    </row>
    <row r="1225" spans="1:36" x14ac:dyDescent="0.25">
      <c r="A1225" t="s">
        <v>43</v>
      </c>
      <c r="B1225" t="s">
        <v>242</v>
      </c>
      <c r="C1225">
        <v>0.38583299999999998</v>
      </c>
      <c r="D1225">
        <v>29.871666999999999</v>
      </c>
      <c r="E1225" t="s">
        <v>2406</v>
      </c>
      <c r="F1225">
        <v>325</v>
      </c>
      <c r="G1225">
        <v>60</v>
      </c>
      <c r="H1225">
        <v>2015</v>
      </c>
      <c r="I1225" t="str">
        <f t="shared" si="58"/>
        <v>2014-09-01</v>
      </c>
      <c r="J1225" t="str">
        <f t="shared" si="59"/>
        <v>2015-02-01</v>
      </c>
      <c r="K1225" t="str">
        <f>IFERROR(INDEX(Harvest[Selected Harvest Begin],MATCH(E1225,Harvest[Region],0)),INDEX(Harvest[Selected Harvest Begin],MATCH(B1225,Harvest[Country.of.Origin],0)))</f>
        <v>September</v>
      </c>
      <c r="L1225" t="str">
        <f>IFERROR(INDEX(Harvest[Selected Harvest End],MATCH(E1225,Harvest[Region],0)),INDEX(Harvest[Selected Harvest End],MATCH(B1225,Harvest[Country.of.Origin],0)))</f>
        <v>February</v>
      </c>
      <c r="M1225">
        <f t="shared" si="57"/>
        <v>153</v>
      </c>
      <c r="N1225" s="7">
        <v>42569</v>
      </c>
      <c r="O1225" t="s">
        <v>68</v>
      </c>
      <c r="P1225" t="s">
        <v>81</v>
      </c>
      <c r="Q1225">
        <v>7.67</v>
      </c>
      <c r="R1225">
        <v>7.67</v>
      </c>
      <c r="S1225">
        <v>7.5</v>
      </c>
      <c r="T1225">
        <v>7.58</v>
      </c>
      <c r="U1225">
        <v>7.42</v>
      </c>
      <c r="V1225">
        <v>7.5</v>
      </c>
      <c r="W1225">
        <v>10</v>
      </c>
      <c r="X1225">
        <v>10</v>
      </c>
      <c r="Y1225">
        <v>10</v>
      </c>
      <c r="Z1225">
        <v>7.67</v>
      </c>
      <c r="AA1225">
        <v>83</v>
      </c>
      <c r="AB1225">
        <v>0.12</v>
      </c>
      <c r="AC1225">
        <v>0</v>
      </c>
      <c r="AD1225">
        <v>5</v>
      </c>
      <c r="AE1225" t="s">
        <v>55</v>
      </c>
      <c r="AF1225">
        <v>8</v>
      </c>
      <c r="AG1225" s="7">
        <v>42934</v>
      </c>
      <c r="AH1225">
        <v>1645</v>
      </c>
      <c r="AI1225">
        <v>1645</v>
      </c>
      <c r="AJ1225">
        <v>1645</v>
      </c>
    </row>
    <row r="1226" spans="1:36" x14ac:dyDescent="0.25">
      <c r="A1226" t="s">
        <v>43</v>
      </c>
      <c r="B1226" t="s">
        <v>242</v>
      </c>
      <c r="C1226">
        <v>1.3350204999999999</v>
      </c>
      <c r="D1226">
        <v>34.397635600000001</v>
      </c>
      <c r="E1226" t="s">
        <v>567</v>
      </c>
      <c r="F1226">
        <v>300</v>
      </c>
      <c r="G1226">
        <v>60</v>
      </c>
      <c r="H1226">
        <v>2013</v>
      </c>
      <c r="I1226" t="str">
        <f t="shared" si="58"/>
        <v>2012-09-01</v>
      </c>
      <c r="J1226" t="str">
        <f t="shared" si="59"/>
        <v>2013-02-01</v>
      </c>
      <c r="K1226" t="str">
        <f>IFERROR(INDEX(Harvest[Selected Harvest Begin],MATCH(E1226,Harvest[Region],0)),INDEX(Harvest[Selected Harvest Begin],MATCH(B1226,Harvest[Country.of.Origin],0)))</f>
        <v>September</v>
      </c>
      <c r="L1226" t="str">
        <f>IFERROR(INDEX(Harvest[Selected Harvest End],MATCH(E1226,Harvest[Region],0)),INDEX(Harvest[Selected Harvest End],MATCH(B1226,Harvest[Country.of.Origin],0)))</f>
        <v>February</v>
      </c>
      <c r="M1226">
        <f t="shared" si="57"/>
        <v>153</v>
      </c>
      <c r="N1226" s="7">
        <v>41816</v>
      </c>
      <c r="O1226" t="s">
        <v>249</v>
      </c>
      <c r="P1226" t="s">
        <v>54</v>
      </c>
      <c r="Q1226">
        <v>7.83</v>
      </c>
      <c r="R1226">
        <v>7.58</v>
      </c>
      <c r="S1226">
        <v>7.5</v>
      </c>
      <c r="T1226">
        <v>7.5</v>
      </c>
      <c r="U1226">
        <v>7.58</v>
      </c>
      <c r="V1226">
        <v>7.5</v>
      </c>
      <c r="W1226">
        <v>10</v>
      </c>
      <c r="X1226">
        <v>10</v>
      </c>
      <c r="Y1226">
        <v>10</v>
      </c>
      <c r="Z1226">
        <v>7.5</v>
      </c>
      <c r="AA1226">
        <v>83</v>
      </c>
      <c r="AB1226">
        <v>0.12</v>
      </c>
      <c r="AC1226">
        <v>0</v>
      </c>
      <c r="AD1226">
        <v>0</v>
      </c>
      <c r="AE1226" t="s">
        <v>55</v>
      </c>
      <c r="AF1226">
        <v>0</v>
      </c>
      <c r="AG1226" s="7">
        <v>42181</v>
      </c>
      <c r="AH1226">
        <v>1800</v>
      </c>
      <c r="AI1226">
        <v>1800</v>
      </c>
      <c r="AJ1226">
        <v>1800</v>
      </c>
    </row>
    <row r="1227" spans="1:36" x14ac:dyDescent="0.25">
      <c r="A1227" t="s">
        <v>43</v>
      </c>
      <c r="B1227" t="s">
        <v>242</v>
      </c>
      <c r="C1227">
        <v>1.2692186000000001</v>
      </c>
      <c r="D1227">
        <v>33.438352999999999</v>
      </c>
      <c r="E1227" t="s">
        <v>448</v>
      </c>
      <c r="F1227">
        <v>1</v>
      </c>
      <c r="G1227">
        <v>60</v>
      </c>
      <c r="H1227">
        <v>2013</v>
      </c>
      <c r="I1227" t="str">
        <f t="shared" si="58"/>
        <v>2012-09-01</v>
      </c>
      <c r="J1227" t="str">
        <f t="shared" si="59"/>
        <v>2013-02-01</v>
      </c>
      <c r="K1227" t="str">
        <f>IFERROR(INDEX(Harvest[Selected Harvest Begin],MATCH(E1227,Harvest[Region],0)),INDEX(Harvest[Selected Harvest Begin],MATCH(B1227,Harvest[Country.of.Origin],0)))</f>
        <v>September</v>
      </c>
      <c r="L1227" t="str">
        <f>IFERROR(INDEX(Harvest[Selected Harvest End],MATCH(E1227,Harvest[Region],0)),INDEX(Harvest[Selected Harvest End],MATCH(B1227,Harvest[Country.of.Origin],0)))</f>
        <v>February</v>
      </c>
      <c r="M1227">
        <f t="shared" si="57"/>
        <v>153</v>
      </c>
      <c r="N1227" s="7">
        <v>41817</v>
      </c>
      <c r="O1227" t="s">
        <v>249</v>
      </c>
      <c r="P1227" t="s">
        <v>54</v>
      </c>
      <c r="Q1227">
        <v>8</v>
      </c>
      <c r="R1227">
        <v>7.5</v>
      </c>
      <c r="S1227">
        <v>7.5</v>
      </c>
      <c r="T1227">
        <v>7.58</v>
      </c>
      <c r="U1227">
        <v>7.33</v>
      </c>
      <c r="V1227">
        <v>7.42</v>
      </c>
      <c r="W1227">
        <v>10</v>
      </c>
      <c r="X1227">
        <v>10</v>
      </c>
      <c r="Y1227">
        <v>10</v>
      </c>
      <c r="Z1227">
        <v>7.58</v>
      </c>
      <c r="AA1227">
        <v>82.92</v>
      </c>
      <c r="AB1227">
        <v>0.12</v>
      </c>
      <c r="AC1227">
        <v>0</v>
      </c>
      <c r="AD1227">
        <v>0</v>
      </c>
      <c r="AE1227" t="s">
        <v>55</v>
      </c>
      <c r="AF1227">
        <v>0</v>
      </c>
      <c r="AG1227" s="7">
        <v>42182</v>
      </c>
      <c r="AH1227">
        <v>1400</v>
      </c>
      <c r="AI1227">
        <v>1900</v>
      </c>
      <c r="AJ1227">
        <v>1650</v>
      </c>
    </row>
    <row r="1228" spans="1:36" x14ac:dyDescent="0.25">
      <c r="A1228" t="s">
        <v>43</v>
      </c>
      <c r="B1228" t="s">
        <v>242</v>
      </c>
      <c r="C1228">
        <v>0.3157239</v>
      </c>
      <c r="D1228">
        <v>32.575567999999997</v>
      </c>
      <c r="E1228" t="s">
        <v>1669</v>
      </c>
      <c r="F1228">
        <v>1</v>
      </c>
      <c r="G1228">
        <v>60</v>
      </c>
      <c r="H1228">
        <v>2013</v>
      </c>
      <c r="I1228" t="str">
        <f t="shared" si="58"/>
        <v>2012-09-01</v>
      </c>
      <c r="J1228" t="str">
        <f t="shared" si="59"/>
        <v>2013-02-01</v>
      </c>
      <c r="K1228" t="str">
        <f>IFERROR(INDEX(Harvest[Selected Harvest Begin],MATCH(E1228,Harvest[Region],0)),INDEX(Harvest[Selected Harvest Begin],MATCH(B1228,Harvest[Country.of.Origin],0)))</f>
        <v>September</v>
      </c>
      <c r="L1228" t="str">
        <f>IFERROR(INDEX(Harvest[Selected Harvest End],MATCH(E1228,Harvest[Region],0)),INDEX(Harvest[Selected Harvest End],MATCH(B1228,Harvest[Country.of.Origin],0)))</f>
        <v>February</v>
      </c>
      <c r="M1228">
        <f t="shared" si="57"/>
        <v>153</v>
      </c>
      <c r="N1228" s="7">
        <v>41817</v>
      </c>
      <c r="O1228" t="s">
        <v>249</v>
      </c>
      <c r="P1228" t="s">
        <v>54</v>
      </c>
      <c r="Q1228">
        <v>7.75</v>
      </c>
      <c r="R1228">
        <v>7.58</v>
      </c>
      <c r="S1228">
        <v>7.58</v>
      </c>
      <c r="T1228">
        <v>7.5</v>
      </c>
      <c r="U1228">
        <v>7.5</v>
      </c>
      <c r="V1228">
        <v>7.5</v>
      </c>
      <c r="W1228">
        <v>10</v>
      </c>
      <c r="X1228">
        <v>10</v>
      </c>
      <c r="Y1228">
        <v>10</v>
      </c>
      <c r="Z1228">
        <v>7.5</v>
      </c>
      <c r="AA1228">
        <v>82.92</v>
      </c>
      <c r="AB1228">
        <v>0.12</v>
      </c>
      <c r="AC1228">
        <v>0</v>
      </c>
      <c r="AD1228">
        <v>0</v>
      </c>
      <c r="AE1228" t="s">
        <v>55</v>
      </c>
      <c r="AF1228">
        <v>4</v>
      </c>
      <c r="AG1228" s="7">
        <v>42182</v>
      </c>
      <c r="AH1228">
        <v>1400</v>
      </c>
      <c r="AI1228">
        <v>1400</v>
      </c>
      <c r="AJ1228">
        <v>1400</v>
      </c>
    </row>
    <row r="1229" spans="1:36" x14ac:dyDescent="0.25">
      <c r="A1229" t="s">
        <v>43</v>
      </c>
      <c r="B1229" t="s">
        <v>242</v>
      </c>
      <c r="C1229">
        <v>1.1492924</v>
      </c>
      <c r="D1229">
        <v>34.541761899999997</v>
      </c>
      <c r="E1229" t="s">
        <v>2842</v>
      </c>
      <c r="F1229">
        <v>1</v>
      </c>
      <c r="G1229">
        <v>60</v>
      </c>
      <c r="H1229">
        <v>2013</v>
      </c>
      <c r="I1229" t="str">
        <f t="shared" si="58"/>
        <v>2012-09-01</v>
      </c>
      <c r="J1229" t="str">
        <f t="shared" si="59"/>
        <v>2013-02-01</v>
      </c>
      <c r="K1229" t="str">
        <f>IFERROR(INDEX(Harvest[Selected Harvest Begin],MATCH(E1229,Harvest[Region],0)),INDEX(Harvest[Selected Harvest Begin],MATCH(B1229,Harvest[Country.of.Origin],0)))</f>
        <v>September</v>
      </c>
      <c r="L1229" t="str">
        <f>IFERROR(INDEX(Harvest[Selected Harvest End],MATCH(E1229,Harvest[Region],0)),INDEX(Harvest[Selected Harvest End],MATCH(B1229,Harvest[Country.of.Origin],0)))</f>
        <v>February</v>
      </c>
      <c r="M1229">
        <f t="shared" si="57"/>
        <v>153</v>
      </c>
      <c r="N1229" s="7">
        <v>41815</v>
      </c>
      <c r="O1229" t="s">
        <v>249</v>
      </c>
      <c r="P1229" t="s">
        <v>54</v>
      </c>
      <c r="Q1229">
        <v>7.67</v>
      </c>
      <c r="R1229">
        <v>7.5</v>
      </c>
      <c r="S1229">
        <v>7.33</v>
      </c>
      <c r="T1229">
        <v>7.67</v>
      </c>
      <c r="U1229">
        <v>7.5</v>
      </c>
      <c r="V1229">
        <v>7.5</v>
      </c>
      <c r="W1229">
        <v>10</v>
      </c>
      <c r="X1229">
        <v>10</v>
      </c>
      <c r="Y1229">
        <v>10</v>
      </c>
      <c r="Z1229">
        <v>7.5</v>
      </c>
      <c r="AA1229">
        <v>82.67</v>
      </c>
      <c r="AB1229">
        <v>0.12</v>
      </c>
      <c r="AC1229">
        <v>0</v>
      </c>
      <c r="AD1229">
        <v>0</v>
      </c>
      <c r="AE1229" t="s">
        <v>55</v>
      </c>
      <c r="AF1229">
        <v>0</v>
      </c>
      <c r="AG1229" s="7">
        <v>42180</v>
      </c>
      <c r="AH1229">
        <v>1400</v>
      </c>
      <c r="AI1229">
        <v>1900</v>
      </c>
      <c r="AJ1229">
        <v>1650</v>
      </c>
    </row>
    <row r="1230" spans="1:36" x14ac:dyDescent="0.25">
      <c r="A1230" t="s">
        <v>43</v>
      </c>
      <c r="B1230" t="s">
        <v>242</v>
      </c>
      <c r="C1230">
        <v>1.2692186000000001</v>
      </c>
      <c r="D1230">
        <v>33.438352999999999</v>
      </c>
      <c r="E1230" t="s">
        <v>448</v>
      </c>
      <c r="F1230">
        <v>1</v>
      </c>
      <c r="G1230">
        <v>60</v>
      </c>
      <c r="H1230">
        <v>2013</v>
      </c>
      <c r="I1230" t="str">
        <f t="shared" si="58"/>
        <v>2012-09-01</v>
      </c>
      <c r="J1230" t="str">
        <f t="shared" si="59"/>
        <v>2013-02-01</v>
      </c>
      <c r="K1230" t="str">
        <f>IFERROR(INDEX(Harvest[Selected Harvest Begin],MATCH(E1230,Harvest[Region],0)),INDEX(Harvest[Selected Harvest Begin],MATCH(B1230,Harvest[Country.of.Origin],0)))</f>
        <v>September</v>
      </c>
      <c r="L1230" t="str">
        <f>IFERROR(INDEX(Harvest[Selected Harvest End],MATCH(E1230,Harvest[Region],0)),INDEX(Harvest[Selected Harvest End],MATCH(B1230,Harvest[Country.of.Origin],0)))</f>
        <v>February</v>
      </c>
      <c r="M1230">
        <f t="shared" si="57"/>
        <v>153</v>
      </c>
      <c r="N1230" s="7">
        <v>41820</v>
      </c>
      <c r="O1230" t="s">
        <v>249</v>
      </c>
      <c r="P1230" t="s">
        <v>81</v>
      </c>
      <c r="Q1230">
        <v>7.83</v>
      </c>
      <c r="R1230">
        <v>7.5</v>
      </c>
      <c r="S1230">
        <v>7.42</v>
      </c>
      <c r="T1230">
        <v>7.58</v>
      </c>
      <c r="U1230">
        <v>7.42</v>
      </c>
      <c r="V1230">
        <v>7.42</v>
      </c>
      <c r="W1230">
        <v>10</v>
      </c>
      <c r="X1230">
        <v>10</v>
      </c>
      <c r="Y1230">
        <v>10</v>
      </c>
      <c r="Z1230">
        <v>7.42</v>
      </c>
      <c r="AA1230">
        <v>82.58</v>
      </c>
      <c r="AB1230">
        <v>0.12</v>
      </c>
      <c r="AC1230">
        <v>0</v>
      </c>
      <c r="AD1230">
        <v>0</v>
      </c>
      <c r="AE1230" t="s">
        <v>55</v>
      </c>
      <c r="AF1230">
        <v>0</v>
      </c>
      <c r="AG1230" s="7">
        <v>42185</v>
      </c>
      <c r="AH1230">
        <v>1400</v>
      </c>
      <c r="AI1230">
        <v>1900</v>
      </c>
      <c r="AJ1230">
        <v>1650</v>
      </c>
    </row>
    <row r="1231" spans="1:36" x14ac:dyDescent="0.25">
      <c r="A1231" t="s">
        <v>43</v>
      </c>
      <c r="B1231" t="s">
        <v>242</v>
      </c>
      <c r="C1231">
        <v>1.2692186000000001</v>
      </c>
      <c r="D1231">
        <v>33.438352999999999</v>
      </c>
      <c r="E1231" t="s">
        <v>448</v>
      </c>
      <c r="F1231">
        <v>320</v>
      </c>
      <c r="G1231">
        <v>60</v>
      </c>
      <c r="H1231">
        <v>2013</v>
      </c>
      <c r="I1231" t="str">
        <f t="shared" si="58"/>
        <v>2012-09-01</v>
      </c>
      <c r="J1231" t="str">
        <f t="shared" si="59"/>
        <v>2013-02-01</v>
      </c>
      <c r="K1231" t="str">
        <f>IFERROR(INDEX(Harvest[Selected Harvest Begin],MATCH(E1231,Harvest[Region],0)),INDEX(Harvest[Selected Harvest Begin],MATCH(B1231,Harvest[Country.of.Origin],0)))</f>
        <v>September</v>
      </c>
      <c r="L1231" t="str">
        <f>IFERROR(INDEX(Harvest[Selected Harvest End],MATCH(E1231,Harvest[Region],0)),INDEX(Harvest[Selected Harvest End],MATCH(B1231,Harvest[Country.of.Origin],0)))</f>
        <v>February</v>
      </c>
      <c r="M1231">
        <f t="shared" si="57"/>
        <v>153</v>
      </c>
      <c r="N1231" s="7">
        <v>41820</v>
      </c>
      <c r="O1231" t="s">
        <v>249</v>
      </c>
      <c r="P1231" t="s">
        <v>81</v>
      </c>
      <c r="Q1231">
        <v>7.33</v>
      </c>
      <c r="R1231">
        <v>6.92</v>
      </c>
      <c r="S1231">
        <v>7.17</v>
      </c>
      <c r="T1231">
        <v>7.33</v>
      </c>
      <c r="U1231">
        <v>7.42</v>
      </c>
      <c r="V1231">
        <v>7.42</v>
      </c>
      <c r="W1231">
        <v>10</v>
      </c>
      <c r="X1231">
        <v>10</v>
      </c>
      <c r="Y1231">
        <v>10</v>
      </c>
      <c r="Z1231">
        <v>7.42</v>
      </c>
      <c r="AA1231">
        <v>81</v>
      </c>
      <c r="AB1231">
        <v>0.12</v>
      </c>
      <c r="AC1231">
        <v>0</v>
      </c>
      <c r="AD1231">
        <v>0</v>
      </c>
      <c r="AE1231" t="s">
        <v>55</v>
      </c>
      <c r="AF1231">
        <v>3</v>
      </c>
      <c r="AG1231" s="7">
        <v>42185</v>
      </c>
      <c r="AH1231">
        <v>1700</v>
      </c>
      <c r="AI1231">
        <v>1700</v>
      </c>
      <c r="AJ1231">
        <v>1700</v>
      </c>
    </row>
    <row r="1232" spans="1:36" x14ac:dyDescent="0.25">
      <c r="A1232" t="s">
        <v>4825</v>
      </c>
      <c r="B1232" t="s">
        <v>242</v>
      </c>
      <c r="C1232">
        <v>-0.57816639999999997</v>
      </c>
      <c r="D1232">
        <v>30.381019899999998</v>
      </c>
      <c r="E1232" t="s">
        <v>4829</v>
      </c>
      <c r="F1232">
        <v>300</v>
      </c>
      <c r="G1232">
        <v>60</v>
      </c>
      <c r="H1232">
        <v>2013</v>
      </c>
      <c r="I1232" t="str">
        <f t="shared" si="58"/>
        <v>2012-09-01</v>
      </c>
      <c r="J1232" t="str">
        <f t="shared" si="59"/>
        <v>2013-02-01</v>
      </c>
      <c r="K1232" t="str">
        <f>IFERROR(INDEX(Harvest[Selected Harvest Begin],MATCH(E1232,Harvest[Region],0)),INDEX(Harvest[Selected Harvest Begin],MATCH(B1232,Harvest[Country.of.Origin],0)))</f>
        <v>September</v>
      </c>
      <c r="L1232" t="str">
        <f>IFERROR(INDEX(Harvest[Selected Harvest End],MATCH(E1232,Harvest[Region],0)),INDEX(Harvest[Selected Harvest End],MATCH(B1232,Harvest[Country.of.Origin],0)))</f>
        <v>February</v>
      </c>
      <c r="M1232">
        <f t="shared" si="57"/>
        <v>153</v>
      </c>
      <c r="N1232" s="7">
        <v>41816</v>
      </c>
      <c r="Q1232">
        <v>7.83</v>
      </c>
      <c r="R1232">
        <v>8.08</v>
      </c>
      <c r="S1232">
        <v>7.75</v>
      </c>
      <c r="T1232">
        <v>7.92</v>
      </c>
      <c r="U1232">
        <v>8.25</v>
      </c>
      <c r="V1232">
        <v>7.92</v>
      </c>
      <c r="W1232">
        <v>10</v>
      </c>
      <c r="X1232">
        <v>10</v>
      </c>
      <c r="Y1232">
        <v>8</v>
      </c>
      <c r="Z1232">
        <v>8</v>
      </c>
      <c r="AA1232">
        <v>83.75</v>
      </c>
      <c r="AB1232">
        <v>0.12</v>
      </c>
      <c r="AC1232">
        <v>0</v>
      </c>
      <c r="AD1232">
        <v>0</v>
      </c>
      <c r="AE1232" t="s">
        <v>55</v>
      </c>
      <c r="AF1232">
        <v>2</v>
      </c>
      <c r="AG1232" s="7">
        <v>42181</v>
      </c>
      <c r="AH1232">
        <v>1488</v>
      </c>
      <c r="AI1232">
        <v>1488</v>
      </c>
      <c r="AJ1232">
        <v>1488</v>
      </c>
    </row>
    <row r="1233" spans="1:36" x14ac:dyDescent="0.25">
      <c r="A1233" t="s">
        <v>4825</v>
      </c>
      <c r="B1233" t="s">
        <v>242</v>
      </c>
      <c r="C1233">
        <v>0.25407750000000001</v>
      </c>
      <c r="D1233">
        <v>31.992807800000001</v>
      </c>
      <c r="E1233" t="s">
        <v>4849</v>
      </c>
      <c r="F1233">
        <v>320</v>
      </c>
      <c r="G1233">
        <v>60</v>
      </c>
      <c r="H1233">
        <v>2013</v>
      </c>
      <c r="I1233" t="str">
        <f t="shared" si="58"/>
        <v>2012-09-01</v>
      </c>
      <c r="J1233" t="str">
        <f t="shared" si="59"/>
        <v>2013-02-01</v>
      </c>
      <c r="K1233" t="str">
        <f>IFERROR(INDEX(Harvest[Selected Harvest Begin],MATCH(E1233,Harvest[Region],0)),INDEX(Harvest[Selected Harvest Begin],MATCH(B1233,Harvest[Country.of.Origin],0)))</f>
        <v>September</v>
      </c>
      <c r="L1233" t="str">
        <f>IFERROR(INDEX(Harvest[Selected Harvest End],MATCH(E1233,Harvest[Region],0)),INDEX(Harvest[Selected Harvest End],MATCH(B1233,Harvest[Country.of.Origin],0)))</f>
        <v>February</v>
      </c>
      <c r="M1233">
        <f t="shared" si="57"/>
        <v>153</v>
      </c>
      <c r="N1233" s="7">
        <v>41834</v>
      </c>
      <c r="Q1233">
        <v>8</v>
      </c>
      <c r="R1233">
        <v>7.92</v>
      </c>
      <c r="S1233">
        <v>7.92</v>
      </c>
      <c r="T1233">
        <v>7.75</v>
      </c>
      <c r="U1233">
        <v>7.83</v>
      </c>
      <c r="V1233">
        <v>7.75</v>
      </c>
      <c r="W1233">
        <v>10</v>
      </c>
      <c r="X1233">
        <v>10</v>
      </c>
      <c r="Y1233">
        <v>7.75</v>
      </c>
      <c r="Z1233">
        <v>8.08</v>
      </c>
      <c r="AA1233">
        <v>83</v>
      </c>
      <c r="AB1233">
        <v>0.12</v>
      </c>
      <c r="AC1233">
        <v>0</v>
      </c>
      <c r="AD1233">
        <v>0</v>
      </c>
      <c r="AE1233" t="s">
        <v>55</v>
      </c>
      <c r="AF1233">
        <v>7</v>
      </c>
      <c r="AG1233" s="7">
        <v>42199</v>
      </c>
      <c r="AH1233">
        <v>1212</v>
      </c>
      <c r="AI1233">
        <v>1212</v>
      </c>
      <c r="AJ1233">
        <v>1212</v>
      </c>
    </row>
    <row r="1234" spans="1:36" x14ac:dyDescent="0.25">
      <c r="A1234" t="s">
        <v>4825</v>
      </c>
      <c r="B1234" t="s">
        <v>242</v>
      </c>
      <c r="C1234">
        <v>0.84040859999999995</v>
      </c>
      <c r="D1234">
        <v>32.497667999999997</v>
      </c>
      <c r="E1234" t="s">
        <v>4856</v>
      </c>
      <c r="F1234">
        <v>1</v>
      </c>
      <c r="G1234">
        <v>60</v>
      </c>
      <c r="H1234">
        <v>2013</v>
      </c>
      <c r="I1234" t="str">
        <f t="shared" si="58"/>
        <v>2012-09-01</v>
      </c>
      <c r="J1234" t="str">
        <f t="shared" si="59"/>
        <v>2013-02-01</v>
      </c>
      <c r="K1234" t="str">
        <f>IFERROR(INDEX(Harvest[Selected Harvest Begin],MATCH(E1234,Harvest[Region],0)),INDEX(Harvest[Selected Harvest Begin],MATCH(B1234,Harvest[Country.of.Origin],0)))</f>
        <v>September</v>
      </c>
      <c r="L1234" t="str">
        <f>IFERROR(INDEX(Harvest[Selected Harvest End],MATCH(E1234,Harvest[Region],0)),INDEX(Harvest[Selected Harvest End],MATCH(B1234,Harvest[Country.of.Origin],0)))</f>
        <v>February</v>
      </c>
      <c r="M1234">
        <f t="shared" si="57"/>
        <v>153</v>
      </c>
      <c r="N1234" s="7">
        <v>41816</v>
      </c>
      <c r="Q1234">
        <v>8.33</v>
      </c>
      <c r="R1234">
        <v>7.83</v>
      </c>
      <c r="S1234">
        <v>7.83</v>
      </c>
      <c r="T1234">
        <v>7.75</v>
      </c>
      <c r="U1234">
        <v>8.25</v>
      </c>
      <c r="V1234">
        <v>7.75</v>
      </c>
      <c r="W1234">
        <v>10</v>
      </c>
      <c r="X1234">
        <v>10</v>
      </c>
      <c r="Y1234">
        <v>7.58</v>
      </c>
      <c r="Z1234">
        <v>7.67</v>
      </c>
      <c r="AA1234">
        <v>83</v>
      </c>
      <c r="AB1234">
        <v>0.12</v>
      </c>
      <c r="AC1234">
        <v>0</v>
      </c>
      <c r="AD1234">
        <v>0</v>
      </c>
      <c r="AE1234" t="s">
        <v>55</v>
      </c>
      <c r="AF1234">
        <v>3</v>
      </c>
      <c r="AG1234" s="7">
        <v>42181</v>
      </c>
      <c r="AH1234">
        <v>1200</v>
      </c>
      <c r="AI1234">
        <v>1300</v>
      </c>
      <c r="AJ1234">
        <v>1250</v>
      </c>
    </row>
    <row r="1235" spans="1:36" x14ac:dyDescent="0.25">
      <c r="A1235" t="s">
        <v>4825</v>
      </c>
      <c r="B1235" t="s">
        <v>242</v>
      </c>
      <c r="C1235">
        <v>0.25805210000000001</v>
      </c>
      <c r="D1235">
        <v>30.527909600000001</v>
      </c>
      <c r="E1235" t="s">
        <v>4877</v>
      </c>
      <c r="F1235">
        <v>320</v>
      </c>
      <c r="G1235">
        <v>60</v>
      </c>
      <c r="H1235">
        <v>2014</v>
      </c>
      <c r="I1235" t="str">
        <f t="shared" si="58"/>
        <v>2013-09-01</v>
      </c>
      <c r="J1235" t="str">
        <f t="shared" si="59"/>
        <v>2014-02-01</v>
      </c>
      <c r="K1235" t="str">
        <f>IFERROR(INDEX(Harvest[Selected Harvest Begin],MATCH(E1235,Harvest[Region],0)),INDEX(Harvest[Selected Harvest Begin],MATCH(B1235,Harvest[Country.of.Origin],0)))</f>
        <v>September</v>
      </c>
      <c r="L1235" t="str">
        <f>IFERROR(INDEX(Harvest[Selected Harvest End],MATCH(E1235,Harvest[Region],0)),INDEX(Harvest[Selected Harvest End],MATCH(B1235,Harvest[Country.of.Origin],0)))</f>
        <v>February</v>
      </c>
      <c r="M1235">
        <f t="shared" si="57"/>
        <v>153</v>
      </c>
      <c r="N1235" s="7">
        <v>41856</v>
      </c>
      <c r="Q1235">
        <v>7.67</v>
      </c>
      <c r="R1235">
        <v>7.83</v>
      </c>
      <c r="S1235">
        <v>7.83</v>
      </c>
      <c r="T1235">
        <v>7.83</v>
      </c>
      <c r="U1235">
        <v>7.92</v>
      </c>
      <c r="V1235">
        <v>7.75</v>
      </c>
      <c r="W1235">
        <v>10</v>
      </c>
      <c r="X1235">
        <v>10</v>
      </c>
      <c r="Y1235">
        <v>7.75</v>
      </c>
      <c r="Z1235">
        <v>7.83</v>
      </c>
      <c r="AA1235">
        <v>82.42</v>
      </c>
      <c r="AB1235">
        <v>0.12</v>
      </c>
      <c r="AC1235">
        <v>0</v>
      </c>
      <c r="AD1235">
        <v>0</v>
      </c>
      <c r="AE1235" t="s">
        <v>55</v>
      </c>
      <c r="AF1235">
        <v>6</v>
      </c>
      <c r="AG1235" s="7">
        <v>42221</v>
      </c>
      <c r="AH1235">
        <v>900</v>
      </c>
      <c r="AI1235">
        <v>1300</v>
      </c>
      <c r="AJ1235">
        <v>1100</v>
      </c>
    </row>
    <row r="1236" spans="1:36" x14ac:dyDescent="0.25">
      <c r="A1236" t="s">
        <v>4825</v>
      </c>
      <c r="B1236" t="s">
        <v>242</v>
      </c>
      <c r="C1236">
        <v>0.60458330000000005</v>
      </c>
      <c r="D1236">
        <v>33.471983199999997</v>
      </c>
      <c r="E1236" t="s">
        <v>4881</v>
      </c>
      <c r="F1236">
        <v>320</v>
      </c>
      <c r="G1236">
        <v>60</v>
      </c>
      <c r="H1236">
        <v>2014</v>
      </c>
      <c r="I1236" t="str">
        <f t="shared" si="58"/>
        <v>2013-09-01</v>
      </c>
      <c r="J1236" t="str">
        <f t="shared" si="59"/>
        <v>2014-02-01</v>
      </c>
      <c r="K1236" t="str">
        <f>IFERROR(INDEX(Harvest[Selected Harvest Begin],MATCH(E1236,Harvest[Region],0)),INDEX(Harvest[Selected Harvest Begin],MATCH(B1236,Harvest[Country.of.Origin],0)))</f>
        <v>September</v>
      </c>
      <c r="L1236" t="str">
        <f>IFERROR(INDEX(Harvest[Selected Harvest End],MATCH(E1236,Harvest[Region],0)),INDEX(Harvest[Selected Harvest End],MATCH(B1236,Harvest[Country.of.Origin],0)))</f>
        <v>February</v>
      </c>
      <c r="M1236">
        <f t="shared" si="57"/>
        <v>153</v>
      </c>
      <c r="N1236" s="7">
        <v>41816</v>
      </c>
      <c r="Q1236">
        <v>7.58</v>
      </c>
      <c r="R1236">
        <v>7.92</v>
      </c>
      <c r="S1236">
        <v>7.75</v>
      </c>
      <c r="T1236">
        <v>7.83</v>
      </c>
      <c r="U1236">
        <v>7.5</v>
      </c>
      <c r="V1236">
        <v>7.67</v>
      </c>
      <c r="W1236">
        <v>10</v>
      </c>
      <c r="X1236">
        <v>10</v>
      </c>
      <c r="Y1236">
        <v>7.67</v>
      </c>
      <c r="Z1236">
        <v>7.83</v>
      </c>
      <c r="AA1236">
        <v>81.75</v>
      </c>
      <c r="AB1236">
        <v>0.12</v>
      </c>
      <c r="AC1236">
        <v>0</v>
      </c>
      <c r="AD1236">
        <v>0</v>
      </c>
      <c r="AE1236" t="s">
        <v>55</v>
      </c>
      <c r="AF1236">
        <v>1</v>
      </c>
      <c r="AG1236" s="7">
        <v>42181</v>
      </c>
      <c r="AH1236">
        <v>1095</v>
      </c>
      <c r="AI1236">
        <v>1095</v>
      </c>
      <c r="AJ1236">
        <v>1095</v>
      </c>
    </row>
    <row r="1237" spans="1:36" x14ac:dyDescent="0.25">
      <c r="A1237" t="s">
        <v>4825</v>
      </c>
      <c r="B1237" t="s">
        <v>242</v>
      </c>
      <c r="C1237">
        <v>1.2692186000000001</v>
      </c>
      <c r="D1237">
        <v>33.438352999999999</v>
      </c>
      <c r="E1237" t="s">
        <v>448</v>
      </c>
      <c r="F1237">
        <v>1</v>
      </c>
      <c r="G1237">
        <v>60</v>
      </c>
      <c r="H1237">
        <v>2013</v>
      </c>
      <c r="I1237" t="str">
        <f t="shared" si="58"/>
        <v>2012-09-01</v>
      </c>
      <c r="J1237" t="str">
        <f t="shared" si="59"/>
        <v>2013-02-01</v>
      </c>
      <c r="K1237" t="str">
        <f>IFERROR(INDEX(Harvest[Selected Harvest Begin],MATCH(E1237,Harvest[Region],0)),INDEX(Harvest[Selected Harvest Begin],MATCH(B1237,Harvest[Country.of.Origin],0)))</f>
        <v>September</v>
      </c>
      <c r="L1237" t="str">
        <f>IFERROR(INDEX(Harvest[Selected Harvest End],MATCH(E1237,Harvest[Region],0)),INDEX(Harvest[Selected Harvest End],MATCH(B1237,Harvest[Country.of.Origin],0)))</f>
        <v>February</v>
      </c>
      <c r="M1237">
        <f t="shared" si="57"/>
        <v>153</v>
      </c>
      <c r="N1237" s="7">
        <v>41834</v>
      </c>
      <c r="Q1237">
        <v>8</v>
      </c>
      <c r="R1237">
        <v>7.75</v>
      </c>
      <c r="S1237">
        <v>7.75</v>
      </c>
      <c r="T1237">
        <v>7.58</v>
      </c>
      <c r="U1237">
        <v>7.67</v>
      </c>
      <c r="V1237">
        <v>7.5</v>
      </c>
      <c r="W1237">
        <v>10</v>
      </c>
      <c r="X1237">
        <v>10</v>
      </c>
      <c r="Y1237">
        <v>7.58</v>
      </c>
      <c r="Z1237">
        <v>7.67</v>
      </c>
      <c r="AA1237">
        <v>81.5</v>
      </c>
      <c r="AB1237">
        <v>0.11</v>
      </c>
      <c r="AC1237">
        <v>0</v>
      </c>
      <c r="AD1237">
        <v>0</v>
      </c>
      <c r="AE1237" t="s">
        <v>55</v>
      </c>
      <c r="AF1237">
        <v>7</v>
      </c>
      <c r="AG1237" s="7">
        <v>42199</v>
      </c>
      <c r="AH1237">
        <v>1367</v>
      </c>
      <c r="AI1237">
        <v>1367</v>
      </c>
      <c r="AJ1237">
        <v>1367</v>
      </c>
    </row>
    <row r="1238" spans="1:36" x14ac:dyDescent="0.25">
      <c r="A1238" t="s">
        <v>4825</v>
      </c>
      <c r="B1238" t="s">
        <v>242</v>
      </c>
      <c r="C1238">
        <v>0.25805210000000001</v>
      </c>
      <c r="D1238">
        <v>30.527909600000001</v>
      </c>
      <c r="E1238" t="s">
        <v>4893</v>
      </c>
      <c r="F1238">
        <v>320</v>
      </c>
      <c r="G1238">
        <v>60</v>
      </c>
      <c r="H1238">
        <v>2014</v>
      </c>
      <c r="I1238" t="str">
        <f t="shared" si="58"/>
        <v>2013-09-01</v>
      </c>
      <c r="J1238" t="str">
        <f t="shared" si="59"/>
        <v>2014-02-01</v>
      </c>
      <c r="K1238" t="str">
        <f>IFERROR(INDEX(Harvest[Selected Harvest Begin],MATCH(E1238,Harvest[Region],0)),INDEX(Harvest[Selected Harvest Begin],MATCH(B1238,Harvest[Country.of.Origin],0)))</f>
        <v>September</v>
      </c>
      <c r="L1238" t="str">
        <f>IFERROR(INDEX(Harvest[Selected Harvest End],MATCH(E1238,Harvest[Region],0)),INDEX(Harvest[Selected Harvest End],MATCH(B1238,Harvest[Country.of.Origin],0)))</f>
        <v>February</v>
      </c>
      <c r="M1238">
        <f t="shared" si="57"/>
        <v>153</v>
      </c>
      <c r="N1238" s="7">
        <v>41834</v>
      </c>
      <c r="Q1238">
        <v>8</v>
      </c>
      <c r="R1238">
        <v>7.67</v>
      </c>
      <c r="S1238">
        <v>7.75</v>
      </c>
      <c r="T1238">
        <v>7.5</v>
      </c>
      <c r="U1238">
        <v>7.67</v>
      </c>
      <c r="V1238">
        <v>7.58</v>
      </c>
      <c r="W1238">
        <v>10</v>
      </c>
      <c r="X1238">
        <v>10</v>
      </c>
      <c r="Y1238">
        <v>7.58</v>
      </c>
      <c r="Z1238">
        <v>7.75</v>
      </c>
      <c r="AA1238">
        <v>81.5</v>
      </c>
      <c r="AB1238">
        <v>0.12</v>
      </c>
      <c r="AC1238">
        <v>0</v>
      </c>
      <c r="AD1238">
        <v>0</v>
      </c>
      <c r="AE1238" t="s">
        <v>55</v>
      </c>
      <c r="AF1238">
        <v>2</v>
      </c>
      <c r="AG1238" s="7">
        <v>42199</v>
      </c>
      <c r="AH1238">
        <v>1488</v>
      </c>
      <c r="AI1238">
        <v>1488</v>
      </c>
      <c r="AJ1238">
        <v>1488</v>
      </c>
    </row>
    <row r="1239" spans="1:36" x14ac:dyDescent="0.25">
      <c r="A1239" t="s">
        <v>4825</v>
      </c>
      <c r="B1239" t="s">
        <v>242</v>
      </c>
      <c r="C1239">
        <v>0.25805210000000001</v>
      </c>
      <c r="D1239">
        <v>30.527909600000001</v>
      </c>
      <c r="E1239" t="s">
        <v>4877</v>
      </c>
      <c r="F1239">
        <v>1</v>
      </c>
      <c r="G1239">
        <v>60</v>
      </c>
      <c r="H1239">
        <v>2013</v>
      </c>
      <c r="I1239" t="str">
        <f t="shared" si="58"/>
        <v>2012-09-01</v>
      </c>
      <c r="J1239" t="str">
        <f t="shared" si="59"/>
        <v>2013-02-01</v>
      </c>
      <c r="K1239" t="str">
        <f>IFERROR(INDEX(Harvest[Selected Harvest Begin],MATCH(E1239,Harvest[Region],0)),INDEX(Harvest[Selected Harvest Begin],MATCH(B1239,Harvest[Country.of.Origin],0)))</f>
        <v>September</v>
      </c>
      <c r="L1239" t="str">
        <f>IFERROR(INDEX(Harvest[Selected Harvest End],MATCH(E1239,Harvest[Region],0)),INDEX(Harvest[Selected Harvest End],MATCH(B1239,Harvest[Country.of.Origin],0)))</f>
        <v>February</v>
      </c>
      <c r="M1239">
        <f t="shared" si="57"/>
        <v>153</v>
      </c>
      <c r="N1239" s="7">
        <v>41817</v>
      </c>
      <c r="Q1239">
        <v>7.33</v>
      </c>
      <c r="R1239">
        <v>7.58</v>
      </c>
      <c r="S1239">
        <v>7.5</v>
      </c>
      <c r="T1239">
        <v>7.75</v>
      </c>
      <c r="U1239">
        <v>7.75</v>
      </c>
      <c r="V1239">
        <v>7.67</v>
      </c>
      <c r="W1239">
        <v>10</v>
      </c>
      <c r="X1239">
        <v>10</v>
      </c>
      <c r="Y1239">
        <v>7.75</v>
      </c>
      <c r="Z1239">
        <v>7.58</v>
      </c>
      <c r="AA1239">
        <v>80.92</v>
      </c>
      <c r="AB1239">
        <v>0.12</v>
      </c>
      <c r="AC1239">
        <v>0</v>
      </c>
      <c r="AD1239">
        <v>0</v>
      </c>
      <c r="AE1239" t="s">
        <v>55</v>
      </c>
      <c r="AF1239">
        <v>1</v>
      </c>
      <c r="AG1239" s="7">
        <v>42182</v>
      </c>
      <c r="AH1239">
        <v>1600</v>
      </c>
      <c r="AI1239">
        <v>1600</v>
      </c>
      <c r="AJ1239">
        <v>1600</v>
      </c>
    </row>
    <row r="1240" spans="1:36" x14ac:dyDescent="0.25">
      <c r="A1240" t="s">
        <v>4825</v>
      </c>
      <c r="B1240" t="s">
        <v>242</v>
      </c>
      <c r="C1240">
        <v>0.25805210000000001</v>
      </c>
      <c r="D1240">
        <v>30.527909600000001</v>
      </c>
      <c r="E1240" t="s">
        <v>4877</v>
      </c>
      <c r="F1240">
        <v>20</v>
      </c>
      <c r="G1240">
        <v>60</v>
      </c>
      <c r="H1240">
        <v>2013</v>
      </c>
      <c r="I1240" t="str">
        <f t="shared" si="58"/>
        <v>2012-09-01</v>
      </c>
      <c r="J1240" t="str">
        <f t="shared" si="59"/>
        <v>2013-02-01</v>
      </c>
      <c r="K1240" t="str">
        <f>IFERROR(INDEX(Harvest[Selected Harvest Begin],MATCH(E1240,Harvest[Region],0)),INDEX(Harvest[Selected Harvest Begin],MATCH(B1240,Harvest[Country.of.Origin],0)))</f>
        <v>September</v>
      </c>
      <c r="L1240" t="str">
        <f>IFERROR(INDEX(Harvest[Selected Harvest End],MATCH(E1240,Harvest[Region],0)),INDEX(Harvest[Selected Harvest End],MATCH(B1240,Harvest[Country.of.Origin],0)))</f>
        <v>February</v>
      </c>
      <c r="M1240">
        <f t="shared" si="57"/>
        <v>153</v>
      </c>
      <c r="N1240" s="7">
        <v>41817</v>
      </c>
      <c r="Q1240">
        <v>7.83</v>
      </c>
      <c r="R1240">
        <v>7.58</v>
      </c>
      <c r="S1240">
        <v>7.33</v>
      </c>
      <c r="T1240">
        <v>7.67</v>
      </c>
      <c r="U1240">
        <v>7.5</v>
      </c>
      <c r="V1240">
        <v>7.5</v>
      </c>
      <c r="W1240">
        <v>10</v>
      </c>
      <c r="X1240">
        <v>10</v>
      </c>
      <c r="Y1240">
        <v>7.75</v>
      </c>
      <c r="Z1240">
        <v>7.42</v>
      </c>
      <c r="AA1240">
        <v>80.58</v>
      </c>
      <c r="AB1240">
        <v>0.12</v>
      </c>
      <c r="AC1240">
        <v>0</v>
      </c>
      <c r="AD1240">
        <v>0</v>
      </c>
      <c r="AE1240" t="s">
        <v>55</v>
      </c>
      <c r="AF1240">
        <v>2</v>
      </c>
      <c r="AG1240" s="7">
        <v>42182</v>
      </c>
      <c r="AH1240">
        <v>1745</v>
      </c>
      <c r="AI1240">
        <v>1745</v>
      </c>
      <c r="AJ1240">
        <v>1745</v>
      </c>
    </row>
    <row r="1241" spans="1:36" x14ac:dyDescent="0.25">
      <c r="A1241" t="s">
        <v>4825</v>
      </c>
      <c r="B1241" t="s">
        <v>242</v>
      </c>
      <c r="C1241">
        <v>0.3157239</v>
      </c>
      <c r="D1241">
        <v>32.575567999999997</v>
      </c>
      <c r="E1241" t="s">
        <v>4904</v>
      </c>
      <c r="F1241">
        <v>6</v>
      </c>
      <c r="G1241">
        <v>60</v>
      </c>
      <c r="H1241">
        <v>2013</v>
      </c>
      <c r="I1241" t="str">
        <f t="shared" si="58"/>
        <v>2012-09-01</v>
      </c>
      <c r="J1241" t="str">
        <f t="shared" si="59"/>
        <v>2013-02-01</v>
      </c>
      <c r="K1241" t="str">
        <f>IFERROR(INDEX(Harvest[Selected Harvest Begin],MATCH(E1241,Harvest[Region],0)),INDEX(Harvest[Selected Harvest Begin],MATCH(B1241,Harvest[Country.of.Origin],0)))</f>
        <v>September</v>
      </c>
      <c r="L1241" t="str">
        <f>IFERROR(INDEX(Harvest[Selected Harvest End],MATCH(E1241,Harvest[Region],0)),INDEX(Harvest[Selected Harvest End],MATCH(B1241,Harvest[Country.of.Origin],0)))</f>
        <v>February</v>
      </c>
      <c r="M1241">
        <f t="shared" si="57"/>
        <v>153</v>
      </c>
      <c r="N1241" s="7">
        <v>41817</v>
      </c>
      <c r="Q1241">
        <v>7.75</v>
      </c>
      <c r="R1241">
        <v>7.42</v>
      </c>
      <c r="S1241">
        <v>7.33</v>
      </c>
      <c r="T1241">
        <v>7.58</v>
      </c>
      <c r="U1241">
        <v>7.67</v>
      </c>
      <c r="V1241">
        <v>7.58</v>
      </c>
      <c r="W1241">
        <v>10</v>
      </c>
      <c r="X1241">
        <v>10</v>
      </c>
      <c r="Y1241">
        <v>7.67</v>
      </c>
      <c r="Z1241">
        <v>7.5</v>
      </c>
      <c r="AA1241">
        <v>80.5</v>
      </c>
      <c r="AB1241">
        <v>0.12</v>
      </c>
      <c r="AC1241">
        <v>0</v>
      </c>
      <c r="AD1241">
        <v>0</v>
      </c>
      <c r="AE1241" t="s">
        <v>55</v>
      </c>
      <c r="AF1241">
        <v>1</v>
      </c>
      <c r="AG1241" s="7">
        <v>42182</v>
      </c>
      <c r="AH1241">
        <v>1200</v>
      </c>
      <c r="AI1241">
        <v>1200</v>
      </c>
      <c r="AJ1241">
        <v>1200</v>
      </c>
    </row>
    <row r="1242" spans="1:36" x14ac:dyDescent="0.25">
      <c r="A1242" t="s">
        <v>43</v>
      </c>
      <c r="B1242" t="s">
        <v>242</v>
      </c>
      <c r="C1242">
        <v>1.2692186000000001</v>
      </c>
      <c r="D1242">
        <v>33.438352999999999</v>
      </c>
      <c r="E1242" t="s">
        <v>448</v>
      </c>
      <c r="F1242">
        <v>20</v>
      </c>
      <c r="G1242">
        <v>1218</v>
      </c>
      <c r="H1242">
        <v>2015</v>
      </c>
      <c r="I1242" t="str">
        <f t="shared" si="58"/>
        <v>2014-09-01</v>
      </c>
      <c r="J1242" t="str">
        <f t="shared" si="59"/>
        <v>2015-02-01</v>
      </c>
      <c r="K1242" t="str">
        <f>IFERROR(INDEX(Harvest[Selected Harvest Begin],MATCH(E1242,Harvest[Region],0)),INDEX(Harvest[Selected Harvest Begin],MATCH(B1242,Harvest[Country.of.Origin],0)))</f>
        <v>September</v>
      </c>
      <c r="L1242" t="str">
        <f>IFERROR(INDEX(Harvest[Selected Harvest End],MATCH(E1242,Harvest[Region],0)),INDEX(Harvest[Selected Harvest End],MATCH(B1242,Harvest[Country.of.Origin],0)))</f>
        <v>February</v>
      </c>
      <c r="M1242">
        <f t="shared" si="57"/>
        <v>153</v>
      </c>
      <c r="N1242" s="7">
        <v>42572</v>
      </c>
      <c r="O1242" t="s">
        <v>249</v>
      </c>
      <c r="P1242" t="s">
        <v>54</v>
      </c>
      <c r="Q1242">
        <v>7.58</v>
      </c>
      <c r="R1242">
        <v>7.75</v>
      </c>
      <c r="S1242">
        <v>7.33</v>
      </c>
      <c r="T1242">
        <v>7.75</v>
      </c>
      <c r="U1242">
        <v>7.67</v>
      </c>
      <c r="V1242">
        <v>7.58</v>
      </c>
      <c r="W1242">
        <v>10</v>
      </c>
      <c r="X1242">
        <v>10</v>
      </c>
      <c r="Y1242">
        <v>10</v>
      </c>
      <c r="Z1242">
        <v>7.75</v>
      </c>
      <c r="AA1242">
        <v>83.42</v>
      </c>
      <c r="AB1242">
        <v>0.11</v>
      </c>
      <c r="AC1242">
        <v>0</v>
      </c>
      <c r="AD1242">
        <v>0</v>
      </c>
      <c r="AE1242" t="s">
        <v>55</v>
      </c>
      <c r="AF1242">
        <v>1</v>
      </c>
      <c r="AG1242" s="7">
        <v>42937</v>
      </c>
      <c r="AH1242">
        <v>1800</v>
      </c>
      <c r="AI1242">
        <v>1800</v>
      </c>
      <c r="AJ1242">
        <v>1800</v>
      </c>
    </row>
    <row r="1243" spans="1:36" x14ac:dyDescent="0.25">
      <c r="A1243" t="s">
        <v>43</v>
      </c>
      <c r="B1243" t="s">
        <v>242</v>
      </c>
      <c r="C1243">
        <v>1.2692186000000001</v>
      </c>
      <c r="D1243">
        <v>33.438352999999999</v>
      </c>
      <c r="E1243" t="s">
        <v>390</v>
      </c>
      <c r="F1243">
        <v>200</v>
      </c>
      <c r="G1243">
        <v>12000</v>
      </c>
      <c r="H1243">
        <v>2016</v>
      </c>
      <c r="I1243" t="str">
        <f t="shared" si="58"/>
        <v>2015-09-01</v>
      </c>
      <c r="J1243" t="str">
        <f t="shared" si="59"/>
        <v>2016-02-01</v>
      </c>
      <c r="K1243" t="str">
        <f>IFERROR(INDEX(Harvest[Selected Harvest Begin],MATCH(E1243,Harvest[Region],0)),INDEX(Harvest[Selected Harvest Begin],MATCH(B1243,Harvest[Country.of.Origin],0)))</f>
        <v>September</v>
      </c>
      <c r="L1243" t="str">
        <f>IFERROR(INDEX(Harvest[Selected Harvest End],MATCH(E1243,Harvest[Region],0)),INDEX(Harvest[Selected Harvest End],MATCH(B1243,Harvest[Country.of.Origin],0)))</f>
        <v>February</v>
      </c>
      <c r="M1243">
        <f t="shared" si="57"/>
        <v>153</v>
      </c>
      <c r="N1243" s="7">
        <v>42808</v>
      </c>
      <c r="O1243" t="s">
        <v>249</v>
      </c>
      <c r="P1243" t="s">
        <v>54</v>
      </c>
      <c r="Q1243">
        <v>7.92</v>
      </c>
      <c r="R1243">
        <v>7.75</v>
      </c>
      <c r="S1243">
        <v>7.67</v>
      </c>
      <c r="T1243">
        <v>7.75</v>
      </c>
      <c r="U1243">
        <v>7.83</v>
      </c>
      <c r="V1243">
        <v>7.75</v>
      </c>
      <c r="W1243">
        <v>10</v>
      </c>
      <c r="X1243">
        <v>10</v>
      </c>
      <c r="Y1243">
        <v>10</v>
      </c>
      <c r="Z1243">
        <v>7.83</v>
      </c>
      <c r="AA1243">
        <v>84.5</v>
      </c>
      <c r="AB1243">
        <v>0.11</v>
      </c>
      <c r="AC1243">
        <v>0</v>
      </c>
      <c r="AD1243">
        <v>0</v>
      </c>
      <c r="AE1243" t="s">
        <v>55</v>
      </c>
      <c r="AF1243">
        <v>1</v>
      </c>
      <c r="AG1243" s="7">
        <v>43173</v>
      </c>
      <c r="AH1243">
        <v>1750</v>
      </c>
      <c r="AI1243">
        <v>1750</v>
      </c>
      <c r="AJ1243">
        <v>1750</v>
      </c>
    </row>
    <row r="1244" spans="1:36" x14ac:dyDescent="0.25">
      <c r="A1244" t="s">
        <v>43</v>
      </c>
      <c r="B1244" t="s">
        <v>130</v>
      </c>
      <c r="C1244">
        <v>37.090240000000001</v>
      </c>
      <c r="D1244">
        <v>-95.712890999999999</v>
      </c>
      <c r="E1244" t="s">
        <v>2670</v>
      </c>
      <c r="F1244">
        <v>300</v>
      </c>
      <c r="G1244">
        <v>60</v>
      </c>
      <c r="H1244">
        <v>2014</v>
      </c>
      <c r="I1244" t="str">
        <f t="shared" si="58"/>
        <v>2013-10-01</v>
      </c>
      <c r="J1244" t="str">
        <f t="shared" si="59"/>
        <v>2014-03-01</v>
      </c>
      <c r="K1244" t="str">
        <f>IFERROR(INDEX(Harvest[Selected Harvest Begin],MATCH(E1244,Harvest[Region],0)),INDEX(Harvest[Selected Harvest Begin],MATCH(B1244,Harvest[Country.of.Origin],0)))</f>
        <v>October</v>
      </c>
      <c r="L1244" t="str">
        <f>IFERROR(INDEX(Harvest[Selected Harvest End],MATCH(E1244,Harvest[Region],0)),INDEX(Harvest[Selected Harvest End],MATCH(B1244,Harvest[Country.of.Origin],0)))</f>
        <v>March</v>
      </c>
      <c r="M1244">
        <f t="shared" si="57"/>
        <v>151</v>
      </c>
      <c r="N1244" s="7">
        <v>42055</v>
      </c>
      <c r="O1244" t="s">
        <v>60</v>
      </c>
      <c r="P1244" t="s">
        <v>60</v>
      </c>
      <c r="Q1244">
        <v>7.42</v>
      </c>
      <c r="R1244">
        <v>7.58</v>
      </c>
      <c r="S1244">
        <v>7.25</v>
      </c>
      <c r="T1244">
        <v>7.5</v>
      </c>
      <c r="U1244">
        <v>7.75</v>
      </c>
      <c r="V1244">
        <v>7.75</v>
      </c>
      <c r="W1244">
        <v>10</v>
      </c>
      <c r="X1244">
        <v>10</v>
      </c>
      <c r="Y1244">
        <v>10</v>
      </c>
      <c r="Z1244">
        <v>7.58</v>
      </c>
      <c r="AA1244">
        <v>82.83</v>
      </c>
      <c r="AB1244">
        <v>0</v>
      </c>
      <c r="AC1244">
        <v>0</v>
      </c>
      <c r="AD1244">
        <v>0</v>
      </c>
      <c r="AF1244">
        <v>9</v>
      </c>
      <c r="AG1244" s="7">
        <v>42420</v>
      </c>
      <c r="AH1244">
        <v>1200</v>
      </c>
      <c r="AI1244">
        <v>1200</v>
      </c>
      <c r="AJ1244">
        <v>1200</v>
      </c>
    </row>
    <row r="1245" spans="1:36" x14ac:dyDescent="0.25">
      <c r="A1245" t="s">
        <v>43</v>
      </c>
      <c r="B1245" t="s">
        <v>130</v>
      </c>
      <c r="C1245">
        <v>37.090240000000001</v>
      </c>
      <c r="D1245">
        <v>-95.712890999999999</v>
      </c>
      <c r="E1245" t="s">
        <v>3927</v>
      </c>
      <c r="F1245">
        <v>1</v>
      </c>
      <c r="G1245">
        <v>2.2679618500000003</v>
      </c>
      <c r="H1245">
        <v>2014</v>
      </c>
      <c r="I1245" t="str">
        <f t="shared" si="58"/>
        <v>2013-10-01</v>
      </c>
      <c r="J1245" t="str">
        <f t="shared" si="59"/>
        <v>2014-03-01</v>
      </c>
      <c r="K1245" t="str">
        <f>IFERROR(INDEX(Harvest[Selected Harvest Begin],MATCH(E1245,Harvest[Region],0)),INDEX(Harvest[Selected Harvest Begin],MATCH(B1245,Harvest[Country.of.Origin],0)))</f>
        <v>October</v>
      </c>
      <c r="L1245" t="str">
        <f>IFERROR(INDEX(Harvest[Selected Harvest End],MATCH(E1245,Harvest[Region],0)),INDEX(Harvest[Selected Harvest End],MATCH(B1245,Harvest[Country.of.Origin],0)))</f>
        <v>March</v>
      </c>
      <c r="M1245">
        <f t="shared" si="57"/>
        <v>151</v>
      </c>
      <c r="N1245" s="7">
        <v>42067</v>
      </c>
      <c r="O1245" t="s">
        <v>3931</v>
      </c>
      <c r="P1245" t="s">
        <v>81</v>
      </c>
      <c r="Q1245">
        <v>7.42</v>
      </c>
      <c r="R1245">
        <v>7.17</v>
      </c>
      <c r="S1245">
        <v>7.33</v>
      </c>
      <c r="T1245">
        <v>7.42</v>
      </c>
      <c r="U1245">
        <v>7.25</v>
      </c>
      <c r="V1245">
        <v>7.33</v>
      </c>
      <c r="W1245">
        <v>10</v>
      </c>
      <c r="X1245">
        <v>10</v>
      </c>
      <c r="Y1245">
        <v>10</v>
      </c>
      <c r="Z1245">
        <v>7.17</v>
      </c>
      <c r="AA1245">
        <v>81.08</v>
      </c>
      <c r="AB1245">
        <v>0</v>
      </c>
      <c r="AC1245">
        <v>0</v>
      </c>
      <c r="AD1245">
        <v>0</v>
      </c>
      <c r="AF1245">
        <v>0</v>
      </c>
      <c r="AG1245" s="7">
        <v>42432</v>
      </c>
      <c r="AH1245">
        <v>1706.88</v>
      </c>
      <c r="AI1245">
        <v>1706.88</v>
      </c>
      <c r="AJ1245">
        <v>1706.88</v>
      </c>
    </row>
    <row r="1246" spans="1:36" x14ac:dyDescent="0.25">
      <c r="A1246" t="s">
        <v>43</v>
      </c>
      <c r="B1246" t="s">
        <v>130</v>
      </c>
      <c r="C1246">
        <v>37.090240000000001</v>
      </c>
      <c r="D1246">
        <v>-95.712890999999999</v>
      </c>
      <c r="E1246" t="s">
        <v>135</v>
      </c>
      <c r="F1246">
        <v>10</v>
      </c>
      <c r="G1246">
        <v>1</v>
      </c>
      <c r="H1246">
        <v>2014</v>
      </c>
      <c r="I1246" t="str">
        <f t="shared" si="58"/>
        <v>2014-09-01</v>
      </c>
      <c r="J1246" t="str">
        <f t="shared" si="59"/>
        <v>2014-12-01</v>
      </c>
      <c r="K1246" t="str">
        <f>IFERROR(INDEX(Harvest[Selected Harvest Begin],MATCH(E1246,Harvest[Region],0)),INDEX(Harvest[Selected Harvest Begin],MATCH(B1246,Harvest[Country.of.Origin],0)))</f>
        <v>September</v>
      </c>
      <c r="L1246" t="str">
        <f>IFERROR(INDEX(Harvest[Selected Harvest End],MATCH(E1246,Harvest[Region],0)),INDEX(Harvest[Selected Harvest End],MATCH(B1246,Harvest[Country.of.Origin],0)))</f>
        <v>December</v>
      </c>
      <c r="M1246">
        <f t="shared" si="57"/>
        <v>91</v>
      </c>
      <c r="N1246" s="7">
        <v>42076</v>
      </c>
      <c r="O1246" t="s">
        <v>60</v>
      </c>
      <c r="P1246" t="s">
        <v>54</v>
      </c>
      <c r="Q1246">
        <v>8.25</v>
      </c>
      <c r="R1246">
        <v>8.42</v>
      </c>
      <c r="S1246">
        <v>8.17</v>
      </c>
      <c r="T1246">
        <v>8.33</v>
      </c>
      <c r="U1246">
        <v>8.08</v>
      </c>
      <c r="V1246">
        <v>8.17</v>
      </c>
      <c r="W1246">
        <v>10</v>
      </c>
      <c r="X1246">
        <v>10</v>
      </c>
      <c r="Y1246">
        <v>10</v>
      </c>
      <c r="Z1246">
        <v>8.5</v>
      </c>
      <c r="AA1246">
        <v>87.92</v>
      </c>
      <c r="AB1246">
        <v>0</v>
      </c>
      <c r="AC1246">
        <v>0</v>
      </c>
      <c r="AD1246">
        <v>0</v>
      </c>
      <c r="AF1246">
        <v>0</v>
      </c>
      <c r="AG1246" s="7">
        <v>42441</v>
      </c>
      <c r="AH1246">
        <v>1872</v>
      </c>
      <c r="AI1246">
        <v>1872</v>
      </c>
      <c r="AJ1246">
        <v>1872</v>
      </c>
    </row>
    <row r="1247" spans="1:36" x14ac:dyDescent="0.25">
      <c r="A1247" t="s">
        <v>43</v>
      </c>
      <c r="B1247" t="s">
        <v>130</v>
      </c>
      <c r="C1247">
        <v>37.090240000000001</v>
      </c>
      <c r="D1247">
        <v>-95.712890999999999</v>
      </c>
      <c r="E1247" t="s">
        <v>135</v>
      </c>
      <c r="F1247">
        <v>10</v>
      </c>
      <c r="G1247">
        <v>1</v>
      </c>
      <c r="H1247">
        <v>2014</v>
      </c>
      <c r="I1247" t="str">
        <f t="shared" si="58"/>
        <v>2014-09-01</v>
      </c>
      <c r="J1247" t="str">
        <f t="shared" si="59"/>
        <v>2014-12-01</v>
      </c>
      <c r="K1247" t="str">
        <f>IFERROR(INDEX(Harvest[Selected Harvest Begin],MATCH(E1247,Harvest[Region],0)),INDEX(Harvest[Selected Harvest Begin],MATCH(B1247,Harvest[Country.of.Origin],0)))</f>
        <v>September</v>
      </c>
      <c r="L1247" t="str">
        <f>IFERROR(INDEX(Harvest[Selected Harvest End],MATCH(E1247,Harvest[Region],0)),INDEX(Harvest[Selected Harvest End],MATCH(B1247,Harvest[Country.of.Origin],0)))</f>
        <v>December</v>
      </c>
      <c r="M1247">
        <f t="shared" si="57"/>
        <v>91</v>
      </c>
      <c r="N1247" s="7">
        <v>42076</v>
      </c>
      <c r="O1247" t="s">
        <v>60</v>
      </c>
      <c r="P1247" t="s">
        <v>54</v>
      </c>
      <c r="Q1247">
        <v>8.08</v>
      </c>
      <c r="R1247">
        <v>8.67</v>
      </c>
      <c r="S1247">
        <v>8.33</v>
      </c>
      <c r="T1247">
        <v>8.42</v>
      </c>
      <c r="U1247">
        <v>8</v>
      </c>
      <c r="V1247">
        <v>8.08</v>
      </c>
      <c r="W1247">
        <v>10</v>
      </c>
      <c r="X1247">
        <v>10</v>
      </c>
      <c r="Y1247">
        <v>10</v>
      </c>
      <c r="Z1247">
        <v>8.33</v>
      </c>
      <c r="AA1247">
        <v>87.92</v>
      </c>
      <c r="AB1247">
        <v>0</v>
      </c>
      <c r="AC1247">
        <v>0</v>
      </c>
      <c r="AD1247">
        <v>0</v>
      </c>
      <c r="AF1247">
        <v>0</v>
      </c>
      <c r="AG1247" s="7">
        <v>42441</v>
      </c>
      <c r="AH1247">
        <v>1943</v>
      </c>
      <c r="AI1247">
        <v>1943</v>
      </c>
      <c r="AJ1247">
        <v>1943</v>
      </c>
    </row>
    <row r="1248" spans="1:36" x14ac:dyDescent="0.25">
      <c r="A1248" t="s">
        <v>43</v>
      </c>
      <c r="B1248" t="s">
        <v>130</v>
      </c>
      <c r="C1248">
        <v>37.090240000000001</v>
      </c>
      <c r="D1248">
        <v>-95.712890999999999</v>
      </c>
      <c r="E1248" t="s">
        <v>135</v>
      </c>
      <c r="F1248">
        <v>10</v>
      </c>
      <c r="G1248">
        <v>1</v>
      </c>
      <c r="H1248">
        <v>2014</v>
      </c>
      <c r="I1248" t="str">
        <f t="shared" si="58"/>
        <v>2014-09-01</v>
      </c>
      <c r="J1248" t="str">
        <f t="shared" si="59"/>
        <v>2014-12-01</v>
      </c>
      <c r="K1248" t="str">
        <f>IFERROR(INDEX(Harvest[Selected Harvest Begin],MATCH(E1248,Harvest[Region],0)),INDEX(Harvest[Selected Harvest Begin],MATCH(B1248,Harvest[Country.of.Origin],0)))</f>
        <v>September</v>
      </c>
      <c r="L1248" t="str">
        <f>IFERROR(INDEX(Harvest[Selected Harvest End],MATCH(E1248,Harvest[Region],0)),INDEX(Harvest[Selected Harvest End],MATCH(B1248,Harvest[Country.of.Origin],0)))</f>
        <v>December</v>
      </c>
      <c r="M1248">
        <f t="shared" si="57"/>
        <v>91</v>
      </c>
      <c r="N1248" s="7">
        <v>42076</v>
      </c>
      <c r="O1248" t="s">
        <v>60</v>
      </c>
      <c r="P1248" t="s">
        <v>54</v>
      </c>
      <c r="Q1248">
        <v>8</v>
      </c>
      <c r="R1248">
        <v>8.5</v>
      </c>
      <c r="S1248">
        <v>8.58</v>
      </c>
      <c r="T1248">
        <v>8.17</v>
      </c>
      <c r="U1248">
        <v>8.17</v>
      </c>
      <c r="V1248">
        <v>8</v>
      </c>
      <c r="W1248">
        <v>10</v>
      </c>
      <c r="X1248">
        <v>10</v>
      </c>
      <c r="Y1248">
        <v>10</v>
      </c>
      <c r="Z1248">
        <v>8.17</v>
      </c>
      <c r="AA1248">
        <v>87.58</v>
      </c>
      <c r="AB1248">
        <v>0</v>
      </c>
      <c r="AC1248">
        <v>0</v>
      </c>
      <c r="AD1248">
        <v>0</v>
      </c>
      <c r="AF1248">
        <v>0</v>
      </c>
      <c r="AG1248" s="7">
        <v>42441</v>
      </c>
      <c r="AH1248">
        <v>2080</v>
      </c>
      <c r="AI1248">
        <v>2080</v>
      </c>
      <c r="AJ1248">
        <v>2080</v>
      </c>
    </row>
    <row r="1249" spans="1:36" x14ac:dyDescent="0.25">
      <c r="A1249" t="s">
        <v>43</v>
      </c>
      <c r="B1249" t="s">
        <v>130</v>
      </c>
      <c r="C1249">
        <v>37.090240000000001</v>
      </c>
      <c r="D1249">
        <v>-95.712890999999999</v>
      </c>
      <c r="E1249" t="s">
        <v>135</v>
      </c>
      <c r="F1249">
        <v>10</v>
      </c>
      <c r="G1249">
        <v>1</v>
      </c>
      <c r="H1249">
        <v>2014</v>
      </c>
      <c r="I1249" t="str">
        <f t="shared" si="58"/>
        <v>2014-09-01</v>
      </c>
      <c r="J1249" t="str">
        <f t="shared" si="59"/>
        <v>2014-12-01</v>
      </c>
      <c r="K1249" t="str">
        <f>IFERROR(INDEX(Harvest[Selected Harvest Begin],MATCH(E1249,Harvest[Region],0)),INDEX(Harvest[Selected Harvest Begin],MATCH(B1249,Harvest[Country.of.Origin],0)))</f>
        <v>September</v>
      </c>
      <c r="L1249" t="str">
        <f>IFERROR(INDEX(Harvest[Selected Harvest End],MATCH(E1249,Harvest[Region],0)),INDEX(Harvest[Selected Harvest End],MATCH(B1249,Harvest[Country.of.Origin],0)))</f>
        <v>December</v>
      </c>
      <c r="M1249">
        <f t="shared" si="57"/>
        <v>91</v>
      </c>
      <c r="N1249" s="7">
        <v>42076</v>
      </c>
      <c r="O1249" t="s">
        <v>60</v>
      </c>
      <c r="P1249" t="s">
        <v>54</v>
      </c>
      <c r="Q1249">
        <v>8</v>
      </c>
      <c r="R1249">
        <v>8.25</v>
      </c>
      <c r="S1249">
        <v>8.08</v>
      </c>
      <c r="T1249">
        <v>8.5</v>
      </c>
      <c r="U1249">
        <v>8.25</v>
      </c>
      <c r="V1249">
        <v>8</v>
      </c>
      <c r="W1249">
        <v>10</v>
      </c>
      <c r="X1249">
        <v>10</v>
      </c>
      <c r="Y1249">
        <v>10</v>
      </c>
      <c r="Z1249">
        <v>8.17</v>
      </c>
      <c r="AA1249">
        <v>87.25</v>
      </c>
      <c r="AB1249">
        <v>0</v>
      </c>
      <c r="AC1249">
        <v>0</v>
      </c>
      <c r="AD1249">
        <v>0</v>
      </c>
      <c r="AE1249" t="s">
        <v>201</v>
      </c>
      <c r="AF1249">
        <v>0</v>
      </c>
      <c r="AG1249" s="7">
        <v>42441</v>
      </c>
      <c r="AH1249">
        <v>2019</v>
      </c>
      <c r="AI1249">
        <v>2019</v>
      </c>
      <c r="AJ1249">
        <v>2019</v>
      </c>
    </row>
    <row r="1250" spans="1:36" x14ac:dyDescent="0.25">
      <c r="A1250" t="s">
        <v>43</v>
      </c>
      <c r="B1250" t="s">
        <v>130</v>
      </c>
      <c r="C1250">
        <v>37.090240000000001</v>
      </c>
      <c r="D1250">
        <v>-95.712890999999999</v>
      </c>
      <c r="E1250" t="s">
        <v>135</v>
      </c>
      <c r="F1250">
        <v>10</v>
      </c>
      <c r="G1250">
        <v>1</v>
      </c>
      <c r="H1250">
        <v>2014</v>
      </c>
      <c r="I1250" t="str">
        <f t="shared" si="58"/>
        <v>2014-09-01</v>
      </c>
      <c r="J1250" t="str">
        <f t="shared" si="59"/>
        <v>2014-12-01</v>
      </c>
      <c r="K1250" t="str">
        <f>IFERROR(INDEX(Harvest[Selected Harvest Begin],MATCH(E1250,Harvest[Region],0)),INDEX(Harvest[Selected Harvest Begin],MATCH(B1250,Harvest[Country.of.Origin],0)))</f>
        <v>September</v>
      </c>
      <c r="L1250" t="str">
        <f>IFERROR(INDEX(Harvest[Selected Harvest End],MATCH(E1250,Harvest[Region],0)),INDEX(Harvest[Selected Harvest End],MATCH(B1250,Harvest[Country.of.Origin],0)))</f>
        <v>December</v>
      </c>
      <c r="M1250">
        <f t="shared" si="57"/>
        <v>91</v>
      </c>
      <c r="N1250" s="7">
        <v>42076</v>
      </c>
      <c r="O1250" t="s">
        <v>60</v>
      </c>
      <c r="P1250" t="s">
        <v>54</v>
      </c>
      <c r="Q1250">
        <v>8.25</v>
      </c>
      <c r="R1250">
        <v>8.33</v>
      </c>
      <c r="S1250">
        <v>8.17</v>
      </c>
      <c r="T1250">
        <v>8.17</v>
      </c>
      <c r="U1250">
        <v>7.83</v>
      </c>
      <c r="V1250">
        <v>8.17</v>
      </c>
      <c r="W1250">
        <v>10</v>
      </c>
      <c r="X1250">
        <v>10</v>
      </c>
      <c r="Y1250">
        <v>10</v>
      </c>
      <c r="Z1250">
        <v>8.17</v>
      </c>
      <c r="AA1250">
        <v>87.08</v>
      </c>
      <c r="AB1250">
        <v>0</v>
      </c>
      <c r="AC1250">
        <v>0</v>
      </c>
      <c r="AD1250">
        <v>0</v>
      </c>
      <c r="AF1250">
        <v>0</v>
      </c>
      <c r="AG1250" s="7">
        <v>42441</v>
      </c>
      <c r="AH1250">
        <v>2112</v>
      </c>
      <c r="AI1250">
        <v>2112</v>
      </c>
      <c r="AJ1250">
        <v>2112</v>
      </c>
    </row>
    <row r="1251" spans="1:36" x14ac:dyDescent="0.25">
      <c r="A1251" t="s">
        <v>43</v>
      </c>
      <c r="B1251" t="s">
        <v>130</v>
      </c>
      <c r="C1251">
        <v>37.090240000000001</v>
      </c>
      <c r="D1251">
        <v>-95.712890999999999</v>
      </c>
      <c r="E1251" t="s">
        <v>135</v>
      </c>
      <c r="F1251">
        <v>10</v>
      </c>
      <c r="G1251">
        <v>1</v>
      </c>
      <c r="H1251">
        <v>2014</v>
      </c>
      <c r="I1251" t="str">
        <f t="shared" si="58"/>
        <v>2014-09-01</v>
      </c>
      <c r="J1251" t="str">
        <f t="shared" si="59"/>
        <v>2014-12-01</v>
      </c>
      <c r="K1251" t="str">
        <f>IFERROR(INDEX(Harvest[Selected Harvest Begin],MATCH(E1251,Harvest[Region],0)),INDEX(Harvest[Selected Harvest Begin],MATCH(B1251,Harvest[Country.of.Origin],0)))</f>
        <v>September</v>
      </c>
      <c r="L1251" t="str">
        <f>IFERROR(INDEX(Harvest[Selected Harvest End],MATCH(E1251,Harvest[Region],0)),INDEX(Harvest[Selected Harvest End],MATCH(B1251,Harvest[Country.of.Origin],0)))</f>
        <v>December</v>
      </c>
      <c r="M1251">
        <f t="shared" si="57"/>
        <v>91</v>
      </c>
      <c r="N1251" s="7">
        <v>42076</v>
      </c>
      <c r="O1251" t="s">
        <v>60</v>
      </c>
      <c r="P1251" t="s">
        <v>54</v>
      </c>
      <c r="Q1251">
        <v>7.67</v>
      </c>
      <c r="R1251">
        <v>8.17</v>
      </c>
      <c r="S1251">
        <v>8</v>
      </c>
      <c r="T1251">
        <v>8</v>
      </c>
      <c r="U1251">
        <v>8.17</v>
      </c>
      <c r="V1251">
        <v>8.08</v>
      </c>
      <c r="W1251">
        <v>10</v>
      </c>
      <c r="X1251">
        <v>10</v>
      </c>
      <c r="Y1251">
        <v>10</v>
      </c>
      <c r="Z1251">
        <v>8.08</v>
      </c>
      <c r="AA1251">
        <v>86.17</v>
      </c>
      <c r="AB1251">
        <v>0</v>
      </c>
      <c r="AC1251">
        <v>0</v>
      </c>
      <c r="AD1251">
        <v>0</v>
      </c>
      <c r="AF1251">
        <v>0</v>
      </c>
      <c r="AG1251" s="7">
        <v>42441</v>
      </c>
      <c r="AH1251">
        <v>1941</v>
      </c>
      <c r="AI1251">
        <v>1941</v>
      </c>
      <c r="AJ1251">
        <v>1941</v>
      </c>
    </row>
    <row r="1252" spans="1:36" x14ac:dyDescent="0.25">
      <c r="A1252" t="s">
        <v>4825</v>
      </c>
      <c r="B1252" t="s">
        <v>130</v>
      </c>
      <c r="C1252">
        <v>37.090240000000001</v>
      </c>
      <c r="D1252">
        <v>-95.712890999999999</v>
      </c>
      <c r="E1252" t="s">
        <v>4846</v>
      </c>
      <c r="F1252">
        <v>100</v>
      </c>
      <c r="G1252">
        <v>1</v>
      </c>
      <c r="H1252">
        <v>2012</v>
      </c>
      <c r="I1252" t="str">
        <f t="shared" si="58"/>
        <v>2011-11-01</v>
      </c>
      <c r="J1252" t="str">
        <f t="shared" si="59"/>
        <v>2012-03-01</v>
      </c>
      <c r="K1252" t="str">
        <f>IFERROR(INDEX(Harvest[Selected Harvest Begin],MATCH(E1252,Harvest[Region],0)),INDEX(Harvest[Selected Harvest Begin],MATCH(B1252,Harvest[Country.of.Origin],0)))</f>
        <v>November</v>
      </c>
      <c r="L1252" t="str">
        <f>IFERROR(INDEX(Harvest[Selected Harvest End],MATCH(E1252,Harvest[Region],0)),INDEX(Harvest[Selected Harvest End],MATCH(B1252,Harvest[Country.of.Origin],0)))</f>
        <v>March</v>
      </c>
      <c r="M1252">
        <f t="shared" si="57"/>
        <v>121</v>
      </c>
      <c r="N1252" s="7">
        <v>40968</v>
      </c>
      <c r="O1252" t="s">
        <v>2484</v>
      </c>
      <c r="P1252" t="s">
        <v>81</v>
      </c>
      <c r="Q1252">
        <v>7.92</v>
      </c>
      <c r="R1252">
        <v>7.5</v>
      </c>
      <c r="S1252">
        <v>7.42</v>
      </c>
      <c r="T1252">
        <v>7.42</v>
      </c>
      <c r="U1252">
        <v>7.42</v>
      </c>
      <c r="V1252">
        <v>7.42</v>
      </c>
      <c r="W1252">
        <v>9.33</v>
      </c>
      <c r="X1252">
        <v>10</v>
      </c>
      <c r="Y1252">
        <v>7.58</v>
      </c>
      <c r="Z1252">
        <v>7.33</v>
      </c>
      <c r="AA1252">
        <v>79.33</v>
      </c>
      <c r="AB1252">
        <v>0</v>
      </c>
      <c r="AC1252">
        <v>0</v>
      </c>
      <c r="AD1252">
        <v>0</v>
      </c>
      <c r="AE1252" t="s">
        <v>55</v>
      </c>
      <c r="AF1252">
        <v>0</v>
      </c>
      <c r="AG1252" s="7">
        <v>41333</v>
      </c>
      <c r="AH1252">
        <v>3000</v>
      </c>
      <c r="AI1252">
        <v>3000</v>
      </c>
      <c r="AJ1252">
        <v>3000</v>
      </c>
    </row>
    <row r="1253" spans="1:36" x14ac:dyDescent="0.25">
      <c r="A1253" t="s">
        <v>4825</v>
      </c>
      <c r="B1253" t="s">
        <v>130</v>
      </c>
      <c r="C1253">
        <v>37.090240000000001</v>
      </c>
      <c r="D1253">
        <v>-95.712890999999999</v>
      </c>
      <c r="E1253" t="s">
        <v>4921</v>
      </c>
      <c r="F1253">
        <v>1</v>
      </c>
      <c r="G1253">
        <v>1</v>
      </c>
      <c r="H1253">
        <v>2014</v>
      </c>
      <c r="I1253" t="str">
        <f t="shared" si="58"/>
        <v>2014-04-01</v>
      </c>
      <c r="J1253" t="str">
        <f t="shared" si="59"/>
        <v>2014-10-01</v>
      </c>
      <c r="K1253" t="str">
        <f>IFERROR(INDEX(Harvest[Selected Harvest Begin],MATCH(E1253,Harvest[Region],0)),INDEX(Harvest[Selected Harvest Begin],MATCH(B1253,Harvest[Country.of.Origin],0)))</f>
        <v>April</v>
      </c>
      <c r="L1253" t="str">
        <f>IFERROR(INDEX(Harvest[Selected Harvest End],MATCH(E1253,Harvest[Region],0)),INDEX(Harvest[Selected Harvest End],MATCH(B1253,Harvest[Country.of.Origin],0)))</f>
        <v>October</v>
      </c>
      <c r="M1253">
        <f t="shared" si="57"/>
        <v>183</v>
      </c>
      <c r="N1253" s="7">
        <v>41996</v>
      </c>
      <c r="P1253" t="s">
        <v>81</v>
      </c>
      <c r="Q1253">
        <v>7.33</v>
      </c>
      <c r="R1253">
        <v>7.33</v>
      </c>
      <c r="S1253">
        <v>7.17</v>
      </c>
      <c r="T1253">
        <v>7.42</v>
      </c>
      <c r="U1253">
        <v>7.5</v>
      </c>
      <c r="V1253">
        <v>7.17</v>
      </c>
      <c r="W1253">
        <v>9.33</v>
      </c>
      <c r="X1253">
        <v>9.33</v>
      </c>
      <c r="Y1253">
        <v>7.42</v>
      </c>
      <c r="Z1253">
        <v>7.17</v>
      </c>
      <c r="AA1253">
        <v>77.17</v>
      </c>
      <c r="AB1253">
        <v>0</v>
      </c>
      <c r="AC1253">
        <v>0</v>
      </c>
      <c r="AD1253">
        <v>0</v>
      </c>
      <c r="AF1253">
        <v>6</v>
      </c>
      <c r="AG1253" s="7">
        <v>42361</v>
      </c>
      <c r="AH1253">
        <v>795</v>
      </c>
      <c r="AI1253">
        <v>795</v>
      </c>
      <c r="AJ1253">
        <v>795</v>
      </c>
    </row>
    <row r="1254" spans="1:36" x14ac:dyDescent="0.25">
      <c r="A1254" t="s">
        <v>43</v>
      </c>
      <c r="B1254" t="s">
        <v>147</v>
      </c>
      <c r="C1254">
        <v>19.896766199999998</v>
      </c>
      <c r="D1254">
        <v>-155.58278179999999</v>
      </c>
      <c r="E1254" t="s">
        <v>150</v>
      </c>
      <c r="F1254">
        <v>10</v>
      </c>
      <c r="G1254">
        <v>36.287389600000004</v>
      </c>
      <c r="H1254">
        <v>2013</v>
      </c>
      <c r="I1254" t="str">
        <f t="shared" si="58"/>
        <v>2012-11-01</v>
      </c>
      <c r="J1254" t="str">
        <f t="shared" si="59"/>
        <v>2013-03-01</v>
      </c>
      <c r="K1254" t="str">
        <f>IFERROR(INDEX(Harvest[Selected Harvest Begin],MATCH(E1254,Harvest[Region],0)),INDEX(Harvest[Selected Harvest Begin],MATCH(B1254,Harvest[Country.of.Origin],0)))</f>
        <v>November</v>
      </c>
      <c r="L1254" t="str">
        <f>IFERROR(INDEX(Harvest[Selected Harvest End],MATCH(E1254,Harvest[Region],0)),INDEX(Harvest[Selected Harvest End],MATCH(B1254,Harvest[Country.of.Origin],0)))</f>
        <v>March</v>
      </c>
      <c r="M1254">
        <f t="shared" si="57"/>
        <v>120</v>
      </c>
      <c r="N1254" s="7">
        <v>41675</v>
      </c>
      <c r="O1254" t="s">
        <v>333</v>
      </c>
      <c r="P1254" t="s">
        <v>81</v>
      </c>
      <c r="Q1254">
        <v>7.67</v>
      </c>
      <c r="R1254">
        <v>7.58</v>
      </c>
      <c r="S1254">
        <v>7.42</v>
      </c>
      <c r="T1254">
        <v>7.83</v>
      </c>
      <c r="U1254">
        <v>7.33</v>
      </c>
      <c r="V1254">
        <v>7.5</v>
      </c>
      <c r="W1254">
        <v>10</v>
      </c>
      <c r="X1254">
        <v>10</v>
      </c>
      <c r="Y1254">
        <v>10</v>
      </c>
      <c r="Z1254">
        <v>7.42</v>
      </c>
      <c r="AA1254">
        <v>82.75</v>
      </c>
      <c r="AB1254">
        <v>0.1</v>
      </c>
      <c r="AC1254">
        <v>6</v>
      </c>
      <c r="AD1254">
        <v>0</v>
      </c>
      <c r="AE1254" t="s">
        <v>304</v>
      </c>
      <c r="AF1254">
        <v>0</v>
      </c>
      <c r="AG1254" s="7">
        <v>42040</v>
      </c>
    </row>
    <row r="1255" spans="1:36" x14ac:dyDescent="0.25">
      <c r="A1255" t="s">
        <v>43</v>
      </c>
      <c r="B1255" t="s">
        <v>147</v>
      </c>
      <c r="C1255">
        <v>19.896766199999998</v>
      </c>
      <c r="D1255">
        <v>-155.58278179999999</v>
      </c>
      <c r="E1255" t="s">
        <v>150</v>
      </c>
      <c r="F1255">
        <v>12</v>
      </c>
      <c r="G1255">
        <v>60</v>
      </c>
      <c r="H1255">
        <v>2010</v>
      </c>
      <c r="I1255" t="str">
        <f t="shared" si="58"/>
        <v>2009-11-01</v>
      </c>
      <c r="J1255" t="str">
        <f t="shared" si="59"/>
        <v>2010-03-01</v>
      </c>
      <c r="K1255" t="str">
        <f>IFERROR(INDEX(Harvest[Selected Harvest Begin],MATCH(E1255,Harvest[Region],0)),INDEX(Harvest[Selected Harvest Begin],MATCH(B1255,Harvest[Country.of.Origin],0)))</f>
        <v>November</v>
      </c>
      <c r="L1255" t="str">
        <f>IFERROR(INDEX(Harvest[Selected Harvest End],MATCH(E1255,Harvest[Region],0)),INDEX(Harvest[Selected Harvest End],MATCH(B1255,Harvest[Country.of.Origin],0)))</f>
        <v>March</v>
      </c>
      <c r="M1255">
        <f t="shared" si="57"/>
        <v>120</v>
      </c>
      <c r="N1255" s="7">
        <v>40539</v>
      </c>
      <c r="Q1255">
        <v>7.5</v>
      </c>
      <c r="R1255">
        <v>7.92</v>
      </c>
      <c r="S1255">
        <v>7.42</v>
      </c>
      <c r="T1255">
        <v>7.67</v>
      </c>
      <c r="U1255">
        <v>7.83</v>
      </c>
      <c r="V1255">
        <v>7.58</v>
      </c>
      <c r="W1255">
        <v>10</v>
      </c>
      <c r="X1255">
        <v>10</v>
      </c>
      <c r="Y1255">
        <v>10</v>
      </c>
      <c r="Z1255">
        <v>7.5</v>
      </c>
      <c r="AA1255">
        <v>83.42</v>
      </c>
      <c r="AB1255">
        <v>0.01</v>
      </c>
      <c r="AC1255">
        <v>0</v>
      </c>
      <c r="AD1255">
        <v>0</v>
      </c>
      <c r="AF1255">
        <v>0</v>
      </c>
      <c r="AG1255" s="7">
        <v>40904</v>
      </c>
    </row>
    <row r="1256" spans="1:36" x14ac:dyDescent="0.25">
      <c r="A1256" t="s">
        <v>43</v>
      </c>
      <c r="B1256" t="s">
        <v>147</v>
      </c>
      <c r="C1256">
        <v>19.896766199999998</v>
      </c>
      <c r="D1256">
        <v>-155.58278179999999</v>
      </c>
      <c r="E1256" t="s">
        <v>150</v>
      </c>
      <c r="F1256">
        <v>3</v>
      </c>
      <c r="G1256">
        <v>0.90718474000000004</v>
      </c>
      <c r="H1256">
        <v>2011</v>
      </c>
      <c r="I1256" t="str">
        <f t="shared" si="58"/>
        <v>2010-11-01</v>
      </c>
      <c r="J1256" t="str">
        <f t="shared" si="59"/>
        <v>2011-03-01</v>
      </c>
      <c r="K1256" t="str">
        <f>IFERROR(INDEX(Harvest[Selected Harvest Begin],MATCH(E1256,Harvest[Region],0)),INDEX(Harvest[Selected Harvest Begin],MATCH(B1256,Harvest[Country.of.Origin],0)))</f>
        <v>November</v>
      </c>
      <c r="L1256" t="str">
        <f>IFERROR(INDEX(Harvest[Selected Harvest End],MATCH(E1256,Harvest[Region],0)),INDEX(Harvest[Selected Harvest End],MATCH(B1256,Harvest[Country.of.Origin],0)))</f>
        <v>March</v>
      </c>
      <c r="M1256">
        <f t="shared" si="57"/>
        <v>120</v>
      </c>
      <c r="N1256" s="7">
        <v>40898</v>
      </c>
      <c r="O1256" t="s">
        <v>2484</v>
      </c>
      <c r="P1256" t="s">
        <v>81</v>
      </c>
      <c r="Q1256">
        <v>7.08</v>
      </c>
      <c r="R1256">
        <v>7.33</v>
      </c>
      <c r="S1256">
        <v>7.17</v>
      </c>
      <c r="T1256">
        <v>7.25</v>
      </c>
      <c r="U1256">
        <v>7.33</v>
      </c>
      <c r="V1256">
        <v>7.67</v>
      </c>
      <c r="W1256">
        <v>10</v>
      </c>
      <c r="X1256">
        <v>10</v>
      </c>
      <c r="Y1256">
        <v>10</v>
      </c>
      <c r="Z1256">
        <v>6.92</v>
      </c>
      <c r="AA1256">
        <v>80.75</v>
      </c>
      <c r="AB1256">
        <v>0.13</v>
      </c>
      <c r="AC1256">
        <v>0</v>
      </c>
      <c r="AD1256">
        <v>0</v>
      </c>
      <c r="AE1256" t="s">
        <v>89</v>
      </c>
      <c r="AF1256">
        <v>6</v>
      </c>
      <c r="AG1256" s="7">
        <v>41263</v>
      </c>
    </row>
    <row r="1257" spans="1:36" x14ac:dyDescent="0.25">
      <c r="A1257" t="s">
        <v>43</v>
      </c>
      <c r="B1257" t="s">
        <v>147</v>
      </c>
      <c r="C1257">
        <v>19.896766199999998</v>
      </c>
      <c r="D1257">
        <v>-155.58278179999999</v>
      </c>
      <c r="E1257" t="s">
        <v>150</v>
      </c>
      <c r="F1257">
        <v>11</v>
      </c>
      <c r="G1257">
        <v>0.90718474000000004</v>
      </c>
      <c r="H1257">
        <v>2013</v>
      </c>
      <c r="I1257" t="str">
        <f t="shared" si="58"/>
        <v>2012-11-01</v>
      </c>
      <c r="J1257" t="str">
        <f t="shared" si="59"/>
        <v>2013-03-01</v>
      </c>
      <c r="K1257" t="str">
        <f>IFERROR(INDEX(Harvest[Selected Harvest Begin],MATCH(E1257,Harvest[Region],0)),INDEX(Harvest[Selected Harvest Begin],MATCH(B1257,Harvest[Country.of.Origin],0)))</f>
        <v>November</v>
      </c>
      <c r="L1257" t="str">
        <f>IFERROR(INDEX(Harvest[Selected Harvest End],MATCH(E1257,Harvest[Region],0)),INDEX(Harvest[Selected Harvest End],MATCH(B1257,Harvest[Country.of.Origin],0)))</f>
        <v>March</v>
      </c>
      <c r="M1257">
        <f t="shared" si="57"/>
        <v>120</v>
      </c>
      <c r="N1257" s="7">
        <v>41656</v>
      </c>
      <c r="P1257" t="s">
        <v>81</v>
      </c>
      <c r="Q1257">
        <v>7.5</v>
      </c>
      <c r="R1257">
        <v>6.92</v>
      </c>
      <c r="S1257">
        <v>6.92</v>
      </c>
      <c r="T1257">
        <v>7.25</v>
      </c>
      <c r="U1257">
        <v>7.58</v>
      </c>
      <c r="V1257">
        <v>7.42</v>
      </c>
      <c r="W1257">
        <v>9.33</v>
      </c>
      <c r="X1257">
        <v>9.33</v>
      </c>
      <c r="Y1257">
        <v>9.33</v>
      </c>
      <c r="Z1257">
        <v>7.17</v>
      </c>
      <c r="AA1257">
        <v>78.75</v>
      </c>
      <c r="AB1257">
        <v>0.12</v>
      </c>
      <c r="AC1257">
        <v>5</v>
      </c>
      <c r="AD1257">
        <v>0</v>
      </c>
      <c r="AE1257" t="s">
        <v>55</v>
      </c>
      <c r="AF1257">
        <v>8</v>
      </c>
      <c r="AG1257" s="7">
        <v>42021</v>
      </c>
    </row>
    <row r="1258" spans="1:36" x14ac:dyDescent="0.25">
      <c r="A1258" t="s">
        <v>43</v>
      </c>
      <c r="B1258" t="s">
        <v>147</v>
      </c>
      <c r="C1258">
        <v>19.896766199999998</v>
      </c>
      <c r="D1258">
        <v>-155.58278179999999</v>
      </c>
      <c r="E1258" t="s">
        <v>150</v>
      </c>
      <c r="F1258">
        <v>9</v>
      </c>
      <c r="G1258">
        <v>0.90718474000000004</v>
      </c>
      <c r="H1258">
        <v>2013</v>
      </c>
      <c r="I1258" t="str">
        <f t="shared" si="58"/>
        <v>2012-11-01</v>
      </c>
      <c r="J1258" t="str">
        <f t="shared" si="59"/>
        <v>2013-03-01</v>
      </c>
      <c r="K1258" t="str">
        <f>IFERROR(INDEX(Harvest[Selected Harvest Begin],MATCH(E1258,Harvest[Region],0)),INDEX(Harvest[Selected Harvest Begin],MATCH(B1258,Harvest[Country.of.Origin],0)))</f>
        <v>November</v>
      </c>
      <c r="L1258" t="str">
        <f>IFERROR(INDEX(Harvest[Selected Harvest End],MATCH(E1258,Harvest[Region],0)),INDEX(Harvest[Selected Harvest End],MATCH(B1258,Harvest[Country.of.Origin],0)))</f>
        <v>March</v>
      </c>
      <c r="M1258">
        <f t="shared" si="57"/>
        <v>120</v>
      </c>
      <c r="N1258" s="7">
        <v>41666</v>
      </c>
      <c r="P1258" t="s">
        <v>81</v>
      </c>
      <c r="Q1258">
        <v>7.08</v>
      </c>
      <c r="R1258">
        <v>6.92</v>
      </c>
      <c r="S1258">
        <v>6.83</v>
      </c>
      <c r="T1258">
        <v>6.67</v>
      </c>
      <c r="U1258">
        <v>7.58</v>
      </c>
      <c r="V1258">
        <v>7.42</v>
      </c>
      <c r="W1258">
        <v>8.67</v>
      </c>
      <c r="X1258">
        <v>9.33</v>
      </c>
      <c r="Y1258">
        <v>10</v>
      </c>
      <c r="Z1258">
        <v>6.75</v>
      </c>
      <c r="AA1258">
        <v>77.25</v>
      </c>
      <c r="AB1258">
        <v>0.12</v>
      </c>
      <c r="AC1258">
        <v>1</v>
      </c>
      <c r="AD1258">
        <v>0</v>
      </c>
      <c r="AE1258" t="s">
        <v>55</v>
      </c>
      <c r="AF1258">
        <v>5</v>
      </c>
      <c r="AG1258" s="7">
        <v>42031</v>
      </c>
    </row>
    <row r="1259" spans="1:36" x14ac:dyDescent="0.25">
      <c r="A1259" t="s">
        <v>43</v>
      </c>
      <c r="B1259" t="s">
        <v>147</v>
      </c>
      <c r="C1259">
        <v>19.896766199999998</v>
      </c>
      <c r="D1259">
        <v>-155.58278179999999</v>
      </c>
      <c r="E1259" t="s">
        <v>150</v>
      </c>
      <c r="F1259">
        <v>10</v>
      </c>
      <c r="G1259">
        <v>45.359237</v>
      </c>
      <c r="H1259">
        <v>2012</v>
      </c>
      <c r="I1259" t="str">
        <f t="shared" si="58"/>
        <v>2011-11-01</v>
      </c>
      <c r="J1259" t="str">
        <f t="shared" si="59"/>
        <v>2012-03-01</v>
      </c>
      <c r="K1259" t="str">
        <f>IFERROR(INDEX(Harvest[Selected Harvest Begin],MATCH(E1259,Harvest[Region],0)),INDEX(Harvest[Selected Harvest Begin],MATCH(B1259,Harvest[Country.of.Origin],0)))</f>
        <v>November</v>
      </c>
      <c r="L1259" t="str">
        <f>IFERROR(INDEX(Harvest[Selected Harvest End],MATCH(E1259,Harvest[Region],0)),INDEX(Harvest[Selected Harvest End],MATCH(B1259,Harvest[Country.of.Origin],0)))</f>
        <v>March</v>
      </c>
      <c r="M1259">
        <f t="shared" si="57"/>
        <v>121</v>
      </c>
      <c r="N1259" s="7">
        <v>41005</v>
      </c>
      <c r="O1259" t="s">
        <v>333</v>
      </c>
      <c r="P1259" t="s">
        <v>81</v>
      </c>
      <c r="Q1259">
        <v>8.08</v>
      </c>
      <c r="R1259">
        <v>8.17</v>
      </c>
      <c r="S1259">
        <v>8</v>
      </c>
      <c r="T1259">
        <v>7.92</v>
      </c>
      <c r="U1259">
        <v>7.92</v>
      </c>
      <c r="V1259">
        <v>7.83</v>
      </c>
      <c r="W1259">
        <v>10</v>
      </c>
      <c r="X1259">
        <v>10</v>
      </c>
      <c r="Y1259">
        <v>10</v>
      </c>
      <c r="Z1259">
        <v>8.33</v>
      </c>
      <c r="AA1259">
        <v>86.25</v>
      </c>
      <c r="AB1259">
        <v>0</v>
      </c>
      <c r="AC1259">
        <v>1</v>
      </c>
      <c r="AD1259">
        <v>0</v>
      </c>
      <c r="AF1259">
        <v>4</v>
      </c>
      <c r="AG1259" s="7">
        <v>41370</v>
      </c>
    </row>
    <row r="1260" spans="1:36" x14ac:dyDescent="0.25">
      <c r="A1260" t="s">
        <v>43</v>
      </c>
      <c r="B1260" t="s">
        <v>147</v>
      </c>
      <c r="C1260">
        <v>19.896766199999998</v>
      </c>
      <c r="D1260">
        <v>-155.58278179999999</v>
      </c>
      <c r="E1260" t="s">
        <v>150</v>
      </c>
      <c r="F1260">
        <v>25</v>
      </c>
      <c r="G1260">
        <v>45.359237</v>
      </c>
      <c r="H1260">
        <v>2010</v>
      </c>
      <c r="I1260" t="str">
        <f t="shared" si="58"/>
        <v>2009-11-01</v>
      </c>
      <c r="J1260" t="str">
        <f t="shared" si="59"/>
        <v>2010-03-01</v>
      </c>
      <c r="K1260" t="str">
        <f>IFERROR(INDEX(Harvest[Selected Harvest Begin],MATCH(E1260,Harvest[Region],0)),INDEX(Harvest[Selected Harvest Begin],MATCH(B1260,Harvest[Country.of.Origin],0)))</f>
        <v>November</v>
      </c>
      <c r="L1260" t="str">
        <f>IFERROR(INDEX(Harvest[Selected Harvest End],MATCH(E1260,Harvest[Region],0)),INDEX(Harvest[Selected Harvest End],MATCH(B1260,Harvest[Country.of.Origin],0)))</f>
        <v>March</v>
      </c>
      <c r="M1260">
        <f t="shared" si="57"/>
        <v>120</v>
      </c>
      <c r="N1260" s="7">
        <v>40571</v>
      </c>
      <c r="Q1260">
        <v>8.25</v>
      </c>
      <c r="R1260">
        <v>8.42</v>
      </c>
      <c r="S1260">
        <v>8.08</v>
      </c>
      <c r="T1260">
        <v>7.75</v>
      </c>
      <c r="U1260">
        <v>7.67</v>
      </c>
      <c r="V1260">
        <v>7.83</v>
      </c>
      <c r="W1260">
        <v>10</v>
      </c>
      <c r="X1260">
        <v>10</v>
      </c>
      <c r="Y1260">
        <v>10</v>
      </c>
      <c r="Z1260">
        <v>8.25</v>
      </c>
      <c r="AA1260">
        <v>86.25</v>
      </c>
      <c r="AB1260">
        <v>0</v>
      </c>
      <c r="AC1260">
        <v>2</v>
      </c>
      <c r="AD1260">
        <v>0</v>
      </c>
      <c r="AF1260">
        <v>1</v>
      </c>
      <c r="AG1260" s="7">
        <v>40936</v>
      </c>
    </row>
    <row r="1261" spans="1:36" x14ac:dyDescent="0.25">
      <c r="A1261" t="s">
        <v>43</v>
      </c>
      <c r="B1261" t="s">
        <v>147</v>
      </c>
      <c r="C1261">
        <v>19.896766199999998</v>
      </c>
      <c r="D1261">
        <v>-155.58278179999999</v>
      </c>
      <c r="E1261" t="s">
        <v>150</v>
      </c>
      <c r="F1261">
        <v>8</v>
      </c>
      <c r="G1261">
        <v>45.359237</v>
      </c>
      <c r="H1261">
        <v>2012</v>
      </c>
      <c r="I1261" t="str">
        <f t="shared" si="58"/>
        <v>2011-11-01</v>
      </c>
      <c r="J1261" t="str">
        <f t="shared" si="59"/>
        <v>2012-03-01</v>
      </c>
      <c r="K1261" t="str">
        <f>IFERROR(INDEX(Harvest[Selected Harvest Begin],MATCH(E1261,Harvest[Region],0)),INDEX(Harvest[Selected Harvest Begin],MATCH(B1261,Harvest[Country.of.Origin],0)))</f>
        <v>November</v>
      </c>
      <c r="L1261" t="str">
        <f>IFERROR(INDEX(Harvest[Selected Harvest End],MATCH(E1261,Harvest[Region],0)),INDEX(Harvest[Selected Harvest End],MATCH(B1261,Harvest[Country.of.Origin],0)))</f>
        <v>March</v>
      </c>
      <c r="M1261">
        <f t="shared" si="57"/>
        <v>121</v>
      </c>
      <c r="N1261" s="7">
        <v>41005</v>
      </c>
      <c r="O1261" t="s">
        <v>333</v>
      </c>
      <c r="P1261" t="s">
        <v>81</v>
      </c>
      <c r="Q1261">
        <v>7.83</v>
      </c>
      <c r="R1261">
        <v>8</v>
      </c>
      <c r="S1261">
        <v>7.92</v>
      </c>
      <c r="T1261">
        <v>7.75</v>
      </c>
      <c r="U1261">
        <v>8.08</v>
      </c>
      <c r="V1261">
        <v>8</v>
      </c>
      <c r="W1261">
        <v>10</v>
      </c>
      <c r="X1261">
        <v>10</v>
      </c>
      <c r="Y1261">
        <v>10</v>
      </c>
      <c r="Z1261">
        <v>8</v>
      </c>
      <c r="AA1261">
        <v>85.58</v>
      </c>
      <c r="AB1261">
        <v>0</v>
      </c>
      <c r="AC1261">
        <v>0</v>
      </c>
      <c r="AD1261">
        <v>0</v>
      </c>
      <c r="AF1261">
        <v>1</v>
      </c>
      <c r="AG1261" s="7">
        <v>41370</v>
      </c>
    </row>
    <row r="1262" spans="1:36" x14ac:dyDescent="0.25">
      <c r="A1262" t="s">
        <v>43</v>
      </c>
      <c r="B1262" t="s">
        <v>147</v>
      </c>
      <c r="C1262">
        <v>19.896766199999998</v>
      </c>
      <c r="D1262">
        <v>-155.58278179999999</v>
      </c>
      <c r="E1262" t="s">
        <v>150</v>
      </c>
      <c r="F1262">
        <v>8</v>
      </c>
      <c r="G1262">
        <v>45.359237</v>
      </c>
      <c r="H1262">
        <v>2012</v>
      </c>
      <c r="I1262" t="str">
        <f t="shared" si="58"/>
        <v>2011-11-01</v>
      </c>
      <c r="J1262" t="str">
        <f t="shared" si="59"/>
        <v>2012-03-01</v>
      </c>
      <c r="K1262" t="str">
        <f>IFERROR(INDEX(Harvest[Selected Harvest Begin],MATCH(E1262,Harvest[Region],0)),INDEX(Harvest[Selected Harvest Begin],MATCH(B1262,Harvest[Country.of.Origin],0)))</f>
        <v>November</v>
      </c>
      <c r="L1262" t="str">
        <f>IFERROR(INDEX(Harvest[Selected Harvest End],MATCH(E1262,Harvest[Region],0)),INDEX(Harvest[Selected Harvest End],MATCH(B1262,Harvest[Country.of.Origin],0)))</f>
        <v>March</v>
      </c>
      <c r="M1262">
        <f t="shared" si="57"/>
        <v>121</v>
      </c>
      <c r="N1262" s="7">
        <v>41005</v>
      </c>
      <c r="O1262" t="s">
        <v>333</v>
      </c>
      <c r="P1262" t="s">
        <v>81</v>
      </c>
      <c r="Q1262">
        <v>7.92</v>
      </c>
      <c r="R1262">
        <v>7.92</v>
      </c>
      <c r="S1262">
        <v>7.75</v>
      </c>
      <c r="T1262">
        <v>7.92</v>
      </c>
      <c r="U1262">
        <v>7.75</v>
      </c>
      <c r="V1262">
        <v>7.92</v>
      </c>
      <c r="W1262">
        <v>10</v>
      </c>
      <c r="X1262">
        <v>10</v>
      </c>
      <c r="Y1262">
        <v>10</v>
      </c>
      <c r="Z1262">
        <v>8.25</v>
      </c>
      <c r="AA1262">
        <v>85.42</v>
      </c>
      <c r="AB1262">
        <v>0</v>
      </c>
      <c r="AC1262">
        <v>4</v>
      </c>
      <c r="AD1262">
        <v>0</v>
      </c>
      <c r="AF1262">
        <v>6</v>
      </c>
      <c r="AG1262" s="7">
        <v>41370</v>
      </c>
    </row>
    <row r="1263" spans="1:36" x14ac:dyDescent="0.25">
      <c r="A1263" t="s">
        <v>43</v>
      </c>
      <c r="B1263" t="s">
        <v>147</v>
      </c>
      <c r="C1263">
        <v>19.896766199999998</v>
      </c>
      <c r="D1263">
        <v>-155.58278179999999</v>
      </c>
      <c r="E1263" t="s">
        <v>150</v>
      </c>
      <c r="F1263">
        <v>12</v>
      </c>
      <c r="G1263">
        <v>45.359237</v>
      </c>
      <c r="H1263">
        <v>2014</v>
      </c>
      <c r="I1263" t="str">
        <f t="shared" si="58"/>
        <v>2013-11-01</v>
      </c>
      <c r="J1263" t="str">
        <f t="shared" si="59"/>
        <v>2014-03-01</v>
      </c>
      <c r="K1263" t="str">
        <f>IFERROR(INDEX(Harvest[Selected Harvest Begin],MATCH(E1263,Harvest[Region],0)),INDEX(Harvest[Selected Harvest Begin],MATCH(B1263,Harvest[Country.of.Origin],0)))</f>
        <v>November</v>
      </c>
      <c r="L1263" t="str">
        <f>IFERROR(INDEX(Harvest[Selected Harvest End],MATCH(E1263,Harvest[Region],0)),INDEX(Harvest[Selected Harvest End],MATCH(B1263,Harvest[Country.of.Origin],0)))</f>
        <v>March</v>
      </c>
      <c r="M1263">
        <f t="shared" si="57"/>
        <v>120</v>
      </c>
      <c r="N1263" s="7">
        <v>41708</v>
      </c>
      <c r="O1263" t="s">
        <v>333</v>
      </c>
      <c r="P1263" t="s">
        <v>81</v>
      </c>
      <c r="Q1263">
        <v>7.58</v>
      </c>
      <c r="R1263">
        <v>7.83</v>
      </c>
      <c r="S1263">
        <v>7.83</v>
      </c>
      <c r="T1263">
        <v>7.92</v>
      </c>
      <c r="U1263">
        <v>7.83</v>
      </c>
      <c r="V1263">
        <v>8.17</v>
      </c>
      <c r="W1263">
        <v>10</v>
      </c>
      <c r="X1263">
        <v>10</v>
      </c>
      <c r="Y1263">
        <v>10</v>
      </c>
      <c r="Z1263">
        <v>7.92</v>
      </c>
      <c r="AA1263">
        <v>85.08</v>
      </c>
      <c r="AB1263">
        <v>0.11</v>
      </c>
      <c r="AC1263">
        <v>2</v>
      </c>
      <c r="AD1263">
        <v>0</v>
      </c>
      <c r="AE1263" t="s">
        <v>89</v>
      </c>
      <c r="AF1263">
        <v>2</v>
      </c>
      <c r="AG1263" s="7">
        <v>42073</v>
      </c>
    </row>
    <row r="1264" spans="1:36" x14ac:dyDescent="0.25">
      <c r="A1264" t="s">
        <v>43</v>
      </c>
      <c r="B1264" t="s">
        <v>147</v>
      </c>
      <c r="C1264">
        <v>19.896766199999998</v>
      </c>
      <c r="D1264">
        <v>-155.58278179999999</v>
      </c>
      <c r="E1264" t="s">
        <v>150</v>
      </c>
      <c r="F1264">
        <v>13</v>
      </c>
      <c r="G1264">
        <v>45.359237</v>
      </c>
      <c r="H1264">
        <v>2011</v>
      </c>
      <c r="I1264" t="str">
        <f t="shared" si="58"/>
        <v>2010-11-01</v>
      </c>
      <c r="J1264" t="str">
        <f t="shared" si="59"/>
        <v>2011-03-01</v>
      </c>
      <c r="K1264" t="str">
        <f>IFERROR(INDEX(Harvest[Selected Harvest Begin],MATCH(E1264,Harvest[Region],0)),INDEX(Harvest[Selected Harvest Begin],MATCH(B1264,Harvest[Country.of.Origin],0)))</f>
        <v>November</v>
      </c>
      <c r="L1264" t="str">
        <f>IFERROR(INDEX(Harvest[Selected Harvest End],MATCH(E1264,Harvest[Region],0)),INDEX(Harvest[Selected Harvest End],MATCH(B1264,Harvest[Country.of.Origin],0)))</f>
        <v>March</v>
      </c>
      <c r="M1264">
        <f t="shared" si="57"/>
        <v>120</v>
      </c>
      <c r="N1264" s="7">
        <v>40539</v>
      </c>
      <c r="Q1264">
        <v>8.08</v>
      </c>
      <c r="R1264">
        <v>8.17</v>
      </c>
      <c r="S1264">
        <v>7.92</v>
      </c>
      <c r="T1264">
        <v>8</v>
      </c>
      <c r="U1264">
        <v>8.08</v>
      </c>
      <c r="V1264">
        <v>8</v>
      </c>
      <c r="W1264">
        <v>9.33</v>
      </c>
      <c r="X1264">
        <v>9.33</v>
      </c>
      <c r="Y1264">
        <v>10</v>
      </c>
      <c r="Z1264">
        <v>8.17</v>
      </c>
      <c r="AA1264">
        <v>85.08</v>
      </c>
      <c r="AB1264">
        <v>0.01</v>
      </c>
      <c r="AC1264">
        <v>1</v>
      </c>
      <c r="AD1264">
        <v>0</v>
      </c>
      <c r="AF1264">
        <v>7</v>
      </c>
      <c r="AG1264" s="7">
        <v>40904</v>
      </c>
    </row>
    <row r="1265" spans="1:33" x14ac:dyDescent="0.25">
      <c r="A1265" t="s">
        <v>43</v>
      </c>
      <c r="B1265" t="s">
        <v>147</v>
      </c>
      <c r="C1265">
        <v>19.896766199999998</v>
      </c>
      <c r="D1265">
        <v>-155.58278179999999</v>
      </c>
      <c r="E1265" t="s">
        <v>150</v>
      </c>
      <c r="F1265">
        <v>15</v>
      </c>
      <c r="G1265">
        <v>45.359237</v>
      </c>
      <c r="I1265" t="str">
        <f t="shared" si="58"/>
        <v>2010-11-01</v>
      </c>
      <c r="J1265" t="str">
        <f t="shared" si="59"/>
        <v>2011-03-01</v>
      </c>
      <c r="K1265" t="str">
        <f>IFERROR(INDEX(Harvest[Selected Harvest Begin],MATCH(E1265,Harvest[Region],0)),INDEX(Harvest[Selected Harvest Begin],MATCH(B1265,Harvest[Country.of.Origin],0)))</f>
        <v>November</v>
      </c>
      <c r="L1265" t="str">
        <f>IFERROR(INDEX(Harvest[Selected Harvest End],MATCH(E1265,Harvest[Region],0)),INDEX(Harvest[Selected Harvest End],MATCH(B1265,Harvest[Country.of.Origin],0)))</f>
        <v>March</v>
      </c>
      <c r="M1265">
        <f t="shared" si="57"/>
        <v>120</v>
      </c>
      <c r="N1265" s="7">
        <v>40598</v>
      </c>
      <c r="Q1265">
        <v>7.75</v>
      </c>
      <c r="R1265">
        <v>7.92</v>
      </c>
      <c r="S1265">
        <v>7.75</v>
      </c>
      <c r="T1265">
        <v>7.75</v>
      </c>
      <c r="U1265">
        <v>8</v>
      </c>
      <c r="V1265">
        <v>8</v>
      </c>
      <c r="W1265">
        <v>10</v>
      </c>
      <c r="X1265">
        <v>10</v>
      </c>
      <c r="Y1265">
        <v>10</v>
      </c>
      <c r="Z1265">
        <v>7.83</v>
      </c>
      <c r="AA1265">
        <v>85</v>
      </c>
      <c r="AB1265">
        <v>0</v>
      </c>
      <c r="AC1265">
        <v>0</v>
      </c>
      <c r="AD1265">
        <v>0</v>
      </c>
      <c r="AF1265">
        <v>1</v>
      </c>
      <c r="AG1265" s="7">
        <v>40963</v>
      </c>
    </row>
    <row r="1266" spans="1:33" x14ac:dyDescent="0.25">
      <c r="A1266" t="s">
        <v>43</v>
      </c>
      <c r="B1266" t="s">
        <v>147</v>
      </c>
      <c r="C1266">
        <v>19.896766199999998</v>
      </c>
      <c r="D1266">
        <v>-155.58278179999999</v>
      </c>
      <c r="E1266" t="s">
        <v>150</v>
      </c>
      <c r="F1266">
        <v>14</v>
      </c>
      <c r="G1266">
        <v>45.359237</v>
      </c>
      <c r="H1266">
        <v>2012</v>
      </c>
      <c r="I1266" t="str">
        <f t="shared" si="58"/>
        <v>2011-11-01</v>
      </c>
      <c r="J1266" t="str">
        <f t="shared" si="59"/>
        <v>2012-03-01</v>
      </c>
      <c r="K1266" t="str">
        <f>IFERROR(INDEX(Harvest[Selected Harvest Begin],MATCH(E1266,Harvest[Region],0)),INDEX(Harvest[Selected Harvest Begin],MATCH(B1266,Harvest[Country.of.Origin],0)))</f>
        <v>November</v>
      </c>
      <c r="L1266" t="str">
        <f>IFERROR(INDEX(Harvest[Selected Harvest End],MATCH(E1266,Harvest[Region],0)),INDEX(Harvest[Selected Harvest End],MATCH(B1266,Harvest[Country.of.Origin],0)))</f>
        <v>March</v>
      </c>
      <c r="M1266">
        <f t="shared" si="57"/>
        <v>121</v>
      </c>
      <c r="N1266" s="7">
        <v>41005</v>
      </c>
      <c r="O1266" t="s">
        <v>333</v>
      </c>
      <c r="P1266" t="s">
        <v>81</v>
      </c>
      <c r="Q1266">
        <v>7.67</v>
      </c>
      <c r="R1266">
        <v>7.75</v>
      </c>
      <c r="S1266">
        <v>7.75</v>
      </c>
      <c r="T1266">
        <v>7.75</v>
      </c>
      <c r="U1266">
        <v>7.83</v>
      </c>
      <c r="V1266">
        <v>8</v>
      </c>
      <c r="W1266">
        <v>10</v>
      </c>
      <c r="X1266">
        <v>10</v>
      </c>
      <c r="Y1266">
        <v>10</v>
      </c>
      <c r="Z1266">
        <v>8.08</v>
      </c>
      <c r="AA1266">
        <v>84.83</v>
      </c>
      <c r="AB1266">
        <v>0</v>
      </c>
      <c r="AC1266">
        <v>3</v>
      </c>
      <c r="AD1266">
        <v>0</v>
      </c>
      <c r="AF1266">
        <v>15</v>
      </c>
      <c r="AG1266" s="7">
        <v>41370</v>
      </c>
    </row>
    <row r="1267" spans="1:33" x14ac:dyDescent="0.25">
      <c r="A1267" t="s">
        <v>43</v>
      </c>
      <c r="B1267" t="s">
        <v>147</v>
      </c>
      <c r="C1267">
        <v>19.896766199999998</v>
      </c>
      <c r="D1267">
        <v>-155.58278179999999</v>
      </c>
      <c r="E1267" t="s">
        <v>150</v>
      </c>
      <c r="F1267">
        <v>5</v>
      </c>
      <c r="G1267">
        <v>45.359237</v>
      </c>
      <c r="H1267">
        <v>2012</v>
      </c>
      <c r="I1267" t="str">
        <f t="shared" si="58"/>
        <v>2011-11-01</v>
      </c>
      <c r="J1267" t="str">
        <f t="shared" si="59"/>
        <v>2012-03-01</v>
      </c>
      <c r="K1267" t="str">
        <f>IFERROR(INDEX(Harvest[Selected Harvest Begin],MATCH(E1267,Harvest[Region],0)),INDEX(Harvest[Selected Harvest Begin],MATCH(B1267,Harvest[Country.of.Origin],0)))</f>
        <v>November</v>
      </c>
      <c r="L1267" t="str">
        <f>IFERROR(INDEX(Harvest[Selected Harvest End],MATCH(E1267,Harvest[Region],0)),INDEX(Harvest[Selected Harvest End],MATCH(B1267,Harvest[Country.of.Origin],0)))</f>
        <v>March</v>
      </c>
      <c r="M1267">
        <f t="shared" si="57"/>
        <v>121</v>
      </c>
      <c r="N1267" s="7">
        <v>41295</v>
      </c>
      <c r="O1267" t="s">
        <v>333</v>
      </c>
      <c r="P1267" t="s">
        <v>81</v>
      </c>
      <c r="Q1267">
        <v>7.92</v>
      </c>
      <c r="R1267">
        <v>7.92</v>
      </c>
      <c r="S1267">
        <v>7.5</v>
      </c>
      <c r="T1267">
        <v>7.83</v>
      </c>
      <c r="U1267">
        <v>7.5</v>
      </c>
      <c r="V1267">
        <v>7.92</v>
      </c>
      <c r="W1267">
        <v>10</v>
      </c>
      <c r="X1267">
        <v>10</v>
      </c>
      <c r="Y1267">
        <v>10</v>
      </c>
      <c r="Z1267">
        <v>7.83</v>
      </c>
      <c r="AA1267">
        <v>84.42</v>
      </c>
      <c r="AB1267">
        <v>0.11</v>
      </c>
      <c r="AC1267">
        <v>0</v>
      </c>
      <c r="AD1267">
        <v>0</v>
      </c>
      <c r="AE1267" t="s">
        <v>304</v>
      </c>
      <c r="AF1267">
        <v>1</v>
      </c>
      <c r="AG1267" s="7">
        <v>41660</v>
      </c>
    </row>
    <row r="1268" spans="1:33" x14ac:dyDescent="0.25">
      <c r="A1268" t="s">
        <v>43</v>
      </c>
      <c r="B1268" t="s">
        <v>147</v>
      </c>
      <c r="C1268">
        <v>19.896766199999998</v>
      </c>
      <c r="D1268">
        <v>-155.58278179999999</v>
      </c>
      <c r="E1268" t="s">
        <v>150</v>
      </c>
      <c r="F1268">
        <v>7</v>
      </c>
      <c r="G1268">
        <v>45.359237</v>
      </c>
      <c r="H1268">
        <v>2012</v>
      </c>
      <c r="I1268" t="str">
        <f t="shared" si="58"/>
        <v>2011-11-01</v>
      </c>
      <c r="J1268" t="str">
        <f t="shared" si="59"/>
        <v>2012-03-01</v>
      </c>
      <c r="K1268" t="str">
        <f>IFERROR(INDEX(Harvest[Selected Harvest Begin],MATCH(E1268,Harvest[Region],0)),INDEX(Harvest[Selected Harvest Begin],MATCH(B1268,Harvest[Country.of.Origin],0)))</f>
        <v>November</v>
      </c>
      <c r="L1268" t="str">
        <f>IFERROR(INDEX(Harvest[Selected Harvest End],MATCH(E1268,Harvest[Region],0)),INDEX(Harvest[Selected Harvest End],MATCH(B1268,Harvest[Country.of.Origin],0)))</f>
        <v>March</v>
      </c>
      <c r="M1268">
        <f t="shared" si="57"/>
        <v>121</v>
      </c>
      <c r="N1268" s="7">
        <v>41254</v>
      </c>
      <c r="O1268" t="s">
        <v>333</v>
      </c>
      <c r="P1268" t="s">
        <v>81</v>
      </c>
      <c r="Q1268">
        <v>7.33</v>
      </c>
      <c r="R1268">
        <v>7.92</v>
      </c>
      <c r="S1268">
        <v>7.92</v>
      </c>
      <c r="T1268">
        <v>7.92</v>
      </c>
      <c r="U1268">
        <v>7.92</v>
      </c>
      <c r="V1268">
        <v>8.08</v>
      </c>
      <c r="W1268">
        <v>10</v>
      </c>
      <c r="X1268">
        <v>10</v>
      </c>
      <c r="Y1268">
        <v>9.33</v>
      </c>
      <c r="Z1268">
        <v>7.83</v>
      </c>
      <c r="AA1268">
        <v>84.25</v>
      </c>
      <c r="AB1268">
        <v>0.11</v>
      </c>
      <c r="AC1268">
        <v>1</v>
      </c>
      <c r="AD1268">
        <v>0</v>
      </c>
      <c r="AE1268" t="s">
        <v>89</v>
      </c>
      <c r="AF1268">
        <v>1</v>
      </c>
      <c r="AG1268" s="7">
        <v>41619</v>
      </c>
    </row>
    <row r="1269" spans="1:33" x14ac:dyDescent="0.25">
      <c r="A1269" t="s">
        <v>43</v>
      </c>
      <c r="B1269" t="s">
        <v>147</v>
      </c>
      <c r="C1269">
        <v>19.896766199999998</v>
      </c>
      <c r="D1269">
        <v>-155.58278179999999</v>
      </c>
      <c r="E1269" t="s">
        <v>150</v>
      </c>
      <c r="F1269">
        <v>14</v>
      </c>
      <c r="G1269">
        <v>45.359237</v>
      </c>
      <c r="H1269">
        <v>2012</v>
      </c>
      <c r="I1269" t="str">
        <f t="shared" si="58"/>
        <v>2011-11-01</v>
      </c>
      <c r="J1269" t="str">
        <f t="shared" si="59"/>
        <v>2012-03-01</v>
      </c>
      <c r="K1269" t="str">
        <f>IFERROR(INDEX(Harvest[Selected Harvest Begin],MATCH(E1269,Harvest[Region],0)),INDEX(Harvest[Selected Harvest Begin],MATCH(B1269,Harvest[Country.of.Origin],0)))</f>
        <v>November</v>
      </c>
      <c r="L1269" t="str">
        <f>IFERROR(INDEX(Harvest[Selected Harvest End],MATCH(E1269,Harvest[Region],0)),INDEX(Harvest[Selected Harvest End],MATCH(B1269,Harvest[Country.of.Origin],0)))</f>
        <v>March</v>
      </c>
      <c r="M1269">
        <f t="shared" si="57"/>
        <v>121</v>
      </c>
      <c r="N1269" s="7">
        <v>41298</v>
      </c>
      <c r="O1269" t="s">
        <v>333</v>
      </c>
      <c r="P1269" t="s">
        <v>81</v>
      </c>
      <c r="Q1269">
        <v>7.83</v>
      </c>
      <c r="R1269">
        <v>7.75</v>
      </c>
      <c r="S1269">
        <v>7.83</v>
      </c>
      <c r="T1269">
        <v>7.83</v>
      </c>
      <c r="U1269">
        <v>7.42</v>
      </c>
      <c r="V1269">
        <v>8.08</v>
      </c>
      <c r="W1269">
        <v>9.33</v>
      </c>
      <c r="X1269">
        <v>10</v>
      </c>
      <c r="Y1269">
        <v>10</v>
      </c>
      <c r="Z1269">
        <v>8</v>
      </c>
      <c r="AA1269">
        <v>84.08</v>
      </c>
      <c r="AB1269">
        <v>0.11</v>
      </c>
      <c r="AC1269">
        <v>1</v>
      </c>
      <c r="AD1269">
        <v>0</v>
      </c>
      <c r="AE1269" t="s">
        <v>55</v>
      </c>
      <c r="AF1269">
        <v>9</v>
      </c>
      <c r="AG1269" s="7">
        <v>41663</v>
      </c>
    </row>
    <row r="1270" spans="1:33" x14ac:dyDescent="0.25">
      <c r="A1270" t="s">
        <v>43</v>
      </c>
      <c r="B1270" t="s">
        <v>147</v>
      </c>
      <c r="C1270">
        <v>19.896766199999998</v>
      </c>
      <c r="D1270">
        <v>-155.58278179999999</v>
      </c>
      <c r="E1270" t="s">
        <v>150</v>
      </c>
      <c r="F1270">
        <v>12</v>
      </c>
      <c r="G1270">
        <v>45.359237</v>
      </c>
      <c r="H1270">
        <v>2013</v>
      </c>
      <c r="I1270" t="str">
        <f t="shared" si="58"/>
        <v>2012-11-01</v>
      </c>
      <c r="J1270" t="str">
        <f t="shared" si="59"/>
        <v>2013-03-01</v>
      </c>
      <c r="K1270" t="str">
        <f>IFERROR(INDEX(Harvest[Selected Harvest Begin],MATCH(E1270,Harvest[Region],0)),INDEX(Harvest[Selected Harvest Begin],MATCH(B1270,Harvest[Country.of.Origin],0)))</f>
        <v>November</v>
      </c>
      <c r="L1270" t="str">
        <f>IFERROR(INDEX(Harvest[Selected Harvest End],MATCH(E1270,Harvest[Region],0)),INDEX(Harvest[Selected Harvest End],MATCH(B1270,Harvest[Country.of.Origin],0)))</f>
        <v>March</v>
      </c>
      <c r="M1270">
        <f t="shared" si="57"/>
        <v>120</v>
      </c>
      <c r="N1270" s="7">
        <v>41396</v>
      </c>
      <c r="O1270" t="s">
        <v>333</v>
      </c>
      <c r="P1270" t="s">
        <v>81</v>
      </c>
      <c r="Q1270">
        <v>7.25</v>
      </c>
      <c r="R1270">
        <v>7.42</v>
      </c>
      <c r="S1270">
        <v>7.67</v>
      </c>
      <c r="T1270">
        <v>7.58</v>
      </c>
      <c r="U1270">
        <v>7.83</v>
      </c>
      <c r="V1270">
        <v>8.25</v>
      </c>
      <c r="W1270">
        <v>10</v>
      </c>
      <c r="X1270">
        <v>10</v>
      </c>
      <c r="Y1270">
        <v>10</v>
      </c>
      <c r="Z1270">
        <v>7.75</v>
      </c>
      <c r="AA1270">
        <v>83.75</v>
      </c>
      <c r="AB1270">
        <v>0</v>
      </c>
      <c r="AC1270">
        <v>0</v>
      </c>
      <c r="AD1270">
        <v>0</v>
      </c>
      <c r="AE1270" t="s">
        <v>89</v>
      </c>
      <c r="AF1270">
        <v>0</v>
      </c>
      <c r="AG1270" s="7">
        <v>41761</v>
      </c>
    </row>
    <row r="1271" spans="1:33" x14ac:dyDescent="0.25">
      <c r="A1271" t="s">
        <v>43</v>
      </c>
      <c r="B1271" t="s">
        <v>147</v>
      </c>
      <c r="C1271">
        <v>19.896766199999998</v>
      </c>
      <c r="D1271">
        <v>-155.58278179999999</v>
      </c>
      <c r="F1271">
        <v>3</v>
      </c>
      <c r="G1271">
        <v>45.359237</v>
      </c>
      <c r="I1271" t="str">
        <f t="shared" si="58"/>
        <v>2010-11-01</v>
      </c>
      <c r="J1271" t="str">
        <f t="shared" si="59"/>
        <v>2011-03-01</v>
      </c>
      <c r="K1271" t="str">
        <f>IFERROR(INDEX(Harvest[Selected Harvest Begin],MATCH(E1271,Harvest[Region],0)),INDEX(Harvest[Selected Harvest Begin],MATCH(B1271,Harvest[Country.of.Origin],0)))</f>
        <v>November</v>
      </c>
      <c r="L1271" t="str">
        <f>IFERROR(INDEX(Harvest[Selected Harvest End],MATCH(E1271,Harvest[Region],0)),INDEX(Harvest[Selected Harvest End],MATCH(B1271,Harvest[Country.of.Origin],0)))</f>
        <v>March</v>
      </c>
      <c r="M1271">
        <f t="shared" si="57"/>
        <v>120</v>
      </c>
      <c r="N1271" s="7">
        <v>40654</v>
      </c>
      <c r="Q1271">
        <v>7.75</v>
      </c>
      <c r="R1271">
        <v>8</v>
      </c>
      <c r="S1271">
        <v>7.92</v>
      </c>
      <c r="T1271">
        <v>8.08</v>
      </c>
      <c r="U1271">
        <v>7.75</v>
      </c>
      <c r="V1271">
        <v>8</v>
      </c>
      <c r="W1271">
        <v>9.33</v>
      </c>
      <c r="X1271">
        <v>9.33</v>
      </c>
      <c r="Y1271">
        <v>9.33</v>
      </c>
      <c r="Z1271">
        <v>8.17</v>
      </c>
      <c r="AA1271">
        <v>83.67</v>
      </c>
      <c r="AB1271">
        <v>0</v>
      </c>
      <c r="AC1271">
        <v>0</v>
      </c>
      <c r="AD1271">
        <v>0</v>
      </c>
      <c r="AF1271">
        <v>0</v>
      </c>
      <c r="AG1271" s="7">
        <v>41019</v>
      </c>
    </row>
    <row r="1272" spans="1:33" x14ac:dyDescent="0.25">
      <c r="A1272" t="s">
        <v>43</v>
      </c>
      <c r="B1272" t="s">
        <v>147</v>
      </c>
      <c r="C1272">
        <v>19.896766199999998</v>
      </c>
      <c r="D1272">
        <v>-155.58278179999999</v>
      </c>
      <c r="F1272">
        <v>14</v>
      </c>
      <c r="G1272">
        <v>45.359237</v>
      </c>
      <c r="I1272" t="str">
        <f t="shared" si="58"/>
        <v>2010-11-01</v>
      </c>
      <c r="J1272" t="str">
        <f t="shared" si="59"/>
        <v>2011-03-01</v>
      </c>
      <c r="K1272" t="str">
        <f>IFERROR(INDEX(Harvest[Selected Harvest Begin],MATCH(E1272,Harvest[Region],0)),INDEX(Harvest[Selected Harvest Begin],MATCH(B1272,Harvest[Country.of.Origin],0)))</f>
        <v>November</v>
      </c>
      <c r="L1272" t="str">
        <f>IFERROR(INDEX(Harvest[Selected Harvest End],MATCH(E1272,Harvest[Region],0)),INDEX(Harvest[Selected Harvest End],MATCH(B1272,Harvest[Country.of.Origin],0)))</f>
        <v>March</v>
      </c>
      <c r="M1272">
        <f t="shared" si="57"/>
        <v>120</v>
      </c>
      <c r="N1272" s="7">
        <v>40610</v>
      </c>
      <c r="Q1272">
        <v>7.5</v>
      </c>
      <c r="R1272">
        <v>7.67</v>
      </c>
      <c r="S1272">
        <v>7.58</v>
      </c>
      <c r="T1272">
        <v>7.92</v>
      </c>
      <c r="U1272">
        <v>7.58</v>
      </c>
      <c r="V1272">
        <v>7.67</v>
      </c>
      <c r="W1272">
        <v>10</v>
      </c>
      <c r="X1272">
        <v>10</v>
      </c>
      <c r="Y1272">
        <v>10</v>
      </c>
      <c r="Z1272">
        <v>7.58</v>
      </c>
      <c r="AA1272">
        <v>83.5</v>
      </c>
      <c r="AB1272">
        <v>0.01</v>
      </c>
      <c r="AC1272">
        <v>0</v>
      </c>
      <c r="AD1272">
        <v>0</v>
      </c>
      <c r="AF1272">
        <v>0</v>
      </c>
      <c r="AG1272" s="7">
        <v>40975</v>
      </c>
    </row>
    <row r="1273" spans="1:33" x14ac:dyDescent="0.25">
      <c r="A1273" t="s">
        <v>43</v>
      </c>
      <c r="B1273" t="s">
        <v>147</v>
      </c>
      <c r="C1273">
        <v>19.896766199999998</v>
      </c>
      <c r="D1273">
        <v>-155.58278179999999</v>
      </c>
      <c r="E1273" t="s">
        <v>150</v>
      </c>
      <c r="F1273">
        <v>13</v>
      </c>
      <c r="G1273">
        <v>45.359237</v>
      </c>
      <c r="H1273">
        <v>2012</v>
      </c>
      <c r="I1273" t="str">
        <f t="shared" si="58"/>
        <v>2011-11-01</v>
      </c>
      <c r="J1273" t="str">
        <f t="shared" si="59"/>
        <v>2012-03-01</v>
      </c>
      <c r="K1273" t="str">
        <f>IFERROR(INDEX(Harvest[Selected Harvest Begin],MATCH(E1273,Harvest[Region],0)),INDEX(Harvest[Selected Harvest Begin],MATCH(B1273,Harvest[Country.of.Origin],0)))</f>
        <v>November</v>
      </c>
      <c r="L1273" t="str">
        <f>IFERROR(INDEX(Harvest[Selected Harvest End],MATCH(E1273,Harvest[Region],0)),INDEX(Harvest[Selected Harvest End],MATCH(B1273,Harvest[Country.of.Origin],0)))</f>
        <v>March</v>
      </c>
      <c r="M1273">
        <f t="shared" si="57"/>
        <v>121</v>
      </c>
      <c r="N1273" s="7">
        <v>41298</v>
      </c>
      <c r="O1273" t="s">
        <v>333</v>
      </c>
      <c r="P1273" t="s">
        <v>81</v>
      </c>
      <c r="Q1273">
        <v>7.42</v>
      </c>
      <c r="R1273">
        <v>7.75</v>
      </c>
      <c r="S1273">
        <v>7.67</v>
      </c>
      <c r="T1273">
        <v>7.58</v>
      </c>
      <c r="U1273">
        <v>7.67</v>
      </c>
      <c r="V1273">
        <v>7.67</v>
      </c>
      <c r="W1273">
        <v>10</v>
      </c>
      <c r="X1273">
        <v>10</v>
      </c>
      <c r="Y1273">
        <v>10</v>
      </c>
      <c r="Z1273">
        <v>7.67</v>
      </c>
      <c r="AA1273">
        <v>83.42</v>
      </c>
      <c r="AB1273">
        <v>0</v>
      </c>
      <c r="AC1273">
        <v>0</v>
      </c>
      <c r="AD1273">
        <v>0</v>
      </c>
      <c r="AE1273" t="s">
        <v>55</v>
      </c>
      <c r="AF1273">
        <v>2</v>
      </c>
      <c r="AG1273" s="7">
        <v>41663</v>
      </c>
    </row>
    <row r="1274" spans="1:33" x14ac:dyDescent="0.25">
      <c r="A1274" t="s">
        <v>43</v>
      </c>
      <c r="B1274" t="s">
        <v>147</v>
      </c>
      <c r="C1274">
        <v>19.896766199999998</v>
      </c>
      <c r="D1274">
        <v>-155.58278179999999</v>
      </c>
      <c r="E1274" t="s">
        <v>150</v>
      </c>
      <c r="F1274">
        <v>12</v>
      </c>
      <c r="G1274">
        <v>45.359237</v>
      </c>
      <c r="H1274">
        <v>2014</v>
      </c>
      <c r="I1274" t="str">
        <f t="shared" si="58"/>
        <v>2013-11-01</v>
      </c>
      <c r="J1274" t="str">
        <f t="shared" si="59"/>
        <v>2014-03-01</v>
      </c>
      <c r="K1274" t="str">
        <f>IFERROR(INDEX(Harvest[Selected Harvest Begin],MATCH(E1274,Harvest[Region],0)),INDEX(Harvest[Selected Harvest Begin],MATCH(B1274,Harvest[Country.of.Origin],0)))</f>
        <v>November</v>
      </c>
      <c r="L1274" t="str">
        <f>IFERROR(INDEX(Harvest[Selected Harvest End],MATCH(E1274,Harvest[Region],0)),INDEX(Harvest[Selected Harvest End],MATCH(B1274,Harvest[Country.of.Origin],0)))</f>
        <v>March</v>
      </c>
      <c r="M1274">
        <f t="shared" si="57"/>
        <v>120</v>
      </c>
      <c r="N1274" s="7">
        <v>41695</v>
      </c>
      <c r="O1274" t="s">
        <v>333</v>
      </c>
      <c r="P1274" t="s">
        <v>81</v>
      </c>
      <c r="Q1274">
        <v>7.83</v>
      </c>
      <c r="R1274">
        <v>7.58</v>
      </c>
      <c r="S1274">
        <v>7.83</v>
      </c>
      <c r="T1274">
        <v>7.67</v>
      </c>
      <c r="U1274">
        <v>7.92</v>
      </c>
      <c r="V1274">
        <v>8</v>
      </c>
      <c r="W1274">
        <v>9.33</v>
      </c>
      <c r="X1274">
        <v>10</v>
      </c>
      <c r="Y1274">
        <v>9.33</v>
      </c>
      <c r="Z1274">
        <v>7.83</v>
      </c>
      <c r="AA1274">
        <v>83.33</v>
      </c>
      <c r="AB1274">
        <v>0.11</v>
      </c>
      <c r="AC1274">
        <v>0</v>
      </c>
      <c r="AD1274">
        <v>0</v>
      </c>
      <c r="AE1274" t="s">
        <v>89</v>
      </c>
      <c r="AF1274">
        <v>1</v>
      </c>
      <c r="AG1274" s="7">
        <v>42060</v>
      </c>
    </row>
    <row r="1275" spans="1:33" x14ac:dyDescent="0.25">
      <c r="A1275" t="s">
        <v>43</v>
      </c>
      <c r="B1275" t="s">
        <v>147</v>
      </c>
      <c r="C1275">
        <v>19.896766199999998</v>
      </c>
      <c r="D1275">
        <v>-155.58278179999999</v>
      </c>
      <c r="E1275" t="s">
        <v>150</v>
      </c>
      <c r="F1275">
        <v>7</v>
      </c>
      <c r="G1275">
        <v>45.359237</v>
      </c>
      <c r="H1275">
        <v>2012</v>
      </c>
      <c r="I1275" t="str">
        <f t="shared" si="58"/>
        <v>2011-11-01</v>
      </c>
      <c r="J1275" t="str">
        <f t="shared" si="59"/>
        <v>2012-03-01</v>
      </c>
      <c r="K1275" t="str">
        <f>IFERROR(INDEX(Harvest[Selected Harvest Begin],MATCH(E1275,Harvest[Region],0)),INDEX(Harvest[Selected Harvest Begin],MATCH(B1275,Harvest[Country.of.Origin],0)))</f>
        <v>November</v>
      </c>
      <c r="L1275" t="str">
        <f>IFERROR(INDEX(Harvest[Selected Harvest End],MATCH(E1275,Harvest[Region],0)),INDEX(Harvest[Selected Harvest End],MATCH(B1275,Harvest[Country.of.Origin],0)))</f>
        <v>March</v>
      </c>
      <c r="M1275">
        <f t="shared" si="57"/>
        <v>121</v>
      </c>
      <c r="N1275" s="7">
        <v>41298</v>
      </c>
      <c r="O1275" t="s">
        <v>333</v>
      </c>
      <c r="P1275" t="s">
        <v>81</v>
      </c>
      <c r="Q1275">
        <v>7.92</v>
      </c>
      <c r="R1275">
        <v>7.5</v>
      </c>
      <c r="S1275">
        <v>7.58</v>
      </c>
      <c r="T1275">
        <v>7.83</v>
      </c>
      <c r="U1275">
        <v>7.67</v>
      </c>
      <c r="V1275">
        <v>7.67</v>
      </c>
      <c r="W1275">
        <v>9.33</v>
      </c>
      <c r="X1275">
        <v>10</v>
      </c>
      <c r="Y1275">
        <v>10</v>
      </c>
      <c r="Z1275">
        <v>7.83</v>
      </c>
      <c r="AA1275">
        <v>83.33</v>
      </c>
      <c r="AB1275">
        <v>0.1</v>
      </c>
      <c r="AC1275">
        <v>0</v>
      </c>
      <c r="AD1275">
        <v>0</v>
      </c>
      <c r="AE1275" t="s">
        <v>89</v>
      </c>
      <c r="AF1275">
        <v>4</v>
      </c>
      <c r="AG1275" s="7">
        <v>41663</v>
      </c>
    </row>
    <row r="1276" spans="1:33" x14ac:dyDescent="0.25">
      <c r="A1276" t="s">
        <v>43</v>
      </c>
      <c r="B1276" t="s">
        <v>147</v>
      </c>
      <c r="C1276">
        <v>19.896766199999998</v>
      </c>
      <c r="D1276">
        <v>-155.58278179999999</v>
      </c>
      <c r="E1276" t="s">
        <v>150</v>
      </c>
      <c r="F1276">
        <v>27</v>
      </c>
      <c r="G1276">
        <v>45.359237</v>
      </c>
      <c r="I1276" t="str">
        <f t="shared" si="58"/>
        <v>2010-11-01</v>
      </c>
      <c r="J1276" t="str">
        <f t="shared" si="59"/>
        <v>2011-03-01</v>
      </c>
      <c r="K1276" t="str">
        <f>IFERROR(INDEX(Harvest[Selected Harvest Begin],MATCH(E1276,Harvest[Region],0)),INDEX(Harvest[Selected Harvest Begin],MATCH(B1276,Harvest[Country.of.Origin],0)))</f>
        <v>November</v>
      </c>
      <c r="L1276" t="str">
        <f>IFERROR(INDEX(Harvest[Selected Harvest End],MATCH(E1276,Harvest[Region],0)),INDEX(Harvest[Selected Harvest End],MATCH(B1276,Harvest[Country.of.Origin],0)))</f>
        <v>March</v>
      </c>
      <c r="M1276">
        <f t="shared" si="57"/>
        <v>120</v>
      </c>
      <c r="N1276" s="7">
        <v>40806</v>
      </c>
      <c r="Q1276">
        <v>8.08</v>
      </c>
      <c r="R1276">
        <v>7.83</v>
      </c>
      <c r="S1276">
        <v>7.83</v>
      </c>
      <c r="T1276">
        <v>7.75</v>
      </c>
      <c r="U1276">
        <v>7.67</v>
      </c>
      <c r="V1276">
        <v>7.58</v>
      </c>
      <c r="W1276">
        <v>9.33</v>
      </c>
      <c r="X1276">
        <v>10</v>
      </c>
      <c r="Y1276">
        <v>9.33</v>
      </c>
      <c r="Z1276">
        <v>7.92</v>
      </c>
      <c r="AA1276">
        <v>83.33</v>
      </c>
      <c r="AB1276">
        <v>0.01</v>
      </c>
      <c r="AC1276">
        <v>0</v>
      </c>
      <c r="AD1276">
        <v>0</v>
      </c>
      <c r="AF1276">
        <v>0</v>
      </c>
      <c r="AG1276" s="7">
        <v>41171</v>
      </c>
    </row>
    <row r="1277" spans="1:33" x14ac:dyDescent="0.25">
      <c r="A1277" t="s">
        <v>43</v>
      </c>
      <c r="B1277" t="s">
        <v>147</v>
      </c>
      <c r="C1277">
        <v>19.896766199999998</v>
      </c>
      <c r="D1277">
        <v>-155.58278179999999</v>
      </c>
      <c r="F1277">
        <v>25</v>
      </c>
      <c r="G1277">
        <v>45.359237</v>
      </c>
      <c r="I1277" t="str">
        <f t="shared" si="58"/>
        <v>2010-11-01</v>
      </c>
      <c r="J1277" t="str">
        <f t="shared" si="59"/>
        <v>2011-03-01</v>
      </c>
      <c r="K1277" t="str">
        <f>IFERROR(INDEX(Harvest[Selected Harvest Begin],MATCH(E1277,Harvest[Region],0)),INDEX(Harvest[Selected Harvest Begin],MATCH(B1277,Harvest[Country.of.Origin],0)))</f>
        <v>November</v>
      </c>
      <c r="L1277" t="str">
        <f>IFERROR(INDEX(Harvest[Selected Harvest End],MATCH(E1277,Harvest[Region],0)),INDEX(Harvest[Selected Harvest End],MATCH(B1277,Harvest[Country.of.Origin],0)))</f>
        <v>March</v>
      </c>
      <c r="M1277">
        <f t="shared" si="57"/>
        <v>120</v>
      </c>
      <c r="N1277" s="7">
        <v>40598</v>
      </c>
      <c r="Q1277">
        <v>7.58</v>
      </c>
      <c r="R1277">
        <v>7.67</v>
      </c>
      <c r="S1277">
        <v>7.58</v>
      </c>
      <c r="T1277">
        <v>7.5</v>
      </c>
      <c r="U1277">
        <v>7.83</v>
      </c>
      <c r="V1277">
        <v>7.67</v>
      </c>
      <c r="W1277">
        <v>10</v>
      </c>
      <c r="X1277">
        <v>10</v>
      </c>
      <c r="Y1277">
        <v>10</v>
      </c>
      <c r="Z1277">
        <v>7.5</v>
      </c>
      <c r="AA1277">
        <v>83.33</v>
      </c>
      <c r="AB1277">
        <v>0</v>
      </c>
      <c r="AC1277">
        <v>0</v>
      </c>
      <c r="AD1277">
        <v>0</v>
      </c>
      <c r="AF1277">
        <v>0</v>
      </c>
      <c r="AG1277" s="7">
        <v>40963</v>
      </c>
    </row>
    <row r="1278" spans="1:33" x14ac:dyDescent="0.25">
      <c r="A1278" t="s">
        <v>43</v>
      </c>
      <c r="B1278" t="s">
        <v>147</v>
      </c>
      <c r="C1278">
        <v>19.896766199999998</v>
      </c>
      <c r="D1278">
        <v>-155.58278179999999</v>
      </c>
      <c r="E1278" t="s">
        <v>150</v>
      </c>
      <c r="F1278">
        <v>11</v>
      </c>
      <c r="G1278">
        <v>45.359237</v>
      </c>
      <c r="H1278">
        <v>2012</v>
      </c>
      <c r="I1278" t="str">
        <f t="shared" si="58"/>
        <v>2011-11-01</v>
      </c>
      <c r="J1278" t="str">
        <f t="shared" si="59"/>
        <v>2012-03-01</v>
      </c>
      <c r="K1278" t="str">
        <f>IFERROR(INDEX(Harvest[Selected Harvest Begin],MATCH(E1278,Harvest[Region],0)),INDEX(Harvest[Selected Harvest Begin],MATCH(B1278,Harvest[Country.of.Origin],0)))</f>
        <v>November</v>
      </c>
      <c r="L1278" t="str">
        <f>IFERROR(INDEX(Harvest[Selected Harvest End],MATCH(E1278,Harvest[Region],0)),INDEX(Harvest[Selected Harvest End],MATCH(B1278,Harvest[Country.of.Origin],0)))</f>
        <v>March</v>
      </c>
      <c r="M1278">
        <f t="shared" si="57"/>
        <v>121</v>
      </c>
      <c r="N1278" s="7">
        <v>41354</v>
      </c>
      <c r="O1278" t="s">
        <v>333</v>
      </c>
      <c r="P1278" t="s">
        <v>81</v>
      </c>
      <c r="Q1278">
        <v>7.58</v>
      </c>
      <c r="R1278">
        <v>7.75</v>
      </c>
      <c r="S1278">
        <v>7.83</v>
      </c>
      <c r="T1278">
        <v>8</v>
      </c>
      <c r="U1278">
        <v>8.08</v>
      </c>
      <c r="V1278">
        <v>7.67</v>
      </c>
      <c r="W1278">
        <v>9.33</v>
      </c>
      <c r="X1278">
        <v>10</v>
      </c>
      <c r="Y1278">
        <v>9.33</v>
      </c>
      <c r="Z1278">
        <v>7.67</v>
      </c>
      <c r="AA1278">
        <v>83.25</v>
      </c>
      <c r="AB1278">
        <v>0.11</v>
      </c>
      <c r="AC1278">
        <v>0</v>
      </c>
      <c r="AD1278">
        <v>0</v>
      </c>
      <c r="AE1278" t="s">
        <v>89</v>
      </c>
      <c r="AF1278">
        <v>4</v>
      </c>
      <c r="AG1278" s="7">
        <v>41719</v>
      </c>
    </row>
    <row r="1279" spans="1:33" x14ac:dyDescent="0.25">
      <c r="A1279" t="s">
        <v>43</v>
      </c>
      <c r="B1279" t="s">
        <v>147</v>
      </c>
      <c r="C1279">
        <v>19.896766199999998</v>
      </c>
      <c r="D1279">
        <v>-155.58278179999999</v>
      </c>
      <c r="E1279" t="s">
        <v>150</v>
      </c>
      <c r="F1279">
        <v>6</v>
      </c>
      <c r="G1279">
        <v>45.359237</v>
      </c>
      <c r="H1279">
        <v>2013</v>
      </c>
      <c r="I1279" t="str">
        <f t="shared" si="58"/>
        <v>2012-11-01</v>
      </c>
      <c r="J1279" t="str">
        <f t="shared" si="59"/>
        <v>2013-03-01</v>
      </c>
      <c r="K1279" t="str">
        <f>IFERROR(INDEX(Harvest[Selected Harvest Begin],MATCH(E1279,Harvest[Region],0)),INDEX(Harvest[Selected Harvest Begin],MATCH(B1279,Harvest[Country.of.Origin],0)))</f>
        <v>November</v>
      </c>
      <c r="L1279" t="str">
        <f>IFERROR(INDEX(Harvest[Selected Harvest End],MATCH(E1279,Harvest[Region],0)),INDEX(Harvest[Selected Harvest End],MATCH(B1279,Harvest[Country.of.Origin],0)))</f>
        <v>March</v>
      </c>
      <c r="M1279">
        <f t="shared" si="57"/>
        <v>120</v>
      </c>
      <c r="N1279" s="7">
        <v>41677</v>
      </c>
      <c r="O1279" t="s">
        <v>333</v>
      </c>
      <c r="P1279" t="s">
        <v>81</v>
      </c>
      <c r="Q1279">
        <v>7.5</v>
      </c>
      <c r="R1279">
        <v>7.5</v>
      </c>
      <c r="S1279">
        <v>7.58</v>
      </c>
      <c r="T1279">
        <v>7.42</v>
      </c>
      <c r="U1279">
        <v>7.92</v>
      </c>
      <c r="V1279">
        <v>7.67</v>
      </c>
      <c r="W1279">
        <v>10</v>
      </c>
      <c r="X1279">
        <v>10</v>
      </c>
      <c r="Y1279">
        <v>10</v>
      </c>
      <c r="Z1279">
        <v>7.58</v>
      </c>
      <c r="AA1279">
        <v>83.17</v>
      </c>
      <c r="AB1279">
        <v>0.11</v>
      </c>
      <c r="AC1279">
        <v>0</v>
      </c>
      <c r="AD1279">
        <v>0</v>
      </c>
      <c r="AE1279" t="s">
        <v>89</v>
      </c>
      <c r="AF1279">
        <v>0</v>
      </c>
      <c r="AG1279" s="7">
        <v>42042</v>
      </c>
    </row>
    <row r="1280" spans="1:33" x14ac:dyDescent="0.25">
      <c r="A1280" t="s">
        <v>43</v>
      </c>
      <c r="B1280" t="s">
        <v>147</v>
      </c>
      <c r="C1280">
        <v>19.896766199999998</v>
      </c>
      <c r="D1280">
        <v>-155.58278179999999</v>
      </c>
      <c r="E1280" t="s">
        <v>150</v>
      </c>
      <c r="F1280">
        <v>16</v>
      </c>
      <c r="G1280">
        <v>45.359237</v>
      </c>
      <c r="H1280">
        <v>2013</v>
      </c>
      <c r="I1280" t="str">
        <f t="shared" si="58"/>
        <v>2012-11-01</v>
      </c>
      <c r="J1280" t="str">
        <f t="shared" si="59"/>
        <v>2013-03-01</v>
      </c>
      <c r="K1280" t="str">
        <f>IFERROR(INDEX(Harvest[Selected Harvest Begin],MATCH(E1280,Harvest[Region],0)),INDEX(Harvest[Selected Harvest Begin],MATCH(B1280,Harvest[Country.of.Origin],0)))</f>
        <v>November</v>
      </c>
      <c r="L1280" t="str">
        <f>IFERROR(INDEX(Harvest[Selected Harvest End],MATCH(E1280,Harvest[Region],0)),INDEX(Harvest[Selected Harvest End],MATCH(B1280,Harvest[Country.of.Origin],0)))</f>
        <v>March</v>
      </c>
      <c r="M1280">
        <f t="shared" si="57"/>
        <v>120</v>
      </c>
      <c r="N1280" s="7">
        <v>41689</v>
      </c>
      <c r="O1280" t="s">
        <v>333</v>
      </c>
      <c r="P1280" t="s">
        <v>81</v>
      </c>
      <c r="Q1280">
        <v>7.33</v>
      </c>
      <c r="R1280">
        <v>7.75</v>
      </c>
      <c r="S1280">
        <v>7.58</v>
      </c>
      <c r="T1280">
        <v>7.33</v>
      </c>
      <c r="U1280">
        <v>7.83</v>
      </c>
      <c r="V1280">
        <v>7.67</v>
      </c>
      <c r="W1280">
        <v>10</v>
      </c>
      <c r="X1280">
        <v>10</v>
      </c>
      <c r="Y1280">
        <v>10</v>
      </c>
      <c r="Z1280">
        <v>7.58</v>
      </c>
      <c r="AA1280">
        <v>83.08</v>
      </c>
      <c r="AB1280">
        <v>0.12</v>
      </c>
      <c r="AC1280">
        <v>0</v>
      </c>
      <c r="AD1280">
        <v>0</v>
      </c>
      <c r="AE1280" t="s">
        <v>89</v>
      </c>
      <c r="AF1280">
        <v>8</v>
      </c>
      <c r="AG1280" s="7">
        <v>42054</v>
      </c>
    </row>
    <row r="1281" spans="1:33" x14ac:dyDescent="0.25">
      <c r="A1281" t="s">
        <v>43</v>
      </c>
      <c r="B1281" t="s">
        <v>147</v>
      </c>
      <c r="C1281">
        <v>19.896766199999998</v>
      </c>
      <c r="D1281">
        <v>-155.58278179999999</v>
      </c>
      <c r="E1281" t="s">
        <v>150</v>
      </c>
      <c r="F1281">
        <v>6</v>
      </c>
      <c r="G1281">
        <v>45.359237</v>
      </c>
      <c r="H1281">
        <v>2012</v>
      </c>
      <c r="I1281" t="str">
        <f t="shared" si="58"/>
        <v>2011-11-01</v>
      </c>
      <c r="J1281" t="str">
        <f t="shared" si="59"/>
        <v>2012-03-01</v>
      </c>
      <c r="K1281" t="str">
        <f>IFERROR(INDEX(Harvest[Selected Harvest Begin],MATCH(E1281,Harvest[Region],0)),INDEX(Harvest[Selected Harvest Begin],MATCH(B1281,Harvest[Country.of.Origin],0)))</f>
        <v>November</v>
      </c>
      <c r="L1281" t="str">
        <f>IFERROR(INDEX(Harvest[Selected Harvest End],MATCH(E1281,Harvest[Region],0)),INDEX(Harvest[Selected Harvest End],MATCH(B1281,Harvest[Country.of.Origin],0)))</f>
        <v>March</v>
      </c>
      <c r="M1281">
        <f t="shared" si="57"/>
        <v>121</v>
      </c>
      <c r="N1281" s="7">
        <v>41341</v>
      </c>
      <c r="O1281" t="s">
        <v>333</v>
      </c>
      <c r="P1281" t="s">
        <v>81</v>
      </c>
      <c r="Q1281">
        <v>7.83</v>
      </c>
      <c r="R1281">
        <v>7.83</v>
      </c>
      <c r="S1281">
        <v>7.33</v>
      </c>
      <c r="T1281">
        <v>7.17</v>
      </c>
      <c r="U1281">
        <v>7.75</v>
      </c>
      <c r="V1281">
        <v>7.67</v>
      </c>
      <c r="W1281">
        <v>10</v>
      </c>
      <c r="X1281">
        <v>10</v>
      </c>
      <c r="Y1281">
        <v>10</v>
      </c>
      <c r="Z1281">
        <v>7.5</v>
      </c>
      <c r="AA1281">
        <v>83.08</v>
      </c>
      <c r="AB1281">
        <v>0.1</v>
      </c>
      <c r="AC1281">
        <v>0</v>
      </c>
      <c r="AD1281">
        <v>0</v>
      </c>
      <c r="AE1281" t="s">
        <v>89</v>
      </c>
      <c r="AF1281">
        <v>0</v>
      </c>
      <c r="AG1281" s="7">
        <v>41706</v>
      </c>
    </row>
    <row r="1282" spans="1:33" x14ac:dyDescent="0.25">
      <c r="A1282" t="s">
        <v>43</v>
      </c>
      <c r="B1282" t="s">
        <v>147</v>
      </c>
      <c r="C1282">
        <v>19.896766199999998</v>
      </c>
      <c r="D1282">
        <v>-155.58278179999999</v>
      </c>
      <c r="E1282" t="s">
        <v>150</v>
      </c>
      <c r="F1282">
        <v>7</v>
      </c>
      <c r="G1282">
        <v>45.359237</v>
      </c>
      <c r="H1282">
        <v>2012</v>
      </c>
      <c r="I1282" t="str">
        <f t="shared" si="58"/>
        <v>2011-11-01</v>
      </c>
      <c r="J1282" t="str">
        <f t="shared" si="59"/>
        <v>2012-03-01</v>
      </c>
      <c r="K1282" t="str">
        <f>IFERROR(INDEX(Harvest[Selected Harvest Begin],MATCH(E1282,Harvest[Region],0)),INDEX(Harvest[Selected Harvest Begin],MATCH(B1282,Harvest[Country.of.Origin],0)))</f>
        <v>November</v>
      </c>
      <c r="L1282" t="str">
        <f>IFERROR(INDEX(Harvest[Selected Harvest End],MATCH(E1282,Harvest[Region],0)),INDEX(Harvest[Selected Harvest End],MATCH(B1282,Harvest[Country.of.Origin],0)))</f>
        <v>March</v>
      </c>
      <c r="M1282">
        <f t="shared" ref="M1282:M1340" si="60">J1282-I1282</f>
        <v>121</v>
      </c>
      <c r="N1282" s="7">
        <v>41005</v>
      </c>
      <c r="O1282" t="s">
        <v>333</v>
      </c>
      <c r="P1282" t="s">
        <v>81</v>
      </c>
      <c r="Q1282">
        <v>7.67</v>
      </c>
      <c r="R1282">
        <v>7.58</v>
      </c>
      <c r="S1282">
        <v>7.5</v>
      </c>
      <c r="T1282">
        <v>7.67</v>
      </c>
      <c r="U1282">
        <v>7.92</v>
      </c>
      <c r="V1282">
        <v>8</v>
      </c>
      <c r="W1282">
        <v>9.33</v>
      </c>
      <c r="X1282">
        <v>9.33</v>
      </c>
      <c r="Y1282">
        <v>10</v>
      </c>
      <c r="Z1282">
        <v>8.08</v>
      </c>
      <c r="AA1282">
        <v>83.08</v>
      </c>
      <c r="AB1282">
        <v>0</v>
      </c>
      <c r="AC1282">
        <v>1</v>
      </c>
      <c r="AD1282">
        <v>0</v>
      </c>
      <c r="AF1282">
        <v>4</v>
      </c>
      <c r="AG1282" s="7">
        <v>41370</v>
      </c>
    </row>
    <row r="1283" spans="1:33" x14ac:dyDescent="0.25">
      <c r="A1283" t="s">
        <v>43</v>
      </c>
      <c r="B1283" t="s">
        <v>147</v>
      </c>
      <c r="C1283">
        <v>19.896766199999998</v>
      </c>
      <c r="D1283">
        <v>-155.58278179999999</v>
      </c>
      <c r="E1283" t="s">
        <v>150</v>
      </c>
      <c r="F1283">
        <v>6</v>
      </c>
      <c r="G1283">
        <v>45.359237</v>
      </c>
      <c r="H1283">
        <v>2012</v>
      </c>
      <c r="I1283" t="str">
        <f t="shared" ref="I1283:I1340" si="61">IF(ISBLANK(H1283)&lt;&gt;TRUE,IF(MONTH(1&amp;K1283)&gt;MONTH(1&amp;L1283),TEXT(DATE(H1283-1,MONTH(1&amp;K1283),1),"yyyy-mm-dd"),TEXT(DATE(H1283,MONTH(1&amp;K1283),1),"yyyy-mm-dd")),IF(MONTH(1&amp;K1283)&gt;MONTH(1&amp;L1283),TEXT(DATE(YEAR(N1283)-1,MONTH(1&amp;K1283),1),"yyyy-mm-dd"),TEXT(DATE(YEAR(N1283),MONTH(1&amp;K1283),1),"yyyy-mm-dd")))</f>
        <v>2011-11-01</v>
      </c>
      <c r="J1283" t="str">
        <f t="shared" ref="J1283:J1340" si="62">IF(ISBLANK(H1283)&lt;&gt;TRUE,TEXT(DATE(H1283,MONTH(1&amp;L1283),1),"yyyy-mm-dd"),TEXT(DATE(YEAR(N1283),MONTH(1&amp;L1283),1),"yyyy-mm-dd"))</f>
        <v>2012-03-01</v>
      </c>
      <c r="K1283" t="str">
        <f>IFERROR(INDEX(Harvest[Selected Harvest Begin],MATCH(E1283,Harvest[Region],0)),INDEX(Harvest[Selected Harvest Begin],MATCH(B1283,Harvest[Country.of.Origin],0)))</f>
        <v>November</v>
      </c>
      <c r="L1283" t="str">
        <f>IFERROR(INDEX(Harvest[Selected Harvest End],MATCH(E1283,Harvest[Region],0)),INDEX(Harvest[Selected Harvest End],MATCH(B1283,Harvest[Country.of.Origin],0)))</f>
        <v>March</v>
      </c>
      <c r="M1283">
        <f t="shared" si="60"/>
        <v>121</v>
      </c>
      <c r="N1283" s="7">
        <v>40962</v>
      </c>
      <c r="O1283" t="s">
        <v>333</v>
      </c>
      <c r="P1283" t="s">
        <v>54</v>
      </c>
      <c r="Q1283">
        <v>7.33</v>
      </c>
      <c r="R1283">
        <v>7.58</v>
      </c>
      <c r="S1283">
        <v>7.58</v>
      </c>
      <c r="T1283">
        <v>7.92</v>
      </c>
      <c r="U1283">
        <v>7.67</v>
      </c>
      <c r="V1283">
        <v>7.58</v>
      </c>
      <c r="W1283">
        <v>10</v>
      </c>
      <c r="X1283">
        <v>10</v>
      </c>
      <c r="Y1283">
        <v>10</v>
      </c>
      <c r="Z1283">
        <v>7.42</v>
      </c>
      <c r="AA1283">
        <v>83.08</v>
      </c>
      <c r="AB1283">
        <v>0.12</v>
      </c>
      <c r="AC1283">
        <v>0</v>
      </c>
      <c r="AD1283">
        <v>0</v>
      </c>
      <c r="AE1283" t="s">
        <v>55</v>
      </c>
      <c r="AF1283">
        <v>0</v>
      </c>
      <c r="AG1283" s="7">
        <v>41327</v>
      </c>
    </row>
    <row r="1284" spans="1:33" x14ac:dyDescent="0.25">
      <c r="A1284" t="s">
        <v>43</v>
      </c>
      <c r="B1284" t="s">
        <v>147</v>
      </c>
      <c r="C1284">
        <v>19.896766199999998</v>
      </c>
      <c r="D1284">
        <v>-155.58278179999999</v>
      </c>
      <c r="F1284">
        <v>23</v>
      </c>
      <c r="G1284">
        <v>45.359237</v>
      </c>
      <c r="I1284" t="str">
        <f t="shared" si="61"/>
        <v>2010-11-01</v>
      </c>
      <c r="J1284" t="str">
        <f t="shared" si="62"/>
        <v>2011-03-01</v>
      </c>
      <c r="K1284" t="str">
        <f>IFERROR(INDEX(Harvest[Selected Harvest Begin],MATCH(E1284,Harvest[Region],0)),INDEX(Harvest[Selected Harvest Begin],MATCH(B1284,Harvest[Country.of.Origin],0)))</f>
        <v>November</v>
      </c>
      <c r="L1284" t="str">
        <f>IFERROR(INDEX(Harvest[Selected Harvest End],MATCH(E1284,Harvest[Region],0)),INDEX(Harvest[Selected Harvest End],MATCH(B1284,Harvest[Country.of.Origin],0)))</f>
        <v>March</v>
      </c>
      <c r="M1284">
        <f t="shared" si="60"/>
        <v>120</v>
      </c>
      <c r="N1284" s="7">
        <v>40654</v>
      </c>
      <c r="Q1284">
        <v>7.83</v>
      </c>
      <c r="R1284">
        <v>7.83</v>
      </c>
      <c r="S1284">
        <v>7.67</v>
      </c>
      <c r="T1284">
        <v>7.83</v>
      </c>
      <c r="U1284">
        <v>7.92</v>
      </c>
      <c r="V1284">
        <v>7.83</v>
      </c>
      <c r="W1284">
        <v>9.33</v>
      </c>
      <c r="X1284">
        <v>9.33</v>
      </c>
      <c r="Y1284">
        <v>9.33</v>
      </c>
      <c r="Z1284">
        <v>8.08</v>
      </c>
      <c r="AA1284">
        <v>83</v>
      </c>
      <c r="AB1284">
        <v>0</v>
      </c>
      <c r="AC1284">
        <v>0</v>
      </c>
      <c r="AD1284">
        <v>0</v>
      </c>
      <c r="AF1284">
        <v>0</v>
      </c>
      <c r="AG1284" s="7">
        <v>41019</v>
      </c>
    </row>
    <row r="1285" spans="1:33" x14ac:dyDescent="0.25">
      <c r="A1285" t="s">
        <v>43</v>
      </c>
      <c r="B1285" t="s">
        <v>147</v>
      </c>
      <c r="C1285">
        <v>19.896766199999998</v>
      </c>
      <c r="D1285">
        <v>-155.58278179999999</v>
      </c>
      <c r="F1285">
        <v>5</v>
      </c>
      <c r="G1285">
        <v>45.359237</v>
      </c>
      <c r="I1285" t="str">
        <f t="shared" si="61"/>
        <v>2010-11-01</v>
      </c>
      <c r="J1285" t="str">
        <f t="shared" si="62"/>
        <v>2011-03-01</v>
      </c>
      <c r="K1285" t="str">
        <f>IFERROR(INDEX(Harvest[Selected Harvest Begin],MATCH(E1285,Harvest[Region],0)),INDEX(Harvest[Selected Harvest Begin],MATCH(B1285,Harvest[Country.of.Origin],0)))</f>
        <v>November</v>
      </c>
      <c r="L1285" t="str">
        <f>IFERROR(INDEX(Harvest[Selected Harvest End],MATCH(E1285,Harvest[Region],0)),INDEX(Harvest[Selected Harvest End],MATCH(B1285,Harvest[Country.of.Origin],0)))</f>
        <v>March</v>
      </c>
      <c r="M1285">
        <f t="shared" si="60"/>
        <v>120</v>
      </c>
      <c r="N1285" s="7">
        <v>40611</v>
      </c>
      <c r="Q1285">
        <v>7.5</v>
      </c>
      <c r="R1285">
        <v>7.58</v>
      </c>
      <c r="S1285">
        <v>7.42</v>
      </c>
      <c r="T1285">
        <v>7.58</v>
      </c>
      <c r="U1285">
        <v>7.58</v>
      </c>
      <c r="V1285">
        <v>7.67</v>
      </c>
      <c r="W1285">
        <v>10</v>
      </c>
      <c r="X1285">
        <v>10</v>
      </c>
      <c r="Y1285">
        <v>10</v>
      </c>
      <c r="Z1285">
        <v>7.67</v>
      </c>
      <c r="AA1285">
        <v>83</v>
      </c>
      <c r="AB1285">
        <v>0</v>
      </c>
      <c r="AC1285">
        <v>0</v>
      </c>
      <c r="AD1285">
        <v>0</v>
      </c>
      <c r="AF1285">
        <v>1</v>
      </c>
      <c r="AG1285" s="7">
        <v>40976</v>
      </c>
    </row>
    <row r="1286" spans="1:33" x14ac:dyDescent="0.25">
      <c r="A1286" t="s">
        <v>43</v>
      </c>
      <c r="B1286" t="s">
        <v>147</v>
      </c>
      <c r="C1286">
        <v>19.896766199999998</v>
      </c>
      <c r="D1286">
        <v>-155.58278179999999</v>
      </c>
      <c r="E1286" t="s">
        <v>150</v>
      </c>
      <c r="F1286">
        <v>8</v>
      </c>
      <c r="G1286">
        <v>45.359237</v>
      </c>
      <c r="H1286">
        <v>2012</v>
      </c>
      <c r="I1286" t="str">
        <f t="shared" si="61"/>
        <v>2011-11-01</v>
      </c>
      <c r="J1286" t="str">
        <f t="shared" si="62"/>
        <v>2012-03-01</v>
      </c>
      <c r="K1286" t="str">
        <f>IFERROR(INDEX(Harvest[Selected Harvest Begin],MATCH(E1286,Harvest[Region],0)),INDEX(Harvest[Selected Harvest Begin],MATCH(B1286,Harvest[Country.of.Origin],0)))</f>
        <v>November</v>
      </c>
      <c r="L1286" t="str">
        <f>IFERROR(INDEX(Harvest[Selected Harvest End],MATCH(E1286,Harvest[Region],0)),INDEX(Harvest[Selected Harvest End],MATCH(B1286,Harvest[Country.of.Origin],0)))</f>
        <v>March</v>
      </c>
      <c r="M1286">
        <f t="shared" si="60"/>
        <v>121</v>
      </c>
      <c r="N1286" s="7">
        <v>40962</v>
      </c>
      <c r="O1286" t="s">
        <v>333</v>
      </c>
      <c r="P1286" t="s">
        <v>54</v>
      </c>
      <c r="Q1286">
        <v>7.5</v>
      </c>
      <c r="R1286">
        <v>7.5</v>
      </c>
      <c r="S1286">
        <v>7.5</v>
      </c>
      <c r="T1286">
        <v>7.42</v>
      </c>
      <c r="U1286">
        <v>7.67</v>
      </c>
      <c r="V1286">
        <v>7.83</v>
      </c>
      <c r="W1286">
        <v>10</v>
      </c>
      <c r="X1286">
        <v>10</v>
      </c>
      <c r="Y1286">
        <v>10</v>
      </c>
      <c r="Z1286">
        <v>7.5</v>
      </c>
      <c r="AA1286">
        <v>82.92</v>
      </c>
      <c r="AB1286">
        <v>0.1</v>
      </c>
      <c r="AC1286">
        <v>0</v>
      </c>
      <c r="AD1286">
        <v>0</v>
      </c>
      <c r="AE1286" t="s">
        <v>55</v>
      </c>
      <c r="AF1286">
        <v>0</v>
      </c>
      <c r="AG1286" s="7">
        <v>41327</v>
      </c>
    </row>
    <row r="1287" spans="1:33" x14ac:dyDescent="0.25">
      <c r="A1287" t="s">
        <v>43</v>
      </c>
      <c r="B1287" t="s">
        <v>147</v>
      </c>
      <c r="C1287">
        <v>19.896766199999998</v>
      </c>
      <c r="D1287">
        <v>-155.58278179999999</v>
      </c>
      <c r="E1287" t="s">
        <v>150</v>
      </c>
      <c r="F1287">
        <v>6</v>
      </c>
      <c r="G1287">
        <v>45.359237</v>
      </c>
      <c r="H1287">
        <v>2013</v>
      </c>
      <c r="I1287" t="str">
        <f t="shared" si="61"/>
        <v>2012-11-01</v>
      </c>
      <c r="J1287" t="str">
        <f t="shared" si="62"/>
        <v>2013-03-01</v>
      </c>
      <c r="K1287" t="str">
        <f>IFERROR(INDEX(Harvest[Selected Harvest Begin],MATCH(E1287,Harvest[Region],0)),INDEX(Harvest[Selected Harvest Begin],MATCH(B1287,Harvest[Country.of.Origin],0)))</f>
        <v>November</v>
      </c>
      <c r="L1287" t="str">
        <f>IFERROR(INDEX(Harvest[Selected Harvest End],MATCH(E1287,Harvest[Region],0)),INDEX(Harvest[Selected Harvest End],MATCH(B1287,Harvest[Country.of.Origin],0)))</f>
        <v>March</v>
      </c>
      <c r="M1287">
        <f t="shared" si="60"/>
        <v>120</v>
      </c>
      <c r="N1287" s="7">
        <v>41674</v>
      </c>
      <c r="O1287" t="s">
        <v>333</v>
      </c>
      <c r="P1287" t="s">
        <v>81</v>
      </c>
      <c r="Q1287">
        <v>7.58</v>
      </c>
      <c r="R1287">
        <v>7.83</v>
      </c>
      <c r="S1287">
        <v>7.75</v>
      </c>
      <c r="T1287">
        <v>7.75</v>
      </c>
      <c r="U1287">
        <v>7.42</v>
      </c>
      <c r="V1287">
        <v>8</v>
      </c>
      <c r="W1287">
        <v>9.33</v>
      </c>
      <c r="X1287">
        <v>9.33</v>
      </c>
      <c r="Y1287">
        <v>10</v>
      </c>
      <c r="Z1287">
        <v>7.75</v>
      </c>
      <c r="AA1287">
        <v>82.75</v>
      </c>
      <c r="AB1287">
        <v>0.1</v>
      </c>
      <c r="AC1287">
        <v>0</v>
      </c>
      <c r="AD1287">
        <v>0</v>
      </c>
      <c r="AE1287" t="s">
        <v>55</v>
      </c>
      <c r="AF1287">
        <v>0</v>
      </c>
      <c r="AG1287" s="7">
        <v>42039</v>
      </c>
    </row>
    <row r="1288" spans="1:33" x14ac:dyDescent="0.25">
      <c r="A1288" t="s">
        <v>43</v>
      </c>
      <c r="B1288" t="s">
        <v>147</v>
      </c>
      <c r="C1288">
        <v>19.896766199999998</v>
      </c>
      <c r="D1288">
        <v>-155.58278179999999</v>
      </c>
      <c r="E1288" t="s">
        <v>150</v>
      </c>
      <c r="F1288">
        <v>6</v>
      </c>
      <c r="G1288">
        <v>45.359237</v>
      </c>
      <c r="H1288">
        <v>2012</v>
      </c>
      <c r="I1288" t="str">
        <f t="shared" si="61"/>
        <v>2011-11-01</v>
      </c>
      <c r="J1288" t="str">
        <f t="shared" si="62"/>
        <v>2012-03-01</v>
      </c>
      <c r="K1288" t="str">
        <f>IFERROR(INDEX(Harvest[Selected Harvest Begin],MATCH(E1288,Harvest[Region],0)),INDEX(Harvest[Selected Harvest Begin],MATCH(B1288,Harvest[Country.of.Origin],0)))</f>
        <v>November</v>
      </c>
      <c r="L1288" t="str">
        <f>IFERROR(INDEX(Harvest[Selected Harvest End],MATCH(E1288,Harvest[Region],0)),INDEX(Harvest[Selected Harvest End],MATCH(B1288,Harvest[Country.of.Origin],0)))</f>
        <v>March</v>
      </c>
      <c r="M1288">
        <f t="shared" si="60"/>
        <v>121</v>
      </c>
      <c r="N1288" s="7">
        <v>40962</v>
      </c>
      <c r="O1288" t="s">
        <v>333</v>
      </c>
      <c r="P1288" t="s">
        <v>54</v>
      </c>
      <c r="Q1288">
        <v>7.25</v>
      </c>
      <c r="R1288">
        <v>7.75</v>
      </c>
      <c r="S1288">
        <v>7.5</v>
      </c>
      <c r="T1288">
        <v>7.83</v>
      </c>
      <c r="U1288">
        <v>7.67</v>
      </c>
      <c r="V1288">
        <v>7.67</v>
      </c>
      <c r="W1288">
        <v>9.33</v>
      </c>
      <c r="X1288">
        <v>10</v>
      </c>
      <c r="Y1288">
        <v>10</v>
      </c>
      <c r="Z1288">
        <v>7.75</v>
      </c>
      <c r="AA1288">
        <v>82.75</v>
      </c>
      <c r="AB1288">
        <v>0.12</v>
      </c>
      <c r="AC1288">
        <v>0</v>
      </c>
      <c r="AD1288">
        <v>0</v>
      </c>
      <c r="AE1288" t="s">
        <v>55</v>
      </c>
      <c r="AF1288">
        <v>0</v>
      </c>
      <c r="AG1288" s="7">
        <v>41327</v>
      </c>
    </row>
    <row r="1289" spans="1:33" x14ac:dyDescent="0.25">
      <c r="A1289" t="s">
        <v>43</v>
      </c>
      <c r="B1289" t="s">
        <v>147</v>
      </c>
      <c r="C1289">
        <v>19.896766199999998</v>
      </c>
      <c r="D1289">
        <v>-155.58278179999999</v>
      </c>
      <c r="E1289" t="s">
        <v>150</v>
      </c>
      <c r="F1289">
        <v>37</v>
      </c>
      <c r="G1289">
        <v>45.359237</v>
      </c>
      <c r="I1289" t="str">
        <f t="shared" si="61"/>
        <v>2010-11-01</v>
      </c>
      <c r="J1289" t="str">
        <f t="shared" si="62"/>
        <v>2011-03-01</v>
      </c>
      <c r="K1289" t="str">
        <f>IFERROR(INDEX(Harvest[Selected Harvest Begin],MATCH(E1289,Harvest[Region],0)),INDEX(Harvest[Selected Harvest Begin],MATCH(B1289,Harvest[Country.of.Origin],0)))</f>
        <v>November</v>
      </c>
      <c r="L1289" t="str">
        <f>IFERROR(INDEX(Harvest[Selected Harvest End],MATCH(E1289,Harvest[Region],0)),INDEX(Harvest[Selected Harvest End],MATCH(B1289,Harvest[Country.of.Origin],0)))</f>
        <v>March</v>
      </c>
      <c r="M1289">
        <f t="shared" si="60"/>
        <v>120</v>
      </c>
      <c r="N1289" s="7">
        <v>40806</v>
      </c>
      <c r="Q1289">
        <v>7.83</v>
      </c>
      <c r="R1289">
        <v>7.67</v>
      </c>
      <c r="S1289">
        <v>7.5</v>
      </c>
      <c r="T1289">
        <v>7.67</v>
      </c>
      <c r="U1289">
        <v>7.5</v>
      </c>
      <c r="V1289">
        <v>7.58</v>
      </c>
      <c r="W1289">
        <v>10</v>
      </c>
      <c r="X1289">
        <v>10</v>
      </c>
      <c r="Y1289">
        <v>9.33</v>
      </c>
      <c r="Z1289">
        <v>7.58</v>
      </c>
      <c r="AA1289">
        <v>82.67</v>
      </c>
      <c r="AB1289">
        <v>0.03</v>
      </c>
      <c r="AC1289">
        <v>2</v>
      </c>
      <c r="AD1289">
        <v>0</v>
      </c>
      <c r="AF1289">
        <v>0</v>
      </c>
      <c r="AG1289" s="7">
        <v>41171</v>
      </c>
    </row>
    <row r="1290" spans="1:33" x14ac:dyDescent="0.25">
      <c r="A1290" t="s">
        <v>43</v>
      </c>
      <c r="B1290" t="s">
        <v>147</v>
      </c>
      <c r="C1290">
        <v>19.896766199999998</v>
      </c>
      <c r="D1290">
        <v>-155.58278179999999</v>
      </c>
      <c r="E1290" t="s">
        <v>150</v>
      </c>
      <c r="F1290">
        <v>7</v>
      </c>
      <c r="G1290">
        <v>45.359237</v>
      </c>
      <c r="H1290">
        <v>2012</v>
      </c>
      <c r="I1290" t="str">
        <f t="shared" si="61"/>
        <v>2011-11-01</v>
      </c>
      <c r="J1290" t="str">
        <f t="shared" si="62"/>
        <v>2012-03-01</v>
      </c>
      <c r="K1290" t="str">
        <f>IFERROR(INDEX(Harvest[Selected Harvest Begin],MATCH(E1290,Harvest[Region],0)),INDEX(Harvest[Selected Harvest Begin],MATCH(B1290,Harvest[Country.of.Origin],0)))</f>
        <v>November</v>
      </c>
      <c r="L1290" t="str">
        <f>IFERROR(INDEX(Harvest[Selected Harvest End],MATCH(E1290,Harvest[Region],0)),INDEX(Harvest[Selected Harvest End],MATCH(B1290,Harvest[Country.of.Origin],0)))</f>
        <v>March</v>
      </c>
      <c r="M1290">
        <f t="shared" si="60"/>
        <v>121</v>
      </c>
      <c r="N1290" s="7">
        <v>40962</v>
      </c>
      <c r="O1290" t="s">
        <v>333</v>
      </c>
      <c r="P1290" t="s">
        <v>54</v>
      </c>
      <c r="Q1290">
        <v>7.33</v>
      </c>
      <c r="R1290">
        <v>7.42</v>
      </c>
      <c r="S1290">
        <v>7.33</v>
      </c>
      <c r="T1290">
        <v>7.75</v>
      </c>
      <c r="U1290">
        <v>7.42</v>
      </c>
      <c r="V1290">
        <v>7.67</v>
      </c>
      <c r="W1290">
        <v>10</v>
      </c>
      <c r="X1290">
        <v>10</v>
      </c>
      <c r="Y1290">
        <v>10</v>
      </c>
      <c r="Z1290">
        <v>7.58</v>
      </c>
      <c r="AA1290">
        <v>82.5</v>
      </c>
      <c r="AB1290">
        <v>0.12</v>
      </c>
      <c r="AC1290">
        <v>2</v>
      </c>
      <c r="AD1290">
        <v>0</v>
      </c>
      <c r="AE1290" t="s">
        <v>55</v>
      </c>
      <c r="AF1290">
        <v>3</v>
      </c>
      <c r="AG1290" s="7">
        <v>41327</v>
      </c>
    </row>
    <row r="1291" spans="1:33" x14ac:dyDescent="0.25">
      <c r="A1291" t="s">
        <v>43</v>
      </c>
      <c r="B1291" t="s">
        <v>147</v>
      </c>
      <c r="C1291">
        <v>19.896766199999998</v>
      </c>
      <c r="D1291">
        <v>-155.58278179999999</v>
      </c>
      <c r="E1291" t="s">
        <v>150</v>
      </c>
      <c r="F1291">
        <v>6</v>
      </c>
      <c r="G1291">
        <v>45.359237</v>
      </c>
      <c r="H1291">
        <v>2013</v>
      </c>
      <c r="I1291" t="str">
        <f t="shared" si="61"/>
        <v>2012-11-01</v>
      </c>
      <c r="J1291" t="str">
        <f t="shared" si="62"/>
        <v>2013-03-01</v>
      </c>
      <c r="K1291" t="str">
        <f>IFERROR(INDEX(Harvest[Selected Harvest Begin],MATCH(E1291,Harvest[Region],0)),INDEX(Harvest[Selected Harvest Begin],MATCH(B1291,Harvest[Country.of.Origin],0)))</f>
        <v>November</v>
      </c>
      <c r="L1291" t="str">
        <f>IFERROR(INDEX(Harvest[Selected Harvest End],MATCH(E1291,Harvest[Region],0)),INDEX(Harvest[Selected Harvest End],MATCH(B1291,Harvest[Country.of.Origin],0)))</f>
        <v>March</v>
      </c>
      <c r="M1291">
        <f t="shared" si="60"/>
        <v>120</v>
      </c>
      <c r="N1291" s="7">
        <v>41397</v>
      </c>
      <c r="O1291" t="s">
        <v>333</v>
      </c>
      <c r="P1291" t="s">
        <v>81</v>
      </c>
      <c r="Q1291">
        <v>7.33</v>
      </c>
      <c r="R1291">
        <v>7.42</v>
      </c>
      <c r="S1291">
        <v>7.5</v>
      </c>
      <c r="T1291">
        <v>7.67</v>
      </c>
      <c r="U1291">
        <v>7.5</v>
      </c>
      <c r="V1291">
        <v>7.42</v>
      </c>
      <c r="W1291">
        <v>10</v>
      </c>
      <c r="X1291">
        <v>10</v>
      </c>
      <c r="Y1291">
        <v>10</v>
      </c>
      <c r="Z1291">
        <v>7.42</v>
      </c>
      <c r="AA1291">
        <v>82.25</v>
      </c>
      <c r="AB1291">
        <v>0</v>
      </c>
      <c r="AC1291">
        <v>0</v>
      </c>
      <c r="AD1291">
        <v>0</v>
      </c>
      <c r="AE1291" t="s">
        <v>89</v>
      </c>
      <c r="AF1291">
        <v>1</v>
      </c>
      <c r="AG1291" s="7">
        <v>41762</v>
      </c>
    </row>
    <row r="1292" spans="1:33" x14ac:dyDescent="0.25">
      <c r="A1292" t="s">
        <v>43</v>
      </c>
      <c r="B1292" t="s">
        <v>147</v>
      </c>
      <c r="C1292">
        <v>19.896766199999998</v>
      </c>
      <c r="D1292">
        <v>-155.58278179999999</v>
      </c>
      <c r="E1292" t="s">
        <v>150</v>
      </c>
      <c r="F1292">
        <v>4</v>
      </c>
      <c r="G1292">
        <v>45.359237</v>
      </c>
      <c r="H1292">
        <v>2012</v>
      </c>
      <c r="I1292" t="str">
        <f t="shared" si="61"/>
        <v>2011-11-01</v>
      </c>
      <c r="J1292" t="str">
        <f t="shared" si="62"/>
        <v>2012-03-01</v>
      </c>
      <c r="K1292" t="str">
        <f>IFERROR(INDEX(Harvest[Selected Harvest Begin],MATCH(E1292,Harvest[Region],0)),INDEX(Harvest[Selected Harvest Begin],MATCH(B1292,Harvest[Country.of.Origin],0)))</f>
        <v>November</v>
      </c>
      <c r="L1292" t="str">
        <f>IFERROR(INDEX(Harvest[Selected Harvest End],MATCH(E1292,Harvest[Region],0)),INDEX(Harvest[Selected Harvest End],MATCH(B1292,Harvest[Country.of.Origin],0)))</f>
        <v>March</v>
      </c>
      <c r="M1292">
        <f t="shared" si="60"/>
        <v>121</v>
      </c>
      <c r="N1292" s="7">
        <v>41239</v>
      </c>
      <c r="O1292" t="s">
        <v>333</v>
      </c>
      <c r="P1292" t="s">
        <v>81</v>
      </c>
      <c r="Q1292">
        <v>7.25</v>
      </c>
      <c r="R1292">
        <v>7.58</v>
      </c>
      <c r="S1292">
        <v>7.58</v>
      </c>
      <c r="T1292">
        <v>7.25</v>
      </c>
      <c r="U1292">
        <v>7.5</v>
      </c>
      <c r="V1292">
        <v>7.42</v>
      </c>
      <c r="W1292">
        <v>10</v>
      </c>
      <c r="X1292">
        <v>10</v>
      </c>
      <c r="Y1292">
        <v>10</v>
      </c>
      <c r="Z1292">
        <v>7.5</v>
      </c>
      <c r="AA1292">
        <v>82.08</v>
      </c>
      <c r="AB1292">
        <v>0.11</v>
      </c>
      <c r="AC1292">
        <v>0</v>
      </c>
      <c r="AD1292">
        <v>0</v>
      </c>
      <c r="AE1292" t="s">
        <v>89</v>
      </c>
      <c r="AF1292">
        <v>0</v>
      </c>
      <c r="AG1292" s="7">
        <v>41604</v>
      </c>
    </row>
    <row r="1293" spans="1:33" x14ac:dyDescent="0.25">
      <c r="A1293" t="s">
        <v>43</v>
      </c>
      <c r="B1293" t="s">
        <v>147</v>
      </c>
      <c r="C1293">
        <v>19.896766199999998</v>
      </c>
      <c r="D1293">
        <v>-155.58278179999999</v>
      </c>
      <c r="E1293" t="s">
        <v>150</v>
      </c>
      <c r="F1293">
        <v>10</v>
      </c>
      <c r="G1293">
        <v>45.359237</v>
      </c>
      <c r="H1293">
        <v>2012</v>
      </c>
      <c r="I1293" t="str">
        <f t="shared" si="61"/>
        <v>2011-11-01</v>
      </c>
      <c r="J1293" t="str">
        <f t="shared" si="62"/>
        <v>2012-03-01</v>
      </c>
      <c r="K1293" t="str">
        <f>IFERROR(INDEX(Harvest[Selected Harvest Begin],MATCH(E1293,Harvest[Region],0)),INDEX(Harvest[Selected Harvest Begin],MATCH(B1293,Harvest[Country.of.Origin],0)))</f>
        <v>November</v>
      </c>
      <c r="L1293" t="str">
        <f>IFERROR(INDEX(Harvest[Selected Harvest End],MATCH(E1293,Harvest[Region],0)),INDEX(Harvest[Selected Harvest End],MATCH(B1293,Harvest[Country.of.Origin],0)))</f>
        <v>March</v>
      </c>
      <c r="M1293">
        <f t="shared" si="60"/>
        <v>121</v>
      </c>
      <c r="N1293" s="7">
        <v>40962</v>
      </c>
      <c r="O1293" t="s">
        <v>333</v>
      </c>
      <c r="P1293" t="s">
        <v>54</v>
      </c>
      <c r="Q1293">
        <v>7.33</v>
      </c>
      <c r="R1293">
        <v>7.5</v>
      </c>
      <c r="S1293">
        <v>7.33</v>
      </c>
      <c r="T1293">
        <v>7.58</v>
      </c>
      <c r="U1293">
        <v>7.08</v>
      </c>
      <c r="V1293">
        <v>7.83</v>
      </c>
      <c r="W1293">
        <v>10</v>
      </c>
      <c r="X1293">
        <v>10</v>
      </c>
      <c r="Y1293">
        <v>10</v>
      </c>
      <c r="Z1293">
        <v>7.42</v>
      </c>
      <c r="AA1293">
        <v>82.08</v>
      </c>
      <c r="AB1293">
        <v>0.1</v>
      </c>
      <c r="AC1293">
        <v>0</v>
      </c>
      <c r="AD1293">
        <v>0</v>
      </c>
      <c r="AE1293" t="s">
        <v>55</v>
      </c>
      <c r="AF1293">
        <v>2</v>
      </c>
      <c r="AG1293" s="7">
        <v>41327</v>
      </c>
    </row>
    <row r="1294" spans="1:33" x14ac:dyDescent="0.25">
      <c r="A1294" t="s">
        <v>43</v>
      </c>
      <c r="B1294" t="s">
        <v>147</v>
      </c>
      <c r="C1294">
        <v>19.896766199999998</v>
      </c>
      <c r="D1294">
        <v>-155.58278179999999</v>
      </c>
      <c r="E1294" t="s">
        <v>150</v>
      </c>
      <c r="F1294">
        <v>19</v>
      </c>
      <c r="G1294">
        <v>45.359237</v>
      </c>
      <c r="H1294">
        <v>2012</v>
      </c>
      <c r="I1294" t="str">
        <f t="shared" si="61"/>
        <v>2011-11-01</v>
      </c>
      <c r="J1294" t="str">
        <f t="shared" si="62"/>
        <v>2012-03-01</v>
      </c>
      <c r="K1294" t="str">
        <f>IFERROR(INDEX(Harvest[Selected Harvest Begin],MATCH(E1294,Harvest[Region],0)),INDEX(Harvest[Selected Harvest Begin],MATCH(B1294,Harvest[Country.of.Origin],0)))</f>
        <v>November</v>
      </c>
      <c r="L1294" t="str">
        <f>IFERROR(INDEX(Harvest[Selected Harvest End],MATCH(E1294,Harvest[Region],0)),INDEX(Harvest[Selected Harvest End],MATCH(B1294,Harvest[Country.of.Origin],0)))</f>
        <v>March</v>
      </c>
      <c r="M1294">
        <f t="shared" si="60"/>
        <v>121</v>
      </c>
      <c r="N1294" s="7">
        <v>41339</v>
      </c>
      <c r="O1294" t="s">
        <v>333</v>
      </c>
      <c r="P1294" t="s">
        <v>81</v>
      </c>
      <c r="Q1294">
        <v>7.83</v>
      </c>
      <c r="R1294">
        <v>7.83</v>
      </c>
      <c r="S1294">
        <v>7.83</v>
      </c>
      <c r="T1294">
        <v>8</v>
      </c>
      <c r="U1294">
        <v>7.83</v>
      </c>
      <c r="V1294">
        <v>7.83</v>
      </c>
      <c r="W1294">
        <v>10</v>
      </c>
      <c r="X1294">
        <v>6.67</v>
      </c>
      <c r="Y1294">
        <v>10</v>
      </c>
      <c r="Z1294">
        <v>8</v>
      </c>
      <c r="AA1294">
        <v>81.83</v>
      </c>
      <c r="AB1294">
        <v>0</v>
      </c>
      <c r="AC1294">
        <v>1</v>
      </c>
      <c r="AD1294">
        <v>0</v>
      </c>
      <c r="AE1294" t="s">
        <v>89</v>
      </c>
      <c r="AF1294">
        <v>1</v>
      </c>
      <c r="AG1294" s="7">
        <v>41704</v>
      </c>
    </row>
    <row r="1295" spans="1:33" x14ac:dyDescent="0.25">
      <c r="A1295" t="s">
        <v>43</v>
      </c>
      <c r="B1295" t="s">
        <v>147</v>
      </c>
      <c r="C1295">
        <v>19.896766199999998</v>
      </c>
      <c r="D1295">
        <v>-155.58278179999999</v>
      </c>
      <c r="E1295" t="s">
        <v>150</v>
      </c>
      <c r="F1295">
        <v>13</v>
      </c>
      <c r="G1295">
        <v>45.359237</v>
      </c>
      <c r="H1295">
        <v>2012</v>
      </c>
      <c r="I1295" t="str">
        <f t="shared" si="61"/>
        <v>2011-11-01</v>
      </c>
      <c r="J1295" t="str">
        <f t="shared" si="62"/>
        <v>2012-03-01</v>
      </c>
      <c r="K1295" t="str">
        <f>IFERROR(INDEX(Harvest[Selected Harvest Begin],MATCH(E1295,Harvest[Region],0)),INDEX(Harvest[Selected Harvest Begin],MATCH(B1295,Harvest[Country.of.Origin],0)))</f>
        <v>November</v>
      </c>
      <c r="L1295" t="str">
        <f>IFERROR(INDEX(Harvest[Selected Harvest End],MATCH(E1295,Harvest[Region],0)),INDEX(Harvest[Selected Harvest End],MATCH(B1295,Harvest[Country.of.Origin],0)))</f>
        <v>March</v>
      </c>
      <c r="M1295">
        <f t="shared" si="60"/>
        <v>121</v>
      </c>
      <c r="N1295" s="7">
        <v>40947</v>
      </c>
      <c r="O1295" t="s">
        <v>333</v>
      </c>
      <c r="P1295" t="s">
        <v>54</v>
      </c>
      <c r="Q1295">
        <v>7.42</v>
      </c>
      <c r="R1295">
        <v>7.33</v>
      </c>
      <c r="S1295">
        <v>7.33</v>
      </c>
      <c r="T1295">
        <v>7.33</v>
      </c>
      <c r="U1295">
        <v>7.17</v>
      </c>
      <c r="V1295">
        <v>7.83</v>
      </c>
      <c r="W1295">
        <v>10</v>
      </c>
      <c r="X1295">
        <v>10</v>
      </c>
      <c r="Y1295">
        <v>10</v>
      </c>
      <c r="Z1295">
        <v>7.25</v>
      </c>
      <c r="AA1295">
        <v>81.67</v>
      </c>
      <c r="AB1295">
        <v>0.1</v>
      </c>
      <c r="AC1295">
        <v>1</v>
      </c>
      <c r="AD1295">
        <v>0</v>
      </c>
      <c r="AE1295" t="s">
        <v>55</v>
      </c>
      <c r="AF1295">
        <v>1</v>
      </c>
      <c r="AG1295" s="7">
        <v>41312</v>
      </c>
    </row>
    <row r="1296" spans="1:33" x14ac:dyDescent="0.25">
      <c r="A1296" t="s">
        <v>43</v>
      </c>
      <c r="B1296" t="s">
        <v>147</v>
      </c>
      <c r="C1296">
        <v>19.896766199999998</v>
      </c>
      <c r="D1296">
        <v>-155.58278179999999</v>
      </c>
      <c r="E1296" t="s">
        <v>150</v>
      </c>
      <c r="F1296">
        <v>4</v>
      </c>
      <c r="G1296">
        <v>45.359237</v>
      </c>
      <c r="I1296" t="str">
        <f t="shared" si="61"/>
        <v>2010-11-01</v>
      </c>
      <c r="J1296" t="str">
        <f t="shared" si="62"/>
        <v>2011-03-01</v>
      </c>
      <c r="K1296" t="str">
        <f>IFERROR(INDEX(Harvest[Selected Harvest Begin],MATCH(E1296,Harvest[Region],0)),INDEX(Harvest[Selected Harvest Begin],MATCH(B1296,Harvest[Country.of.Origin],0)))</f>
        <v>November</v>
      </c>
      <c r="L1296" t="str">
        <f>IFERROR(INDEX(Harvest[Selected Harvest End],MATCH(E1296,Harvest[Region],0)),INDEX(Harvest[Selected Harvest End],MATCH(B1296,Harvest[Country.of.Origin],0)))</f>
        <v>March</v>
      </c>
      <c r="M1296">
        <f t="shared" si="60"/>
        <v>120</v>
      </c>
      <c r="N1296" s="7">
        <v>40808</v>
      </c>
      <c r="Q1296">
        <v>7.25</v>
      </c>
      <c r="R1296">
        <v>7.75</v>
      </c>
      <c r="S1296">
        <v>7.67</v>
      </c>
      <c r="T1296">
        <v>7.67</v>
      </c>
      <c r="U1296">
        <v>7.42</v>
      </c>
      <c r="V1296">
        <v>7.67</v>
      </c>
      <c r="W1296">
        <v>8.67</v>
      </c>
      <c r="X1296">
        <v>9.33</v>
      </c>
      <c r="Y1296">
        <v>10</v>
      </c>
      <c r="Z1296">
        <v>7.75</v>
      </c>
      <c r="AA1296">
        <v>81.17</v>
      </c>
      <c r="AB1296">
        <v>0.04</v>
      </c>
      <c r="AC1296">
        <v>3</v>
      </c>
      <c r="AD1296">
        <v>0</v>
      </c>
      <c r="AF1296">
        <v>0</v>
      </c>
      <c r="AG1296" s="7">
        <v>41173</v>
      </c>
    </row>
    <row r="1297" spans="1:33" x14ac:dyDescent="0.25">
      <c r="A1297" t="s">
        <v>43</v>
      </c>
      <c r="B1297" t="s">
        <v>147</v>
      </c>
      <c r="C1297">
        <v>19.896766199999998</v>
      </c>
      <c r="D1297">
        <v>-155.58278179999999</v>
      </c>
      <c r="F1297">
        <v>2</v>
      </c>
      <c r="G1297">
        <v>45.359237</v>
      </c>
      <c r="H1297">
        <v>2012</v>
      </c>
      <c r="I1297" t="str">
        <f t="shared" si="61"/>
        <v>2011-11-01</v>
      </c>
      <c r="J1297" t="str">
        <f t="shared" si="62"/>
        <v>2012-03-01</v>
      </c>
      <c r="K1297" t="str">
        <f>IFERROR(INDEX(Harvest[Selected Harvest Begin],MATCH(E1297,Harvest[Region],0)),INDEX(Harvest[Selected Harvest Begin],MATCH(B1297,Harvest[Country.of.Origin],0)))</f>
        <v>November</v>
      </c>
      <c r="L1297" t="str">
        <f>IFERROR(INDEX(Harvest[Selected Harvest End],MATCH(E1297,Harvest[Region],0)),INDEX(Harvest[Selected Harvest End],MATCH(B1297,Harvest[Country.of.Origin],0)))</f>
        <v>March</v>
      </c>
      <c r="M1297">
        <f t="shared" si="60"/>
        <v>121</v>
      </c>
      <c r="N1297" s="7">
        <v>40952</v>
      </c>
      <c r="O1297" t="s">
        <v>333</v>
      </c>
      <c r="P1297" t="s">
        <v>54</v>
      </c>
      <c r="Q1297">
        <v>7.42</v>
      </c>
      <c r="R1297">
        <v>7.42</v>
      </c>
      <c r="S1297">
        <v>7.25</v>
      </c>
      <c r="T1297">
        <v>7.58</v>
      </c>
      <c r="U1297">
        <v>6.92</v>
      </c>
      <c r="V1297">
        <v>7.17</v>
      </c>
      <c r="W1297">
        <v>10</v>
      </c>
      <c r="X1297">
        <v>10</v>
      </c>
      <c r="Y1297">
        <v>10</v>
      </c>
      <c r="Z1297">
        <v>7.33</v>
      </c>
      <c r="AA1297">
        <v>81.08</v>
      </c>
      <c r="AB1297">
        <v>0.06</v>
      </c>
      <c r="AC1297">
        <v>0</v>
      </c>
      <c r="AD1297">
        <v>0</v>
      </c>
      <c r="AE1297" t="s">
        <v>304</v>
      </c>
      <c r="AF1297">
        <v>0</v>
      </c>
      <c r="AG1297" s="7">
        <v>41317</v>
      </c>
    </row>
    <row r="1298" spans="1:33" x14ac:dyDescent="0.25">
      <c r="A1298" t="s">
        <v>43</v>
      </c>
      <c r="B1298" t="s">
        <v>147</v>
      </c>
      <c r="C1298">
        <v>19.896766199999998</v>
      </c>
      <c r="D1298">
        <v>-155.58278179999999</v>
      </c>
      <c r="E1298" t="s">
        <v>150</v>
      </c>
      <c r="F1298">
        <v>7</v>
      </c>
      <c r="G1298">
        <v>45.359237</v>
      </c>
      <c r="H1298">
        <v>2014</v>
      </c>
      <c r="I1298" t="str">
        <f t="shared" si="61"/>
        <v>2013-11-01</v>
      </c>
      <c r="J1298" t="str">
        <f t="shared" si="62"/>
        <v>2014-03-01</v>
      </c>
      <c r="K1298" t="str">
        <f>IFERROR(INDEX(Harvest[Selected Harvest Begin],MATCH(E1298,Harvest[Region],0)),INDEX(Harvest[Selected Harvest Begin],MATCH(B1298,Harvest[Country.of.Origin],0)))</f>
        <v>November</v>
      </c>
      <c r="L1298" t="str">
        <f>IFERROR(INDEX(Harvest[Selected Harvest End],MATCH(E1298,Harvest[Region],0)),INDEX(Harvest[Selected Harvest End],MATCH(B1298,Harvest[Country.of.Origin],0)))</f>
        <v>March</v>
      </c>
      <c r="M1298">
        <f t="shared" si="60"/>
        <v>120</v>
      </c>
      <c r="N1298" s="7">
        <v>42017</v>
      </c>
      <c r="O1298" t="s">
        <v>333</v>
      </c>
      <c r="P1298" t="s">
        <v>81</v>
      </c>
      <c r="Q1298">
        <v>7.42</v>
      </c>
      <c r="R1298">
        <v>7.08</v>
      </c>
      <c r="S1298">
        <v>7.17</v>
      </c>
      <c r="T1298">
        <v>7.17</v>
      </c>
      <c r="U1298">
        <v>7.58</v>
      </c>
      <c r="V1298">
        <v>7.25</v>
      </c>
      <c r="W1298">
        <v>10</v>
      </c>
      <c r="X1298">
        <v>10</v>
      </c>
      <c r="Y1298">
        <v>10</v>
      </c>
      <c r="Z1298">
        <v>7.25</v>
      </c>
      <c r="AA1298">
        <v>80.92</v>
      </c>
      <c r="AB1298">
        <v>0.1</v>
      </c>
      <c r="AC1298">
        <v>2</v>
      </c>
      <c r="AD1298">
        <v>0</v>
      </c>
      <c r="AE1298" t="s">
        <v>89</v>
      </c>
      <c r="AF1298">
        <v>5</v>
      </c>
      <c r="AG1298" s="7">
        <v>42382</v>
      </c>
    </row>
    <row r="1299" spans="1:33" x14ac:dyDescent="0.25">
      <c r="A1299" t="s">
        <v>43</v>
      </c>
      <c r="B1299" t="s">
        <v>147</v>
      </c>
      <c r="C1299">
        <v>19.896766199999998</v>
      </c>
      <c r="D1299">
        <v>-155.58278179999999</v>
      </c>
      <c r="E1299" t="s">
        <v>150</v>
      </c>
      <c r="F1299">
        <v>7</v>
      </c>
      <c r="G1299">
        <v>45.359237</v>
      </c>
      <c r="H1299">
        <v>2012</v>
      </c>
      <c r="I1299" t="str">
        <f t="shared" si="61"/>
        <v>2011-11-01</v>
      </c>
      <c r="J1299" t="str">
        <f t="shared" si="62"/>
        <v>2012-03-01</v>
      </c>
      <c r="K1299" t="str">
        <f>IFERROR(INDEX(Harvest[Selected Harvest Begin],MATCH(E1299,Harvest[Region],0)),INDEX(Harvest[Selected Harvest Begin],MATCH(B1299,Harvest[Country.of.Origin],0)))</f>
        <v>November</v>
      </c>
      <c r="L1299" t="str">
        <f>IFERROR(INDEX(Harvest[Selected Harvest End],MATCH(E1299,Harvest[Region],0)),INDEX(Harvest[Selected Harvest End],MATCH(B1299,Harvest[Country.of.Origin],0)))</f>
        <v>March</v>
      </c>
      <c r="M1299">
        <f t="shared" si="60"/>
        <v>121</v>
      </c>
      <c r="N1299" s="7">
        <v>40962</v>
      </c>
      <c r="O1299" t="s">
        <v>333</v>
      </c>
      <c r="P1299" t="s">
        <v>54</v>
      </c>
      <c r="Q1299">
        <v>7.42</v>
      </c>
      <c r="R1299">
        <v>7.33</v>
      </c>
      <c r="S1299">
        <v>7</v>
      </c>
      <c r="T1299">
        <v>7.25</v>
      </c>
      <c r="U1299">
        <v>7.33</v>
      </c>
      <c r="V1299">
        <v>7.5</v>
      </c>
      <c r="W1299">
        <v>10</v>
      </c>
      <c r="X1299">
        <v>10</v>
      </c>
      <c r="Y1299">
        <v>10</v>
      </c>
      <c r="Z1299">
        <v>7</v>
      </c>
      <c r="AA1299">
        <v>80.83</v>
      </c>
      <c r="AB1299">
        <v>0.1</v>
      </c>
      <c r="AC1299">
        <v>2</v>
      </c>
      <c r="AD1299">
        <v>0</v>
      </c>
      <c r="AE1299" t="s">
        <v>304</v>
      </c>
      <c r="AF1299">
        <v>0</v>
      </c>
      <c r="AG1299" s="7">
        <v>41327</v>
      </c>
    </row>
    <row r="1300" spans="1:33" x14ac:dyDescent="0.25">
      <c r="A1300" t="s">
        <v>43</v>
      </c>
      <c r="B1300" t="s">
        <v>147</v>
      </c>
      <c r="C1300">
        <v>19.896766199999998</v>
      </c>
      <c r="D1300">
        <v>-155.58278179999999</v>
      </c>
      <c r="F1300">
        <v>10</v>
      </c>
      <c r="G1300">
        <v>45.359237</v>
      </c>
      <c r="I1300" t="str">
        <f t="shared" si="61"/>
        <v>2010-11-01</v>
      </c>
      <c r="J1300" t="str">
        <f t="shared" si="62"/>
        <v>2011-03-01</v>
      </c>
      <c r="K1300" t="str">
        <f>IFERROR(INDEX(Harvest[Selected Harvest Begin],MATCH(E1300,Harvest[Region],0)),INDEX(Harvest[Selected Harvest Begin],MATCH(B1300,Harvest[Country.of.Origin],0)))</f>
        <v>November</v>
      </c>
      <c r="L1300" t="str">
        <f>IFERROR(INDEX(Harvest[Selected Harvest End],MATCH(E1300,Harvest[Region],0)),INDEX(Harvest[Selected Harvest End],MATCH(B1300,Harvest[Country.of.Origin],0)))</f>
        <v>March</v>
      </c>
      <c r="M1300">
        <f t="shared" si="60"/>
        <v>120</v>
      </c>
      <c r="N1300" s="7">
        <v>40667</v>
      </c>
      <c r="Q1300">
        <v>7.42</v>
      </c>
      <c r="R1300">
        <v>7.58</v>
      </c>
      <c r="S1300">
        <v>7.5</v>
      </c>
      <c r="T1300">
        <v>7.92</v>
      </c>
      <c r="U1300">
        <v>7.83</v>
      </c>
      <c r="V1300">
        <v>7.83</v>
      </c>
      <c r="W1300">
        <v>8.67</v>
      </c>
      <c r="X1300">
        <v>8.67</v>
      </c>
      <c r="Y1300">
        <v>9.33</v>
      </c>
      <c r="Z1300">
        <v>7.83</v>
      </c>
      <c r="AA1300">
        <v>80.58</v>
      </c>
      <c r="AB1300">
        <v>0</v>
      </c>
      <c r="AC1300">
        <v>0</v>
      </c>
      <c r="AD1300">
        <v>0</v>
      </c>
      <c r="AF1300">
        <v>0</v>
      </c>
      <c r="AG1300" s="7">
        <v>41032</v>
      </c>
    </row>
    <row r="1301" spans="1:33" x14ac:dyDescent="0.25">
      <c r="A1301" t="s">
        <v>43</v>
      </c>
      <c r="B1301" t="s">
        <v>147</v>
      </c>
      <c r="C1301">
        <v>19.896766199999998</v>
      </c>
      <c r="D1301">
        <v>-155.58278179999999</v>
      </c>
      <c r="E1301" t="s">
        <v>150</v>
      </c>
      <c r="F1301">
        <v>10</v>
      </c>
      <c r="G1301">
        <v>45.359237</v>
      </c>
      <c r="H1301">
        <v>2013</v>
      </c>
      <c r="I1301" t="str">
        <f t="shared" si="61"/>
        <v>2012-11-01</v>
      </c>
      <c r="J1301" t="str">
        <f t="shared" si="62"/>
        <v>2013-03-01</v>
      </c>
      <c r="K1301" t="str">
        <f>IFERROR(INDEX(Harvest[Selected Harvest Begin],MATCH(E1301,Harvest[Region],0)),INDEX(Harvest[Selected Harvest Begin],MATCH(B1301,Harvest[Country.of.Origin],0)))</f>
        <v>November</v>
      </c>
      <c r="L1301" t="str">
        <f>IFERROR(INDEX(Harvest[Selected Harvest End],MATCH(E1301,Harvest[Region],0)),INDEX(Harvest[Selected Harvest End],MATCH(B1301,Harvest[Country.of.Origin],0)))</f>
        <v>March</v>
      </c>
      <c r="M1301">
        <f t="shared" si="60"/>
        <v>120</v>
      </c>
      <c r="N1301" s="7">
        <v>41674</v>
      </c>
      <c r="O1301" t="s">
        <v>333</v>
      </c>
      <c r="P1301" t="s">
        <v>81</v>
      </c>
      <c r="Q1301">
        <v>7.42</v>
      </c>
      <c r="R1301">
        <v>7.33</v>
      </c>
      <c r="S1301">
        <v>7.33</v>
      </c>
      <c r="T1301">
        <v>7.58</v>
      </c>
      <c r="U1301">
        <v>7.58</v>
      </c>
      <c r="V1301">
        <v>7.42</v>
      </c>
      <c r="W1301">
        <v>8.67</v>
      </c>
      <c r="X1301">
        <v>10</v>
      </c>
      <c r="Y1301">
        <v>10</v>
      </c>
      <c r="Z1301">
        <v>7.17</v>
      </c>
      <c r="AA1301">
        <v>80.5</v>
      </c>
      <c r="AB1301">
        <v>0.11</v>
      </c>
      <c r="AC1301">
        <v>1</v>
      </c>
      <c r="AD1301">
        <v>0</v>
      </c>
      <c r="AE1301" t="s">
        <v>55</v>
      </c>
      <c r="AF1301">
        <v>0</v>
      </c>
      <c r="AG1301" s="7">
        <v>42039</v>
      </c>
    </row>
    <row r="1302" spans="1:33" x14ac:dyDescent="0.25">
      <c r="A1302" t="s">
        <v>43</v>
      </c>
      <c r="B1302" t="s">
        <v>147</v>
      </c>
      <c r="C1302">
        <v>19.896766199999998</v>
      </c>
      <c r="D1302">
        <v>-155.58278179999999</v>
      </c>
      <c r="E1302" t="s">
        <v>150</v>
      </c>
      <c r="F1302">
        <v>10</v>
      </c>
      <c r="G1302">
        <v>45.359237</v>
      </c>
      <c r="H1302">
        <v>2012</v>
      </c>
      <c r="I1302" t="str">
        <f t="shared" si="61"/>
        <v>2011-11-01</v>
      </c>
      <c r="J1302" t="str">
        <f t="shared" si="62"/>
        <v>2012-03-01</v>
      </c>
      <c r="K1302" t="str">
        <f>IFERROR(INDEX(Harvest[Selected Harvest Begin],MATCH(E1302,Harvest[Region],0)),INDEX(Harvest[Selected Harvest Begin],MATCH(B1302,Harvest[Country.of.Origin],0)))</f>
        <v>November</v>
      </c>
      <c r="L1302" t="str">
        <f>IFERROR(INDEX(Harvest[Selected Harvest End],MATCH(E1302,Harvest[Region],0)),INDEX(Harvest[Selected Harvest End],MATCH(B1302,Harvest[Country.of.Origin],0)))</f>
        <v>March</v>
      </c>
      <c r="M1302">
        <f t="shared" si="60"/>
        <v>121</v>
      </c>
      <c r="N1302" s="7">
        <v>40947</v>
      </c>
      <c r="O1302" t="s">
        <v>333</v>
      </c>
      <c r="P1302" t="s">
        <v>54</v>
      </c>
      <c r="Q1302">
        <v>7.17</v>
      </c>
      <c r="R1302">
        <v>7.5</v>
      </c>
      <c r="S1302">
        <v>6.92</v>
      </c>
      <c r="T1302">
        <v>7.33</v>
      </c>
      <c r="U1302">
        <v>7.67</v>
      </c>
      <c r="V1302">
        <v>7.33</v>
      </c>
      <c r="W1302">
        <v>9.33</v>
      </c>
      <c r="X1302">
        <v>10</v>
      </c>
      <c r="Y1302">
        <v>10</v>
      </c>
      <c r="Z1302">
        <v>7.08</v>
      </c>
      <c r="AA1302">
        <v>80.33</v>
      </c>
      <c r="AB1302">
        <v>0.12</v>
      </c>
      <c r="AC1302">
        <v>5</v>
      </c>
      <c r="AD1302">
        <v>0</v>
      </c>
      <c r="AE1302" t="s">
        <v>55</v>
      </c>
      <c r="AF1302">
        <v>7</v>
      </c>
      <c r="AG1302" s="7">
        <v>41312</v>
      </c>
    </row>
    <row r="1303" spans="1:33" x14ac:dyDescent="0.25">
      <c r="A1303" t="s">
        <v>43</v>
      </c>
      <c r="B1303" t="s">
        <v>147</v>
      </c>
      <c r="C1303">
        <v>19.896766199999998</v>
      </c>
      <c r="D1303">
        <v>-155.58278179999999</v>
      </c>
      <c r="E1303" t="s">
        <v>150</v>
      </c>
      <c r="F1303">
        <v>2</v>
      </c>
      <c r="G1303">
        <v>45.359237</v>
      </c>
      <c r="H1303">
        <v>2014</v>
      </c>
      <c r="I1303" t="str">
        <f t="shared" si="61"/>
        <v>2013-11-01</v>
      </c>
      <c r="J1303" t="str">
        <f t="shared" si="62"/>
        <v>2014-03-01</v>
      </c>
      <c r="K1303" t="str">
        <f>IFERROR(INDEX(Harvest[Selected Harvest Begin],MATCH(E1303,Harvest[Region],0)),INDEX(Harvest[Selected Harvest Begin],MATCH(B1303,Harvest[Country.of.Origin],0)))</f>
        <v>November</v>
      </c>
      <c r="L1303" t="str">
        <f>IFERROR(INDEX(Harvest[Selected Harvest End],MATCH(E1303,Harvest[Region],0)),INDEX(Harvest[Selected Harvest End],MATCH(B1303,Harvest[Country.of.Origin],0)))</f>
        <v>March</v>
      </c>
      <c r="M1303">
        <f t="shared" si="60"/>
        <v>120</v>
      </c>
      <c r="N1303" s="7">
        <v>41701</v>
      </c>
      <c r="O1303" t="s">
        <v>333</v>
      </c>
      <c r="P1303" t="s">
        <v>81</v>
      </c>
      <c r="Q1303">
        <v>7.5</v>
      </c>
      <c r="R1303">
        <v>7.08</v>
      </c>
      <c r="S1303">
        <v>7.67</v>
      </c>
      <c r="T1303">
        <v>7.67</v>
      </c>
      <c r="U1303">
        <v>7.42</v>
      </c>
      <c r="V1303">
        <v>7.58</v>
      </c>
      <c r="W1303">
        <v>9.33</v>
      </c>
      <c r="X1303">
        <v>9.33</v>
      </c>
      <c r="Y1303">
        <v>9.33</v>
      </c>
      <c r="Z1303">
        <v>7.33</v>
      </c>
      <c r="AA1303">
        <v>80.25</v>
      </c>
      <c r="AB1303">
        <v>0.12</v>
      </c>
      <c r="AC1303">
        <v>4</v>
      </c>
      <c r="AD1303">
        <v>0</v>
      </c>
      <c r="AE1303" t="s">
        <v>55</v>
      </c>
      <c r="AF1303">
        <v>13</v>
      </c>
      <c r="AG1303" s="7">
        <v>42066</v>
      </c>
    </row>
    <row r="1304" spans="1:33" x14ac:dyDescent="0.25">
      <c r="A1304" t="s">
        <v>43</v>
      </c>
      <c r="B1304" t="s">
        <v>147</v>
      </c>
      <c r="C1304">
        <v>19.896766199999998</v>
      </c>
      <c r="D1304">
        <v>-155.58278179999999</v>
      </c>
      <c r="E1304" t="s">
        <v>150</v>
      </c>
      <c r="F1304">
        <v>22</v>
      </c>
      <c r="G1304">
        <v>45.359237</v>
      </c>
      <c r="I1304" t="str">
        <f t="shared" si="61"/>
        <v>2010-11-01</v>
      </c>
      <c r="J1304" t="str">
        <f t="shared" si="62"/>
        <v>2011-03-01</v>
      </c>
      <c r="K1304" t="str">
        <f>IFERROR(INDEX(Harvest[Selected Harvest Begin],MATCH(E1304,Harvest[Region],0)),INDEX(Harvest[Selected Harvest Begin],MATCH(B1304,Harvest[Country.of.Origin],0)))</f>
        <v>November</v>
      </c>
      <c r="L1304" t="str">
        <f>IFERROR(INDEX(Harvest[Selected Harvest End],MATCH(E1304,Harvest[Region],0)),INDEX(Harvest[Selected Harvest End],MATCH(B1304,Harvest[Country.of.Origin],0)))</f>
        <v>March</v>
      </c>
      <c r="M1304">
        <f t="shared" si="60"/>
        <v>120</v>
      </c>
      <c r="N1304" s="7">
        <v>40808</v>
      </c>
      <c r="Q1304">
        <v>7.58</v>
      </c>
      <c r="R1304">
        <v>7.5</v>
      </c>
      <c r="S1304">
        <v>7.33</v>
      </c>
      <c r="T1304">
        <v>7.33</v>
      </c>
      <c r="U1304">
        <v>7.67</v>
      </c>
      <c r="V1304">
        <v>7.33</v>
      </c>
      <c r="W1304">
        <v>9.33</v>
      </c>
      <c r="X1304">
        <v>9.33</v>
      </c>
      <c r="Y1304">
        <v>9.33</v>
      </c>
      <c r="Z1304">
        <v>7.42</v>
      </c>
      <c r="AA1304">
        <v>80.17</v>
      </c>
      <c r="AB1304">
        <v>0.05</v>
      </c>
      <c r="AC1304">
        <v>12</v>
      </c>
      <c r="AD1304">
        <v>0</v>
      </c>
      <c r="AF1304">
        <v>1</v>
      </c>
      <c r="AG1304" s="7">
        <v>41173</v>
      </c>
    </row>
    <row r="1305" spans="1:33" x14ac:dyDescent="0.25">
      <c r="A1305" t="s">
        <v>43</v>
      </c>
      <c r="B1305" t="s">
        <v>147</v>
      </c>
      <c r="C1305">
        <v>19.896766199999998</v>
      </c>
      <c r="D1305">
        <v>-155.58278179999999</v>
      </c>
      <c r="E1305" t="s">
        <v>150</v>
      </c>
      <c r="F1305">
        <v>40</v>
      </c>
      <c r="G1305">
        <v>45.359237</v>
      </c>
      <c r="I1305" t="str">
        <f t="shared" si="61"/>
        <v>2010-11-01</v>
      </c>
      <c r="J1305" t="str">
        <f t="shared" si="62"/>
        <v>2011-03-01</v>
      </c>
      <c r="K1305" t="str">
        <f>IFERROR(INDEX(Harvest[Selected Harvest Begin],MATCH(E1305,Harvest[Region],0)),INDEX(Harvest[Selected Harvest Begin],MATCH(B1305,Harvest[Country.of.Origin],0)))</f>
        <v>November</v>
      </c>
      <c r="L1305" t="str">
        <f>IFERROR(INDEX(Harvest[Selected Harvest End],MATCH(E1305,Harvest[Region],0)),INDEX(Harvest[Selected Harvest End],MATCH(B1305,Harvest[Country.of.Origin],0)))</f>
        <v>March</v>
      </c>
      <c r="M1305">
        <f t="shared" si="60"/>
        <v>120</v>
      </c>
      <c r="N1305" s="7">
        <v>40808</v>
      </c>
      <c r="Q1305">
        <v>7.5</v>
      </c>
      <c r="R1305">
        <v>7.42</v>
      </c>
      <c r="S1305">
        <v>7.58</v>
      </c>
      <c r="T1305">
        <v>7.42</v>
      </c>
      <c r="U1305">
        <v>7.5</v>
      </c>
      <c r="V1305">
        <v>7.58</v>
      </c>
      <c r="W1305">
        <v>8.67</v>
      </c>
      <c r="X1305">
        <v>8.67</v>
      </c>
      <c r="Y1305">
        <v>10</v>
      </c>
      <c r="Z1305">
        <v>7.58</v>
      </c>
      <c r="AA1305">
        <v>79.92</v>
      </c>
      <c r="AB1305">
        <v>0.05</v>
      </c>
      <c r="AC1305">
        <v>3</v>
      </c>
      <c r="AD1305">
        <v>0</v>
      </c>
      <c r="AF1305">
        <v>0</v>
      </c>
      <c r="AG1305" s="7">
        <v>41173</v>
      </c>
    </row>
    <row r="1306" spans="1:33" x14ac:dyDescent="0.25">
      <c r="A1306" t="s">
        <v>43</v>
      </c>
      <c r="B1306" t="s">
        <v>147</v>
      </c>
      <c r="C1306">
        <v>19.896766199999998</v>
      </c>
      <c r="D1306">
        <v>-155.58278179999999</v>
      </c>
      <c r="E1306" t="s">
        <v>150</v>
      </c>
      <c r="F1306">
        <v>12</v>
      </c>
      <c r="G1306">
        <v>45.359237</v>
      </c>
      <c r="H1306">
        <v>2012</v>
      </c>
      <c r="I1306" t="str">
        <f t="shared" si="61"/>
        <v>2011-11-01</v>
      </c>
      <c r="J1306" t="str">
        <f t="shared" si="62"/>
        <v>2012-03-01</v>
      </c>
      <c r="K1306" t="str">
        <f>IFERROR(INDEX(Harvest[Selected Harvest Begin],MATCH(E1306,Harvest[Region],0)),INDEX(Harvest[Selected Harvest Begin],MATCH(B1306,Harvest[Country.of.Origin],0)))</f>
        <v>November</v>
      </c>
      <c r="L1306" t="str">
        <f>IFERROR(INDEX(Harvest[Selected Harvest End],MATCH(E1306,Harvest[Region],0)),INDEX(Harvest[Selected Harvest End],MATCH(B1306,Harvest[Country.of.Origin],0)))</f>
        <v>March</v>
      </c>
      <c r="M1306">
        <f t="shared" si="60"/>
        <v>121</v>
      </c>
      <c r="N1306" s="7">
        <v>41004</v>
      </c>
      <c r="O1306" t="s">
        <v>333</v>
      </c>
      <c r="P1306" t="s">
        <v>81</v>
      </c>
      <c r="Q1306">
        <v>7.58</v>
      </c>
      <c r="R1306">
        <v>7.08</v>
      </c>
      <c r="S1306">
        <v>6.83</v>
      </c>
      <c r="T1306">
        <v>7.17</v>
      </c>
      <c r="U1306">
        <v>7.5</v>
      </c>
      <c r="V1306">
        <v>7.17</v>
      </c>
      <c r="W1306">
        <v>9.33</v>
      </c>
      <c r="X1306">
        <v>10</v>
      </c>
      <c r="Y1306">
        <v>10</v>
      </c>
      <c r="Z1306">
        <v>7.17</v>
      </c>
      <c r="AA1306">
        <v>79.83</v>
      </c>
      <c r="AB1306">
        <v>0.12</v>
      </c>
      <c r="AC1306">
        <v>7</v>
      </c>
      <c r="AD1306">
        <v>0</v>
      </c>
      <c r="AE1306" t="s">
        <v>304</v>
      </c>
      <c r="AF1306">
        <v>10</v>
      </c>
      <c r="AG1306" s="7">
        <v>41369</v>
      </c>
    </row>
    <row r="1307" spans="1:33" x14ac:dyDescent="0.25">
      <c r="A1307" t="s">
        <v>43</v>
      </c>
      <c r="B1307" t="s">
        <v>147</v>
      </c>
      <c r="C1307">
        <v>19.896766199999998</v>
      </c>
      <c r="D1307">
        <v>-155.58278179999999</v>
      </c>
      <c r="E1307" t="s">
        <v>150</v>
      </c>
      <c r="F1307">
        <v>8</v>
      </c>
      <c r="G1307">
        <v>45.359237</v>
      </c>
      <c r="I1307" t="str">
        <f t="shared" si="61"/>
        <v>2010-11-01</v>
      </c>
      <c r="J1307" t="str">
        <f t="shared" si="62"/>
        <v>2011-03-01</v>
      </c>
      <c r="K1307" t="str">
        <f>IFERROR(INDEX(Harvest[Selected Harvest Begin],MATCH(E1307,Harvest[Region],0)),INDEX(Harvest[Selected Harvest Begin],MATCH(B1307,Harvest[Country.of.Origin],0)))</f>
        <v>November</v>
      </c>
      <c r="L1307" t="str">
        <f>IFERROR(INDEX(Harvest[Selected Harvest End],MATCH(E1307,Harvest[Region],0)),INDEX(Harvest[Selected Harvest End],MATCH(B1307,Harvest[Country.of.Origin],0)))</f>
        <v>March</v>
      </c>
      <c r="M1307">
        <f t="shared" si="60"/>
        <v>120</v>
      </c>
      <c r="N1307" s="7">
        <v>40715</v>
      </c>
      <c r="Q1307">
        <v>7.92</v>
      </c>
      <c r="R1307">
        <v>6.83</v>
      </c>
      <c r="S1307">
        <v>7.08</v>
      </c>
      <c r="T1307">
        <v>7.42</v>
      </c>
      <c r="U1307">
        <v>6.75</v>
      </c>
      <c r="V1307">
        <v>7.33</v>
      </c>
      <c r="W1307">
        <v>8.67</v>
      </c>
      <c r="X1307">
        <v>9.33</v>
      </c>
      <c r="Y1307">
        <v>10</v>
      </c>
      <c r="Z1307">
        <v>7.25</v>
      </c>
      <c r="AA1307">
        <v>78.58</v>
      </c>
      <c r="AB1307">
        <v>0</v>
      </c>
      <c r="AC1307">
        <v>0</v>
      </c>
      <c r="AD1307">
        <v>0</v>
      </c>
      <c r="AF1307">
        <v>0</v>
      </c>
      <c r="AG1307" s="7">
        <v>41080</v>
      </c>
    </row>
    <row r="1308" spans="1:33" x14ac:dyDescent="0.25">
      <c r="A1308" t="s">
        <v>43</v>
      </c>
      <c r="B1308" t="s">
        <v>147</v>
      </c>
      <c r="C1308">
        <v>19.896766199999998</v>
      </c>
      <c r="D1308">
        <v>-155.58278179999999</v>
      </c>
      <c r="E1308" t="s">
        <v>150</v>
      </c>
      <c r="F1308">
        <v>5</v>
      </c>
      <c r="G1308">
        <v>45.359237</v>
      </c>
      <c r="H1308">
        <v>2014</v>
      </c>
      <c r="I1308" t="str">
        <f t="shared" si="61"/>
        <v>2013-11-01</v>
      </c>
      <c r="J1308" t="str">
        <f t="shared" si="62"/>
        <v>2014-03-01</v>
      </c>
      <c r="K1308" t="str">
        <f>IFERROR(INDEX(Harvest[Selected Harvest Begin],MATCH(E1308,Harvest[Region],0)),INDEX(Harvest[Selected Harvest Begin],MATCH(B1308,Harvest[Country.of.Origin],0)))</f>
        <v>November</v>
      </c>
      <c r="L1308" t="str">
        <f>IFERROR(INDEX(Harvest[Selected Harvest End],MATCH(E1308,Harvest[Region],0)),INDEX(Harvest[Selected Harvest End],MATCH(B1308,Harvest[Country.of.Origin],0)))</f>
        <v>March</v>
      </c>
      <c r="M1308">
        <f t="shared" si="60"/>
        <v>120</v>
      </c>
      <c r="N1308" s="7">
        <v>41717</v>
      </c>
      <c r="O1308" t="s">
        <v>333</v>
      </c>
      <c r="P1308" t="s">
        <v>81</v>
      </c>
      <c r="Q1308">
        <v>7.5</v>
      </c>
      <c r="R1308">
        <v>7.75</v>
      </c>
      <c r="S1308">
        <v>7.58</v>
      </c>
      <c r="T1308">
        <v>7.83</v>
      </c>
      <c r="U1308">
        <v>7.92</v>
      </c>
      <c r="V1308">
        <v>7.92</v>
      </c>
      <c r="W1308">
        <v>7.33</v>
      </c>
      <c r="X1308">
        <v>8</v>
      </c>
      <c r="Y1308">
        <v>8.67</v>
      </c>
      <c r="Z1308">
        <v>7.83</v>
      </c>
      <c r="AA1308">
        <v>78.33</v>
      </c>
      <c r="AB1308">
        <v>0.1</v>
      </c>
      <c r="AC1308">
        <v>0</v>
      </c>
      <c r="AD1308">
        <v>0</v>
      </c>
      <c r="AE1308" t="s">
        <v>89</v>
      </c>
      <c r="AF1308">
        <v>0</v>
      </c>
      <c r="AG1308" s="7">
        <v>42082</v>
      </c>
    </row>
    <row r="1309" spans="1:33" x14ac:dyDescent="0.25">
      <c r="A1309" t="s">
        <v>43</v>
      </c>
      <c r="B1309" t="s">
        <v>147</v>
      </c>
      <c r="C1309">
        <v>19.896766199999998</v>
      </c>
      <c r="D1309">
        <v>-155.58278179999999</v>
      </c>
      <c r="E1309" t="s">
        <v>150</v>
      </c>
      <c r="F1309">
        <v>18</v>
      </c>
      <c r="G1309">
        <v>45.359237</v>
      </c>
      <c r="H1309">
        <v>2014</v>
      </c>
      <c r="I1309" t="str">
        <f t="shared" si="61"/>
        <v>2013-11-01</v>
      </c>
      <c r="J1309" t="str">
        <f t="shared" si="62"/>
        <v>2014-03-01</v>
      </c>
      <c r="K1309" t="str">
        <f>IFERROR(INDEX(Harvest[Selected Harvest Begin],MATCH(E1309,Harvest[Region],0)),INDEX(Harvest[Selected Harvest Begin],MATCH(B1309,Harvest[Country.of.Origin],0)))</f>
        <v>November</v>
      </c>
      <c r="L1309" t="str">
        <f>IFERROR(INDEX(Harvest[Selected Harvest End],MATCH(E1309,Harvest[Region],0)),INDEX(Harvest[Selected Harvest End],MATCH(B1309,Harvest[Country.of.Origin],0)))</f>
        <v>March</v>
      </c>
      <c r="M1309">
        <f t="shared" si="60"/>
        <v>120</v>
      </c>
      <c r="N1309" s="7">
        <v>42024</v>
      </c>
      <c r="O1309" t="s">
        <v>333</v>
      </c>
      <c r="P1309" t="s">
        <v>81</v>
      </c>
      <c r="Q1309">
        <v>7.5</v>
      </c>
      <c r="R1309">
        <v>7.5</v>
      </c>
      <c r="S1309">
        <v>7.33</v>
      </c>
      <c r="T1309">
        <v>7.58</v>
      </c>
      <c r="U1309">
        <v>7.5</v>
      </c>
      <c r="V1309">
        <v>7.42</v>
      </c>
      <c r="W1309">
        <v>8.67</v>
      </c>
      <c r="X1309">
        <v>8.67</v>
      </c>
      <c r="Y1309">
        <v>8.67</v>
      </c>
      <c r="Z1309">
        <v>7.42</v>
      </c>
      <c r="AA1309">
        <v>78.25</v>
      </c>
      <c r="AB1309">
        <v>0.11</v>
      </c>
      <c r="AC1309">
        <v>2</v>
      </c>
      <c r="AD1309">
        <v>0</v>
      </c>
      <c r="AE1309" t="s">
        <v>55</v>
      </c>
      <c r="AF1309">
        <v>8</v>
      </c>
      <c r="AG1309" s="7">
        <v>42389</v>
      </c>
    </row>
    <row r="1310" spans="1:33" x14ac:dyDescent="0.25">
      <c r="A1310" t="s">
        <v>43</v>
      </c>
      <c r="B1310" t="s">
        <v>147</v>
      </c>
      <c r="C1310">
        <v>19.896766199999998</v>
      </c>
      <c r="D1310">
        <v>-155.58278179999999</v>
      </c>
      <c r="E1310" t="s">
        <v>150</v>
      </c>
      <c r="F1310">
        <v>5</v>
      </c>
      <c r="G1310">
        <v>45.359237</v>
      </c>
      <c r="H1310">
        <v>2012</v>
      </c>
      <c r="I1310" t="str">
        <f t="shared" si="61"/>
        <v>2011-11-01</v>
      </c>
      <c r="J1310" t="str">
        <f t="shared" si="62"/>
        <v>2012-03-01</v>
      </c>
      <c r="K1310" t="str">
        <f>IFERROR(INDEX(Harvest[Selected Harvest Begin],MATCH(E1310,Harvest[Region],0)),INDEX(Harvest[Selected Harvest Begin],MATCH(B1310,Harvest[Country.of.Origin],0)))</f>
        <v>November</v>
      </c>
      <c r="L1310" t="str">
        <f>IFERROR(INDEX(Harvest[Selected Harvest End],MATCH(E1310,Harvest[Region],0)),INDEX(Harvest[Selected Harvest End],MATCH(B1310,Harvest[Country.of.Origin],0)))</f>
        <v>March</v>
      </c>
      <c r="M1310">
        <f t="shared" si="60"/>
        <v>121</v>
      </c>
      <c r="N1310" s="7">
        <v>41053</v>
      </c>
      <c r="O1310" t="s">
        <v>333</v>
      </c>
      <c r="P1310" t="s">
        <v>81</v>
      </c>
      <c r="Q1310">
        <v>7.42</v>
      </c>
      <c r="R1310">
        <v>7.33</v>
      </c>
      <c r="S1310">
        <v>7.33</v>
      </c>
      <c r="T1310">
        <v>7.5</v>
      </c>
      <c r="U1310">
        <v>7.67</v>
      </c>
      <c r="V1310">
        <v>7.75</v>
      </c>
      <c r="W1310">
        <v>8</v>
      </c>
      <c r="X1310">
        <v>8.67</v>
      </c>
      <c r="Y1310">
        <v>9.33</v>
      </c>
      <c r="Z1310">
        <v>7.25</v>
      </c>
      <c r="AA1310">
        <v>78.25</v>
      </c>
      <c r="AB1310">
        <v>0.11</v>
      </c>
      <c r="AC1310">
        <v>4</v>
      </c>
      <c r="AD1310">
        <v>0</v>
      </c>
      <c r="AE1310" t="s">
        <v>55</v>
      </c>
      <c r="AF1310">
        <v>31</v>
      </c>
      <c r="AG1310" s="7">
        <v>41418</v>
      </c>
    </row>
    <row r="1311" spans="1:33" x14ac:dyDescent="0.25">
      <c r="A1311" t="s">
        <v>43</v>
      </c>
      <c r="B1311" t="s">
        <v>147</v>
      </c>
      <c r="C1311">
        <v>19.896766199999998</v>
      </c>
      <c r="D1311">
        <v>-155.58278179999999</v>
      </c>
      <c r="E1311" t="s">
        <v>150</v>
      </c>
      <c r="F1311">
        <v>5</v>
      </c>
      <c r="G1311">
        <v>45.359237</v>
      </c>
      <c r="H1311">
        <v>2014</v>
      </c>
      <c r="I1311" t="str">
        <f t="shared" si="61"/>
        <v>2013-11-01</v>
      </c>
      <c r="J1311" t="str">
        <f t="shared" si="62"/>
        <v>2014-03-01</v>
      </c>
      <c r="K1311" t="str">
        <f>IFERROR(INDEX(Harvest[Selected Harvest Begin],MATCH(E1311,Harvest[Region],0)),INDEX(Harvest[Selected Harvest Begin],MATCH(B1311,Harvest[Country.of.Origin],0)))</f>
        <v>November</v>
      </c>
      <c r="L1311" t="str">
        <f>IFERROR(INDEX(Harvest[Selected Harvest End],MATCH(E1311,Harvest[Region],0)),INDEX(Harvest[Selected Harvest End],MATCH(B1311,Harvest[Country.of.Origin],0)))</f>
        <v>March</v>
      </c>
      <c r="M1311">
        <f t="shared" si="60"/>
        <v>120</v>
      </c>
      <c r="N1311" s="7">
        <v>41716</v>
      </c>
      <c r="O1311" t="s">
        <v>333</v>
      </c>
      <c r="P1311" t="s">
        <v>81</v>
      </c>
      <c r="Q1311">
        <v>7.58</v>
      </c>
      <c r="R1311">
        <v>7.33</v>
      </c>
      <c r="S1311">
        <v>7.5</v>
      </c>
      <c r="T1311">
        <v>7.42</v>
      </c>
      <c r="U1311">
        <v>7.5</v>
      </c>
      <c r="V1311">
        <v>7.33</v>
      </c>
      <c r="W1311">
        <v>8</v>
      </c>
      <c r="X1311">
        <v>8.67</v>
      </c>
      <c r="Y1311">
        <v>9.33</v>
      </c>
      <c r="Z1311">
        <v>7.33</v>
      </c>
      <c r="AA1311">
        <v>78</v>
      </c>
      <c r="AB1311">
        <v>0.12</v>
      </c>
      <c r="AC1311">
        <v>2</v>
      </c>
      <c r="AD1311">
        <v>0</v>
      </c>
      <c r="AE1311" t="s">
        <v>55</v>
      </c>
      <c r="AF1311">
        <v>3</v>
      </c>
      <c r="AG1311" s="7">
        <v>42081</v>
      </c>
    </row>
    <row r="1312" spans="1:33" x14ac:dyDescent="0.25">
      <c r="A1312" t="s">
        <v>43</v>
      </c>
      <c r="B1312" t="s">
        <v>147</v>
      </c>
      <c r="C1312">
        <v>19.896766199999998</v>
      </c>
      <c r="D1312">
        <v>-155.58278179999999</v>
      </c>
      <c r="E1312" t="s">
        <v>150</v>
      </c>
      <c r="F1312">
        <v>5</v>
      </c>
      <c r="G1312">
        <v>45.359237</v>
      </c>
      <c r="H1312">
        <v>2013</v>
      </c>
      <c r="I1312" t="str">
        <f t="shared" si="61"/>
        <v>2012-11-01</v>
      </c>
      <c r="J1312" t="str">
        <f t="shared" si="62"/>
        <v>2013-03-01</v>
      </c>
      <c r="K1312" t="str">
        <f>IFERROR(INDEX(Harvest[Selected Harvest Begin],MATCH(E1312,Harvest[Region],0)),INDEX(Harvest[Selected Harvest Begin],MATCH(B1312,Harvest[Country.of.Origin],0)))</f>
        <v>November</v>
      </c>
      <c r="L1312" t="str">
        <f>IFERROR(INDEX(Harvest[Selected Harvest End],MATCH(E1312,Harvest[Region],0)),INDEX(Harvest[Selected Harvest End],MATCH(B1312,Harvest[Country.of.Origin],0)))</f>
        <v>March</v>
      </c>
      <c r="M1312">
        <f t="shared" si="60"/>
        <v>120</v>
      </c>
      <c r="N1312" s="7">
        <v>41397</v>
      </c>
      <c r="P1312" t="s">
        <v>81</v>
      </c>
      <c r="Q1312">
        <v>7.58</v>
      </c>
      <c r="R1312">
        <v>7.67</v>
      </c>
      <c r="S1312">
        <v>7.58</v>
      </c>
      <c r="T1312">
        <v>7.67</v>
      </c>
      <c r="U1312">
        <v>7.42</v>
      </c>
      <c r="V1312">
        <v>7.42</v>
      </c>
      <c r="W1312">
        <v>9.33</v>
      </c>
      <c r="X1312">
        <v>9.33</v>
      </c>
      <c r="Y1312">
        <v>6</v>
      </c>
      <c r="Z1312">
        <v>7.58</v>
      </c>
      <c r="AA1312">
        <v>77.58</v>
      </c>
      <c r="AB1312">
        <v>0.12</v>
      </c>
      <c r="AC1312">
        <v>1</v>
      </c>
      <c r="AD1312">
        <v>0</v>
      </c>
      <c r="AE1312" t="s">
        <v>55</v>
      </c>
      <c r="AF1312">
        <v>5</v>
      </c>
      <c r="AG1312" s="7">
        <v>41762</v>
      </c>
    </row>
    <row r="1313" spans="1:36" x14ac:dyDescent="0.25">
      <c r="A1313" t="s">
        <v>43</v>
      </c>
      <c r="B1313" t="s">
        <v>147</v>
      </c>
      <c r="C1313">
        <v>19.896766199999998</v>
      </c>
      <c r="D1313">
        <v>-155.58278179999999</v>
      </c>
      <c r="E1313" t="s">
        <v>150</v>
      </c>
      <c r="F1313">
        <v>2</v>
      </c>
      <c r="G1313">
        <v>45.359237</v>
      </c>
      <c r="H1313">
        <v>2014</v>
      </c>
      <c r="I1313" t="str">
        <f t="shared" si="61"/>
        <v>2013-11-01</v>
      </c>
      <c r="J1313" t="str">
        <f t="shared" si="62"/>
        <v>2014-03-01</v>
      </c>
      <c r="K1313" t="str">
        <f>IFERROR(INDEX(Harvest[Selected Harvest Begin],MATCH(E1313,Harvest[Region],0)),INDEX(Harvest[Selected Harvest Begin],MATCH(B1313,Harvest[Country.of.Origin],0)))</f>
        <v>November</v>
      </c>
      <c r="L1313" t="str">
        <f>IFERROR(INDEX(Harvest[Selected Harvest End],MATCH(E1313,Harvest[Region],0)),INDEX(Harvest[Selected Harvest End],MATCH(B1313,Harvest[Country.of.Origin],0)))</f>
        <v>March</v>
      </c>
      <c r="M1313">
        <f t="shared" si="60"/>
        <v>120</v>
      </c>
      <c r="N1313" s="7">
        <v>41716</v>
      </c>
      <c r="O1313" t="s">
        <v>333</v>
      </c>
      <c r="P1313" t="s">
        <v>81</v>
      </c>
      <c r="Q1313">
        <v>7.25</v>
      </c>
      <c r="R1313">
        <v>7.08</v>
      </c>
      <c r="S1313">
        <v>6.83</v>
      </c>
      <c r="T1313">
        <v>7.17</v>
      </c>
      <c r="U1313">
        <v>7.33</v>
      </c>
      <c r="V1313">
        <v>6.83</v>
      </c>
      <c r="W1313">
        <v>8.67</v>
      </c>
      <c r="X1313">
        <v>8.67</v>
      </c>
      <c r="Y1313">
        <v>9.33</v>
      </c>
      <c r="Z1313">
        <v>7.08</v>
      </c>
      <c r="AA1313">
        <v>76.25</v>
      </c>
      <c r="AB1313">
        <v>0</v>
      </c>
      <c r="AC1313">
        <v>0</v>
      </c>
      <c r="AD1313">
        <v>0</v>
      </c>
      <c r="AE1313" t="s">
        <v>55</v>
      </c>
      <c r="AF1313">
        <v>0</v>
      </c>
      <c r="AG1313" s="7">
        <v>42081</v>
      </c>
    </row>
    <row r="1314" spans="1:36" x14ac:dyDescent="0.25">
      <c r="A1314" t="s">
        <v>43</v>
      </c>
      <c r="B1314" t="s">
        <v>147</v>
      </c>
      <c r="C1314">
        <v>19.896766199999998</v>
      </c>
      <c r="D1314">
        <v>-155.58278179999999</v>
      </c>
      <c r="E1314" t="s">
        <v>150</v>
      </c>
      <c r="F1314">
        <v>6</v>
      </c>
      <c r="G1314">
        <v>45.359237</v>
      </c>
      <c r="H1314">
        <v>2013</v>
      </c>
      <c r="I1314" t="str">
        <f t="shared" si="61"/>
        <v>2012-11-01</v>
      </c>
      <c r="J1314" t="str">
        <f t="shared" si="62"/>
        <v>2013-03-01</v>
      </c>
      <c r="K1314" t="str">
        <f>IFERROR(INDEX(Harvest[Selected Harvest Begin],MATCH(E1314,Harvest[Region],0)),INDEX(Harvest[Selected Harvest Begin],MATCH(B1314,Harvest[Country.of.Origin],0)))</f>
        <v>November</v>
      </c>
      <c r="L1314" t="str">
        <f>IFERROR(INDEX(Harvest[Selected Harvest End],MATCH(E1314,Harvest[Region],0)),INDEX(Harvest[Selected Harvest End],MATCH(B1314,Harvest[Country.of.Origin],0)))</f>
        <v>March</v>
      </c>
      <c r="M1314">
        <f t="shared" si="60"/>
        <v>120</v>
      </c>
      <c r="N1314" s="7">
        <v>41659</v>
      </c>
      <c r="P1314" t="s">
        <v>81</v>
      </c>
      <c r="Q1314">
        <v>7.5</v>
      </c>
      <c r="R1314">
        <v>7.33</v>
      </c>
      <c r="S1314">
        <v>7.33</v>
      </c>
      <c r="T1314">
        <v>7.58</v>
      </c>
      <c r="U1314">
        <v>7.67</v>
      </c>
      <c r="V1314">
        <v>7.25</v>
      </c>
      <c r="W1314">
        <v>8</v>
      </c>
      <c r="X1314">
        <v>8</v>
      </c>
      <c r="Y1314">
        <v>8</v>
      </c>
      <c r="Z1314">
        <v>7.5</v>
      </c>
      <c r="AA1314">
        <v>76.17</v>
      </c>
      <c r="AB1314">
        <v>0</v>
      </c>
      <c r="AC1314">
        <v>0</v>
      </c>
      <c r="AD1314">
        <v>0</v>
      </c>
      <c r="AE1314" t="s">
        <v>89</v>
      </c>
      <c r="AF1314">
        <v>3</v>
      </c>
      <c r="AG1314" s="7">
        <v>42024</v>
      </c>
    </row>
    <row r="1315" spans="1:36" x14ac:dyDescent="0.25">
      <c r="A1315" t="s">
        <v>43</v>
      </c>
      <c r="B1315" t="s">
        <v>147</v>
      </c>
      <c r="C1315">
        <v>19.896766199999998</v>
      </c>
      <c r="D1315">
        <v>-155.58278179999999</v>
      </c>
      <c r="E1315" t="s">
        <v>150</v>
      </c>
      <c r="F1315">
        <v>3</v>
      </c>
      <c r="G1315">
        <v>45.359237</v>
      </c>
      <c r="H1315">
        <v>2014</v>
      </c>
      <c r="I1315" t="str">
        <f t="shared" si="61"/>
        <v>2013-11-01</v>
      </c>
      <c r="J1315" t="str">
        <f t="shared" si="62"/>
        <v>2014-03-01</v>
      </c>
      <c r="K1315" t="str">
        <f>IFERROR(INDEX(Harvest[Selected Harvest Begin],MATCH(E1315,Harvest[Region],0)),INDEX(Harvest[Selected Harvest Begin],MATCH(B1315,Harvest[Country.of.Origin],0)))</f>
        <v>November</v>
      </c>
      <c r="L1315" t="str">
        <f>IFERROR(INDEX(Harvest[Selected Harvest End],MATCH(E1315,Harvest[Region],0)),INDEX(Harvest[Selected Harvest End],MATCH(B1315,Harvest[Country.of.Origin],0)))</f>
        <v>March</v>
      </c>
      <c r="M1315">
        <f t="shared" si="60"/>
        <v>120</v>
      </c>
      <c r="N1315" s="7">
        <v>41711</v>
      </c>
      <c r="O1315" t="s">
        <v>333</v>
      </c>
      <c r="P1315" t="s">
        <v>81</v>
      </c>
      <c r="Q1315">
        <v>7.5</v>
      </c>
      <c r="R1315">
        <v>7.25</v>
      </c>
      <c r="S1315">
        <v>7</v>
      </c>
      <c r="T1315">
        <v>7.25</v>
      </c>
      <c r="U1315">
        <v>7.42</v>
      </c>
      <c r="V1315">
        <v>7.33</v>
      </c>
      <c r="W1315">
        <v>8</v>
      </c>
      <c r="X1315">
        <v>8.67</v>
      </c>
      <c r="Y1315">
        <v>6.67</v>
      </c>
      <c r="Z1315">
        <v>7.33</v>
      </c>
      <c r="AA1315">
        <v>74.42</v>
      </c>
      <c r="AB1315">
        <v>0</v>
      </c>
      <c r="AC1315">
        <v>1</v>
      </c>
      <c r="AD1315">
        <v>0</v>
      </c>
      <c r="AE1315" t="s">
        <v>304</v>
      </c>
      <c r="AF1315">
        <v>2</v>
      </c>
      <c r="AG1315" s="7">
        <v>42076</v>
      </c>
    </row>
    <row r="1316" spans="1:36" x14ac:dyDescent="0.25">
      <c r="A1316" t="s">
        <v>43</v>
      </c>
      <c r="B1316" t="s">
        <v>147</v>
      </c>
      <c r="C1316">
        <v>19.896766199999998</v>
      </c>
      <c r="D1316">
        <v>-155.58278179999999</v>
      </c>
      <c r="E1316" t="s">
        <v>150</v>
      </c>
      <c r="F1316">
        <v>22</v>
      </c>
      <c r="G1316">
        <v>45.359237</v>
      </c>
      <c r="H1316">
        <v>2012</v>
      </c>
      <c r="I1316" t="str">
        <f t="shared" si="61"/>
        <v>2011-11-01</v>
      </c>
      <c r="J1316" t="str">
        <f t="shared" si="62"/>
        <v>2012-03-01</v>
      </c>
      <c r="K1316" t="str">
        <f>IFERROR(INDEX(Harvest[Selected Harvest Begin],MATCH(E1316,Harvest[Region],0)),INDEX(Harvest[Selected Harvest Begin],MATCH(B1316,Harvest[Country.of.Origin],0)))</f>
        <v>November</v>
      </c>
      <c r="L1316" t="str">
        <f>IFERROR(INDEX(Harvest[Selected Harvest End],MATCH(E1316,Harvest[Region],0)),INDEX(Harvest[Selected Harvest End],MATCH(B1316,Harvest[Country.of.Origin],0)))</f>
        <v>March</v>
      </c>
      <c r="M1316">
        <f t="shared" si="60"/>
        <v>121</v>
      </c>
      <c r="N1316" s="7">
        <v>41005</v>
      </c>
      <c r="O1316" t="s">
        <v>333</v>
      </c>
      <c r="P1316" t="s">
        <v>81</v>
      </c>
      <c r="Q1316">
        <v>7.17</v>
      </c>
      <c r="R1316">
        <v>7.17</v>
      </c>
      <c r="S1316">
        <v>7.17</v>
      </c>
      <c r="T1316">
        <v>7.58</v>
      </c>
      <c r="U1316">
        <v>7.67</v>
      </c>
      <c r="V1316">
        <v>6.92</v>
      </c>
      <c r="W1316">
        <v>9.33</v>
      </c>
      <c r="X1316">
        <v>6.67</v>
      </c>
      <c r="Y1316">
        <v>6.67</v>
      </c>
      <c r="Z1316">
        <v>7.33</v>
      </c>
      <c r="AA1316">
        <v>73.67</v>
      </c>
      <c r="AB1316">
        <v>0</v>
      </c>
      <c r="AC1316">
        <v>9</v>
      </c>
      <c r="AD1316">
        <v>0</v>
      </c>
      <c r="AF1316">
        <v>17</v>
      </c>
      <c r="AG1316" s="7">
        <v>41370</v>
      </c>
    </row>
    <row r="1317" spans="1:36" x14ac:dyDescent="0.25">
      <c r="A1317" t="s">
        <v>43</v>
      </c>
      <c r="B1317" t="s">
        <v>147</v>
      </c>
      <c r="C1317">
        <v>19.896766199999998</v>
      </c>
      <c r="D1317">
        <v>-155.58278179999999</v>
      </c>
      <c r="E1317" t="s">
        <v>150</v>
      </c>
      <c r="F1317">
        <v>11</v>
      </c>
      <c r="G1317">
        <v>45.359237</v>
      </c>
      <c r="H1317">
        <v>2014</v>
      </c>
      <c r="I1317" t="str">
        <f t="shared" si="61"/>
        <v>2013-11-01</v>
      </c>
      <c r="J1317" t="str">
        <f t="shared" si="62"/>
        <v>2014-03-01</v>
      </c>
      <c r="K1317" t="str">
        <f>IFERROR(INDEX(Harvest[Selected Harvest Begin],MATCH(E1317,Harvest[Region],0)),INDEX(Harvest[Selected Harvest Begin],MATCH(B1317,Harvest[Country.of.Origin],0)))</f>
        <v>November</v>
      </c>
      <c r="L1317" t="str">
        <f>IFERROR(INDEX(Harvest[Selected Harvest End],MATCH(E1317,Harvest[Region],0)),INDEX(Harvest[Selected Harvest End],MATCH(B1317,Harvest[Country.of.Origin],0)))</f>
        <v>March</v>
      </c>
      <c r="M1317">
        <f t="shared" si="60"/>
        <v>120</v>
      </c>
      <c r="N1317" s="7">
        <v>41708</v>
      </c>
      <c r="O1317" t="s">
        <v>333</v>
      </c>
      <c r="P1317" t="s">
        <v>81</v>
      </c>
      <c r="Q1317">
        <v>6.92</v>
      </c>
      <c r="R1317">
        <v>6.92</v>
      </c>
      <c r="S1317">
        <v>6.92</v>
      </c>
      <c r="T1317">
        <v>7.5</v>
      </c>
      <c r="U1317">
        <v>7.58</v>
      </c>
      <c r="V1317">
        <v>7.17</v>
      </c>
      <c r="W1317">
        <v>6.67</v>
      </c>
      <c r="X1317">
        <v>6.67</v>
      </c>
      <c r="Y1317">
        <v>9.33</v>
      </c>
      <c r="Z1317">
        <v>6.92</v>
      </c>
      <c r="AA1317">
        <v>72.58</v>
      </c>
      <c r="AB1317">
        <v>0.11</v>
      </c>
      <c r="AC1317">
        <v>5</v>
      </c>
      <c r="AD1317">
        <v>0</v>
      </c>
      <c r="AE1317" t="s">
        <v>55</v>
      </c>
      <c r="AF1317">
        <v>9</v>
      </c>
      <c r="AG1317" s="7">
        <v>42073</v>
      </c>
    </row>
    <row r="1318" spans="1:36" x14ac:dyDescent="0.25">
      <c r="A1318" t="s">
        <v>43</v>
      </c>
      <c r="B1318" t="s">
        <v>147</v>
      </c>
      <c r="C1318">
        <v>19.896766199999998</v>
      </c>
      <c r="D1318">
        <v>-155.58278179999999</v>
      </c>
      <c r="E1318" t="s">
        <v>150</v>
      </c>
      <c r="F1318">
        <v>12</v>
      </c>
      <c r="G1318">
        <v>100</v>
      </c>
      <c r="H1318">
        <v>2014</v>
      </c>
      <c r="I1318" t="str">
        <f t="shared" si="61"/>
        <v>2013-11-01</v>
      </c>
      <c r="J1318" t="str">
        <f t="shared" si="62"/>
        <v>2014-03-01</v>
      </c>
      <c r="K1318" t="str">
        <f>IFERROR(INDEX(Harvest[Selected Harvest Begin],MATCH(E1318,Harvest[Region],0)),INDEX(Harvest[Selected Harvest Begin],MATCH(B1318,Harvest[Country.of.Origin],0)))</f>
        <v>November</v>
      </c>
      <c r="L1318" t="str">
        <f>IFERROR(INDEX(Harvest[Selected Harvest End],MATCH(E1318,Harvest[Region],0)),INDEX(Harvest[Selected Harvest End],MATCH(B1318,Harvest[Country.of.Origin],0)))</f>
        <v>March</v>
      </c>
      <c r="M1318">
        <f t="shared" si="60"/>
        <v>120</v>
      </c>
      <c r="N1318" s="7">
        <v>41771</v>
      </c>
      <c r="O1318" t="s">
        <v>333</v>
      </c>
      <c r="P1318" t="s">
        <v>81</v>
      </c>
      <c r="Q1318">
        <v>7.5</v>
      </c>
      <c r="R1318">
        <v>7</v>
      </c>
      <c r="S1318">
        <v>7</v>
      </c>
      <c r="T1318">
        <v>6.92</v>
      </c>
      <c r="U1318">
        <v>7.33</v>
      </c>
      <c r="V1318">
        <v>7.17</v>
      </c>
      <c r="W1318">
        <v>10</v>
      </c>
      <c r="X1318">
        <v>10</v>
      </c>
      <c r="Y1318">
        <v>10</v>
      </c>
      <c r="Z1318">
        <v>7</v>
      </c>
      <c r="AA1318">
        <v>79.92</v>
      </c>
      <c r="AB1318">
        <v>0.11</v>
      </c>
      <c r="AC1318">
        <v>1</v>
      </c>
      <c r="AD1318">
        <v>0</v>
      </c>
      <c r="AE1318" t="s">
        <v>55</v>
      </c>
      <c r="AF1318">
        <v>3</v>
      </c>
      <c r="AG1318" s="7">
        <v>42136</v>
      </c>
    </row>
    <row r="1319" spans="1:36" x14ac:dyDescent="0.25">
      <c r="A1319" t="s">
        <v>43</v>
      </c>
      <c r="B1319" t="s">
        <v>147</v>
      </c>
      <c r="C1319">
        <v>19.896766199999998</v>
      </c>
      <c r="D1319">
        <v>-155.58278179999999</v>
      </c>
      <c r="E1319" t="s">
        <v>150</v>
      </c>
      <c r="F1319">
        <v>27</v>
      </c>
      <c r="I1319" t="str">
        <f t="shared" si="61"/>
        <v>2009-11-01</v>
      </c>
      <c r="J1319" t="str">
        <f t="shared" si="62"/>
        <v>2010-03-01</v>
      </c>
      <c r="K1319" t="str">
        <f>IFERROR(INDEX(Harvest[Selected Harvest Begin],MATCH(E1319,Harvest[Region],0)),INDEX(Harvest[Selected Harvest Begin],MATCH(B1319,Harvest[Country.of.Origin],0)))</f>
        <v>November</v>
      </c>
      <c r="L1319" t="str">
        <f>IFERROR(INDEX(Harvest[Selected Harvest End],MATCH(E1319,Harvest[Region],0)),INDEX(Harvest[Selected Harvest End],MATCH(B1319,Harvest[Country.of.Origin],0)))</f>
        <v>March</v>
      </c>
      <c r="M1319">
        <f t="shared" si="60"/>
        <v>120</v>
      </c>
      <c r="N1319" s="7">
        <v>40315</v>
      </c>
      <c r="Q1319">
        <v>7.5</v>
      </c>
      <c r="R1319">
        <v>7.92</v>
      </c>
      <c r="S1319">
        <v>8.25</v>
      </c>
      <c r="T1319">
        <v>7.83</v>
      </c>
      <c r="U1319">
        <v>7.92</v>
      </c>
      <c r="V1319">
        <v>7.75</v>
      </c>
      <c r="W1319">
        <v>10</v>
      </c>
      <c r="X1319">
        <v>10</v>
      </c>
      <c r="Y1319">
        <v>10</v>
      </c>
      <c r="Z1319">
        <v>7.92</v>
      </c>
      <c r="AA1319">
        <v>85.08</v>
      </c>
      <c r="AB1319">
        <v>0</v>
      </c>
      <c r="AC1319">
        <v>0</v>
      </c>
      <c r="AD1319">
        <v>0</v>
      </c>
      <c r="AF1319">
        <v>0</v>
      </c>
      <c r="AG1319" s="7">
        <v>40680</v>
      </c>
    </row>
    <row r="1320" spans="1:36" x14ac:dyDescent="0.25">
      <c r="A1320" t="s">
        <v>43</v>
      </c>
      <c r="B1320" t="s">
        <v>147</v>
      </c>
      <c r="C1320">
        <v>19.896766199999998</v>
      </c>
      <c r="D1320">
        <v>-155.58278179999999</v>
      </c>
      <c r="E1320" t="s">
        <v>150</v>
      </c>
      <c r="F1320">
        <v>30</v>
      </c>
      <c r="I1320" t="str">
        <f t="shared" si="61"/>
        <v>2009-11-01</v>
      </c>
      <c r="J1320" t="str">
        <f t="shared" si="62"/>
        <v>2010-03-01</v>
      </c>
      <c r="K1320" t="str">
        <f>IFERROR(INDEX(Harvest[Selected Harvest Begin],MATCH(E1320,Harvest[Region],0)),INDEX(Harvest[Selected Harvest Begin],MATCH(B1320,Harvest[Country.of.Origin],0)))</f>
        <v>November</v>
      </c>
      <c r="L1320" t="str">
        <f>IFERROR(INDEX(Harvest[Selected Harvest End],MATCH(E1320,Harvest[Region],0)),INDEX(Harvest[Selected Harvest End],MATCH(B1320,Harvest[Country.of.Origin],0)))</f>
        <v>March</v>
      </c>
      <c r="M1320">
        <f t="shared" si="60"/>
        <v>120</v>
      </c>
      <c r="N1320" s="7">
        <v>40322</v>
      </c>
      <c r="Q1320">
        <v>7.25</v>
      </c>
      <c r="R1320">
        <v>7.58</v>
      </c>
      <c r="S1320">
        <v>7.83</v>
      </c>
      <c r="T1320">
        <v>7.67</v>
      </c>
      <c r="U1320">
        <v>7.75</v>
      </c>
      <c r="V1320">
        <v>7.75</v>
      </c>
      <c r="W1320">
        <v>9.33</v>
      </c>
      <c r="X1320">
        <v>9.33</v>
      </c>
      <c r="Y1320">
        <v>10</v>
      </c>
      <c r="Z1320">
        <v>7.33</v>
      </c>
      <c r="AA1320">
        <v>81.83</v>
      </c>
      <c r="AB1320">
        <v>0.02</v>
      </c>
      <c r="AC1320">
        <v>3</v>
      </c>
      <c r="AD1320">
        <v>0</v>
      </c>
      <c r="AF1320">
        <v>12</v>
      </c>
      <c r="AG1320" s="7">
        <v>40687</v>
      </c>
    </row>
    <row r="1321" spans="1:36" x14ac:dyDescent="0.25">
      <c r="A1321" t="s">
        <v>43</v>
      </c>
      <c r="B1321" t="s">
        <v>147</v>
      </c>
      <c r="C1321">
        <v>19.896766199999998</v>
      </c>
      <c r="D1321">
        <v>-155.58278179999999</v>
      </c>
      <c r="E1321" t="s">
        <v>150</v>
      </c>
      <c r="F1321">
        <v>27</v>
      </c>
      <c r="I1321" t="str">
        <f t="shared" si="61"/>
        <v>2009-11-01</v>
      </c>
      <c r="J1321" t="str">
        <f t="shared" si="62"/>
        <v>2010-03-01</v>
      </c>
      <c r="K1321" t="str">
        <f>IFERROR(INDEX(Harvest[Selected Harvest Begin],MATCH(E1321,Harvest[Region],0)),INDEX(Harvest[Selected Harvest Begin],MATCH(B1321,Harvest[Country.of.Origin],0)))</f>
        <v>November</v>
      </c>
      <c r="L1321" t="str">
        <f>IFERROR(INDEX(Harvest[Selected Harvest End],MATCH(E1321,Harvest[Region],0)),INDEX(Harvest[Selected Harvest End],MATCH(B1321,Harvest[Country.of.Origin],0)))</f>
        <v>March</v>
      </c>
      <c r="M1321">
        <f t="shared" si="60"/>
        <v>120</v>
      </c>
      <c r="N1321" s="7">
        <v>40322</v>
      </c>
      <c r="O1321" t="s">
        <v>993</v>
      </c>
      <c r="Q1321">
        <v>7.83</v>
      </c>
      <c r="R1321">
        <v>7</v>
      </c>
      <c r="S1321">
        <v>7</v>
      </c>
      <c r="T1321">
        <v>7.58</v>
      </c>
      <c r="U1321">
        <v>7.58</v>
      </c>
      <c r="V1321">
        <v>7.5</v>
      </c>
      <c r="W1321">
        <v>10</v>
      </c>
      <c r="X1321">
        <v>10</v>
      </c>
      <c r="Y1321">
        <v>10</v>
      </c>
      <c r="Z1321">
        <v>6.92</v>
      </c>
      <c r="AA1321">
        <v>81.42</v>
      </c>
      <c r="AB1321">
        <v>0.01</v>
      </c>
      <c r="AC1321">
        <v>0</v>
      </c>
      <c r="AD1321">
        <v>0</v>
      </c>
      <c r="AF1321">
        <v>10</v>
      </c>
      <c r="AG1321" s="7">
        <v>40687</v>
      </c>
    </row>
    <row r="1322" spans="1:36" x14ac:dyDescent="0.25">
      <c r="A1322" t="s">
        <v>43</v>
      </c>
      <c r="B1322" t="s">
        <v>147</v>
      </c>
      <c r="C1322">
        <v>19.896766199999998</v>
      </c>
      <c r="D1322">
        <v>-155.58278179999999</v>
      </c>
      <c r="E1322" t="s">
        <v>150</v>
      </c>
      <c r="F1322">
        <v>1</v>
      </c>
      <c r="G1322">
        <v>0.90718474000000004</v>
      </c>
      <c r="H1322">
        <v>2009</v>
      </c>
      <c r="I1322" t="str">
        <f t="shared" si="61"/>
        <v>2008-11-01</v>
      </c>
      <c r="J1322" t="str">
        <f t="shared" si="62"/>
        <v>2009-03-01</v>
      </c>
      <c r="K1322" t="str">
        <f>IFERROR(INDEX(Harvest[Selected Harvest Begin],MATCH(E1322,Harvest[Region],0)),INDEX(Harvest[Selected Harvest Begin],MATCH(B1322,Harvest[Country.of.Origin],0)))</f>
        <v>November</v>
      </c>
      <c r="L1322" t="str">
        <f>IFERROR(INDEX(Harvest[Selected Harvest End],MATCH(E1322,Harvest[Region],0)),INDEX(Harvest[Selected Harvest End],MATCH(B1322,Harvest[Country.of.Origin],0)))</f>
        <v>March</v>
      </c>
      <c r="M1322">
        <f t="shared" si="60"/>
        <v>120</v>
      </c>
      <c r="N1322" s="7">
        <v>40329</v>
      </c>
      <c r="Q1322">
        <v>8.33</v>
      </c>
      <c r="R1322">
        <v>8.17</v>
      </c>
      <c r="S1322">
        <v>7.75</v>
      </c>
      <c r="T1322">
        <v>8</v>
      </c>
      <c r="U1322">
        <v>7.75</v>
      </c>
      <c r="V1322">
        <v>7.83</v>
      </c>
      <c r="W1322">
        <v>10</v>
      </c>
      <c r="X1322">
        <v>10</v>
      </c>
      <c r="Y1322">
        <v>10</v>
      </c>
      <c r="Z1322">
        <v>8.17</v>
      </c>
      <c r="AA1322">
        <v>86</v>
      </c>
      <c r="AB1322">
        <v>0</v>
      </c>
      <c r="AC1322">
        <v>0</v>
      </c>
      <c r="AD1322">
        <v>0</v>
      </c>
      <c r="AF1322">
        <v>0</v>
      </c>
      <c r="AG1322" s="7">
        <v>40694</v>
      </c>
      <c r="AH1322">
        <v>426.72</v>
      </c>
      <c r="AI1322">
        <v>426.72</v>
      </c>
      <c r="AJ1322">
        <v>426.72</v>
      </c>
    </row>
    <row r="1323" spans="1:36" x14ac:dyDescent="0.25">
      <c r="A1323" t="s">
        <v>43</v>
      </c>
      <c r="B1323" t="s">
        <v>147</v>
      </c>
      <c r="C1323">
        <v>19.896766199999998</v>
      </c>
      <c r="D1323">
        <v>-155.58278179999999</v>
      </c>
      <c r="E1323" t="s">
        <v>150</v>
      </c>
      <c r="F1323">
        <v>1</v>
      </c>
      <c r="G1323">
        <v>0.45359237000000002</v>
      </c>
      <c r="H1323">
        <v>2010</v>
      </c>
      <c r="I1323" t="str">
        <f t="shared" si="61"/>
        <v>2009-11-01</v>
      </c>
      <c r="J1323" t="str">
        <f t="shared" si="62"/>
        <v>2010-03-01</v>
      </c>
      <c r="K1323" t="str">
        <f>IFERROR(INDEX(Harvest[Selected Harvest Begin],MATCH(E1323,Harvest[Region],0)),INDEX(Harvest[Selected Harvest Begin],MATCH(B1323,Harvest[Country.of.Origin],0)))</f>
        <v>November</v>
      </c>
      <c r="L1323" t="str">
        <f>IFERROR(INDEX(Harvest[Selected Harvest End],MATCH(E1323,Harvest[Region],0)),INDEX(Harvest[Selected Harvest End],MATCH(B1323,Harvest[Country.of.Origin],0)))</f>
        <v>March</v>
      </c>
      <c r="M1323">
        <f t="shared" si="60"/>
        <v>120</v>
      </c>
      <c r="N1323" s="7">
        <v>40329</v>
      </c>
      <c r="Q1323">
        <v>8.33</v>
      </c>
      <c r="R1323">
        <v>8.42</v>
      </c>
      <c r="S1323">
        <v>8.08</v>
      </c>
      <c r="T1323">
        <v>8.25</v>
      </c>
      <c r="U1323">
        <v>8.25</v>
      </c>
      <c r="V1323">
        <v>8</v>
      </c>
      <c r="W1323">
        <v>10</v>
      </c>
      <c r="X1323">
        <v>10</v>
      </c>
      <c r="Y1323">
        <v>10</v>
      </c>
      <c r="Z1323">
        <v>8.58</v>
      </c>
      <c r="AA1323">
        <v>87.92</v>
      </c>
      <c r="AB1323">
        <v>0</v>
      </c>
      <c r="AC1323">
        <v>0</v>
      </c>
      <c r="AD1323">
        <v>0</v>
      </c>
      <c r="AF1323">
        <v>2</v>
      </c>
      <c r="AG1323" s="7">
        <v>40694</v>
      </c>
      <c r="AH1323">
        <v>609.6</v>
      </c>
      <c r="AI1323">
        <v>609.6</v>
      </c>
      <c r="AJ1323">
        <v>609.6</v>
      </c>
    </row>
    <row r="1324" spans="1:36" x14ac:dyDescent="0.25">
      <c r="A1324" t="s">
        <v>43</v>
      </c>
      <c r="B1324" t="s">
        <v>147</v>
      </c>
      <c r="C1324">
        <v>19.896766199999998</v>
      </c>
      <c r="D1324">
        <v>-155.58278179999999</v>
      </c>
      <c r="E1324" t="s">
        <v>150</v>
      </c>
      <c r="F1324">
        <v>4</v>
      </c>
      <c r="G1324">
        <v>0.45359237000000002</v>
      </c>
      <c r="I1324" t="str">
        <f t="shared" si="61"/>
        <v>2009-11-01</v>
      </c>
      <c r="J1324" t="str">
        <f t="shared" si="62"/>
        <v>2010-03-01</v>
      </c>
      <c r="K1324" t="str">
        <f>IFERROR(INDEX(Harvest[Selected Harvest Begin],MATCH(E1324,Harvest[Region],0)),INDEX(Harvest[Selected Harvest Begin],MATCH(B1324,Harvest[Country.of.Origin],0)))</f>
        <v>November</v>
      </c>
      <c r="L1324" t="str">
        <f>IFERROR(INDEX(Harvest[Selected Harvest End],MATCH(E1324,Harvest[Region],0)),INDEX(Harvest[Selected Harvest End],MATCH(B1324,Harvest[Country.of.Origin],0)))</f>
        <v>March</v>
      </c>
      <c r="M1324">
        <f t="shared" si="60"/>
        <v>120</v>
      </c>
      <c r="N1324" s="7">
        <v>40358</v>
      </c>
      <c r="Q1324">
        <v>7.83</v>
      </c>
      <c r="R1324">
        <v>7.67</v>
      </c>
      <c r="S1324">
        <v>7.75</v>
      </c>
      <c r="T1324">
        <v>7.67</v>
      </c>
      <c r="U1324">
        <v>7.58</v>
      </c>
      <c r="V1324">
        <v>7.5</v>
      </c>
      <c r="W1324">
        <v>10</v>
      </c>
      <c r="X1324">
        <v>10</v>
      </c>
      <c r="Y1324">
        <v>10</v>
      </c>
      <c r="Z1324">
        <v>7.75</v>
      </c>
      <c r="AA1324">
        <v>83.75</v>
      </c>
      <c r="AB1324">
        <v>0</v>
      </c>
      <c r="AC1324">
        <v>0</v>
      </c>
      <c r="AD1324">
        <v>0</v>
      </c>
      <c r="AF1324">
        <v>0</v>
      </c>
      <c r="AG1324" s="7">
        <v>40723</v>
      </c>
    </row>
    <row r="1325" spans="1:36" x14ac:dyDescent="0.25">
      <c r="A1325" t="s">
        <v>43</v>
      </c>
      <c r="B1325" t="s">
        <v>147</v>
      </c>
      <c r="C1325">
        <v>19.896766199999998</v>
      </c>
      <c r="D1325">
        <v>-155.58278179999999</v>
      </c>
      <c r="E1325" t="s">
        <v>150</v>
      </c>
      <c r="F1325">
        <v>14</v>
      </c>
      <c r="G1325">
        <v>0.45359237000000002</v>
      </c>
      <c r="I1325" t="str">
        <f t="shared" si="61"/>
        <v>2009-11-01</v>
      </c>
      <c r="J1325" t="str">
        <f t="shared" si="62"/>
        <v>2010-03-01</v>
      </c>
      <c r="K1325" t="str">
        <f>IFERROR(INDEX(Harvest[Selected Harvest Begin],MATCH(E1325,Harvest[Region],0)),INDEX(Harvest[Selected Harvest Begin],MATCH(B1325,Harvest[Country.of.Origin],0)))</f>
        <v>November</v>
      </c>
      <c r="L1325" t="str">
        <f>IFERROR(INDEX(Harvest[Selected Harvest End],MATCH(E1325,Harvest[Region],0)),INDEX(Harvest[Selected Harvest End],MATCH(B1325,Harvest[Country.of.Origin],0)))</f>
        <v>March</v>
      </c>
      <c r="M1325">
        <f t="shared" si="60"/>
        <v>120</v>
      </c>
      <c r="N1325" s="7">
        <v>40358</v>
      </c>
      <c r="Q1325">
        <v>7.75</v>
      </c>
      <c r="R1325">
        <v>7.67</v>
      </c>
      <c r="S1325">
        <v>7.5</v>
      </c>
      <c r="T1325">
        <v>7.83</v>
      </c>
      <c r="U1325">
        <v>7.17</v>
      </c>
      <c r="V1325">
        <v>7.42</v>
      </c>
      <c r="W1325">
        <v>10</v>
      </c>
      <c r="X1325">
        <v>10</v>
      </c>
      <c r="Y1325">
        <v>10</v>
      </c>
      <c r="Z1325">
        <v>7.42</v>
      </c>
      <c r="AA1325">
        <v>82.75</v>
      </c>
      <c r="AB1325">
        <v>0</v>
      </c>
      <c r="AC1325">
        <v>0</v>
      </c>
      <c r="AD1325">
        <v>0</v>
      </c>
      <c r="AF1325">
        <v>2</v>
      </c>
      <c r="AG1325" s="7">
        <v>40723</v>
      </c>
    </row>
    <row r="1326" spans="1:36" x14ac:dyDescent="0.25">
      <c r="A1326" t="s">
        <v>43</v>
      </c>
      <c r="B1326" t="s">
        <v>147</v>
      </c>
      <c r="C1326">
        <v>19.896766199999998</v>
      </c>
      <c r="D1326">
        <v>-155.58278179999999</v>
      </c>
      <c r="E1326" t="s">
        <v>150</v>
      </c>
      <c r="F1326">
        <v>16</v>
      </c>
      <c r="G1326">
        <v>0.45359237000000002</v>
      </c>
      <c r="I1326" t="str">
        <f t="shared" si="61"/>
        <v>2009-11-01</v>
      </c>
      <c r="J1326" t="str">
        <f t="shared" si="62"/>
        <v>2010-03-01</v>
      </c>
      <c r="K1326" t="str">
        <f>IFERROR(INDEX(Harvest[Selected Harvest Begin],MATCH(E1326,Harvest[Region],0)),INDEX(Harvest[Selected Harvest Begin],MATCH(B1326,Harvest[Country.of.Origin],0)))</f>
        <v>November</v>
      </c>
      <c r="L1326" t="str">
        <f>IFERROR(INDEX(Harvest[Selected Harvest End],MATCH(E1326,Harvest[Region],0)),INDEX(Harvest[Selected Harvest End],MATCH(B1326,Harvest[Country.of.Origin],0)))</f>
        <v>March</v>
      </c>
      <c r="M1326">
        <f t="shared" si="60"/>
        <v>120</v>
      </c>
      <c r="N1326" s="7">
        <v>40358</v>
      </c>
      <c r="Q1326">
        <v>7.33</v>
      </c>
      <c r="R1326">
        <v>7.33</v>
      </c>
      <c r="S1326">
        <v>7.33</v>
      </c>
      <c r="T1326">
        <v>7.5</v>
      </c>
      <c r="U1326">
        <v>7.5</v>
      </c>
      <c r="V1326">
        <v>7.83</v>
      </c>
      <c r="W1326">
        <v>9.33</v>
      </c>
      <c r="X1326">
        <v>10</v>
      </c>
      <c r="Y1326">
        <v>10</v>
      </c>
      <c r="Z1326">
        <v>7.33</v>
      </c>
      <c r="AA1326">
        <v>81.5</v>
      </c>
      <c r="AB1326">
        <v>0</v>
      </c>
      <c r="AC1326">
        <v>0</v>
      </c>
      <c r="AD1326">
        <v>0</v>
      </c>
      <c r="AF1326">
        <v>17</v>
      </c>
      <c r="AG1326" s="7">
        <v>40723</v>
      </c>
    </row>
    <row r="1327" spans="1:36" x14ac:dyDescent="0.25">
      <c r="A1327" t="s">
        <v>43</v>
      </c>
      <c r="B1327" t="s">
        <v>1672</v>
      </c>
      <c r="C1327">
        <v>18.423847800000001</v>
      </c>
      <c r="D1327">
        <v>-66.064878699999994</v>
      </c>
      <c r="E1327" t="s">
        <v>1677</v>
      </c>
      <c r="F1327">
        <v>18</v>
      </c>
      <c r="G1327">
        <v>2.2679618500000003</v>
      </c>
      <c r="H1327">
        <v>2013</v>
      </c>
      <c r="I1327" t="str">
        <f t="shared" si="61"/>
        <v>2012-08-01</v>
      </c>
      <c r="J1327" t="str">
        <f t="shared" si="62"/>
        <v>2013-03-01</v>
      </c>
      <c r="K1327" t="str">
        <f>IFERROR(INDEX(Harvest[Selected Harvest Begin],MATCH(E1327,Harvest[Region],0)),INDEX(Harvest[Selected Harvest Begin],MATCH(B1327,Harvest[Country.of.Origin],0)))</f>
        <v>August</v>
      </c>
      <c r="L1327" t="str">
        <f>IFERROR(INDEX(Harvest[Selected Harvest End],MATCH(E1327,Harvest[Region],0)),INDEX(Harvest[Selected Harvest End],MATCH(B1327,Harvest[Country.of.Origin],0)))</f>
        <v>March</v>
      </c>
      <c r="M1327">
        <f t="shared" si="60"/>
        <v>212</v>
      </c>
      <c r="N1327" s="7">
        <v>41799</v>
      </c>
      <c r="O1327" t="s">
        <v>60</v>
      </c>
      <c r="P1327" t="s">
        <v>54</v>
      </c>
      <c r="Q1327">
        <v>7.83</v>
      </c>
      <c r="R1327">
        <v>7.83</v>
      </c>
      <c r="S1327">
        <v>7.83</v>
      </c>
      <c r="T1327">
        <v>7.67</v>
      </c>
      <c r="U1327">
        <v>8</v>
      </c>
      <c r="V1327">
        <v>8.17</v>
      </c>
      <c r="W1327">
        <v>9.33</v>
      </c>
      <c r="X1327">
        <v>9.33</v>
      </c>
      <c r="Y1327">
        <v>10</v>
      </c>
      <c r="Z1327">
        <v>7.75</v>
      </c>
      <c r="AA1327">
        <v>83.75</v>
      </c>
      <c r="AB1327">
        <v>0.12</v>
      </c>
      <c r="AC1327">
        <v>0</v>
      </c>
      <c r="AD1327">
        <v>0</v>
      </c>
      <c r="AE1327" t="s">
        <v>55</v>
      </c>
      <c r="AF1327">
        <v>1</v>
      </c>
      <c r="AG1327" s="7">
        <v>42164</v>
      </c>
      <c r="AH1327">
        <v>853.44</v>
      </c>
      <c r="AI1327">
        <v>853.44</v>
      </c>
      <c r="AJ1327">
        <v>853.44</v>
      </c>
    </row>
    <row r="1328" spans="1:36" x14ac:dyDescent="0.25">
      <c r="A1328" t="s">
        <v>43</v>
      </c>
      <c r="B1328" t="s">
        <v>1672</v>
      </c>
      <c r="C1328">
        <v>18.423847800000001</v>
      </c>
      <c r="D1328">
        <v>-66.064878699999994</v>
      </c>
      <c r="E1328" t="s">
        <v>1677</v>
      </c>
      <c r="F1328">
        <v>17</v>
      </c>
      <c r="G1328">
        <v>2.2679618500000003</v>
      </c>
      <c r="H1328">
        <v>2013</v>
      </c>
      <c r="I1328" t="str">
        <f t="shared" si="61"/>
        <v>2012-08-01</v>
      </c>
      <c r="J1328" t="str">
        <f t="shared" si="62"/>
        <v>2013-03-01</v>
      </c>
      <c r="K1328" t="str">
        <f>IFERROR(INDEX(Harvest[Selected Harvest Begin],MATCH(E1328,Harvest[Region],0)),INDEX(Harvest[Selected Harvest Begin],MATCH(B1328,Harvest[Country.of.Origin],0)))</f>
        <v>August</v>
      </c>
      <c r="L1328" t="str">
        <f>IFERROR(INDEX(Harvest[Selected Harvest End],MATCH(E1328,Harvest[Region],0)),INDEX(Harvest[Selected Harvest End],MATCH(B1328,Harvest[Country.of.Origin],0)))</f>
        <v>March</v>
      </c>
      <c r="M1328">
        <f t="shared" si="60"/>
        <v>212</v>
      </c>
      <c r="N1328" s="7">
        <v>41799</v>
      </c>
      <c r="O1328" t="s">
        <v>60</v>
      </c>
      <c r="P1328" t="s">
        <v>54</v>
      </c>
      <c r="Q1328">
        <v>7.67</v>
      </c>
      <c r="R1328">
        <v>7.5</v>
      </c>
      <c r="S1328">
        <v>7.67</v>
      </c>
      <c r="T1328">
        <v>7.83</v>
      </c>
      <c r="U1328">
        <v>7.75</v>
      </c>
      <c r="V1328">
        <v>7.83</v>
      </c>
      <c r="W1328">
        <v>10</v>
      </c>
      <c r="X1328">
        <v>10</v>
      </c>
      <c r="Y1328">
        <v>9.33</v>
      </c>
      <c r="Z1328">
        <v>7.42</v>
      </c>
      <c r="AA1328">
        <v>83</v>
      </c>
      <c r="AB1328">
        <v>0</v>
      </c>
      <c r="AC1328">
        <v>0</v>
      </c>
      <c r="AD1328">
        <v>0</v>
      </c>
      <c r="AE1328" t="s">
        <v>89</v>
      </c>
      <c r="AF1328">
        <v>0</v>
      </c>
      <c r="AG1328" s="7">
        <v>42164</v>
      </c>
      <c r="AH1328">
        <v>853.44</v>
      </c>
      <c r="AI1328">
        <v>853.44</v>
      </c>
      <c r="AJ1328">
        <v>853.44</v>
      </c>
    </row>
    <row r="1329" spans="1:36" x14ac:dyDescent="0.25">
      <c r="A1329" t="s">
        <v>43</v>
      </c>
      <c r="B1329" t="s">
        <v>1672</v>
      </c>
      <c r="C1329">
        <v>18.423847800000001</v>
      </c>
      <c r="D1329">
        <v>-66.064878699999994</v>
      </c>
      <c r="E1329" t="s">
        <v>1677</v>
      </c>
      <c r="F1329">
        <v>18</v>
      </c>
      <c r="G1329">
        <v>2.2679618500000003</v>
      </c>
      <c r="H1329">
        <v>2013</v>
      </c>
      <c r="I1329" t="str">
        <f t="shared" si="61"/>
        <v>2012-08-01</v>
      </c>
      <c r="J1329" t="str">
        <f t="shared" si="62"/>
        <v>2013-03-01</v>
      </c>
      <c r="K1329" t="str">
        <f>IFERROR(INDEX(Harvest[Selected Harvest Begin],MATCH(E1329,Harvest[Region],0)),INDEX(Harvest[Selected Harvest Begin],MATCH(B1329,Harvest[Country.of.Origin],0)))</f>
        <v>August</v>
      </c>
      <c r="L1329" t="str">
        <f>IFERROR(INDEX(Harvest[Selected Harvest End],MATCH(E1329,Harvest[Region],0)),INDEX(Harvest[Selected Harvest End],MATCH(B1329,Harvest[Country.of.Origin],0)))</f>
        <v>March</v>
      </c>
      <c r="M1329">
        <f t="shared" si="60"/>
        <v>212</v>
      </c>
      <c r="N1329" s="7">
        <v>41787</v>
      </c>
      <c r="O1329" t="s">
        <v>60</v>
      </c>
      <c r="P1329" t="s">
        <v>54</v>
      </c>
      <c r="Q1329">
        <v>7.67</v>
      </c>
      <c r="R1329">
        <v>7.75</v>
      </c>
      <c r="S1329">
        <v>7.67</v>
      </c>
      <c r="T1329">
        <v>7.58</v>
      </c>
      <c r="U1329">
        <v>7.58</v>
      </c>
      <c r="V1329">
        <v>7.67</v>
      </c>
      <c r="W1329">
        <v>6.67</v>
      </c>
      <c r="X1329">
        <v>10</v>
      </c>
      <c r="Y1329">
        <v>10</v>
      </c>
      <c r="Z1329">
        <v>8.5</v>
      </c>
      <c r="AA1329">
        <v>81.08</v>
      </c>
      <c r="AB1329">
        <v>0</v>
      </c>
      <c r="AC1329">
        <v>0</v>
      </c>
      <c r="AD1329">
        <v>0</v>
      </c>
      <c r="AE1329" t="s">
        <v>55</v>
      </c>
      <c r="AF1329">
        <v>0</v>
      </c>
      <c r="AG1329" s="7">
        <v>42152</v>
      </c>
      <c r="AH1329">
        <v>853.44</v>
      </c>
      <c r="AI1329">
        <v>853.44</v>
      </c>
      <c r="AJ1329">
        <v>853.44</v>
      </c>
    </row>
    <row r="1330" spans="1:36" x14ac:dyDescent="0.25">
      <c r="A1330" t="s">
        <v>43</v>
      </c>
      <c r="B1330" t="s">
        <v>1672</v>
      </c>
      <c r="C1330">
        <v>18.423847800000001</v>
      </c>
      <c r="D1330">
        <v>-66.064878699999994</v>
      </c>
      <c r="E1330" t="s">
        <v>1677</v>
      </c>
      <c r="F1330">
        <v>18</v>
      </c>
      <c r="G1330">
        <v>2.2679618500000003</v>
      </c>
      <c r="H1330">
        <v>2013</v>
      </c>
      <c r="I1330" t="str">
        <f t="shared" si="61"/>
        <v>2012-08-01</v>
      </c>
      <c r="J1330" t="str">
        <f t="shared" si="62"/>
        <v>2013-03-01</v>
      </c>
      <c r="K1330" t="str">
        <f>IFERROR(INDEX(Harvest[Selected Harvest Begin],MATCH(E1330,Harvest[Region],0)),INDEX(Harvest[Selected Harvest Begin],MATCH(B1330,Harvest[Country.of.Origin],0)))</f>
        <v>August</v>
      </c>
      <c r="L1330" t="str">
        <f>IFERROR(INDEX(Harvest[Selected Harvest End],MATCH(E1330,Harvest[Region],0)),INDEX(Harvest[Selected Harvest End],MATCH(B1330,Harvest[Country.of.Origin],0)))</f>
        <v>March</v>
      </c>
      <c r="M1330">
        <f t="shared" si="60"/>
        <v>212</v>
      </c>
      <c r="N1330" s="7">
        <v>41799</v>
      </c>
      <c r="O1330" t="s">
        <v>60</v>
      </c>
      <c r="P1330" t="s">
        <v>54</v>
      </c>
      <c r="Q1330">
        <v>7.42</v>
      </c>
      <c r="R1330">
        <v>7.08</v>
      </c>
      <c r="S1330">
        <v>6.75</v>
      </c>
      <c r="T1330">
        <v>7.33</v>
      </c>
      <c r="U1330">
        <v>7.33</v>
      </c>
      <c r="V1330">
        <v>6.92</v>
      </c>
      <c r="W1330">
        <v>10</v>
      </c>
      <c r="X1330">
        <v>9.33</v>
      </c>
      <c r="Y1330">
        <v>10</v>
      </c>
      <c r="Z1330">
        <v>6.92</v>
      </c>
      <c r="AA1330">
        <v>79.08</v>
      </c>
      <c r="AB1330">
        <v>0.13</v>
      </c>
      <c r="AC1330">
        <v>0</v>
      </c>
      <c r="AD1330">
        <v>0</v>
      </c>
      <c r="AE1330" t="s">
        <v>55</v>
      </c>
      <c r="AF1330">
        <v>0</v>
      </c>
      <c r="AG1330" s="7">
        <v>42164</v>
      </c>
      <c r="AH1330">
        <v>853.44</v>
      </c>
      <c r="AI1330">
        <v>853.44</v>
      </c>
      <c r="AJ1330">
        <v>853.44</v>
      </c>
    </row>
    <row r="1331" spans="1:36" x14ac:dyDescent="0.25">
      <c r="A1331" t="s">
        <v>4825</v>
      </c>
      <c r="B1331" t="s">
        <v>2219</v>
      </c>
      <c r="C1331">
        <v>14.058324000000001</v>
      </c>
      <c r="D1331">
        <v>108.277199</v>
      </c>
      <c r="F1331">
        <v>1</v>
      </c>
      <c r="G1331">
        <v>2.2679618500000003</v>
      </c>
      <c r="H1331">
        <v>2013</v>
      </c>
      <c r="I1331" t="str">
        <f t="shared" si="61"/>
        <v>2012-11-01</v>
      </c>
      <c r="J1331" t="str">
        <f t="shared" si="62"/>
        <v>2013-01-01</v>
      </c>
      <c r="K1331" t="str">
        <f>IFERROR(INDEX(Harvest[Selected Harvest Begin],MATCH(E1331,Harvest[Region],0)),INDEX(Harvest[Selected Harvest Begin],MATCH(B1331,Harvest[Country.of.Origin],0)))</f>
        <v>November</v>
      </c>
      <c r="L1331" t="str">
        <f>IFERROR(INDEX(Harvest[Selected Harvest End],MATCH(E1331,Harvest[Region],0)),INDEX(Harvest[Selected Harvest End],MATCH(B1331,Harvest[Country.of.Origin],0)))</f>
        <v>January</v>
      </c>
      <c r="M1331">
        <f t="shared" si="60"/>
        <v>61</v>
      </c>
      <c r="N1331" s="7">
        <v>41876</v>
      </c>
      <c r="P1331" t="s">
        <v>81</v>
      </c>
      <c r="Q1331">
        <v>6.75</v>
      </c>
      <c r="R1331">
        <v>6.67</v>
      </c>
      <c r="S1331">
        <v>6.5</v>
      </c>
      <c r="T1331">
        <v>6.83</v>
      </c>
      <c r="U1331">
        <v>6.92</v>
      </c>
      <c r="V1331">
        <v>6.83</v>
      </c>
      <c r="W1331">
        <v>9.33</v>
      </c>
      <c r="X1331">
        <v>9.33</v>
      </c>
      <c r="Y1331">
        <v>6.67</v>
      </c>
      <c r="Z1331">
        <v>7.92</v>
      </c>
      <c r="AA1331">
        <v>73.75</v>
      </c>
      <c r="AB1331">
        <v>0.12</v>
      </c>
      <c r="AC1331">
        <v>63</v>
      </c>
      <c r="AD1331">
        <v>0</v>
      </c>
      <c r="AE1331" t="s">
        <v>201</v>
      </c>
      <c r="AF1331">
        <v>9</v>
      </c>
      <c r="AG1331" s="7">
        <v>42241</v>
      </c>
    </row>
    <row r="1332" spans="1:36" x14ac:dyDescent="0.25">
      <c r="A1332" t="s">
        <v>43</v>
      </c>
      <c r="B1332" t="s">
        <v>2219</v>
      </c>
      <c r="C1332">
        <v>14.058324000000001</v>
      </c>
      <c r="D1332">
        <v>108.277199</v>
      </c>
      <c r="E1332" t="s">
        <v>2223</v>
      </c>
      <c r="F1332">
        <v>1</v>
      </c>
      <c r="G1332">
        <v>2</v>
      </c>
      <c r="H1332">
        <v>2017</v>
      </c>
      <c r="I1332" t="str">
        <f t="shared" si="61"/>
        <v>2016-11-01</v>
      </c>
      <c r="J1332" t="str">
        <f t="shared" si="62"/>
        <v>2017-01-01</v>
      </c>
      <c r="K1332" t="str">
        <f>IFERROR(INDEX(Harvest[Selected Harvest Begin],MATCH(E1332,Harvest[Region],0)),INDEX(Harvest[Selected Harvest Begin],MATCH(B1332,Harvest[Country.of.Origin],0)))</f>
        <v>November</v>
      </c>
      <c r="L1332" t="str">
        <f>IFERROR(INDEX(Harvest[Selected Harvest End],MATCH(E1332,Harvest[Region],0)),INDEX(Harvest[Selected Harvest End],MATCH(B1332,Harvest[Country.of.Origin],0)))</f>
        <v>January</v>
      </c>
      <c r="M1332">
        <f t="shared" si="60"/>
        <v>61</v>
      </c>
      <c r="N1332" s="7">
        <v>42863</v>
      </c>
      <c r="O1332" t="s">
        <v>181</v>
      </c>
      <c r="P1332" t="s">
        <v>81</v>
      </c>
      <c r="Q1332">
        <v>7.58</v>
      </c>
      <c r="R1332">
        <v>7.42</v>
      </c>
      <c r="S1332">
        <v>7.08</v>
      </c>
      <c r="T1332">
        <v>7.33</v>
      </c>
      <c r="U1332">
        <v>7.58</v>
      </c>
      <c r="V1332">
        <v>8.58</v>
      </c>
      <c r="W1332">
        <v>10</v>
      </c>
      <c r="X1332">
        <v>10</v>
      </c>
      <c r="Y1332">
        <v>10</v>
      </c>
      <c r="Z1332">
        <v>7.58</v>
      </c>
      <c r="AA1332">
        <v>83.17</v>
      </c>
      <c r="AB1332">
        <v>7.0000000000000007E-2</v>
      </c>
      <c r="AC1332">
        <v>0</v>
      </c>
      <c r="AD1332">
        <v>0</v>
      </c>
      <c r="AE1332" t="s">
        <v>201</v>
      </c>
      <c r="AF1332">
        <v>0</v>
      </c>
      <c r="AG1332" s="7">
        <v>43228</v>
      </c>
      <c r="AH1332">
        <v>1550</v>
      </c>
      <c r="AI1332">
        <v>1550</v>
      </c>
      <c r="AJ1332">
        <v>1550</v>
      </c>
    </row>
    <row r="1333" spans="1:36" x14ac:dyDescent="0.25">
      <c r="A1333" t="s">
        <v>43</v>
      </c>
      <c r="B1333" t="s">
        <v>2219</v>
      </c>
      <c r="C1333">
        <v>14.058324000000001</v>
      </c>
      <c r="D1333">
        <v>108.277199</v>
      </c>
      <c r="E1333" t="s">
        <v>2415</v>
      </c>
      <c r="F1333">
        <v>2</v>
      </c>
      <c r="G1333">
        <v>2</v>
      </c>
      <c r="H1333">
        <v>2014</v>
      </c>
      <c r="I1333" t="str">
        <f t="shared" si="61"/>
        <v>2013-11-01</v>
      </c>
      <c r="J1333" t="str">
        <f t="shared" si="62"/>
        <v>2014-01-01</v>
      </c>
      <c r="K1333" t="str">
        <f>IFERROR(INDEX(Harvest[Selected Harvest Begin],MATCH(E1333,Harvest[Region],0)),INDEX(Harvest[Selected Harvest Begin],MATCH(B1333,Harvest[Country.of.Origin],0)))</f>
        <v>November</v>
      </c>
      <c r="L1333" t="str">
        <f>IFERROR(INDEX(Harvest[Selected Harvest End],MATCH(E1333,Harvest[Region],0)),INDEX(Harvest[Selected Harvest End],MATCH(B1333,Harvest[Country.of.Origin],0)))</f>
        <v>January</v>
      </c>
      <c r="M1333">
        <f t="shared" si="60"/>
        <v>61</v>
      </c>
      <c r="N1333" s="7">
        <v>42366</v>
      </c>
      <c r="O1333" t="s">
        <v>213</v>
      </c>
      <c r="P1333" t="s">
        <v>60</v>
      </c>
      <c r="Q1333">
        <v>7.75</v>
      </c>
      <c r="R1333">
        <v>7.67</v>
      </c>
      <c r="S1333">
        <v>7.58</v>
      </c>
      <c r="T1333">
        <v>7.58</v>
      </c>
      <c r="U1333">
        <v>7.42</v>
      </c>
      <c r="V1333">
        <v>7.67</v>
      </c>
      <c r="W1333">
        <v>9.33</v>
      </c>
      <c r="X1333">
        <v>10</v>
      </c>
      <c r="Y1333">
        <v>10</v>
      </c>
      <c r="Z1333">
        <v>8</v>
      </c>
      <c r="AA1333">
        <v>83</v>
      </c>
      <c r="AB1333">
        <v>0</v>
      </c>
      <c r="AC1333">
        <v>0</v>
      </c>
      <c r="AD1333">
        <v>0</v>
      </c>
      <c r="AE1333" t="s">
        <v>55</v>
      </c>
      <c r="AF1333">
        <v>0</v>
      </c>
      <c r="AG1333" s="7">
        <v>42731</v>
      </c>
      <c r="AH1333">
        <v>1550</v>
      </c>
      <c r="AI1333">
        <v>1550</v>
      </c>
      <c r="AJ1333">
        <v>1550</v>
      </c>
    </row>
    <row r="1334" spans="1:36" x14ac:dyDescent="0.25">
      <c r="A1334" t="s">
        <v>43</v>
      </c>
      <c r="B1334" t="s">
        <v>2219</v>
      </c>
      <c r="C1334">
        <v>14.058324000000001</v>
      </c>
      <c r="D1334">
        <v>108.277199</v>
      </c>
      <c r="E1334" t="s">
        <v>2606</v>
      </c>
      <c r="F1334">
        <v>1</v>
      </c>
      <c r="G1334">
        <v>2</v>
      </c>
      <c r="H1334">
        <v>2012</v>
      </c>
      <c r="I1334" t="str">
        <f t="shared" si="61"/>
        <v>2011-11-01</v>
      </c>
      <c r="J1334" t="str">
        <f t="shared" si="62"/>
        <v>2012-01-01</v>
      </c>
      <c r="K1334" t="str">
        <f>IFERROR(INDEX(Harvest[Selected Harvest Begin],MATCH(E1334,Harvest[Region],0)),INDEX(Harvest[Selected Harvest Begin],MATCH(B1334,Harvest[Country.of.Origin],0)))</f>
        <v>November</v>
      </c>
      <c r="L1334" t="str">
        <f>IFERROR(INDEX(Harvest[Selected Harvest End],MATCH(E1334,Harvest[Region],0)),INDEX(Harvest[Selected Harvest End],MATCH(B1334,Harvest[Country.of.Origin],0)))</f>
        <v>January</v>
      </c>
      <c r="M1334">
        <f t="shared" si="60"/>
        <v>61</v>
      </c>
      <c r="N1334" s="7">
        <v>41110</v>
      </c>
      <c r="O1334" t="s">
        <v>60</v>
      </c>
      <c r="P1334" t="s">
        <v>81</v>
      </c>
      <c r="Q1334">
        <v>7.67</v>
      </c>
      <c r="R1334">
        <v>7.33</v>
      </c>
      <c r="S1334">
        <v>7.17</v>
      </c>
      <c r="T1334">
        <v>7.58</v>
      </c>
      <c r="U1334">
        <v>8.08</v>
      </c>
      <c r="V1334">
        <v>7.42</v>
      </c>
      <c r="W1334">
        <v>10</v>
      </c>
      <c r="X1334">
        <v>10</v>
      </c>
      <c r="Y1334">
        <v>10</v>
      </c>
      <c r="Z1334">
        <v>7.67</v>
      </c>
      <c r="AA1334">
        <v>82.92</v>
      </c>
      <c r="AB1334">
        <v>0</v>
      </c>
      <c r="AC1334">
        <v>0</v>
      </c>
      <c r="AD1334">
        <v>0</v>
      </c>
      <c r="AE1334" t="s">
        <v>201</v>
      </c>
      <c r="AF1334">
        <v>17</v>
      </c>
      <c r="AG1334" s="7">
        <v>41475</v>
      </c>
      <c r="AH1334">
        <v>1040</v>
      </c>
      <c r="AI1334">
        <v>1040</v>
      </c>
      <c r="AJ1334">
        <v>1040</v>
      </c>
    </row>
    <row r="1335" spans="1:36" x14ac:dyDescent="0.25">
      <c r="A1335" t="s">
        <v>43</v>
      </c>
      <c r="B1335" t="s">
        <v>2219</v>
      </c>
      <c r="C1335">
        <v>14.058324000000001</v>
      </c>
      <c r="D1335">
        <v>108.277199</v>
      </c>
      <c r="E1335" t="s">
        <v>2650</v>
      </c>
      <c r="F1335">
        <v>3</v>
      </c>
      <c r="G1335">
        <v>2</v>
      </c>
      <c r="H1335">
        <v>2014</v>
      </c>
      <c r="I1335" t="str">
        <f t="shared" si="61"/>
        <v>2013-11-01</v>
      </c>
      <c r="J1335" t="str">
        <f t="shared" si="62"/>
        <v>2014-01-01</v>
      </c>
      <c r="K1335" t="str">
        <f>IFERROR(INDEX(Harvest[Selected Harvest Begin],MATCH(E1335,Harvest[Region],0)),INDEX(Harvest[Selected Harvest Begin],MATCH(B1335,Harvest[Country.of.Origin],0)))</f>
        <v>November</v>
      </c>
      <c r="L1335" t="str">
        <f>IFERROR(INDEX(Harvest[Selected Harvest End],MATCH(E1335,Harvest[Region],0)),INDEX(Harvest[Selected Harvest End],MATCH(B1335,Harvest[Country.of.Origin],0)))</f>
        <v>January</v>
      </c>
      <c r="M1335">
        <f t="shared" si="60"/>
        <v>61</v>
      </c>
      <c r="N1335" s="7">
        <v>42388</v>
      </c>
      <c r="O1335" t="s">
        <v>60</v>
      </c>
      <c r="P1335" t="s">
        <v>60</v>
      </c>
      <c r="Q1335">
        <v>7.25</v>
      </c>
      <c r="R1335">
        <v>7.58</v>
      </c>
      <c r="S1335">
        <v>7.5</v>
      </c>
      <c r="T1335">
        <v>7.42</v>
      </c>
      <c r="U1335">
        <v>7.75</v>
      </c>
      <c r="V1335">
        <v>7.42</v>
      </c>
      <c r="W1335">
        <v>10</v>
      </c>
      <c r="X1335">
        <v>10</v>
      </c>
      <c r="Y1335">
        <v>10</v>
      </c>
      <c r="Z1335">
        <v>7.92</v>
      </c>
      <c r="AA1335">
        <v>82.83</v>
      </c>
      <c r="AB1335">
        <v>0.11</v>
      </c>
      <c r="AC1335">
        <v>11</v>
      </c>
      <c r="AD1335">
        <v>0</v>
      </c>
      <c r="AE1335" t="s">
        <v>55</v>
      </c>
      <c r="AF1335">
        <v>0</v>
      </c>
      <c r="AG1335" s="7">
        <v>42753</v>
      </c>
      <c r="AH1335">
        <v>1040</v>
      </c>
      <c r="AI1335">
        <v>1040</v>
      </c>
      <c r="AJ1335">
        <v>1040</v>
      </c>
    </row>
    <row r="1336" spans="1:36" x14ac:dyDescent="0.25">
      <c r="A1336" t="s">
        <v>43</v>
      </c>
      <c r="B1336" t="s">
        <v>2219</v>
      </c>
      <c r="C1336">
        <v>14.058324000000001</v>
      </c>
      <c r="D1336">
        <v>108.277199</v>
      </c>
      <c r="E1336" t="s">
        <v>2606</v>
      </c>
      <c r="F1336">
        <v>1</v>
      </c>
      <c r="G1336">
        <v>2</v>
      </c>
      <c r="H1336">
        <v>2012</v>
      </c>
      <c r="I1336" t="str">
        <f t="shared" si="61"/>
        <v>2011-11-01</v>
      </c>
      <c r="J1336" t="str">
        <f t="shared" si="62"/>
        <v>2012-01-01</v>
      </c>
      <c r="K1336" t="str">
        <f>IFERROR(INDEX(Harvest[Selected Harvest Begin],MATCH(E1336,Harvest[Region],0)),INDEX(Harvest[Selected Harvest Begin],MATCH(B1336,Harvest[Country.of.Origin],0)))</f>
        <v>November</v>
      </c>
      <c r="L1336" t="str">
        <f>IFERROR(INDEX(Harvest[Selected Harvest End],MATCH(E1336,Harvest[Region],0)),INDEX(Harvest[Selected Harvest End],MATCH(B1336,Harvest[Country.of.Origin],0)))</f>
        <v>January</v>
      </c>
      <c r="M1336">
        <f t="shared" si="60"/>
        <v>61</v>
      </c>
      <c r="N1336" s="7">
        <v>41113</v>
      </c>
      <c r="O1336" t="s">
        <v>60</v>
      </c>
      <c r="P1336" t="s">
        <v>81</v>
      </c>
      <c r="Q1336">
        <v>7.67</v>
      </c>
      <c r="R1336">
        <v>8</v>
      </c>
      <c r="S1336">
        <v>7.17</v>
      </c>
      <c r="T1336">
        <v>7.08</v>
      </c>
      <c r="U1336">
        <v>7.67</v>
      </c>
      <c r="V1336">
        <v>7.08</v>
      </c>
      <c r="W1336">
        <v>10</v>
      </c>
      <c r="X1336">
        <v>10</v>
      </c>
      <c r="Y1336">
        <v>10</v>
      </c>
      <c r="Z1336">
        <v>7.42</v>
      </c>
      <c r="AA1336">
        <v>82.08</v>
      </c>
      <c r="AB1336">
        <v>0.12</v>
      </c>
      <c r="AC1336">
        <v>0</v>
      </c>
      <c r="AD1336">
        <v>0</v>
      </c>
      <c r="AE1336" t="s">
        <v>55</v>
      </c>
      <c r="AF1336">
        <v>2</v>
      </c>
      <c r="AG1336" s="7">
        <v>41478</v>
      </c>
      <c r="AH1336">
        <v>1040</v>
      </c>
      <c r="AI1336">
        <v>1040</v>
      </c>
      <c r="AJ1336">
        <v>1040</v>
      </c>
    </row>
    <row r="1337" spans="1:36" x14ac:dyDescent="0.25">
      <c r="A1337" t="s">
        <v>43</v>
      </c>
      <c r="B1337" t="s">
        <v>2219</v>
      </c>
      <c r="C1337">
        <v>14.058324000000001</v>
      </c>
      <c r="D1337">
        <v>108.277199</v>
      </c>
      <c r="E1337" t="s">
        <v>3546</v>
      </c>
      <c r="F1337">
        <v>1</v>
      </c>
      <c r="G1337">
        <v>2</v>
      </c>
      <c r="H1337">
        <v>2014</v>
      </c>
      <c r="I1337" t="str">
        <f t="shared" si="61"/>
        <v>2013-11-01</v>
      </c>
      <c r="J1337" t="str">
        <f t="shared" si="62"/>
        <v>2014-01-01</v>
      </c>
      <c r="K1337" t="str">
        <f>IFERROR(INDEX(Harvest[Selected Harvest Begin],MATCH(E1337,Harvest[Region],0)),INDEX(Harvest[Selected Harvest Begin],MATCH(B1337,Harvest[Country.of.Origin],0)))</f>
        <v>November</v>
      </c>
      <c r="L1337" t="str">
        <f>IFERROR(INDEX(Harvest[Selected Harvest End],MATCH(E1337,Harvest[Region],0)),INDEX(Harvest[Selected Harvest End],MATCH(B1337,Harvest[Country.of.Origin],0)))</f>
        <v>January</v>
      </c>
      <c r="M1337">
        <f t="shared" si="60"/>
        <v>61</v>
      </c>
      <c r="N1337" s="7">
        <v>42359</v>
      </c>
      <c r="O1337" t="s">
        <v>213</v>
      </c>
      <c r="P1337" t="s">
        <v>54</v>
      </c>
      <c r="Q1337">
        <v>7</v>
      </c>
      <c r="R1337">
        <v>7.08</v>
      </c>
      <c r="S1337">
        <v>7.33</v>
      </c>
      <c r="T1337">
        <v>7.5</v>
      </c>
      <c r="U1337">
        <v>7.5</v>
      </c>
      <c r="V1337">
        <v>7.33</v>
      </c>
      <c r="W1337">
        <v>10</v>
      </c>
      <c r="X1337">
        <v>10</v>
      </c>
      <c r="Y1337">
        <v>10</v>
      </c>
      <c r="Z1337">
        <v>8</v>
      </c>
      <c r="AA1337">
        <v>81.75</v>
      </c>
      <c r="AB1337">
        <v>0.12</v>
      </c>
      <c r="AC1337">
        <v>0</v>
      </c>
      <c r="AD1337">
        <v>0</v>
      </c>
      <c r="AE1337" t="s">
        <v>89</v>
      </c>
      <c r="AF1337">
        <v>0</v>
      </c>
      <c r="AG1337" s="7">
        <v>42724</v>
      </c>
      <c r="AH1337">
        <v>1040</v>
      </c>
      <c r="AI1337">
        <v>1040</v>
      </c>
      <c r="AJ1337">
        <v>1040</v>
      </c>
    </row>
    <row r="1338" spans="1:36" x14ac:dyDescent="0.25">
      <c r="A1338" t="s">
        <v>43</v>
      </c>
      <c r="B1338" t="s">
        <v>2219</v>
      </c>
      <c r="C1338">
        <v>14.058324000000001</v>
      </c>
      <c r="D1338">
        <v>108.277199</v>
      </c>
      <c r="E1338" t="s">
        <v>2223</v>
      </c>
      <c r="F1338">
        <v>1</v>
      </c>
      <c r="G1338">
        <v>2</v>
      </c>
      <c r="H1338">
        <v>2017</v>
      </c>
      <c r="I1338" t="str">
        <f t="shared" si="61"/>
        <v>2016-11-01</v>
      </c>
      <c r="J1338" t="str">
        <f t="shared" si="62"/>
        <v>2017-01-01</v>
      </c>
      <c r="K1338" t="str">
        <f>IFERROR(INDEX(Harvest[Selected Harvest Begin],MATCH(E1338,Harvest[Region],0)),INDEX(Harvest[Selected Harvest Begin],MATCH(B1338,Harvest[Country.of.Origin],0)))</f>
        <v>November</v>
      </c>
      <c r="L1338" t="str">
        <f>IFERROR(INDEX(Harvest[Selected Harvest End],MATCH(E1338,Harvest[Region],0)),INDEX(Harvest[Selected Harvest End],MATCH(B1338,Harvest[Country.of.Origin],0)))</f>
        <v>January</v>
      </c>
      <c r="M1338">
        <f t="shared" si="60"/>
        <v>61</v>
      </c>
      <c r="N1338" s="7">
        <v>42864</v>
      </c>
      <c r="O1338" t="s">
        <v>181</v>
      </c>
      <c r="P1338" t="s">
        <v>60</v>
      </c>
      <c r="Q1338">
        <v>7.42</v>
      </c>
      <c r="R1338">
        <v>7.25</v>
      </c>
      <c r="S1338">
        <v>7.25</v>
      </c>
      <c r="T1338">
        <v>7.58</v>
      </c>
      <c r="U1338">
        <v>7.42</v>
      </c>
      <c r="V1338">
        <v>7.33</v>
      </c>
      <c r="W1338">
        <v>8.67</v>
      </c>
      <c r="X1338">
        <v>10</v>
      </c>
      <c r="Y1338">
        <v>10</v>
      </c>
      <c r="Z1338">
        <v>7.25</v>
      </c>
      <c r="AA1338">
        <v>80.17</v>
      </c>
      <c r="AB1338">
        <v>0</v>
      </c>
      <c r="AC1338">
        <v>0</v>
      </c>
      <c r="AD1338">
        <v>0</v>
      </c>
      <c r="AF1338">
        <v>2</v>
      </c>
      <c r="AG1338" s="7">
        <v>43229</v>
      </c>
      <c r="AH1338">
        <v>1550</v>
      </c>
      <c r="AI1338">
        <v>1550</v>
      </c>
      <c r="AJ1338">
        <v>1550</v>
      </c>
    </row>
    <row r="1339" spans="1:36" x14ac:dyDescent="0.25">
      <c r="A1339" t="s">
        <v>43</v>
      </c>
      <c r="B1339" t="s">
        <v>3437</v>
      </c>
      <c r="C1339">
        <v>-13.133896999999999</v>
      </c>
      <c r="D1339">
        <v>27.849332</v>
      </c>
      <c r="E1339" t="s">
        <v>3440</v>
      </c>
      <c r="F1339">
        <v>13</v>
      </c>
      <c r="G1339">
        <v>2</v>
      </c>
      <c r="H1339">
        <v>2014</v>
      </c>
      <c r="I1339" t="str">
        <f t="shared" si="61"/>
        <v>2014-04-01</v>
      </c>
      <c r="J1339" t="str">
        <f t="shared" si="62"/>
        <v>2014-10-01</v>
      </c>
      <c r="K1339" t="str">
        <f>IFERROR(INDEX(Harvest[Selected Harvest Begin],MATCH(E1339,Harvest[Region],0)),INDEX(Harvest[Selected Harvest Begin],MATCH(B1339,Harvest[Country.of.Origin],0)))</f>
        <v>April</v>
      </c>
      <c r="L1339" t="str">
        <f>IFERROR(INDEX(Harvest[Selected Harvest End],MATCH(E1339,Harvest[Region],0)),INDEX(Harvest[Selected Harvest End],MATCH(B1339,Harvest[Country.of.Origin],0)))</f>
        <v>October</v>
      </c>
      <c r="M1339">
        <f t="shared" si="60"/>
        <v>183</v>
      </c>
      <c r="N1339" s="7">
        <v>41810</v>
      </c>
      <c r="O1339" t="s">
        <v>383</v>
      </c>
      <c r="P1339" t="s">
        <v>54</v>
      </c>
      <c r="Q1339">
        <v>7.67</v>
      </c>
      <c r="R1339">
        <v>7.08</v>
      </c>
      <c r="S1339">
        <v>7.42</v>
      </c>
      <c r="T1339">
        <v>7.33</v>
      </c>
      <c r="U1339">
        <v>7.75</v>
      </c>
      <c r="V1339">
        <v>7.42</v>
      </c>
      <c r="W1339">
        <v>10</v>
      </c>
      <c r="X1339">
        <v>10</v>
      </c>
      <c r="Y1339">
        <v>10</v>
      </c>
      <c r="Z1339">
        <v>7.25</v>
      </c>
      <c r="AA1339">
        <v>81.92</v>
      </c>
      <c r="AB1339">
        <v>0</v>
      </c>
      <c r="AC1339">
        <v>1</v>
      </c>
      <c r="AD1339">
        <v>0</v>
      </c>
      <c r="AF1339">
        <v>3</v>
      </c>
      <c r="AG1339" s="7">
        <v>42175</v>
      </c>
      <c r="AH1339">
        <v>1000</v>
      </c>
      <c r="AI1339">
        <v>1500</v>
      </c>
      <c r="AJ1339">
        <v>1250</v>
      </c>
    </row>
    <row r="1340" spans="1:36" x14ac:dyDescent="0.25">
      <c r="A1340" t="s">
        <v>43</v>
      </c>
      <c r="F1340">
        <v>149</v>
      </c>
      <c r="G1340">
        <v>70</v>
      </c>
      <c r="I1340" t="e">
        <f t="shared" si="61"/>
        <v>#N/A</v>
      </c>
      <c r="J1340" t="e">
        <f t="shared" si="62"/>
        <v>#N/A</v>
      </c>
      <c r="K1340" t="e">
        <f>IFERROR(INDEX(Harvest[Selected Harvest Begin],MATCH(E1340,Harvest[Region],0)),INDEX(Harvest[Selected Harvest Begin],MATCH(B1340,Harvest[Country.of.Origin],0)))</f>
        <v>#N/A</v>
      </c>
      <c r="L1340" t="e">
        <f>IFERROR(INDEX(Harvest[Selected Harvest End],MATCH(E1340,Harvest[Region],0)),INDEX(Harvest[Selected Harvest End],MATCH(B1340,Harvest[Country.of.Origin],0)))</f>
        <v>#N/A</v>
      </c>
      <c r="M1340" t="e">
        <f t="shared" si="60"/>
        <v>#N/A</v>
      </c>
      <c r="N1340" s="7">
        <v>40603</v>
      </c>
      <c r="Q1340">
        <v>6.75</v>
      </c>
      <c r="R1340">
        <v>6.75</v>
      </c>
      <c r="S1340">
        <v>6.42</v>
      </c>
      <c r="T1340">
        <v>6.83</v>
      </c>
      <c r="U1340">
        <v>7.58</v>
      </c>
      <c r="V1340">
        <v>7.5</v>
      </c>
      <c r="W1340">
        <v>10</v>
      </c>
      <c r="X1340">
        <v>10</v>
      </c>
      <c r="Y1340">
        <v>10</v>
      </c>
      <c r="Z1340">
        <v>7.25</v>
      </c>
      <c r="AA1340">
        <v>79.08</v>
      </c>
      <c r="AB1340">
        <v>0.1</v>
      </c>
      <c r="AC1340">
        <v>0</v>
      </c>
      <c r="AD1340">
        <v>0</v>
      </c>
      <c r="AF1340">
        <v>3</v>
      </c>
      <c r="AG1340" s="7">
        <v>40968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7FEC-4411-4224-A163-B94F85EE7BEB}">
  <sheetPr codeName="Sheet7"/>
  <dimension ref="A1:AJ1344"/>
  <sheetViews>
    <sheetView zoomScaleNormal="100" workbookViewId="0">
      <selection activeCell="E19" sqref="E19"/>
    </sheetView>
  </sheetViews>
  <sheetFormatPr defaultRowHeight="15" x14ac:dyDescent="0.25"/>
  <cols>
    <col min="1" max="1" width="8.140625" bestFit="1" customWidth="1"/>
    <col min="2" max="2" width="27" bestFit="1" customWidth="1"/>
    <col min="3" max="4" width="27" customWidth="1"/>
    <col min="5" max="5" width="68.5703125" bestFit="1" customWidth="1"/>
    <col min="6" max="6" width="15.42578125" bestFit="1" customWidth="1"/>
    <col min="7" max="7" width="11.140625" customWidth="1"/>
    <col min="8" max="13" width="25.7109375" customWidth="1"/>
    <col min="14" max="14" width="20.85546875" style="7" customWidth="1"/>
    <col min="15" max="15" width="20.140625" bestFit="1" customWidth="1"/>
    <col min="16" max="16" width="26.7109375" bestFit="1" customWidth="1"/>
    <col min="17" max="17" width="6.85546875" bestFit="1" customWidth="1"/>
    <col min="18" max="18" width="6.42578125" bestFit="1" customWidth="1"/>
    <col min="19" max="19" width="10" bestFit="1" customWidth="1"/>
    <col min="20" max="20" width="7.140625" bestFit="1" customWidth="1"/>
    <col min="21" max="21" width="5.42578125" bestFit="1" customWidth="1"/>
    <col min="22" max="22" width="7.85546875" bestFit="1" customWidth="1"/>
    <col min="23" max="23" width="10.5703125" bestFit="1" customWidth="1"/>
    <col min="24" max="24" width="10" bestFit="1" customWidth="1"/>
    <col min="25" max="25" width="10.5703125" bestFit="1" customWidth="1"/>
    <col min="26" max="26" width="13.7109375" bestFit="1" customWidth="1"/>
    <col min="27" max="27" width="15.7109375" bestFit="1" customWidth="1"/>
    <col min="28" max="28" width="9" bestFit="1" customWidth="1"/>
    <col min="29" max="29" width="20.7109375" bestFit="1" customWidth="1"/>
    <col min="30" max="30" width="8.28515625" bestFit="1" customWidth="1"/>
    <col min="31" max="31" width="12.5703125" bestFit="1" customWidth="1"/>
    <col min="32" max="32" width="20.7109375" bestFit="1" customWidth="1"/>
    <col min="33" max="33" width="20.85546875" style="7" customWidth="1"/>
    <col min="34" max="34" width="19.85546875" bestFit="1" customWidth="1"/>
    <col min="35" max="35" width="20.42578125" bestFit="1" customWidth="1"/>
    <col min="36" max="36" width="21.7109375" bestFit="1" customWidth="1"/>
  </cols>
  <sheetData>
    <row r="1" spans="1:36" x14ac:dyDescent="0.25">
      <c r="A1" t="s">
        <v>0</v>
      </c>
      <c r="B1" t="s">
        <v>5494</v>
      </c>
      <c r="C1" t="s">
        <v>5395</v>
      </c>
      <c r="D1" t="s">
        <v>5396</v>
      </c>
      <c r="E1" t="s">
        <v>9</v>
      </c>
      <c r="F1" t="s">
        <v>11</v>
      </c>
      <c r="G1" t="s">
        <v>5495</v>
      </c>
      <c r="H1" t="s">
        <v>14</v>
      </c>
      <c r="I1" t="s">
        <v>5497</v>
      </c>
      <c r="J1" t="s">
        <v>5498</v>
      </c>
      <c r="K1" t="s">
        <v>5496</v>
      </c>
      <c r="L1" t="s">
        <v>5499</v>
      </c>
      <c r="M1" t="s">
        <v>5500</v>
      </c>
      <c r="N1" s="7" t="s">
        <v>4929</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s="7" t="s">
        <v>4930</v>
      </c>
      <c r="AH1" t="s">
        <v>5502</v>
      </c>
      <c r="AI1" t="s">
        <v>5501</v>
      </c>
      <c r="AJ1" t="s">
        <v>5503</v>
      </c>
    </row>
    <row r="2" spans="1:36" x14ac:dyDescent="0.25">
      <c r="A2" t="s">
        <v>43</v>
      </c>
      <c r="B2" t="s">
        <v>254</v>
      </c>
      <c r="C2">
        <v>14.4490149</v>
      </c>
      <c r="D2">
        <v>-87.648247400000002</v>
      </c>
      <c r="E2" t="s">
        <v>259</v>
      </c>
      <c r="F2">
        <v>275</v>
      </c>
      <c r="G2">
        <v>69</v>
      </c>
      <c r="H2">
        <v>2017</v>
      </c>
      <c r="I2" t="s">
        <v>5408</v>
      </c>
      <c r="J2" t="s">
        <v>5446</v>
      </c>
      <c r="K2" t="s">
        <v>5040</v>
      </c>
      <c r="L2" t="s">
        <v>5048</v>
      </c>
      <c r="M2">
        <v>151</v>
      </c>
      <c r="N2" s="7">
        <v>42853</v>
      </c>
      <c r="O2" t="s">
        <v>213</v>
      </c>
      <c r="Q2">
        <v>0</v>
      </c>
      <c r="R2">
        <v>0</v>
      </c>
      <c r="S2">
        <v>0</v>
      </c>
      <c r="T2">
        <v>0</v>
      </c>
      <c r="U2">
        <v>0</v>
      </c>
      <c r="V2">
        <v>0</v>
      </c>
      <c r="W2">
        <v>0</v>
      </c>
      <c r="X2">
        <v>0</v>
      </c>
      <c r="Y2">
        <v>0</v>
      </c>
      <c r="Z2">
        <v>0</v>
      </c>
      <c r="AA2">
        <v>0</v>
      </c>
      <c r="AB2">
        <v>0.12</v>
      </c>
      <c r="AC2">
        <v>0</v>
      </c>
      <c r="AD2">
        <v>0</v>
      </c>
      <c r="AE2" t="s">
        <v>55</v>
      </c>
      <c r="AF2">
        <v>2</v>
      </c>
      <c r="AG2" s="7">
        <v>43218</v>
      </c>
      <c r="AH2">
        <v>1400</v>
      </c>
      <c r="AI2">
        <v>1400</v>
      </c>
      <c r="AJ2">
        <v>1400</v>
      </c>
    </row>
    <row r="3" spans="1:36" x14ac:dyDescent="0.25">
      <c r="A3" t="s">
        <v>43</v>
      </c>
      <c r="B3" t="s">
        <v>62</v>
      </c>
      <c r="C3">
        <v>14.6349149</v>
      </c>
      <c r="D3">
        <v>-90.506882399999995</v>
      </c>
      <c r="E3" t="s">
        <v>437</v>
      </c>
      <c r="F3">
        <v>275</v>
      </c>
      <c r="G3">
        <v>1</v>
      </c>
      <c r="H3">
        <v>2012</v>
      </c>
      <c r="I3" t="s">
        <v>5398</v>
      </c>
      <c r="J3" t="s">
        <v>5444</v>
      </c>
      <c r="K3" t="s">
        <v>5040</v>
      </c>
      <c r="L3" t="s">
        <v>5048</v>
      </c>
      <c r="M3">
        <v>152</v>
      </c>
      <c r="N3" s="7">
        <v>41053</v>
      </c>
      <c r="O3" t="s">
        <v>493</v>
      </c>
      <c r="P3" t="s">
        <v>54</v>
      </c>
      <c r="Q3">
        <v>7.5</v>
      </c>
      <c r="R3">
        <v>6.67</v>
      </c>
      <c r="S3">
        <v>6.67</v>
      </c>
      <c r="T3">
        <v>7.67</v>
      </c>
      <c r="U3">
        <v>7.33</v>
      </c>
      <c r="V3">
        <v>6.67</v>
      </c>
      <c r="W3">
        <v>8</v>
      </c>
      <c r="X3">
        <v>1.33</v>
      </c>
      <c r="Y3">
        <v>1.33</v>
      </c>
      <c r="Z3">
        <v>6.67</v>
      </c>
      <c r="AA3">
        <v>59.83</v>
      </c>
      <c r="AB3">
        <v>0.1</v>
      </c>
      <c r="AC3">
        <v>0</v>
      </c>
      <c r="AD3">
        <v>0</v>
      </c>
      <c r="AE3" t="s">
        <v>55</v>
      </c>
      <c r="AF3">
        <v>4</v>
      </c>
      <c r="AG3" s="7">
        <v>41418</v>
      </c>
      <c r="AH3">
        <v>1417.32</v>
      </c>
      <c r="AI3">
        <v>1417.32</v>
      </c>
      <c r="AJ3">
        <v>1417.32</v>
      </c>
    </row>
    <row r="4" spans="1:36" x14ac:dyDescent="0.25">
      <c r="A4" t="s">
        <v>43</v>
      </c>
      <c r="B4" t="s">
        <v>280</v>
      </c>
      <c r="C4">
        <v>13.921480600000001</v>
      </c>
      <c r="D4">
        <v>-86.126833700000006</v>
      </c>
      <c r="E4" t="s">
        <v>999</v>
      </c>
      <c r="F4">
        <v>550</v>
      </c>
      <c r="G4">
        <v>69</v>
      </c>
      <c r="H4">
        <v>2016</v>
      </c>
      <c r="I4" t="s">
        <v>5410</v>
      </c>
      <c r="J4" t="s">
        <v>5441</v>
      </c>
      <c r="K4" t="s">
        <v>5040</v>
      </c>
      <c r="L4" t="s">
        <v>5048</v>
      </c>
      <c r="M4">
        <v>152</v>
      </c>
      <c r="N4" s="7">
        <v>42892</v>
      </c>
      <c r="O4" t="s">
        <v>213</v>
      </c>
      <c r="P4" t="s">
        <v>60</v>
      </c>
      <c r="Q4">
        <v>7.25</v>
      </c>
      <c r="R4">
        <v>6.58</v>
      </c>
      <c r="S4">
        <v>6.33</v>
      </c>
      <c r="T4">
        <v>6.25</v>
      </c>
      <c r="U4">
        <v>6.42</v>
      </c>
      <c r="V4">
        <v>6.08</v>
      </c>
      <c r="W4">
        <v>6</v>
      </c>
      <c r="X4">
        <v>6</v>
      </c>
      <c r="Y4">
        <v>6</v>
      </c>
      <c r="Z4">
        <v>6.17</v>
      </c>
      <c r="AA4">
        <v>63.08</v>
      </c>
      <c r="AB4">
        <v>0.13</v>
      </c>
      <c r="AC4">
        <v>1</v>
      </c>
      <c r="AD4">
        <v>0</v>
      </c>
      <c r="AE4" t="s">
        <v>55</v>
      </c>
      <c r="AF4">
        <v>5</v>
      </c>
      <c r="AG4" s="7">
        <v>43257</v>
      </c>
      <c r="AH4">
        <v>1100</v>
      </c>
      <c r="AI4">
        <v>1100</v>
      </c>
      <c r="AJ4">
        <v>1100</v>
      </c>
    </row>
    <row r="5" spans="1:36" x14ac:dyDescent="0.25">
      <c r="A5" t="s">
        <v>43</v>
      </c>
      <c r="B5" t="s">
        <v>2066</v>
      </c>
      <c r="C5">
        <v>19.362901999999998</v>
      </c>
      <c r="D5">
        <v>-72.425814500000001</v>
      </c>
      <c r="E5" t="s">
        <v>4821</v>
      </c>
      <c r="F5">
        <v>1</v>
      </c>
      <c r="G5">
        <v>2</v>
      </c>
      <c r="H5">
        <v>2012</v>
      </c>
      <c r="I5" t="s">
        <v>5435</v>
      </c>
      <c r="J5" t="s">
        <v>5444</v>
      </c>
      <c r="K5" t="s">
        <v>5042</v>
      </c>
      <c r="L5" t="s">
        <v>5048</v>
      </c>
      <c r="M5">
        <v>182</v>
      </c>
      <c r="N5" s="7">
        <v>41053</v>
      </c>
      <c r="O5" t="s">
        <v>616</v>
      </c>
      <c r="P5" t="s">
        <v>81</v>
      </c>
      <c r="Q5">
        <v>6.75</v>
      </c>
      <c r="R5">
        <v>6.58</v>
      </c>
      <c r="S5">
        <v>6.42</v>
      </c>
      <c r="T5">
        <v>6.67</v>
      </c>
      <c r="U5">
        <v>7.08</v>
      </c>
      <c r="V5">
        <v>6.67</v>
      </c>
      <c r="W5">
        <v>9.33</v>
      </c>
      <c r="X5">
        <v>6</v>
      </c>
      <c r="Y5">
        <v>6</v>
      </c>
      <c r="Z5">
        <v>6.42</v>
      </c>
      <c r="AA5">
        <v>67.92</v>
      </c>
      <c r="AB5">
        <v>0.14000000000000001</v>
      </c>
      <c r="AC5">
        <v>8</v>
      </c>
      <c r="AD5">
        <v>0</v>
      </c>
      <c r="AE5" t="s">
        <v>304</v>
      </c>
      <c r="AF5">
        <v>16</v>
      </c>
      <c r="AG5" s="7">
        <v>41418</v>
      </c>
      <c r="AH5">
        <v>350</v>
      </c>
      <c r="AI5">
        <v>350</v>
      </c>
      <c r="AJ5">
        <v>350</v>
      </c>
    </row>
    <row r="6" spans="1:36" x14ac:dyDescent="0.25">
      <c r="A6" t="s">
        <v>43</v>
      </c>
      <c r="B6" t="s">
        <v>216</v>
      </c>
      <c r="C6">
        <v>19.840028799999999</v>
      </c>
      <c r="D6">
        <v>-96.694843599999999</v>
      </c>
      <c r="E6" t="s">
        <v>4815</v>
      </c>
      <c r="F6">
        <v>12</v>
      </c>
      <c r="G6">
        <v>1</v>
      </c>
      <c r="H6">
        <v>2012</v>
      </c>
      <c r="I6" t="s">
        <v>5398</v>
      </c>
      <c r="J6" t="s">
        <v>5444</v>
      </c>
      <c r="K6" t="s">
        <v>5040</v>
      </c>
      <c r="L6" t="s">
        <v>5048</v>
      </c>
      <c r="M6">
        <v>152</v>
      </c>
      <c r="N6" s="7">
        <v>41169</v>
      </c>
      <c r="O6" t="s">
        <v>68</v>
      </c>
      <c r="P6" t="s">
        <v>54</v>
      </c>
      <c r="Q6">
        <v>7.08</v>
      </c>
      <c r="R6">
        <v>6.83</v>
      </c>
      <c r="S6">
        <v>6.25</v>
      </c>
      <c r="T6">
        <v>7.42</v>
      </c>
      <c r="U6">
        <v>7.25</v>
      </c>
      <c r="V6">
        <v>6.75</v>
      </c>
      <c r="W6">
        <v>10</v>
      </c>
      <c r="X6">
        <v>0</v>
      </c>
      <c r="Y6">
        <v>10</v>
      </c>
      <c r="Z6">
        <v>6.75</v>
      </c>
      <c r="AA6">
        <v>68.33</v>
      </c>
      <c r="AB6">
        <v>0.11</v>
      </c>
      <c r="AC6">
        <v>0</v>
      </c>
      <c r="AD6">
        <v>0</v>
      </c>
      <c r="AE6" t="s">
        <v>201</v>
      </c>
      <c r="AF6">
        <v>20</v>
      </c>
      <c r="AG6" s="7">
        <v>41534</v>
      </c>
      <c r="AH6">
        <v>900</v>
      </c>
      <c r="AI6">
        <v>900</v>
      </c>
      <c r="AJ6">
        <v>900</v>
      </c>
    </row>
    <row r="7" spans="1:36" x14ac:dyDescent="0.25">
      <c r="A7" t="s">
        <v>43</v>
      </c>
      <c r="B7" t="s">
        <v>254</v>
      </c>
      <c r="C7">
        <v>14.1560521</v>
      </c>
      <c r="D7">
        <v>-88.036308599999998</v>
      </c>
      <c r="E7" t="s">
        <v>838</v>
      </c>
      <c r="F7">
        <v>275</v>
      </c>
      <c r="G7">
        <v>1</v>
      </c>
      <c r="H7">
        <v>2014</v>
      </c>
      <c r="I7" t="s">
        <v>5412</v>
      </c>
      <c r="J7" t="s">
        <v>5440</v>
      </c>
      <c r="K7" t="s">
        <v>5040</v>
      </c>
      <c r="L7" t="s">
        <v>5048</v>
      </c>
      <c r="M7">
        <v>151</v>
      </c>
      <c r="N7" s="7">
        <v>41774</v>
      </c>
      <c r="O7" t="s">
        <v>493</v>
      </c>
      <c r="P7" t="s">
        <v>54</v>
      </c>
      <c r="Q7">
        <v>7</v>
      </c>
      <c r="R7">
        <v>6.17</v>
      </c>
      <c r="S7">
        <v>6.17</v>
      </c>
      <c r="T7">
        <v>6.67</v>
      </c>
      <c r="U7">
        <v>6.5</v>
      </c>
      <c r="V7">
        <v>6.17</v>
      </c>
      <c r="W7">
        <v>8</v>
      </c>
      <c r="X7">
        <v>8</v>
      </c>
      <c r="Y7">
        <v>8</v>
      </c>
      <c r="Z7">
        <v>6.5</v>
      </c>
      <c r="AA7">
        <v>69.17</v>
      </c>
      <c r="AB7">
        <v>0.1</v>
      </c>
      <c r="AC7">
        <v>0</v>
      </c>
      <c r="AD7">
        <v>0</v>
      </c>
      <c r="AE7" t="s">
        <v>55</v>
      </c>
      <c r="AF7">
        <v>3</v>
      </c>
      <c r="AG7" s="7">
        <v>42139</v>
      </c>
      <c r="AH7">
        <v>1450</v>
      </c>
      <c r="AI7">
        <v>1450</v>
      </c>
      <c r="AJ7">
        <v>1450</v>
      </c>
    </row>
    <row r="8" spans="1:36" x14ac:dyDescent="0.25">
      <c r="A8" t="s">
        <v>43</v>
      </c>
      <c r="B8" t="s">
        <v>254</v>
      </c>
      <c r="C8">
        <v>14.1560521</v>
      </c>
      <c r="D8">
        <v>-88.036308599999998</v>
      </c>
      <c r="E8" t="s">
        <v>838</v>
      </c>
      <c r="F8">
        <v>275</v>
      </c>
      <c r="G8">
        <v>1</v>
      </c>
      <c r="H8">
        <v>2014</v>
      </c>
      <c r="I8" t="s">
        <v>5412</v>
      </c>
      <c r="J8" t="s">
        <v>5440</v>
      </c>
      <c r="K8" t="s">
        <v>5040</v>
      </c>
      <c r="L8" t="s">
        <v>5048</v>
      </c>
      <c r="M8">
        <v>151</v>
      </c>
      <c r="N8" s="7">
        <v>41774</v>
      </c>
      <c r="O8" t="s">
        <v>493</v>
      </c>
      <c r="P8" t="s">
        <v>54</v>
      </c>
      <c r="Q8">
        <v>7</v>
      </c>
      <c r="R8">
        <v>6.33</v>
      </c>
      <c r="S8">
        <v>6.17</v>
      </c>
      <c r="T8">
        <v>6.5</v>
      </c>
      <c r="U8">
        <v>6.67</v>
      </c>
      <c r="V8">
        <v>6.17</v>
      </c>
      <c r="W8">
        <v>8</v>
      </c>
      <c r="X8">
        <v>8</v>
      </c>
      <c r="Y8">
        <v>8</v>
      </c>
      <c r="Z8">
        <v>6.33</v>
      </c>
      <c r="AA8">
        <v>69.17</v>
      </c>
      <c r="AB8">
        <v>0.1</v>
      </c>
      <c r="AC8">
        <v>0</v>
      </c>
      <c r="AD8">
        <v>0</v>
      </c>
      <c r="AE8" t="s">
        <v>55</v>
      </c>
      <c r="AF8">
        <v>4</v>
      </c>
      <c r="AG8" s="7">
        <v>42139</v>
      </c>
      <c r="AH8">
        <v>1450</v>
      </c>
      <c r="AI8">
        <v>1450</v>
      </c>
      <c r="AJ8">
        <v>1450</v>
      </c>
    </row>
    <row r="9" spans="1:36" x14ac:dyDescent="0.25">
      <c r="A9" t="s">
        <v>43</v>
      </c>
      <c r="B9" t="s">
        <v>254</v>
      </c>
      <c r="C9">
        <v>14.1560521</v>
      </c>
      <c r="D9">
        <v>-88.036308599999998</v>
      </c>
      <c r="E9" t="s">
        <v>838</v>
      </c>
      <c r="F9">
        <v>275</v>
      </c>
      <c r="G9">
        <v>1</v>
      </c>
      <c r="H9">
        <v>2014</v>
      </c>
      <c r="I9" t="s">
        <v>5412</v>
      </c>
      <c r="J9" t="s">
        <v>5440</v>
      </c>
      <c r="K9" t="s">
        <v>5040</v>
      </c>
      <c r="L9" t="s">
        <v>5048</v>
      </c>
      <c r="M9">
        <v>151</v>
      </c>
      <c r="N9" s="7">
        <v>41774</v>
      </c>
      <c r="O9" t="s">
        <v>493</v>
      </c>
      <c r="P9" t="s">
        <v>54</v>
      </c>
      <c r="Q9">
        <v>6.67</v>
      </c>
      <c r="R9">
        <v>6.5</v>
      </c>
      <c r="S9">
        <v>6.17</v>
      </c>
      <c r="T9">
        <v>6.67</v>
      </c>
      <c r="U9">
        <v>6.83</v>
      </c>
      <c r="V9">
        <v>6.17</v>
      </c>
      <c r="W9">
        <v>8</v>
      </c>
      <c r="X9">
        <v>8</v>
      </c>
      <c r="Y9">
        <v>8</v>
      </c>
      <c r="Z9">
        <v>6.33</v>
      </c>
      <c r="AA9">
        <v>69.33</v>
      </c>
      <c r="AB9">
        <v>0.1</v>
      </c>
      <c r="AC9">
        <v>0</v>
      </c>
      <c r="AD9">
        <v>0</v>
      </c>
      <c r="AE9" t="s">
        <v>55</v>
      </c>
      <c r="AF9">
        <v>4</v>
      </c>
      <c r="AG9" s="7">
        <v>42139</v>
      </c>
      <c r="AH9">
        <v>1450</v>
      </c>
      <c r="AI9">
        <v>1450</v>
      </c>
      <c r="AJ9">
        <v>1450</v>
      </c>
    </row>
    <row r="10" spans="1:36" x14ac:dyDescent="0.25">
      <c r="A10" t="s">
        <v>43</v>
      </c>
      <c r="B10" t="s">
        <v>84</v>
      </c>
      <c r="C10">
        <v>-16.661610700000001</v>
      </c>
      <c r="D10">
        <v>-49.262113599999999</v>
      </c>
      <c r="E10" t="s">
        <v>1329</v>
      </c>
      <c r="F10">
        <v>305</v>
      </c>
      <c r="G10">
        <v>59</v>
      </c>
      <c r="H10">
        <v>2018</v>
      </c>
      <c r="I10" t="s">
        <v>5405</v>
      </c>
      <c r="J10" t="s">
        <v>5406</v>
      </c>
      <c r="K10" t="s">
        <v>5039</v>
      </c>
      <c r="L10" t="s">
        <v>5040</v>
      </c>
      <c r="M10">
        <v>153</v>
      </c>
      <c r="N10" s="7">
        <v>43035</v>
      </c>
      <c r="P10" t="s">
        <v>81</v>
      </c>
      <c r="Q10">
        <v>7</v>
      </c>
      <c r="R10">
        <v>7</v>
      </c>
      <c r="S10">
        <v>6.83</v>
      </c>
      <c r="T10">
        <v>7</v>
      </c>
      <c r="U10">
        <v>7.33</v>
      </c>
      <c r="V10">
        <v>6.83</v>
      </c>
      <c r="W10">
        <v>6</v>
      </c>
      <c r="X10">
        <v>6</v>
      </c>
      <c r="Y10">
        <v>10</v>
      </c>
      <c r="Z10">
        <v>6.67</v>
      </c>
      <c r="AA10">
        <v>70.67</v>
      </c>
      <c r="AB10">
        <v>0.11</v>
      </c>
      <c r="AC10">
        <v>0</v>
      </c>
      <c r="AD10">
        <v>1</v>
      </c>
      <c r="AE10" t="s">
        <v>55</v>
      </c>
      <c r="AF10">
        <v>55</v>
      </c>
      <c r="AG10" s="7">
        <v>43400</v>
      </c>
    </row>
    <row r="11" spans="1:36" x14ac:dyDescent="0.25">
      <c r="A11" t="s">
        <v>43</v>
      </c>
      <c r="B11" t="s">
        <v>216</v>
      </c>
      <c r="C11">
        <v>16.7569318</v>
      </c>
      <c r="D11">
        <v>-93.129235300000005</v>
      </c>
      <c r="E11" t="s">
        <v>4809</v>
      </c>
      <c r="F11">
        <v>280</v>
      </c>
      <c r="G11">
        <v>2</v>
      </c>
      <c r="H11">
        <v>2014</v>
      </c>
      <c r="I11" t="s">
        <v>5412</v>
      </c>
      <c r="J11" t="s">
        <v>5440</v>
      </c>
      <c r="K11" t="s">
        <v>5040</v>
      </c>
      <c r="L11" t="s">
        <v>5048</v>
      </c>
      <c r="M11">
        <v>151</v>
      </c>
      <c r="N11" s="7">
        <v>41764</v>
      </c>
      <c r="O11" t="s">
        <v>616</v>
      </c>
      <c r="P11" t="s">
        <v>54</v>
      </c>
      <c r="Q11">
        <v>6.92</v>
      </c>
      <c r="R11">
        <v>7</v>
      </c>
      <c r="S11">
        <v>6.83</v>
      </c>
      <c r="T11">
        <v>6.92</v>
      </c>
      <c r="U11">
        <v>7.42</v>
      </c>
      <c r="V11">
        <v>6.92</v>
      </c>
      <c r="W11">
        <v>6</v>
      </c>
      <c r="X11">
        <v>6</v>
      </c>
      <c r="Y11">
        <v>10</v>
      </c>
      <c r="Z11">
        <v>6.75</v>
      </c>
      <c r="AA11">
        <v>70.75</v>
      </c>
      <c r="AB11">
        <v>0.12</v>
      </c>
      <c r="AC11">
        <v>0</v>
      </c>
      <c r="AD11">
        <v>0</v>
      </c>
      <c r="AE11" t="s">
        <v>55</v>
      </c>
      <c r="AF11">
        <v>1</v>
      </c>
      <c r="AG11" s="7">
        <v>42129</v>
      </c>
      <c r="AH11">
        <v>1000</v>
      </c>
      <c r="AI11">
        <v>1000</v>
      </c>
      <c r="AJ11">
        <v>1000</v>
      </c>
    </row>
    <row r="12" spans="1:36" x14ac:dyDescent="0.25">
      <c r="A12" t="s">
        <v>43</v>
      </c>
      <c r="B12" t="s">
        <v>216</v>
      </c>
      <c r="C12">
        <v>19.173773000000001</v>
      </c>
      <c r="D12">
        <v>-96.134224099999997</v>
      </c>
      <c r="E12" t="s">
        <v>715</v>
      </c>
      <c r="F12">
        <v>25</v>
      </c>
      <c r="G12">
        <v>1</v>
      </c>
      <c r="H12">
        <v>2012</v>
      </c>
      <c r="I12" t="s">
        <v>5398</v>
      </c>
      <c r="J12" t="s">
        <v>5444</v>
      </c>
      <c r="K12" t="s">
        <v>5040</v>
      </c>
      <c r="L12" t="s">
        <v>5048</v>
      </c>
      <c r="M12">
        <v>152</v>
      </c>
      <c r="N12" s="7">
        <v>41101</v>
      </c>
      <c r="O12" t="s">
        <v>68</v>
      </c>
      <c r="P12" t="s">
        <v>54</v>
      </c>
      <c r="Q12">
        <v>6.5</v>
      </c>
      <c r="R12">
        <v>6.67</v>
      </c>
      <c r="S12">
        <v>6.42</v>
      </c>
      <c r="T12">
        <v>7.17</v>
      </c>
      <c r="U12">
        <v>7.33</v>
      </c>
      <c r="V12">
        <v>6.5</v>
      </c>
      <c r="W12">
        <v>8</v>
      </c>
      <c r="X12">
        <v>6</v>
      </c>
      <c r="Y12">
        <v>10</v>
      </c>
      <c r="Z12">
        <v>6.42</v>
      </c>
      <c r="AA12">
        <v>71</v>
      </c>
      <c r="AB12">
        <v>0.11</v>
      </c>
      <c r="AC12">
        <v>0</v>
      </c>
      <c r="AD12">
        <v>0</v>
      </c>
      <c r="AE12" t="s">
        <v>55</v>
      </c>
      <c r="AF12">
        <v>0</v>
      </c>
      <c r="AG12" s="7">
        <v>41466</v>
      </c>
      <c r="AH12">
        <v>1800</v>
      </c>
      <c r="AI12">
        <v>1800</v>
      </c>
      <c r="AJ12">
        <v>1800</v>
      </c>
    </row>
    <row r="13" spans="1:36" x14ac:dyDescent="0.25">
      <c r="A13" t="s">
        <v>43</v>
      </c>
      <c r="B13" t="s">
        <v>216</v>
      </c>
      <c r="C13">
        <v>19.846354900000001</v>
      </c>
      <c r="D13">
        <v>-97.497198100000006</v>
      </c>
      <c r="E13" t="s">
        <v>4799</v>
      </c>
      <c r="F13">
        <v>10</v>
      </c>
      <c r="G13">
        <v>1</v>
      </c>
      <c r="H13">
        <v>2012</v>
      </c>
      <c r="I13" t="s">
        <v>5398</v>
      </c>
      <c r="J13" t="s">
        <v>5444</v>
      </c>
      <c r="K13" t="s">
        <v>5040</v>
      </c>
      <c r="L13" t="s">
        <v>5048</v>
      </c>
      <c r="M13">
        <v>152</v>
      </c>
      <c r="N13" s="7">
        <v>41162</v>
      </c>
      <c r="O13" t="s">
        <v>737</v>
      </c>
      <c r="P13" t="s">
        <v>54</v>
      </c>
      <c r="Q13">
        <v>6.92</v>
      </c>
      <c r="R13">
        <v>6.92</v>
      </c>
      <c r="S13">
        <v>6.92</v>
      </c>
      <c r="T13">
        <v>6.92</v>
      </c>
      <c r="U13">
        <v>7.17</v>
      </c>
      <c r="V13">
        <v>7</v>
      </c>
      <c r="W13">
        <v>10</v>
      </c>
      <c r="X13">
        <v>2.67</v>
      </c>
      <c r="Y13">
        <v>10</v>
      </c>
      <c r="Z13">
        <v>6.58</v>
      </c>
      <c r="AA13">
        <v>71.08</v>
      </c>
      <c r="AB13">
        <v>0.12</v>
      </c>
      <c r="AC13">
        <v>4</v>
      </c>
      <c r="AD13">
        <v>0</v>
      </c>
      <c r="AE13" t="s">
        <v>55</v>
      </c>
      <c r="AF13">
        <v>24</v>
      </c>
      <c r="AG13" s="7">
        <v>41527</v>
      </c>
      <c r="AH13">
        <v>800</v>
      </c>
      <c r="AI13">
        <v>800</v>
      </c>
      <c r="AJ13">
        <v>800</v>
      </c>
    </row>
    <row r="14" spans="1:36" x14ac:dyDescent="0.25">
      <c r="A14" t="s">
        <v>43</v>
      </c>
      <c r="B14" t="s">
        <v>203</v>
      </c>
      <c r="C14">
        <v>10.5889775</v>
      </c>
      <c r="D14">
        <v>-85.670745699999998</v>
      </c>
      <c r="E14" t="s">
        <v>3375</v>
      </c>
      <c r="F14">
        <v>250</v>
      </c>
      <c r="G14">
        <v>1</v>
      </c>
      <c r="H14">
        <v>2014</v>
      </c>
      <c r="I14" t="s">
        <v>5412</v>
      </c>
      <c r="J14" t="s">
        <v>5440</v>
      </c>
      <c r="K14" t="s">
        <v>5040</v>
      </c>
      <c r="L14" t="s">
        <v>5048</v>
      </c>
      <c r="M14">
        <v>151</v>
      </c>
      <c r="N14" s="7">
        <v>42038</v>
      </c>
      <c r="O14" t="s">
        <v>213</v>
      </c>
      <c r="P14" t="s">
        <v>54</v>
      </c>
      <c r="Q14">
        <v>6.33</v>
      </c>
      <c r="R14">
        <v>6.5</v>
      </c>
      <c r="S14">
        <v>6.33</v>
      </c>
      <c r="T14">
        <v>6.83</v>
      </c>
      <c r="U14">
        <v>6.33</v>
      </c>
      <c r="V14">
        <v>6.5</v>
      </c>
      <c r="W14">
        <v>10</v>
      </c>
      <c r="X14">
        <v>6.67</v>
      </c>
      <c r="Y14">
        <v>10</v>
      </c>
      <c r="Z14">
        <v>6.25</v>
      </c>
      <c r="AA14">
        <v>71.75</v>
      </c>
      <c r="AB14">
        <v>0.11</v>
      </c>
      <c r="AC14">
        <v>0</v>
      </c>
      <c r="AD14">
        <v>0</v>
      </c>
      <c r="AE14" t="s">
        <v>55</v>
      </c>
      <c r="AF14">
        <v>7</v>
      </c>
      <c r="AG14" s="7">
        <v>42403</v>
      </c>
      <c r="AH14">
        <v>1200</v>
      </c>
      <c r="AI14">
        <v>1200</v>
      </c>
      <c r="AJ14">
        <v>1200</v>
      </c>
    </row>
    <row r="15" spans="1:36" x14ac:dyDescent="0.25">
      <c r="A15" t="s">
        <v>43</v>
      </c>
      <c r="B15" t="s">
        <v>2066</v>
      </c>
      <c r="C15">
        <v>19.515901100000001</v>
      </c>
      <c r="D15">
        <v>-72.362190600000005</v>
      </c>
      <c r="E15" t="s">
        <v>4791</v>
      </c>
      <c r="F15">
        <v>85</v>
      </c>
      <c r="G15">
        <v>58.967008100000001</v>
      </c>
      <c r="H15">
        <v>2010</v>
      </c>
      <c r="I15" t="s">
        <v>5468</v>
      </c>
      <c r="J15" t="s">
        <v>5454</v>
      </c>
      <c r="K15" t="s">
        <v>5042</v>
      </c>
      <c r="L15" t="s">
        <v>5048</v>
      </c>
      <c r="M15">
        <v>181</v>
      </c>
      <c r="N15" s="7">
        <v>40778</v>
      </c>
      <c r="Q15">
        <v>6.92</v>
      </c>
      <c r="R15">
        <v>6.75</v>
      </c>
      <c r="S15">
        <v>7.08</v>
      </c>
      <c r="T15">
        <v>7.17</v>
      </c>
      <c r="U15">
        <v>7.33</v>
      </c>
      <c r="V15">
        <v>6.67</v>
      </c>
      <c r="W15">
        <v>10</v>
      </c>
      <c r="X15">
        <v>5.33</v>
      </c>
      <c r="Y15">
        <v>8.67</v>
      </c>
      <c r="Z15">
        <v>6.42</v>
      </c>
      <c r="AA15">
        <v>72.33</v>
      </c>
      <c r="AB15">
        <v>0.08</v>
      </c>
      <c r="AC15">
        <v>1</v>
      </c>
      <c r="AD15">
        <v>0</v>
      </c>
      <c r="AF15">
        <v>0</v>
      </c>
      <c r="AG15" s="7">
        <v>41143</v>
      </c>
      <c r="AH15">
        <v>640</v>
      </c>
      <c r="AI15">
        <v>1400</v>
      </c>
      <c r="AJ15">
        <v>1020</v>
      </c>
    </row>
    <row r="16" spans="1:36" x14ac:dyDescent="0.25">
      <c r="A16" t="s">
        <v>43</v>
      </c>
      <c r="B16" t="s">
        <v>147</v>
      </c>
      <c r="C16">
        <v>19.896766199999998</v>
      </c>
      <c r="D16">
        <v>-155.58278179999999</v>
      </c>
      <c r="E16" t="s">
        <v>150</v>
      </c>
      <c r="F16">
        <v>11</v>
      </c>
      <c r="G16">
        <v>45.359237</v>
      </c>
      <c r="H16">
        <v>2014</v>
      </c>
      <c r="I16" t="s">
        <v>5451</v>
      </c>
      <c r="J16" t="s">
        <v>5440</v>
      </c>
      <c r="K16" t="s">
        <v>5051</v>
      </c>
      <c r="L16" t="s">
        <v>5048</v>
      </c>
      <c r="M16">
        <v>120</v>
      </c>
      <c r="N16" s="7">
        <v>41708</v>
      </c>
      <c r="O16" t="s">
        <v>333</v>
      </c>
      <c r="P16" t="s">
        <v>81</v>
      </c>
      <c r="Q16">
        <v>6.92</v>
      </c>
      <c r="R16">
        <v>6.92</v>
      </c>
      <c r="S16">
        <v>6.92</v>
      </c>
      <c r="T16">
        <v>7.5</v>
      </c>
      <c r="U16">
        <v>7.58</v>
      </c>
      <c r="V16">
        <v>7.17</v>
      </c>
      <c r="W16">
        <v>6.67</v>
      </c>
      <c r="X16">
        <v>6.67</v>
      </c>
      <c r="Y16">
        <v>9.33</v>
      </c>
      <c r="Z16">
        <v>6.92</v>
      </c>
      <c r="AA16">
        <v>72.58</v>
      </c>
      <c r="AB16">
        <v>0.11</v>
      </c>
      <c r="AC16">
        <v>5</v>
      </c>
      <c r="AD16">
        <v>0</v>
      </c>
      <c r="AE16" t="s">
        <v>55</v>
      </c>
      <c r="AF16">
        <v>9</v>
      </c>
      <c r="AG16" s="7">
        <v>42073</v>
      </c>
    </row>
    <row r="17" spans="1:36" x14ac:dyDescent="0.25">
      <c r="A17" t="s">
        <v>43</v>
      </c>
      <c r="B17" t="s">
        <v>396</v>
      </c>
      <c r="C17">
        <v>2.5359349</v>
      </c>
      <c r="D17">
        <v>-75.527669900000006</v>
      </c>
      <c r="F17">
        <v>1</v>
      </c>
      <c r="G17">
        <v>2.2679618500000003</v>
      </c>
      <c r="H17">
        <v>2013</v>
      </c>
      <c r="I17" t="s">
        <v>5421</v>
      </c>
      <c r="J17" t="s">
        <v>5420</v>
      </c>
      <c r="K17" t="s">
        <v>5042</v>
      </c>
      <c r="L17" t="s">
        <v>5049</v>
      </c>
      <c r="M17">
        <v>91</v>
      </c>
      <c r="N17" s="7">
        <v>41701</v>
      </c>
      <c r="P17" t="s">
        <v>81</v>
      </c>
      <c r="Q17">
        <v>8</v>
      </c>
      <c r="R17">
        <v>7.33</v>
      </c>
      <c r="S17">
        <v>7.75</v>
      </c>
      <c r="T17">
        <v>7.33</v>
      </c>
      <c r="U17">
        <v>7.42</v>
      </c>
      <c r="V17">
        <v>7.67</v>
      </c>
      <c r="W17">
        <v>6.67</v>
      </c>
      <c r="X17">
        <v>6.67</v>
      </c>
      <c r="Y17">
        <v>6.67</v>
      </c>
      <c r="Z17">
        <v>7.33</v>
      </c>
      <c r="AA17">
        <v>72.83</v>
      </c>
      <c r="AB17">
        <v>0</v>
      </c>
      <c r="AC17">
        <v>0</v>
      </c>
      <c r="AD17">
        <v>0</v>
      </c>
      <c r="AE17" t="s">
        <v>89</v>
      </c>
      <c r="AF17">
        <v>15</v>
      </c>
      <c r="AG17" s="7">
        <v>42066</v>
      </c>
    </row>
    <row r="18" spans="1:36" x14ac:dyDescent="0.25">
      <c r="A18" t="s">
        <v>43</v>
      </c>
      <c r="B18" t="s">
        <v>216</v>
      </c>
      <c r="C18">
        <v>19.325696400000002</v>
      </c>
      <c r="D18">
        <v>-99.170738499999999</v>
      </c>
      <c r="E18" t="s">
        <v>4787</v>
      </c>
      <c r="F18">
        <v>280</v>
      </c>
      <c r="G18">
        <v>69</v>
      </c>
      <c r="H18">
        <v>2014</v>
      </c>
      <c r="I18" t="s">
        <v>5412</v>
      </c>
      <c r="J18" t="s">
        <v>5440</v>
      </c>
      <c r="K18" t="s">
        <v>5040</v>
      </c>
      <c r="L18" t="s">
        <v>5048</v>
      </c>
      <c r="M18">
        <v>151</v>
      </c>
      <c r="N18" s="7">
        <v>41767</v>
      </c>
      <c r="O18" t="s">
        <v>616</v>
      </c>
      <c r="P18" t="s">
        <v>54</v>
      </c>
      <c r="Q18">
        <v>7.08</v>
      </c>
      <c r="R18">
        <v>7.08</v>
      </c>
      <c r="S18">
        <v>6.92</v>
      </c>
      <c r="T18">
        <v>7.08</v>
      </c>
      <c r="U18">
        <v>6.92</v>
      </c>
      <c r="V18">
        <v>6.92</v>
      </c>
      <c r="W18">
        <v>8</v>
      </c>
      <c r="X18">
        <v>8</v>
      </c>
      <c r="Y18">
        <v>8</v>
      </c>
      <c r="Z18">
        <v>6.92</v>
      </c>
      <c r="AA18">
        <v>72.92</v>
      </c>
      <c r="AB18">
        <v>0</v>
      </c>
      <c r="AC18">
        <v>1</v>
      </c>
      <c r="AD18">
        <v>0</v>
      </c>
      <c r="AF18">
        <v>1</v>
      </c>
      <c r="AG18" s="7">
        <v>42132</v>
      </c>
      <c r="AH18">
        <v>1200</v>
      </c>
      <c r="AI18">
        <v>1200</v>
      </c>
      <c r="AJ18">
        <v>1200</v>
      </c>
    </row>
    <row r="19" spans="1:36" x14ac:dyDescent="0.25">
      <c r="A19" t="s">
        <v>43</v>
      </c>
      <c r="B19" t="s">
        <v>254</v>
      </c>
      <c r="C19">
        <v>14.372733999999999</v>
      </c>
      <c r="D19">
        <v>-88.246118300000006</v>
      </c>
      <c r="E19" t="s">
        <v>4531</v>
      </c>
      <c r="F19">
        <v>275</v>
      </c>
      <c r="G19">
        <v>2</v>
      </c>
      <c r="H19">
        <v>2014</v>
      </c>
      <c r="I19" t="s">
        <v>5412</v>
      </c>
      <c r="J19" t="s">
        <v>5440</v>
      </c>
      <c r="K19" t="s">
        <v>5040</v>
      </c>
      <c r="L19" t="s">
        <v>5048</v>
      </c>
      <c r="M19">
        <v>151</v>
      </c>
      <c r="N19" s="7">
        <v>41755</v>
      </c>
      <c r="O19" t="s">
        <v>1002</v>
      </c>
      <c r="P19" t="s">
        <v>54</v>
      </c>
      <c r="Q19">
        <v>7</v>
      </c>
      <c r="R19">
        <v>7.17</v>
      </c>
      <c r="S19">
        <v>6.83</v>
      </c>
      <c r="T19">
        <v>7.17</v>
      </c>
      <c r="U19">
        <v>7</v>
      </c>
      <c r="V19">
        <v>7.17</v>
      </c>
      <c r="W19">
        <v>8</v>
      </c>
      <c r="X19">
        <v>8</v>
      </c>
      <c r="Y19">
        <v>8</v>
      </c>
      <c r="Z19">
        <v>7.08</v>
      </c>
      <c r="AA19">
        <v>73.42</v>
      </c>
      <c r="AB19">
        <v>0.11</v>
      </c>
      <c r="AC19">
        <v>1</v>
      </c>
      <c r="AD19">
        <v>0</v>
      </c>
      <c r="AE19" t="s">
        <v>55</v>
      </c>
      <c r="AF19">
        <v>16</v>
      </c>
      <c r="AG19" s="7">
        <v>42120</v>
      </c>
      <c r="AH19">
        <v>1350</v>
      </c>
      <c r="AI19">
        <v>1350</v>
      </c>
      <c r="AJ19">
        <v>1350</v>
      </c>
    </row>
    <row r="20" spans="1:36" x14ac:dyDescent="0.25">
      <c r="A20" t="s">
        <v>43</v>
      </c>
      <c r="B20" t="s">
        <v>84</v>
      </c>
      <c r="C20">
        <v>-19.691894999999999</v>
      </c>
      <c r="D20">
        <v>-46.173600299999997</v>
      </c>
      <c r="E20" t="s">
        <v>2123</v>
      </c>
      <c r="F20">
        <v>300</v>
      </c>
      <c r="G20">
        <v>60</v>
      </c>
      <c r="H20">
        <v>2016</v>
      </c>
      <c r="I20" t="s">
        <v>5407</v>
      </c>
      <c r="J20" t="s">
        <v>5408</v>
      </c>
      <c r="K20" t="s">
        <v>5039</v>
      </c>
      <c r="L20" t="s">
        <v>5040</v>
      </c>
      <c r="M20">
        <v>153</v>
      </c>
      <c r="N20" s="7">
        <v>42366</v>
      </c>
      <c r="Q20">
        <v>7.25</v>
      </c>
      <c r="R20">
        <v>6.58</v>
      </c>
      <c r="S20">
        <v>6.58</v>
      </c>
      <c r="T20">
        <v>7</v>
      </c>
      <c r="U20">
        <v>7</v>
      </c>
      <c r="V20">
        <v>6.42</v>
      </c>
      <c r="W20">
        <v>8</v>
      </c>
      <c r="X20">
        <v>8</v>
      </c>
      <c r="Y20">
        <v>10</v>
      </c>
      <c r="Z20">
        <v>6.67</v>
      </c>
      <c r="AA20">
        <v>73.5</v>
      </c>
      <c r="AB20">
        <v>0.11</v>
      </c>
      <c r="AC20">
        <v>0</v>
      </c>
      <c r="AD20">
        <v>1</v>
      </c>
      <c r="AE20" t="s">
        <v>55</v>
      </c>
      <c r="AF20">
        <v>0</v>
      </c>
      <c r="AG20" s="7">
        <v>42731</v>
      </c>
    </row>
    <row r="21" spans="1:36" x14ac:dyDescent="0.25">
      <c r="A21" t="s">
        <v>43</v>
      </c>
      <c r="B21" t="s">
        <v>147</v>
      </c>
      <c r="C21">
        <v>19.896766199999998</v>
      </c>
      <c r="D21">
        <v>-155.58278179999999</v>
      </c>
      <c r="E21" t="s">
        <v>150</v>
      </c>
      <c r="F21">
        <v>22</v>
      </c>
      <c r="G21">
        <v>45.359237</v>
      </c>
      <c r="H21">
        <v>2012</v>
      </c>
      <c r="I21" t="s">
        <v>5455</v>
      </c>
      <c r="J21" t="s">
        <v>5444</v>
      </c>
      <c r="K21" t="s">
        <v>5051</v>
      </c>
      <c r="L21" t="s">
        <v>5048</v>
      </c>
      <c r="M21">
        <v>121</v>
      </c>
      <c r="N21" s="7">
        <v>41005</v>
      </c>
      <c r="O21" t="s">
        <v>333</v>
      </c>
      <c r="P21" t="s">
        <v>81</v>
      </c>
      <c r="Q21">
        <v>7.17</v>
      </c>
      <c r="R21">
        <v>7.17</v>
      </c>
      <c r="S21">
        <v>7.17</v>
      </c>
      <c r="T21">
        <v>7.58</v>
      </c>
      <c r="U21">
        <v>7.67</v>
      </c>
      <c r="V21">
        <v>6.92</v>
      </c>
      <c r="W21">
        <v>9.33</v>
      </c>
      <c r="X21">
        <v>6.67</v>
      </c>
      <c r="Y21">
        <v>6.67</v>
      </c>
      <c r="Z21">
        <v>7.33</v>
      </c>
      <c r="AA21">
        <v>73.67</v>
      </c>
      <c r="AB21">
        <v>0</v>
      </c>
      <c r="AC21">
        <v>9</v>
      </c>
      <c r="AD21">
        <v>0</v>
      </c>
      <c r="AF21">
        <v>17</v>
      </c>
      <c r="AG21" s="7">
        <v>41370</v>
      </c>
    </row>
    <row r="22" spans="1:36" x14ac:dyDescent="0.25">
      <c r="A22" t="s">
        <v>4825</v>
      </c>
      <c r="B22" t="s">
        <v>2219</v>
      </c>
      <c r="C22">
        <v>14.058324000000001</v>
      </c>
      <c r="D22">
        <v>108.277199</v>
      </c>
      <c r="F22">
        <v>1</v>
      </c>
      <c r="G22">
        <v>2.2679618500000003</v>
      </c>
      <c r="H22">
        <v>2013</v>
      </c>
      <c r="I22" t="s">
        <v>5452</v>
      </c>
      <c r="J22" t="s">
        <v>5476</v>
      </c>
      <c r="K22" t="s">
        <v>5051</v>
      </c>
      <c r="L22" t="s">
        <v>5050</v>
      </c>
      <c r="M22">
        <v>61</v>
      </c>
      <c r="N22" s="7">
        <v>41876</v>
      </c>
      <c r="P22" t="s">
        <v>81</v>
      </c>
      <c r="Q22">
        <v>6.75</v>
      </c>
      <c r="R22">
        <v>6.67</v>
      </c>
      <c r="S22">
        <v>6.5</v>
      </c>
      <c r="T22">
        <v>6.83</v>
      </c>
      <c r="U22">
        <v>6.92</v>
      </c>
      <c r="V22">
        <v>6.83</v>
      </c>
      <c r="W22">
        <v>9.33</v>
      </c>
      <c r="X22">
        <v>9.33</v>
      </c>
      <c r="Y22">
        <v>6.67</v>
      </c>
      <c r="Z22">
        <v>7.92</v>
      </c>
      <c r="AA22">
        <v>73.75</v>
      </c>
      <c r="AB22">
        <v>0.12</v>
      </c>
      <c r="AC22">
        <v>63</v>
      </c>
      <c r="AD22">
        <v>0</v>
      </c>
      <c r="AE22" t="s">
        <v>201</v>
      </c>
      <c r="AF22">
        <v>9</v>
      </c>
      <c r="AG22" s="7">
        <v>42241</v>
      </c>
    </row>
    <row r="23" spans="1:36" x14ac:dyDescent="0.25">
      <c r="A23" t="s">
        <v>43</v>
      </c>
      <c r="B23" t="s">
        <v>216</v>
      </c>
      <c r="C23">
        <v>19.451937999999998</v>
      </c>
      <c r="D23">
        <v>-96.959451099999995</v>
      </c>
      <c r="E23" t="s">
        <v>790</v>
      </c>
      <c r="F23">
        <v>20</v>
      </c>
      <c r="G23">
        <v>1</v>
      </c>
      <c r="H23">
        <v>2012</v>
      </c>
      <c r="I23" t="s">
        <v>5398</v>
      </c>
      <c r="J23" t="s">
        <v>5444</v>
      </c>
      <c r="K23" t="s">
        <v>5040</v>
      </c>
      <c r="L23" t="s">
        <v>5048</v>
      </c>
      <c r="M23">
        <v>152</v>
      </c>
      <c r="N23" s="7">
        <v>41122</v>
      </c>
      <c r="O23" t="s">
        <v>616</v>
      </c>
      <c r="P23" t="s">
        <v>54</v>
      </c>
      <c r="Q23">
        <v>7.67</v>
      </c>
      <c r="R23">
        <v>7</v>
      </c>
      <c r="S23">
        <v>7.17</v>
      </c>
      <c r="T23">
        <v>7.58</v>
      </c>
      <c r="U23">
        <v>7.33</v>
      </c>
      <c r="V23">
        <v>7.33</v>
      </c>
      <c r="W23">
        <v>10</v>
      </c>
      <c r="X23">
        <v>2.67</v>
      </c>
      <c r="Y23">
        <v>10</v>
      </c>
      <c r="Z23">
        <v>7.08</v>
      </c>
      <c r="AA23">
        <v>73.83</v>
      </c>
      <c r="AB23">
        <v>0.12</v>
      </c>
      <c r="AC23">
        <v>0</v>
      </c>
      <c r="AD23">
        <v>0</v>
      </c>
      <c r="AE23" t="s">
        <v>55</v>
      </c>
      <c r="AF23">
        <v>19</v>
      </c>
      <c r="AG23" s="7">
        <v>41487</v>
      </c>
      <c r="AH23">
        <v>1250</v>
      </c>
      <c r="AI23">
        <v>1250</v>
      </c>
      <c r="AJ23">
        <v>1250</v>
      </c>
    </row>
    <row r="24" spans="1:36" x14ac:dyDescent="0.25">
      <c r="A24" t="s">
        <v>43</v>
      </c>
      <c r="B24" t="s">
        <v>216</v>
      </c>
      <c r="C24">
        <v>19.543775100000001</v>
      </c>
      <c r="D24">
        <v>-96.910180600000004</v>
      </c>
      <c r="E24" t="s">
        <v>218</v>
      </c>
      <c r="F24">
        <v>100</v>
      </c>
      <c r="G24">
        <v>1</v>
      </c>
      <c r="H24">
        <v>2012</v>
      </c>
      <c r="I24" t="s">
        <v>5398</v>
      </c>
      <c r="J24" t="s">
        <v>5444</v>
      </c>
      <c r="K24" t="s">
        <v>5040</v>
      </c>
      <c r="L24" t="s">
        <v>5048</v>
      </c>
      <c r="M24">
        <v>152</v>
      </c>
      <c r="N24" s="7">
        <v>41169</v>
      </c>
      <c r="O24" t="s">
        <v>616</v>
      </c>
      <c r="P24" t="s">
        <v>54</v>
      </c>
      <c r="Q24">
        <v>6.92</v>
      </c>
      <c r="R24">
        <v>6.42</v>
      </c>
      <c r="S24">
        <v>6.17</v>
      </c>
      <c r="T24">
        <v>7.33</v>
      </c>
      <c r="U24">
        <v>7.25</v>
      </c>
      <c r="V24">
        <v>6.75</v>
      </c>
      <c r="W24">
        <v>10</v>
      </c>
      <c r="X24">
        <v>6.67</v>
      </c>
      <c r="Y24">
        <v>10</v>
      </c>
      <c r="Z24">
        <v>6.5</v>
      </c>
      <c r="AA24">
        <v>74</v>
      </c>
      <c r="AB24">
        <v>0.13</v>
      </c>
      <c r="AC24">
        <v>0</v>
      </c>
      <c r="AD24">
        <v>0</v>
      </c>
      <c r="AE24" t="s">
        <v>201</v>
      </c>
      <c r="AF24">
        <v>27</v>
      </c>
      <c r="AG24" s="7">
        <v>41534</v>
      </c>
      <c r="AH24">
        <v>1200</v>
      </c>
      <c r="AI24">
        <v>1200</v>
      </c>
      <c r="AJ24">
        <v>1200</v>
      </c>
    </row>
    <row r="25" spans="1:36" x14ac:dyDescent="0.25">
      <c r="A25" t="s">
        <v>43</v>
      </c>
      <c r="B25" t="s">
        <v>62</v>
      </c>
      <c r="C25">
        <v>15.783471</v>
      </c>
      <c r="D25">
        <v>-90.230759000000006</v>
      </c>
      <c r="E25" t="s">
        <v>618</v>
      </c>
      <c r="F25">
        <v>250</v>
      </c>
      <c r="G25">
        <v>69</v>
      </c>
      <c r="H25">
        <v>2013</v>
      </c>
      <c r="I25" t="s">
        <v>5402</v>
      </c>
      <c r="J25" t="s">
        <v>5442</v>
      </c>
      <c r="K25" t="s">
        <v>5040</v>
      </c>
      <c r="L25" t="s">
        <v>5048</v>
      </c>
      <c r="M25">
        <v>151</v>
      </c>
      <c r="N25" s="7">
        <v>41431</v>
      </c>
      <c r="O25" t="s">
        <v>68</v>
      </c>
      <c r="P25" t="s">
        <v>54</v>
      </c>
      <c r="Q25">
        <v>6.5</v>
      </c>
      <c r="R25">
        <v>6.33</v>
      </c>
      <c r="S25">
        <v>6.5</v>
      </c>
      <c r="T25">
        <v>7.5</v>
      </c>
      <c r="U25">
        <v>7.33</v>
      </c>
      <c r="V25">
        <v>6.83</v>
      </c>
      <c r="W25">
        <v>8.67</v>
      </c>
      <c r="X25">
        <v>10</v>
      </c>
      <c r="Y25">
        <v>8.67</v>
      </c>
      <c r="Z25">
        <v>6</v>
      </c>
      <c r="AA25">
        <v>74.33</v>
      </c>
      <c r="AB25">
        <v>0.11</v>
      </c>
      <c r="AC25">
        <v>1</v>
      </c>
      <c r="AD25">
        <v>0</v>
      </c>
      <c r="AE25" t="s">
        <v>55</v>
      </c>
      <c r="AF25">
        <v>1</v>
      </c>
      <c r="AG25" s="7">
        <v>41796</v>
      </c>
      <c r="AH25">
        <v>1310.6400000000001</v>
      </c>
      <c r="AI25">
        <v>1310.6400000000001</v>
      </c>
      <c r="AJ25">
        <v>1310.6400000000001</v>
      </c>
    </row>
    <row r="26" spans="1:36" x14ac:dyDescent="0.25">
      <c r="A26" t="s">
        <v>43</v>
      </c>
      <c r="B26" t="s">
        <v>216</v>
      </c>
      <c r="C26">
        <v>19.0111919</v>
      </c>
      <c r="D26">
        <v>-97.030302599999999</v>
      </c>
      <c r="E26" t="s">
        <v>4775</v>
      </c>
      <c r="F26">
        <v>20</v>
      </c>
      <c r="G26">
        <v>1</v>
      </c>
      <c r="H26">
        <v>2012</v>
      </c>
      <c r="I26" t="s">
        <v>5398</v>
      </c>
      <c r="J26" t="s">
        <v>5444</v>
      </c>
      <c r="K26" t="s">
        <v>5040</v>
      </c>
      <c r="L26" t="s">
        <v>5048</v>
      </c>
      <c r="M26">
        <v>152</v>
      </c>
      <c r="N26" s="7">
        <v>41162</v>
      </c>
      <c r="O26" t="s">
        <v>616</v>
      </c>
      <c r="P26" t="s">
        <v>54</v>
      </c>
      <c r="Q26">
        <v>7</v>
      </c>
      <c r="R26">
        <v>6.58</v>
      </c>
      <c r="S26">
        <v>6.67</v>
      </c>
      <c r="T26">
        <v>6.83</v>
      </c>
      <c r="U26">
        <v>7.08</v>
      </c>
      <c r="V26">
        <v>6.83</v>
      </c>
      <c r="W26">
        <v>10</v>
      </c>
      <c r="X26">
        <v>6.67</v>
      </c>
      <c r="Y26">
        <v>10</v>
      </c>
      <c r="Z26">
        <v>6.67</v>
      </c>
      <c r="AA26">
        <v>74.33</v>
      </c>
      <c r="AB26">
        <v>0.14000000000000001</v>
      </c>
      <c r="AC26">
        <v>3</v>
      </c>
      <c r="AD26">
        <v>0</v>
      </c>
      <c r="AE26" t="s">
        <v>55</v>
      </c>
      <c r="AF26">
        <v>11</v>
      </c>
      <c r="AG26" s="7">
        <v>41527</v>
      </c>
      <c r="AH26">
        <v>1140</v>
      </c>
      <c r="AI26">
        <v>1140</v>
      </c>
      <c r="AJ26">
        <v>1140</v>
      </c>
    </row>
    <row r="27" spans="1:36" x14ac:dyDescent="0.25">
      <c r="A27" t="s">
        <v>43</v>
      </c>
      <c r="B27" t="s">
        <v>147</v>
      </c>
      <c r="C27">
        <v>19.896766199999998</v>
      </c>
      <c r="D27">
        <v>-155.58278179999999</v>
      </c>
      <c r="E27" t="s">
        <v>150</v>
      </c>
      <c r="F27">
        <v>3</v>
      </c>
      <c r="G27">
        <v>45.359237</v>
      </c>
      <c r="H27">
        <v>2014</v>
      </c>
      <c r="I27" t="s">
        <v>5451</v>
      </c>
      <c r="J27" t="s">
        <v>5440</v>
      </c>
      <c r="K27" t="s">
        <v>5051</v>
      </c>
      <c r="L27" t="s">
        <v>5048</v>
      </c>
      <c r="M27">
        <v>120</v>
      </c>
      <c r="N27" s="7">
        <v>41711</v>
      </c>
      <c r="O27" t="s">
        <v>333</v>
      </c>
      <c r="P27" t="s">
        <v>81</v>
      </c>
      <c r="Q27">
        <v>7.5</v>
      </c>
      <c r="R27">
        <v>7.25</v>
      </c>
      <c r="S27">
        <v>7</v>
      </c>
      <c r="T27">
        <v>7.25</v>
      </c>
      <c r="U27">
        <v>7.42</v>
      </c>
      <c r="V27">
        <v>7.33</v>
      </c>
      <c r="W27">
        <v>8</v>
      </c>
      <c r="X27">
        <v>8.67</v>
      </c>
      <c r="Y27">
        <v>6.67</v>
      </c>
      <c r="Z27">
        <v>7.33</v>
      </c>
      <c r="AA27">
        <v>74.42</v>
      </c>
      <c r="AB27">
        <v>0</v>
      </c>
      <c r="AC27">
        <v>1</v>
      </c>
      <c r="AD27">
        <v>0</v>
      </c>
      <c r="AE27" t="s">
        <v>304</v>
      </c>
      <c r="AF27">
        <v>2</v>
      </c>
      <c r="AG27" s="7">
        <v>42076</v>
      </c>
    </row>
    <row r="28" spans="1:36" x14ac:dyDescent="0.25">
      <c r="A28" t="s">
        <v>43</v>
      </c>
      <c r="B28" t="s">
        <v>216</v>
      </c>
      <c r="C28">
        <v>16.7569318</v>
      </c>
      <c r="D28">
        <v>-93.129235300000005</v>
      </c>
      <c r="E28" t="s">
        <v>2035</v>
      </c>
      <c r="F28">
        <v>275</v>
      </c>
      <c r="G28">
        <v>1</v>
      </c>
      <c r="H28">
        <v>2013</v>
      </c>
      <c r="I28" t="s">
        <v>5402</v>
      </c>
      <c r="J28" t="s">
        <v>5442</v>
      </c>
      <c r="K28" t="s">
        <v>5040</v>
      </c>
      <c r="L28" t="s">
        <v>5048</v>
      </c>
      <c r="M28">
        <v>151</v>
      </c>
      <c r="N28" s="7">
        <v>41362</v>
      </c>
      <c r="O28" t="s">
        <v>616</v>
      </c>
      <c r="P28" t="s">
        <v>54</v>
      </c>
      <c r="Q28">
        <v>7.08</v>
      </c>
      <c r="R28">
        <v>7</v>
      </c>
      <c r="S28">
        <v>6.83</v>
      </c>
      <c r="T28">
        <v>7.5</v>
      </c>
      <c r="U28">
        <v>7.33</v>
      </c>
      <c r="V28">
        <v>6.83</v>
      </c>
      <c r="W28">
        <v>8</v>
      </c>
      <c r="X28">
        <v>7.33</v>
      </c>
      <c r="Y28">
        <v>10</v>
      </c>
      <c r="Z28">
        <v>6.75</v>
      </c>
      <c r="AA28">
        <v>74.67</v>
      </c>
      <c r="AB28">
        <v>0.12</v>
      </c>
      <c r="AC28">
        <v>0</v>
      </c>
      <c r="AD28">
        <v>0</v>
      </c>
      <c r="AE28" t="s">
        <v>55</v>
      </c>
      <c r="AF28">
        <v>7</v>
      </c>
      <c r="AG28" s="7">
        <v>41727</v>
      </c>
      <c r="AH28">
        <v>1700</v>
      </c>
      <c r="AI28">
        <v>1700</v>
      </c>
      <c r="AJ28">
        <v>1700</v>
      </c>
    </row>
    <row r="29" spans="1:36" x14ac:dyDescent="0.25">
      <c r="A29" t="s">
        <v>43</v>
      </c>
      <c r="B29" t="s">
        <v>62</v>
      </c>
      <c r="C29">
        <v>15.783471</v>
      </c>
      <c r="D29">
        <v>-90.230759000000006</v>
      </c>
      <c r="E29" t="s">
        <v>618</v>
      </c>
      <c r="F29">
        <v>250</v>
      </c>
      <c r="G29">
        <v>1</v>
      </c>
      <c r="H29">
        <v>2012</v>
      </c>
      <c r="I29" t="s">
        <v>5398</v>
      </c>
      <c r="J29" t="s">
        <v>5444</v>
      </c>
      <c r="K29" t="s">
        <v>5040</v>
      </c>
      <c r="L29" t="s">
        <v>5048</v>
      </c>
      <c r="M29">
        <v>152</v>
      </c>
      <c r="N29" s="7">
        <v>40917</v>
      </c>
      <c r="O29" t="s">
        <v>68</v>
      </c>
      <c r="P29" t="s">
        <v>54</v>
      </c>
      <c r="Q29">
        <v>6.75</v>
      </c>
      <c r="R29">
        <v>6.5</v>
      </c>
      <c r="S29">
        <v>6.17</v>
      </c>
      <c r="T29">
        <v>7</v>
      </c>
      <c r="U29">
        <v>7.25</v>
      </c>
      <c r="V29">
        <v>6.75</v>
      </c>
      <c r="W29">
        <v>8</v>
      </c>
      <c r="X29">
        <v>10</v>
      </c>
      <c r="Y29">
        <v>10</v>
      </c>
      <c r="Z29">
        <v>6.33</v>
      </c>
      <c r="AA29">
        <v>74.75</v>
      </c>
      <c r="AB29">
        <v>0.11</v>
      </c>
      <c r="AC29">
        <v>0</v>
      </c>
      <c r="AD29">
        <v>0</v>
      </c>
      <c r="AF29">
        <v>8</v>
      </c>
      <c r="AG29" s="7">
        <v>41282</v>
      </c>
    </row>
    <row r="30" spans="1:36" x14ac:dyDescent="0.25">
      <c r="A30" t="s">
        <v>43</v>
      </c>
      <c r="B30" t="s">
        <v>62</v>
      </c>
      <c r="C30">
        <v>15.783471</v>
      </c>
      <c r="D30">
        <v>-90.230759000000006</v>
      </c>
      <c r="E30" t="s">
        <v>618</v>
      </c>
      <c r="F30">
        <v>250</v>
      </c>
      <c r="G30">
        <v>1</v>
      </c>
      <c r="H30">
        <v>2012</v>
      </c>
      <c r="I30" t="s">
        <v>5398</v>
      </c>
      <c r="J30" t="s">
        <v>5444</v>
      </c>
      <c r="K30" t="s">
        <v>5040</v>
      </c>
      <c r="L30" t="s">
        <v>5048</v>
      </c>
      <c r="M30">
        <v>152</v>
      </c>
      <c r="N30" s="7">
        <v>40913</v>
      </c>
      <c r="O30" t="s">
        <v>68</v>
      </c>
      <c r="P30" t="s">
        <v>54</v>
      </c>
      <c r="Q30">
        <v>6.75</v>
      </c>
      <c r="R30">
        <v>6.67</v>
      </c>
      <c r="S30">
        <v>6.17</v>
      </c>
      <c r="T30">
        <v>7.17</v>
      </c>
      <c r="U30">
        <v>7</v>
      </c>
      <c r="V30">
        <v>6.58</v>
      </c>
      <c r="W30">
        <v>8</v>
      </c>
      <c r="X30">
        <v>10</v>
      </c>
      <c r="Y30">
        <v>10</v>
      </c>
      <c r="Z30">
        <v>6.42</v>
      </c>
      <c r="AA30">
        <v>74.75</v>
      </c>
      <c r="AB30">
        <v>0.11</v>
      </c>
      <c r="AC30">
        <v>0</v>
      </c>
      <c r="AD30">
        <v>0</v>
      </c>
      <c r="AF30">
        <v>10</v>
      </c>
      <c r="AG30" s="7">
        <v>41278</v>
      </c>
    </row>
    <row r="31" spans="1:36" x14ac:dyDescent="0.25">
      <c r="A31" t="s">
        <v>43</v>
      </c>
      <c r="B31" t="s">
        <v>216</v>
      </c>
      <c r="C31">
        <v>19.451937999999998</v>
      </c>
      <c r="D31">
        <v>-96.959451099999995</v>
      </c>
      <c r="E31" t="s">
        <v>790</v>
      </c>
      <c r="F31">
        <v>20</v>
      </c>
      <c r="G31">
        <v>1</v>
      </c>
      <c r="H31">
        <v>2012</v>
      </c>
      <c r="I31" t="s">
        <v>5398</v>
      </c>
      <c r="J31" t="s">
        <v>5444</v>
      </c>
      <c r="K31" t="s">
        <v>5040</v>
      </c>
      <c r="L31" t="s">
        <v>5048</v>
      </c>
      <c r="M31">
        <v>152</v>
      </c>
      <c r="N31" s="7">
        <v>41122</v>
      </c>
      <c r="O31" t="s">
        <v>616</v>
      </c>
      <c r="P31" t="s">
        <v>54</v>
      </c>
      <c r="Q31">
        <v>7.33</v>
      </c>
      <c r="R31">
        <v>6.75</v>
      </c>
      <c r="S31">
        <v>6.67</v>
      </c>
      <c r="T31">
        <v>7.25</v>
      </c>
      <c r="U31">
        <v>7.5</v>
      </c>
      <c r="V31">
        <v>7</v>
      </c>
      <c r="W31">
        <v>10</v>
      </c>
      <c r="X31">
        <v>5.33</v>
      </c>
      <c r="Y31">
        <v>10</v>
      </c>
      <c r="Z31">
        <v>7</v>
      </c>
      <c r="AA31">
        <v>74.83</v>
      </c>
      <c r="AB31">
        <v>0.12</v>
      </c>
      <c r="AC31">
        <v>0</v>
      </c>
      <c r="AD31">
        <v>0</v>
      </c>
      <c r="AE31" t="s">
        <v>55</v>
      </c>
      <c r="AF31">
        <v>30</v>
      </c>
      <c r="AG31" s="7">
        <v>41487</v>
      </c>
      <c r="AH31">
        <v>1250</v>
      </c>
      <c r="AI31">
        <v>1250</v>
      </c>
      <c r="AJ31">
        <v>1250</v>
      </c>
    </row>
    <row r="32" spans="1:36" x14ac:dyDescent="0.25">
      <c r="A32" t="s">
        <v>43</v>
      </c>
      <c r="B32" t="s">
        <v>216</v>
      </c>
      <c r="C32">
        <v>16.874762199999999</v>
      </c>
      <c r="D32">
        <v>-97.660612299999997</v>
      </c>
      <c r="E32" t="s">
        <v>4203</v>
      </c>
      <c r="F32">
        <v>14</v>
      </c>
      <c r="G32">
        <v>1</v>
      </c>
      <c r="H32">
        <v>2012</v>
      </c>
      <c r="I32" t="s">
        <v>5398</v>
      </c>
      <c r="J32" t="s">
        <v>5444</v>
      </c>
      <c r="K32" t="s">
        <v>5040</v>
      </c>
      <c r="L32" t="s">
        <v>5048</v>
      </c>
      <c r="M32">
        <v>152</v>
      </c>
      <c r="N32" s="7">
        <v>41165</v>
      </c>
      <c r="O32" t="s">
        <v>616</v>
      </c>
      <c r="P32" t="s">
        <v>54</v>
      </c>
      <c r="Q32">
        <v>7.08</v>
      </c>
      <c r="R32">
        <v>6.75</v>
      </c>
      <c r="S32">
        <v>6.58</v>
      </c>
      <c r="T32">
        <v>7</v>
      </c>
      <c r="U32">
        <v>7</v>
      </c>
      <c r="V32">
        <v>6.75</v>
      </c>
      <c r="W32">
        <v>8.67</v>
      </c>
      <c r="X32">
        <v>8.67</v>
      </c>
      <c r="Y32">
        <v>10</v>
      </c>
      <c r="Z32">
        <v>6.42</v>
      </c>
      <c r="AA32">
        <v>74.92</v>
      </c>
      <c r="AB32">
        <v>0.17</v>
      </c>
      <c r="AC32">
        <v>0</v>
      </c>
      <c r="AD32">
        <v>0</v>
      </c>
      <c r="AE32" t="s">
        <v>201</v>
      </c>
      <c r="AF32">
        <v>6</v>
      </c>
      <c r="AG32" s="7">
        <v>41530</v>
      </c>
      <c r="AH32">
        <v>1500</v>
      </c>
      <c r="AI32">
        <v>1500</v>
      </c>
      <c r="AJ32">
        <v>1500</v>
      </c>
    </row>
    <row r="33" spans="1:36" x14ac:dyDescent="0.25">
      <c r="A33" t="s">
        <v>43</v>
      </c>
      <c r="B33" t="s">
        <v>216</v>
      </c>
      <c r="C33">
        <v>23.634501</v>
      </c>
      <c r="D33">
        <v>-102.552784</v>
      </c>
      <c r="E33" t="s">
        <v>2756</v>
      </c>
      <c r="F33">
        <v>43</v>
      </c>
      <c r="G33">
        <v>1</v>
      </c>
      <c r="H33">
        <v>2012</v>
      </c>
      <c r="I33" t="s">
        <v>5402</v>
      </c>
      <c r="J33" t="s">
        <v>5426</v>
      </c>
      <c r="K33" t="s">
        <v>5040</v>
      </c>
      <c r="L33" t="s">
        <v>5049</v>
      </c>
      <c r="M33">
        <v>61</v>
      </c>
      <c r="N33" s="7">
        <v>41101</v>
      </c>
      <c r="O33" t="s">
        <v>616</v>
      </c>
      <c r="P33" t="s">
        <v>54</v>
      </c>
      <c r="Q33">
        <v>7</v>
      </c>
      <c r="R33">
        <v>6.92</v>
      </c>
      <c r="S33">
        <v>6.75</v>
      </c>
      <c r="T33">
        <v>6.92</v>
      </c>
      <c r="U33">
        <v>7.17</v>
      </c>
      <c r="V33">
        <v>6.83</v>
      </c>
      <c r="W33">
        <v>10</v>
      </c>
      <c r="X33">
        <v>6.67</v>
      </c>
      <c r="Y33">
        <v>10</v>
      </c>
      <c r="Z33">
        <v>6.75</v>
      </c>
      <c r="AA33">
        <v>75</v>
      </c>
      <c r="AB33">
        <v>0.14000000000000001</v>
      </c>
      <c r="AC33">
        <v>15</v>
      </c>
      <c r="AD33">
        <v>0</v>
      </c>
      <c r="AE33" t="s">
        <v>55</v>
      </c>
      <c r="AF33">
        <v>7</v>
      </c>
      <c r="AG33" s="7">
        <v>41466</v>
      </c>
      <c r="AH33">
        <v>850</v>
      </c>
      <c r="AI33">
        <v>850</v>
      </c>
      <c r="AJ33">
        <v>850</v>
      </c>
    </row>
    <row r="34" spans="1:36" x14ac:dyDescent="0.25">
      <c r="A34" t="s">
        <v>4825</v>
      </c>
      <c r="B34" t="s">
        <v>4704</v>
      </c>
      <c r="C34">
        <v>13.316144100000001</v>
      </c>
      <c r="D34">
        <v>75.7720439</v>
      </c>
      <c r="F34">
        <v>1</v>
      </c>
      <c r="G34">
        <v>2.2679618500000003</v>
      </c>
      <c r="H34">
        <v>2013</v>
      </c>
      <c r="I34" t="s">
        <v>5452</v>
      </c>
      <c r="J34" t="s">
        <v>5442</v>
      </c>
      <c r="K34" t="s">
        <v>5051</v>
      </c>
      <c r="L34" t="s">
        <v>5048</v>
      </c>
      <c r="M34">
        <v>120</v>
      </c>
      <c r="N34" s="7">
        <v>41876</v>
      </c>
      <c r="P34" t="s">
        <v>81</v>
      </c>
      <c r="Q34">
        <v>7.42</v>
      </c>
      <c r="R34">
        <v>6.83</v>
      </c>
      <c r="S34">
        <v>6.75</v>
      </c>
      <c r="T34">
        <v>7.17</v>
      </c>
      <c r="U34">
        <v>7.25</v>
      </c>
      <c r="V34">
        <v>7</v>
      </c>
      <c r="W34">
        <v>9.33</v>
      </c>
      <c r="X34">
        <v>9.33</v>
      </c>
      <c r="Y34">
        <v>7.08</v>
      </c>
      <c r="Z34">
        <v>6.92</v>
      </c>
      <c r="AA34">
        <v>75.08</v>
      </c>
      <c r="AB34">
        <v>0.1</v>
      </c>
      <c r="AC34">
        <v>20</v>
      </c>
      <c r="AD34">
        <v>0</v>
      </c>
      <c r="AE34" t="s">
        <v>55</v>
      </c>
      <c r="AF34">
        <v>1</v>
      </c>
      <c r="AG34" s="7">
        <v>42241</v>
      </c>
    </row>
    <row r="35" spans="1:36" x14ac:dyDescent="0.25">
      <c r="A35" t="s">
        <v>43</v>
      </c>
      <c r="B35" t="s">
        <v>216</v>
      </c>
      <c r="C35">
        <v>16.908725799999999</v>
      </c>
      <c r="D35">
        <v>-92.094335099999995</v>
      </c>
      <c r="E35" t="s">
        <v>4745</v>
      </c>
      <c r="F35">
        <v>100</v>
      </c>
      <c r="G35">
        <v>1</v>
      </c>
      <c r="H35">
        <v>2012</v>
      </c>
      <c r="I35" t="s">
        <v>5398</v>
      </c>
      <c r="J35" t="s">
        <v>5444</v>
      </c>
      <c r="K35" t="s">
        <v>5040</v>
      </c>
      <c r="L35" t="s">
        <v>5048</v>
      </c>
      <c r="M35">
        <v>152</v>
      </c>
      <c r="N35" s="7">
        <v>41164</v>
      </c>
      <c r="O35" t="s">
        <v>737</v>
      </c>
      <c r="P35" t="s">
        <v>54</v>
      </c>
      <c r="Q35">
        <v>7.17</v>
      </c>
      <c r="R35">
        <v>6.92</v>
      </c>
      <c r="S35">
        <v>6.67</v>
      </c>
      <c r="T35">
        <v>6.83</v>
      </c>
      <c r="U35">
        <v>7.25</v>
      </c>
      <c r="V35">
        <v>7.75</v>
      </c>
      <c r="W35">
        <v>10</v>
      </c>
      <c r="X35">
        <v>6</v>
      </c>
      <c r="Y35">
        <v>10</v>
      </c>
      <c r="Z35">
        <v>6.58</v>
      </c>
      <c r="AA35">
        <v>75.17</v>
      </c>
      <c r="AB35">
        <v>0.11</v>
      </c>
      <c r="AC35">
        <v>0</v>
      </c>
      <c r="AD35">
        <v>0</v>
      </c>
      <c r="AE35" t="s">
        <v>55</v>
      </c>
      <c r="AF35">
        <v>20</v>
      </c>
      <c r="AG35" s="7">
        <v>41529</v>
      </c>
      <c r="AH35">
        <v>1200</v>
      </c>
      <c r="AI35">
        <v>1200</v>
      </c>
      <c r="AJ35">
        <v>1200</v>
      </c>
    </row>
    <row r="36" spans="1:36" x14ac:dyDescent="0.25">
      <c r="A36" t="s">
        <v>43</v>
      </c>
      <c r="B36" t="s">
        <v>216</v>
      </c>
      <c r="C36">
        <v>16.7569318</v>
      </c>
      <c r="D36">
        <v>-93.129235300000005</v>
      </c>
      <c r="F36">
        <v>36</v>
      </c>
      <c r="G36">
        <v>1</v>
      </c>
      <c r="H36">
        <v>2012</v>
      </c>
      <c r="I36" t="s">
        <v>5398</v>
      </c>
      <c r="J36" t="s">
        <v>5444</v>
      </c>
      <c r="K36" t="s">
        <v>5040</v>
      </c>
      <c r="L36" t="s">
        <v>5048</v>
      </c>
      <c r="M36">
        <v>152</v>
      </c>
      <c r="N36" s="7">
        <v>41066</v>
      </c>
      <c r="O36" t="s">
        <v>60</v>
      </c>
      <c r="P36" t="s">
        <v>54</v>
      </c>
      <c r="Q36">
        <v>7.25</v>
      </c>
      <c r="R36">
        <v>6.83</v>
      </c>
      <c r="S36">
        <v>6.67</v>
      </c>
      <c r="T36">
        <v>7.08</v>
      </c>
      <c r="U36">
        <v>7.17</v>
      </c>
      <c r="V36">
        <v>6.83</v>
      </c>
      <c r="W36">
        <v>10</v>
      </c>
      <c r="X36">
        <v>6.67</v>
      </c>
      <c r="Y36">
        <v>10</v>
      </c>
      <c r="Z36">
        <v>6.67</v>
      </c>
      <c r="AA36">
        <v>75.17</v>
      </c>
      <c r="AB36">
        <v>0.12</v>
      </c>
      <c r="AC36">
        <v>0</v>
      </c>
      <c r="AD36">
        <v>0</v>
      </c>
      <c r="AF36">
        <v>8</v>
      </c>
      <c r="AG36" s="7">
        <v>41431</v>
      </c>
      <c r="AH36">
        <v>1100</v>
      </c>
      <c r="AI36">
        <v>1100</v>
      </c>
      <c r="AJ36">
        <v>1100</v>
      </c>
    </row>
    <row r="37" spans="1:36" x14ac:dyDescent="0.25">
      <c r="A37" t="s">
        <v>43</v>
      </c>
      <c r="B37" t="s">
        <v>216</v>
      </c>
      <c r="C37">
        <v>18.130831000000001</v>
      </c>
      <c r="D37">
        <v>-96.843673899999999</v>
      </c>
      <c r="E37" t="s">
        <v>4753</v>
      </c>
      <c r="F37">
        <v>18</v>
      </c>
      <c r="G37">
        <v>1</v>
      </c>
      <c r="H37">
        <v>2012</v>
      </c>
      <c r="I37" t="s">
        <v>5398</v>
      </c>
      <c r="J37" t="s">
        <v>5444</v>
      </c>
      <c r="K37" t="s">
        <v>5040</v>
      </c>
      <c r="L37" t="s">
        <v>5048</v>
      </c>
      <c r="M37">
        <v>152</v>
      </c>
      <c r="N37" s="7">
        <v>40973</v>
      </c>
      <c r="O37" t="s">
        <v>616</v>
      </c>
      <c r="P37" t="s">
        <v>54</v>
      </c>
      <c r="Q37">
        <v>7.17</v>
      </c>
      <c r="R37">
        <v>7.17</v>
      </c>
      <c r="S37">
        <v>6.83</v>
      </c>
      <c r="T37">
        <v>7.17</v>
      </c>
      <c r="U37">
        <v>7.42</v>
      </c>
      <c r="V37">
        <v>6.67</v>
      </c>
      <c r="W37">
        <v>8.67</v>
      </c>
      <c r="X37">
        <v>7.33</v>
      </c>
      <c r="Y37">
        <v>10</v>
      </c>
      <c r="Z37">
        <v>6.75</v>
      </c>
      <c r="AA37">
        <v>75.17</v>
      </c>
      <c r="AB37">
        <v>0.13</v>
      </c>
      <c r="AC37">
        <v>23</v>
      </c>
      <c r="AD37">
        <v>0</v>
      </c>
      <c r="AE37" t="s">
        <v>89</v>
      </c>
      <c r="AF37">
        <v>29</v>
      </c>
      <c r="AG37" s="7">
        <v>41338</v>
      </c>
      <c r="AH37">
        <v>1280</v>
      </c>
      <c r="AI37">
        <v>1280</v>
      </c>
      <c r="AJ37">
        <v>1280</v>
      </c>
    </row>
    <row r="38" spans="1:36" x14ac:dyDescent="0.25">
      <c r="A38" t="s">
        <v>43</v>
      </c>
      <c r="B38" t="s">
        <v>216</v>
      </c>
      <c r="C38">
        <v>20.325737700000001</v>
      </c>
      <c r="D38">
        <v>-98.071331499999999</v>
      </c>
      <c r="E38" t="s">
        <v>4520</v>
      </c>
      <c r="F38">
        <v>10</v>
      </c>
      <c r="G38">
        <v>1</v>
      </c>
      <c r="H38">
        <v>2012</v>
      </c>
      <c r="I38" t="s">
        <v>5398</v>
      </c>
      <c r="J38" t="s">
        <v>5444</v>
      </c>
      <c r="K38" t="s">
        <v>5040</v>
      </c>
      <c r="L38" t="s">
        <v>5048</v>
      </c>
      <c r="M38">
        <v>152</v>
      </c>
      <c r="N38" s="7">
        <v>41164</v>
      </c>
      <c r="O38" t="s">
        <v>586</v>
      </c>
      <c r="P38" t="s">
        <v>54</v>
      </c>
      <c r="Q38">
        <v>7.5</v>
      </c>
      <c r="R38">
        <v>7.25</v>
      </c>
      <c r="S38">
        <v>6.92</v>
      </c>
      <c r="T38">
        <v>7</v>
      </c>
      <c r="U38">
        <v>7.17</v>
      </c>
      <c r="V38">
        <v>6.83</v>
      </c>
      <c r="W38">
        <v>8</v>
      </c>
      <c r="X38">
        <v>8</v>
      </c>
      <c r="Y38">
        <v>10</v>
      </c>
      <c r="Z38">
        <v>6.83</v>
      </c>
      <c r="AA38">
        <v>75.5</v>
      </c>
      <c r="AB38">
        <v>0.11</v>
      </c>
      <c r="AC38">
        <v>4</v>
      </c>
      <c r="AD38">
        <v>0</v>
      </c>
      <c r="AE38" t="s">
        <v>55</v>
      </c>
      <c r="AF38">
        <v>20</v>
      </c>
      <c r="AG38" s="7">
        <v>41529</v>
      </c>
      <c r="AH38">
        <v>1100</v>
      </c>
      <c r="AI38">
        <v>1100</v>
      </c>
      <c r="AJ38">
        <v>1100</v>
      </c>
    </row>
    <row r="39" spans="1:36" x14ac:dyDescent="0.25">
      <c r="A39" t="s">
        <v>43</v>
      </c>
      <c r="B39" t="s">
        <v>62</v>
      </c>
      <c r="C39">
        <v>15.783471</v>
      </c>
      <c r="D39">
        <v>-90.230759000000006</v>
      </c>
      <c r="E39" t="s">
        <v>618</v>
      </c>
      <c r="F39">
        <v>250</v>
      </c>
      <c r="G39">
        <v>1</v>
      </c>
      <c r="H39">
        <v>2012</v>
      </c>
      <c r="I39" t="s">
        <v>5398</v>
      </c>
      <c r="J39" t="s">
        <v>5444</v>
      </c>
      <c r="K39" t="s">
        <v>5040</v>
      </c>
      <c r="L39" t="s">
        <v>5048</v>
      </c>
      <c r="M39">
        <v>152</v>
      </c>
      <c r="N39" s="7">
        <v>41099</v>
      </c>
      <c r="O39" t="s">
        <v>68</v>
      </c>
      <c r="P39" t="s">
        <v>54</v>
      </c>
      <c r="Q39">
        <v>7.92</v>
      </c>
      <c r="R39">
        <v>7.58</v>
      </c>
      <c r="S39">
        <v>7.17</v>
      </c>
      <c r="T39">
        <v>7.58</v>
      </c>
      <c r="U39">
        <v>7.33</v>
      </c>
      <c r="V39">
        <v>7.17</v>
      </c>
      <c r="W39">
        <v>8</v>
      </c>
      <c r="X39">
        <v>8</v>
      </c>
      <c r="Y39">
        <v>8</v>
      </c>
      <c r="Z39">
        <v>6.83</v>
      </c>
      <c r="AA39">
        <v>75.58</v>
      </c>
      <c r="AB39">
        <v>0.11</v>
      </c>
      <c r="AC39">
        <v>0</v>
      </c>
      <c r="AD39">
        <v>0</v>
      </c>
      <c r="AE39" t="s">
        <v>55</v>
      </c>
      <c r="AF39">
        <v>15</v>
      </c>
      <c r="AG39" s="7">
        <v>41464</v>
      </c>
      <c r="AH39">
        <v>1310.6400000000001</v>
      </c>
      <c r="AI39">
        <v>1310.6400000000001</v>
      </c>
      <c r="AJ39">
        <v>1310.6400000000001</v>
      </c>
    </row>
    <row r="40" spans="1:36" x14ac:dyDescent="0.25">
      <c r="A40" t="s">
        <v>43</v>
      </c>
      <c r="B40" t="s">
        <v>62</v>
      </c>
      <c r="C40">
        <v>15.783471</v>
      </c>
      <c r="D40">
        <v>-90.230759000000006</v>
      </c>
      <c r="E40" t="s">
        <v>618</v>
      </c>
      <c r="F40">
        <v>250</v>
      </c>
      <c r="G40">
        <v>1</v>
      </c>
      <c r="H40">
        <v>2012</v>
      </c>
      <c r="I40" t="s">
        <v>5398</v>
      </c>
      <c r="J40" t="s">
        <v>5444</v>
      </c>
      <c r="K40" t="s">
        <v>5040</v>
      </c>
      <c r="L40" t="s">
        <v>5048</v>
      </c>
      <c r="M40">
        <v>152</v>
      </c>
      <c r="N40" s="7">
        <v>40914</v>
      </c>
      <c r="O40" t="s">
        <v>68</v>
      </c>
      <c r="P40" t="s">
        <v>54</v>
      </c>
      <c r="Q40">
        <v>6.67</v>
      </c>
      <c r="R40">
        <v>6.5</v>
      </c>
      <c r="S40">
        <v>6.33</v>
      </c>
      <c r="T40">
        <v>7</v>
      </c>
      <c r="U40">
        <v>7.17</v>
      </c>
      <c r="V40">
        <v>6.75</v>
      </c>
      <c r="W40">
        <v>8.67</v>
      </c>
      <c r="X40">
        <v>10</v>
      </c>
      <c r="Y40">
        <v>10</v>
      </c>
      <c r="Z40">
        <v>6.5</v>
      </c>
      <c r="AA40">
        <v>75.58</v>
      </c>
      <c r="AB40">
        <v>0.12</v>
      </c>
      <c r="AC40">
        <v>0</v>
      </c>
      <c r="AD40">
        <v>0</v>
      </c>
      <c r="AF40">
        <v>10</v>
      </c>
      <c r="AG40" s="7">
        <v>41279</v>
      </c>
    </row>
    <row r="41" spans="1:36" x14ac:dyDescent="0.25">
      <c r="A41" t="s">
        <v>43</v>
      </c>
      <c r="B41" t="s">
        <v>84</v>
      </c>
      <c r="C41">
        <v>-18.7247843</v>
      </c>
      <c r="D41">
        <v>-47.504740099999999</v>
      </c>
      <c r="E41" t="s">
        <v>2824</v>
      </c>
      <c r="F41">
        <v>440</v>
      </c>
      <c r="G41">
        <v>59</v>
      </c>
      <c r="H41">
        <v>2018</v>
      </c>
      <c r="I41" t="s">
        <v>5405</v>
      </c>
      <c r="J41" t="s">
        <v>5406</v>
      </c>
      <c r="K41" t="s">
        <v>5039</v>
      </c>
      <c r="L41" t="s">
        <v>5040</v>
      </c>
      <c r="M41">
        <v>153</v>
      </c>
      <c r="N41" s="7">
        <v>43035</v>
      </c>
      <c r="P41" t="s">
        <v>81</v>
      </c>
      <c r="Q41">
        <v>7.17</v>
      </c>
      <c r="R41">
        <v>7</v>
      </c>
      <c r="S41">
        <v>6.83</v>
      </c>
      <c r="T41">
        <v>7.5</v>
      </c>
      <c r="U41">
        <v>7.17</v>
      </c>
      <c r="V41">
        <v>7</v>
      </c>
      <c r="W41">
        <v>8</v>
      </c>
      <c r="X41">
        <v>8</v>
      </c>
      <c r="Y41">
        <v>10</v>
      </c>
      <c r="Z41">
        <v>7</v>
      </c>
      <c r="AA41">
        <v>75.67</v>
      </c>
      <c r="AB41">
        <v>0.11</v>
      </c>
      <c r="AC41">
        <v>0</v>
      </c>
      <c r="AD41">
        <v>1</v>
      </c>
      <c r="AE41" t="s">
        <v>55</v>
      </c>
      <c r="AF41">
        <v>6</v>
      </c>
      <c r="AG41" s="7">
        <v>43400</v>
      </c>
    </row>
    <row r="42" spans="1:36" x14ac:dyDescent="0.25">
      <c r="A42" t="s">
        <v>43</v>
      </c>
      <c r="B42" t="s">
        <v>2538</v>
      </c>
      <c r="C42">
        <v>16.407022399999999</v>
      </c>
      <c r="D42">
        <v>120.59845919999999</v>
      </c>
      <c r="E42" t="s">
        <v>4731</v>
      </c>
      <c r="F42">
        <v>1</v>
      </c>
      <c r="G42">
        <v>2</v>
      </c>
      <c r="H42">
        <v>2012</v>
      </c>
      <c r="I42" t="s">
        <v>5455</v>
      </c>
      <c r="J42" t="s">
        <v>5475</v>
      </c>
      <c r="K42" t="s">
        <v>5051</v>
      </c>
      <c r="L42" t="s">
        <v>5050</v>
      </c>
      <c r="M42">
        <v>61</v>
      </c>
      <c r="N42" s="7">
        <v>41408</v>
      </c>
      <c r="P42" t="s">
        <v>54</v>
      </c>
      <c r="Q42">
        <v>6.83</v>
      </c>
      <c r="R42">
        <v>6.5</v>
      </c>
      <c r="S42">
        <v>6.5</v>
      </c>
      <c r="T42">
        <v>6.92</v>
      </c>
      <c r="U42">
        <v>6.75</v>
      </c>
      <c r="V42">
        <v>7</v>
      </c>
      <c r="W42">
        <v>9.33</v>
      </c>
      <c r="X42">
        <v>10</v>
      </c>
      <c r="Y42">
        <v>9.33</v>
      </c>
      <c r="Z42">
        <v>6.67</v>
      </c>
      <c r="AA42">
        <v>75.83</v>
      </c>
      <c r="AB42">
        <v>0.12</v>
      </c>
      <c r="AC42">
        <v>0</v>
      </c>
      <c r="AD42">
        <v>0</v>
      </c>
      <c r="AE42" t="s">
        <v>55</v>
      </c>
      <c r="AF42">
        <v>2</v>
      </c>
      <c r="AG42" s="7">
        <v>41773</v>
      </c>
      <c r="AH42">
        <v>1000</v>
      </c>
      <c r="AI42">
        <v>1000</v>
      </c>
      <c r="AJ42">
        <v>1000</v>
      </c>
    </row>
    <row r="43" spans="1:36" x14ac:dyDescent="0.25">
      <c r="A43" t="s">
        <v>43</v>
      </c>
      <c r="B43" t="s">
        <v>254</v>
      </c>
      <c r="C43">
        <v>14.372733999999999</v>
      </c>
      <c r="D43">
        <v>-88.246118300000006</v>
      </c>
      <c r="E43" t="s">
        <v>4531</v>
      </c>
      <c r="F43">
        <v>275</v>
      </c>
      <c r="G43">
        <v>2</v>
      </c>
      <c r="H43">
        <v>2014</v>
      </c>
      <c r="I43" t="s">
        <v>5412</v>
      </c>
      <c r="J43" t="s">
        <v>5440</v>
      </c>
      <c r="K43" t="s">
        <v>5040</v>
      </c>
      <c r="L43" t="s">
        <v>5048</v>
      </c>
      <c r="M43">
        <v>151</v>
      </c>
      <c r="N43" s="7">
        <v>41774</v>
      </c>
      <c r="O43" t="s">
        <v>1002</v>
      </c>
      <c r="P43" t="s">
        <v>81</v>
      </c>
      <c r="Q43">
        <v>6.83</v>
      </c>
      <c r="R43">
        <v>6.83</v>
      </c>
      <c r="S43">
        <v>6.67</v>
      </c>
      <c r="T43">
        <v>6.83</v>
      </c>
      <c r="U43">
        <v>7</v>
      </c>
      <c r="V43">
        <v>6.83</v>
      </c>
      <c r="W43">
        <v>9.33</v>
      </c>
      <c r="X43">
        <v>8.67</v>
      </c>
      <c r="Y43">
        <v>10</v>
      </c>
      <c r="Z43">
        <v>7</v>
      </c>
      <c r="AA43">
        <v>76</v>
      </c>
      <c r="AB43">
        <v>0.11</v>
      </c>
      <c r="AC43">
        <v>0</v>
      </c>
      <c r="AD43">
        <v>0</v>
      </c>
      <c r="AE43" t="s">
        <v>55</v>
      </c>
      <c r="AF43">
        <v>7</v>
      </c>
      <c r="AG43" s="7">
        <v>42139</v>
      </c>
      <c r="AH43">
        <v>1350</v>
      </c>
      <c r="AI43">
        <v>1350</v>
      </c>
      <c r="AJ43">
        <v>1350</v>
      </c>
    </row>
    <row r="44" spans="1:36" x14ac:dyDescent="0.25">
      <c r="A44" t="s">
        <v>43</v>
      </c>
      <c r="B44" t="s">
        <v>216</v>
      </c>
      <c r="C44">
        <v>21.504165100000002</v>
      </c>
      <c r="D44">
        <v>-104.8945887</v>
      </c>
      <c r="E44" t="s">
        <v>3559</v>
      </c>
      <c r="F44">
        <v>20</v>
      </c>
      <c r="G44">
        <v>1</v>
      </c>
      <c r="H44">
        <v>2012</v>
      </c>
      <c r="I44" t="s">
        <v>5398</v>
      </c>
      <c r="J44" t="s">
        <v>5444</v>
      </c>
      <c r="K44" t="s">
        <v>5040</v>
      </c>
      <c r="L44" t="s">
        <v>5048</v>
      </c>
      <c r="M44">
        <v>152</v>
      </c>
      <c r="N44" s="7">
        <v>41162</v>
      </c>
      <c r="O44" t="s">
        <v>68</v>
      </c>
      <c r="P44" t="s">
        <v>54</v>
      </c>
      <c r="Q44">
        <v>7.08</v>
      </c>
      <c r="R44">
        <v>6.83</v>
      </c>
      <c r="S44">
        <v>6.83</v>
      </c>
      <c r="T44">
        <v>7.17</v>
      </c>
      <c r="U44">
        <v>7.17</v>
      </c>
      <c r="V44">
        <v>7.08</v>
      </c>
      <c r="W44">
        <v>10</v>
      </c>
      <c r="X44">
        <v>7.33</v>
      </c>
      <c r="Y44">
        <v>10</v>
      </c>
      <c r="Z44">
        <v>6.58</v>
      </c>
      <c r="AA44">
        <v>76.08</v>
      </c>
      <c r="AB44">
        <v>0.12</v>
      </c>
      <c r="AC44">
        <v>0</v>
      </c>
      <c r="AD44">
        <v>0</v>
      </c>
      <c r="AE44" t="s">
        <v>55</v>
      </c>
      <c r="AF44">
        <v>12</v>
      </c>
      <c r="AG44" s="7">
        <v>41527</v>
      </c>
      <c r="AH44">
        <v>1250</v>
      </c>
      <c r="AI44">
        <v>1250</v>
      </c>
      <c r="AJ44">
        <v>1250</v>
      </c>
    </row>
    <row r="45" spans="1:36" x14ac:dyDescent="0.25">
      <c r="A45" t="s">
        <v>43</v>
      </c>
      <c r="B45" t="s">
        <v>159</v>
      </c>
      <c r="C45">
        <v>-0.78927499999999995</v>
      </c>
      <c r="D45">
        <v>113.92132700000001</v>
      </c>
      <c r="E45" t="s">
        <v>4723</v>
      </c>
      <c r="F45">
        <v>15</v>
      </c>
      <c r="G45">
        <v>2</v>
      </c>
      <c r="H45">
        <v>2011</v>
      </c>
      <c r="I45" t="s">
        <v>5397</v>
      </c>
      <c r="J45" t="s">
        <v>5455</v>
      </c>
      <c r="K45" t="s">
        <v>5039</v>
      </c>
      <c r="L45" t="s">
        <v>5051</v>
      </c>
      <c r="M45">
        <v>184</v>
      </c>
      <c r="N45" s="7">
        <v>40926</v>
      </c>
      <c r="O45" t="s">
        <v>60</v>
      </c>
      <c r="P45" t="s">
        <v>81</v>
      </c>
      <c r="Q45">
        <v>7.33</v>
      </c>
      <c r="R45">
        <v>7</v>
      </c>
      <c r="S45">
        <v>6.5</v>
      </c>
      <c r="T45">
        <v>6.08</v>
      </c>
      <c r="U45">
        <v>7.58</v>
      </c>
      <c r="V45">
        <v>6.33</v>
      </c>
      <c r="W45">
        <v>9.33</v>
      </c>
      <c r="X45">
        <v>10</v>
      </c>
      <c r="Y45">
        <v>9.33</v>
      </c>
      <c r="Z45">
        <v>6.67</v>
      </c>
      <c r="AA45">
        <v>76.17</v>
      </c>
      <c r="AB45">
        <v>0.12</v>
      </c>
      <c r="AC45">
        <v>4</v>
      </c>
      <c r="AD45">
        <v>0</v>
      </c>
      <c r="AE45" t="s">
        <v>201</v>
      </c>
      <c r="AF45">
        <v>26</v>
      </c>
      <c r="AG45" s="7">
        <v>41291</v>
      </c>
      <c r="AH45">
        <v>3500</v>
      </c>
      <c r="AI45">
        <v>3500</v>
      </c>
      <c r="AJ45">
        <v>3500</v>
      </c>
    </row>
    <row r="46" spans="1:36" x14ac:dyDescent="0.25">
      <c r="A46" t="s">
        <v>43</v>
      </c>
      <c r="B46" t="s">
        <v>216</v>
      </c>
      <c r="C46">
        <v>16.874762199999999</v>
      </c>
      <c r="D46">
        <v>-97.660612299999997</v>
      </c>
      <c r="E46" t="s">
        <v>4203</v>
      </c>
      <c r="F46">
        <v>11</v>
      </c>
      <c r="G46">
        <v>1</v>
      </c>
      <c r="H46">
        <v>2012</v>
      </c>
      <c r="I46" t="s">
        <v>5398</v>
      </c>
      <c r="J46" t="s">
        <v>5444</v>
      </c>
      <c r="K46" t="s">
        <v>5040</v>
      </c>
      <c r="L46" t="s">
        <v>5048</v>
      </c>
      <c r="M46">
        <v>152</v>
      </c>
      <c r="N46" s="7">
        <v>41169</v>
      </c>
      <c r="O46" t="s">
        <v>616</v>
      </c>
      <c r="P46" t="s">
        <v>54</v>
      </c>
      <c r="Q46">
        <v>7.42</v>
      </c>
      <c r="R46">
        <v>7</v>
      </c>
      <c r="S46">
        <v>6.83</v>
      </c>
      <c r="T46">
        <v>7.08</v>
      </c>
      <c r="U46">
        <v>6.92</v>
      </c>
      <c r="V46">
        <v>6.83</v>
      </c>
      <c r="W46">
        <v>7.33</v>
      </c>
      <c r="X46">
        <v>10</v>
      </c>
      <c r="Y46">
        <v>10</v>
      </c>
      <c r="Z46">
        <v>6.75</v>
      </c>
      <c r="AA46">
        <v>76.17</v>
      </c>
      <c r="AB46">
        <v>0.16</v>
      </c>
      <c r="AC46">
        <v>2</v>
      </c>
      <c r="AD46">
        <v>0</v>
      </c>
      <c r="AE46" t="s">
        <v>201</v>
      </c>
      <c r="AF46">
        <v>4</v>
      </c>
      <c r="AG46" s="7">
        <v>41534</v>
      </c>
      <c r="AH46">
        <v>1400</v>
      </c>
      <c r="AI46">
        <v>1400</v>
      </c>
      <c r="AJ46">
        <v>1400</v>
      </c>
    </row>
    <row r="47" spans="1:36" x14ac:dyDescent="0.25">
      <c r="A47" t="s">
        <v>43</v>
      </c>
      <c r="B47" t="s">
        <v>147</v>
      </c>
      <c r="C47">
        <v>19.896766199999998</v>
      </c>
      <c r="D47">
        <v>-155.58278179999999</v>
      </c>
      <c r="E47" t="s">
        <v>150</v>
      </c>
      <c r="F47">
        <v>6</v>
      </c>
      <c r="G47">
        <v>45.359237</v>
      </c>
      <c r="H47">
        <v>2013</v>
      </c>
      <c r="I47" t="s">
        <v>5452</v>
      </c>
      <c r="J47" t="s">
        <v>5442</v>
      </c>
      <c r="K47" t="s">
        <v>5051</v>
      </c>
      <c r="L47" t="s">
        <v>5048</v>
      </c>
      <c r="M47">
        <v>120</v>
      </c>
      <c r="N47" s="7">
        <v>41659</v>
      </c>
      <c r="P47" t="s">
        <v>81</v>
      </c>
      <c r="Q47">
        <v>7.5</v>
      </c>
      <c r="R47">
        <v>7.33</v>
      </c>
      <c r="S47">
        <v>7.33</v>
      </c>
      <c r="T47">
        <v>7.58</v>
      </c>
      <c r="U47">
        <v>7.67</v>
      </c>
      <c r="V47">
        <v>7.25</v>
      </c>
      <c r="W47">
        <v>8</v>
      </c>
      <c r="X47">
        <v>8</v>
      </c>
      <c r="Y47">
        <v>8</v>
      </c>
      <c r="Z47">
        <v>7.5</v>
      </c>
      <c r="AA47">
        <v>76.17</v>
      </c>
      <c r="AB47">
        <v>0</v>
      </c>
      <c r="AC47">
        <v>0</v>
      </c>
      <c r="AD47">
        <v>0</v>
      </c>
      <c r="AE47" t="s">
        <v>89</v>
      </c>
      <c r="AF47">
        <v>3</v>
      </c>
      <c r="AG47" s="7">
        <v>42024</v>
      </c>
    </row>
    <row r="48" spans="1:36" x14ac:dyDescent="0.25">
      <c r="A48" t="s">
        <v>43</v>
      </c>
      <c r="B48" t="s">
        <v>147</v>
      </c>
      <c r="C48">
        <v>19.896766199999998</v>
      </c>
      <c r="D48">
        <v>-155.58278179999999</v>
      </c>
      <c r="E48" t="s">
        <v>150</v>
      </c>
      <c r="F48">
        <v>2</v>
      </c>
      <c r="G48">
        <v>45.359237</v>
      </c>
      <c r="H48">
        <v>2014</v>
      </c>
      <c r="I48" t="s">
        <v>5451</v>
      </c>
      <c r="J48" t="s">
        <v>5440</v>
      </c>
      <c r="K48" t="s">
        <v>5051</v>
      </c>
      <c r="L48" t="s">
        <v>5048</v>
      </c>
      <c r="M48">
        <v>120</v>
      </c>
      <c r="N48" s="7">
        <v>41716</v>
      </c>
      <c r="O48" t="s">
        <v>333</v>
      </c>
      <c r="P48" t="s">
        <v>81</v>
      </c>
      <c r="Q48">
        <v>7.25</v>
      </c>
      <c r="R48">
        <v>7.08</v>
      </c>
      <c r="S48">
        <v>6.83</v>
      </c>
      <c r="T48">
        <v>7.17</v>
      </c>
      <c r="U48">
        <v>7.33</v>
      </c>
      <c r="V48">
        <v>6.83</v>
      </c>
      <c r="W48">
        <v>8.67</v>
      </c>
      <c r="X48">
        <v>8.67</v>
      </c>
      <c r="Y48">
        <v>9.33</v>
      </c>
      <c r="Z48">
        <v>7.08</v>
      </c>
      <c r="AA48">
        <v>76.25</v>
      </c>
      <c r="AB48">
        <v>0</v>
      </c>
      <c r="AC48">
        <v>0</v>
      </c>
      <c r="AD48">
        <v>0</v>
      </c>
      <c r="AE48" t="s">
        <v>55</v>
      </c>
      <c r="AF48">
        <v>0</v>
      </c>
      <c r="AG48" s="7">
        <v>42081</v>
      </c>
    </row>
    <row r="49" spans="1:36" x14ac:dyDescent="0.25">
      <c r="A49" t="s">
        <v>43</v>
      </c>
      <c r="B49" t="s">
        <v>62</v>
      </c>
      <c r="C49">
        <v>15.783471</v>
      </c>
      <c r="D49">
        <v>-90.230759000000006</v>
      </c>
      <c r="E49" t="s">
        <v>618</v>
      </c>
      <c r="F49">
        <v>250</v>
      </c>
      <c r="G49">
        <v>69</v>
      </c>
      <c r="H49">
        <v>2012</v>
      </c>
      <c r="I49" t="s">
        <v>5398</v>
      </c>
      <c r="J49" t="s">
        <v>5444</v>
      </c>
      <c r="K49" t="s">
        <v>5040</v>
      </c>
      <c r="L49" t="s">
        <v>5048</v>
      </c>
      <c r="M49">
        <v>152</v>
      </c>
      <c r="N49" s="7">
        <v>41029</v>
      </c>
      <c r="O49" t="s">
        <v>68</v>
      </c>
      <c r="P49" t="s">
        <v>54</v>
      </c>
      <c r="Q49">
        <v>7.5</v>
      </c>
      <c r="R49">
        <v>7</v>
      </c>
      <c r="S49">
        <v>6.83</v>
      </c>
      <c r="T49">
        <v>7.5</v>
      </c>
      <c r="U49">
        <v>7.17</v>
      </c>
      <c r="V49">
        <v>7.33</v>
      </c>
      <c r="W49">
        <v>8.67</v>
      </c>
      <c r="X49">
        <v>8.67</v>
      </c>
      <c r="Y49">
        <v>8.67</v>
      </c>
      <c r="Z49">
        <v>7</v>
      </c>
      <c r="AA49">
        <v>76.33</v>
      </c>
      <c r="AB49">
        <v>0.11</v>
      </c>
      <c r="AC49">
        <v>0</v>
      </c>
      <c r="AD49">
        <v>0</v>
      </c>
      <c r="AE49" t="s">
        <v>55</v>
      </c>
      <c r="AF49">
        <v>8</v>
      </c>
      <c r="AG49" s="7">
        <v>41394</v>
      </c>
      <c r="AH49">
        <v>1310.6400000000001</v>
      </c>
      <c r="AI49">
        <v>1310.6400000000001</v>
      </c>
      <c r="AJ49">
        <v>1310.6400000000001</v>
      </c>
    </row>
    <row r="50" spans="1:36" x14ac:dyDescent="0.25">
      <c r="A50" t="s">
        <v>43</v>
      </c>
      <c r="B50" t="s">
        <v>62</v>
      </c>
      <c r="C50">
        <v>15.783471</v>
      </c>
      <c r="D50">
        <v>-90.230759000000006</v>
      </c>
      <c r="E50" t="s">
        <v>618</v>
      </c>
      <c r="F50">
        <v>250</v>
      </c>
      <c r="G50">
        <v>2</v>
      </c>
      <c r="H50">
        <v>2012</v>
      </c>
      <c r="I50" t="s">
        <v>5398</v>
      </c>
      <c r="J50" t="s">
        <v>5444</v>
      </c>
      <c r="K50" t="s">
        <v>5040</v>
      </c>
      <c r="L50" t="s">
        <v>5048</v>
      </c>
      <c r="M50">
        <v>152</v>
      </c>
      <c r="N50" s="7">
        <v>40911</v>
      </c>
      <c r="O50" t="s">
        <v>68</v>
      </c>
      <c r="P50" t="s">
        <v>54</v>
      </c>
      <c r="Q50">
        <v>6.17</v>
      </c>
      <c r="R50">
        <v>6.5</v>
      </c>
      <c r="S50">
        <v>6.5</v>
      </c>
      <c r="T50">
        <v>7.17</v>
      </c>
      <c r="U50">
        <v>7</v>
      </c>
      <c r="V50">
        <v>6.83</v>
      </c>
      <c r="W50">
        <v>10</v>
      </c>
      <c r="X50">
        <v>10</v>
      </c>
      <c r="Y50">
        <v>10</v>
      </c>
      <c r="Z50">
        <v>6.17</v>
      </c>
      <c r="AA50">
        <v>76.33</v>
      </c>
      <c r="AB50">
        <v>0.11</v>
      </c>
      <c r="AC50">
        <v>0</v>
      </c>
      <c r="AD50">
        <v>0</v>
      </c>
      <c r="AF50">
        <v>5</v>
      </c>
      <c r="AG50" s="7">
        <v>41276</v>
      </c>
    </row>
    <row r="51" spans="1:36" x14ac:dyDescent="0.25">
      <c r="A51" t="s">
        <v>43</v>
      </c>
      <c r="B51" t="s">
        <v>216</v>
      </c>
      <c r="C51">
        <v>19.451937999999998</v>
      </c>
      <c r="D51">
        <v>-96.959451099999995</v>
      </c>
      <c r="E51" t="s">
        <v>790</v>
      </c>
      <c r="F51">
        <v>10</v>
      </c>
      <c r="G51">
        <v>1</v>
      </c>
      <c r="H51">
        <v>2012</v>
      </c>
      <c r="I51" t="s">
        <v>5398</v>
      </c>
      <c r="J51" t="s">
        <v>5444</v>
      </c>
      <c r="K51" t="s">
        <v>5040</v>
      </c>
      <c r="L51" t="s">
        <v>5048</v>
      </c>
      <c r="M51">
        <v>152</v>
      </c>
      <c r="N51" s="7">
        <v>41116</v>
      </c>
      <c r="O51" t="s">
        <v>616</v>
      </c>
      <c r="P51" t="s">
        <v>54</v>
      </c>
      <c r="Q51">
        <v>7.17</v>
      </c>
      <c r="R51">
        <v>6.58</v>
      </c>
      <c r="S51">
        <v>6.58</v>
      </c>
      <c r="T51">
        <v>7</v>
      </c>
      <c r="U51">
        <v>7.25</v>
      </c>
      <c r="V51">
        <v>6.58</v>
      </c>
      <c r="W51">
        <v>9.33</v>
      </c>
      <c r="X51">
        <v>9.33</v>
      </c>
      <c r="Y51">
        <v>10</v>
      </c>
      <c r="Z51">
        <v>6.58</v>
      </c>
      <c r="AA51">
        <v>76.42</v>
      </c>
      <c r="AB51">
        <v>0.13</v>
      </c>
      <c r="AC51">
        <v>0</v>
      </c>
      <c r="AD51">
        <v>0</v>
      </c>
      <c r="AE51" t="s">
        <v>55</v>
      </c>
      <c r="AF51">
        <v>14</v>
      </c>
      <c r="AG51" s="7">
        <v>41481</v>
      </c>
      <c r="AH51">
        <v>1100</v>
      </c>
      <c r="AI51">
        <v>1100</v>
      </c>
      <c r="AJ51">
        <v>1100</v>
      </c>
    </row>
    <row r="52" spans="1:36" x14ac:dyDescent="0.25">
      <c r="A52" t="s">
        <v>43</v>
      </c>
      <c r="B52" t="s">
        <v>62</v>
      </c>
      <c r="C52">
        <v>15.783471</v>
      </c>
      <c r="D52">
        <v>-90.230759000000006</v>
      </c>
      <c r="E52" t="s">
        <v>618</v>
      </c>
      <c r="F52">
        <v>250</v>
      </c>
      <c r="G52">
        <v>2</v>
      </c>
      <c r="H52">
        <v>2012</v>
      </c>
      <c r="I52" t="s">
        <v>5398</v>
      </c>
      <c r="J52" t="s">
        <v>5444</v>
      </c>
      <c r="K52" t="s">
        <v>5040</v>
      </c>
      <c r="L52" t="s">
        <v>5048</v>
      </c>
      <c r="M52">
        <v>152</v>
      </c>
      <c r="N52" s="7">
        <v>40911</v>
      </c>
      <c r="O52" t="s">
        <v>68</v>
      </c>
      <c r="P52" t="s">
        <v>54</v>
      </c>
      <c r="Q52">
        <v>6.42</v>
      </c>
      <c r="R52">
        <v>6.5</v>
      </c>
      <c r="S52">
        <v>6.5</v>
      </c>
      <c r="T52">
        <v>7.33</v>
      </c>
      <c r="U52">
        <v>6.33</v>
      </c>
      <c r="V52">
        <v>6.92</v>
      </c>
      <c r="W52">
        <v>10</v>
      </c>
      <c r="X52">
        <v>10</v>
      </c>
      <c r="Y52">
        <v>10</v>
      </c>
      <c r="Z52">
        <v>6.5</v>
      </c>
      <c r="AA52">
        <v>76.5</v>
      </c>
      <c r="AB52">
        <v>0.12</v>
      </c>
      <c r="AC52">
        <v>0</v>
      </c>
      <c r="AD52">
        <v>0</v>
      </c>
      <c r="AE52" t="s">
        <v>201</v>
      </c>
      <c r="AF52">
        <v>4</v>
      </c>
      <c r="AG52" s="7">
        <v>41276</v>
      </c>
    </row>
    <row r="53" spans="1:36" x14ac:dyDescent="0.25">
      <c r="A53" t="s">
        <v>43</v>
      </c>
      <c r="B53" t="s">
        <v>216</v>
      </c>
      <c r="C53">
        <v>15.925829200000001</v>
      </c>
      <c r="D53">
        <v>-96.420027899999994</v>
      </c>
      <c r="E53" t="s">
        <v>4510</v>
      </c>
      <c r="F53">
        <v>250</v>
      </c>
      <c r="G53">
        <v>2.7215542200000002</v>
      </c>
      <c r="I53" t="s">
        <v>5467</v>
      </c>
      <c r="J53" t="s">
        <v>5454</v>
      </c>
      <c r="K53" t="s">
        <v>5040</v>
      </c>
      <c r="L53" t="s">
        <v>5048</v>
      </c>
      <c r="M53">
        <v>151</v>
      </c>
      <c r="N53" s="7">
        <v>40277</v>
      </c>
      <c r="O53" t="s">
        <v>616</v>
      </c>
      <c r="Q53">
        <v>6.67</v>
      </c>
      <c r="R53">
        <v>6.33</v>
      </c>
      <c r="S53">
        <v>6.42</v>
      </c>
      <c r="T53">
        <v>6.83</v>
      </c>
      <c r="U53">
        <v>7</v>
      </c>
      <c r="V53">
        <v>6.92</v>
      </c>
      <c r="W53">
        <v>10</v>
      </c>
      <c r="X53">
        <v>10</v>
      </c>
      <c r="Y53">
        <v>10</v>
      </c>
      <c r="Z53">
        <v>6.58</v>
      </c>
      <c r="AA53">
        <v>76.75</v>
      </c>
      <c r="AB53">
        <v>0</v>
      </c>
      <c r="AC53">
        <v>0</v>
      </c>
      <c r="AD53">
        <v>0</v>
      </c>
      <c r="AF53">
        <v>0</v>
      </c>
      <c r="AG53" s="7">
        <v>40642</v>
      </c>
      <c r="AH53">
        <v>1200</v>
      </c>
      <c r="AI53">
        <v>1200</v>
      </c>
      <c r="AJ53">
        <v>1200</v>
      </c>
    </row>
    <row r="54" spans="1:36" x14ac:dyDescent="0.25">
      <c r="A54" t="s">
        <v>43</v>
      </c>
      <c r="B54" t="s">
        <v>4704</v>
      </c>
      <c r="C54">
        <v>13.316144100000001</v>
      </c>
      <c r="D54">
        <v>75.7720439</v>
      </c>
      <c r="E54" t="s">
        <v>4708</v>
      </c>
      <c r="F54">
        <v>20</v>
      </c>
      <c r="G54">
        <v>50</v>
      </c>
      <c r="H54">
        <v>2016</v>
      </c>
      <c r="I54" t="s">
        <v>5449</v>
      </c>
      <c r="J54" t="s">
        <v>5441</v>
      </c>
      <c r="K54" t="s">
        <v>5051</v>
      </c>
      <c r="L54" t="s">
        <v>5048</v>
      </c>
      <c r="M54">
        <v>121</v>
      </c>
      <c r="N54" s="7">
        <v>42751</v>
      </c>
      <c r="P54" t="s">
        <v>81</v>
      </c>
      <c r="Q54">
        <v>7.67</v>
      </c>
      <c r="R54">
        <v>7.33</v>
      </c>
      <c r="S54">
        <v>7.17</v>
      </c>
      <c r="T54">
        <v>6.67</v>
      </c>
      <c r="U54">
        <v>7.17</v>
      </c>
      <c r="V54">
        <v>7.42</v>
      </c>
      <c r="W54">
        <v>9.33</v>
      </c>
      <c r="X54">
        <v>10</v>
      </c>
      <c r="Y54">
        <v>6.67</v>
      </c>
      <c r="Z54">
        <v>7.42</v>
      </c>
      <c r="AA54">
        <v>76.83</v>
      </c>
      <c r="AB54">
        <v>0</v>
      </c>
      <c r="AC54">
        <v>0</v>
      </c>
      <c r="AD54">
        <v>7</v>
      </c>
      <c r="AE54" t="s">
        <v>55</v>
      </c>
      <c r="AF54">
        <v>0</v>
      </c>
      <c r="AG54" s="7">
        <v>43116</v>
      </c>
    </row>
    <row r="55" spans="1:36" x14ac:dyDescent="0.25">
      <c r="A55" t="s">
        <v>43</v>
      </c>
      <c r="B55" t="s">
        <v>94</v>
      </c>
      <c r="C55">
        <v>-5.1462680000000001</v>
      </c>
      <c r="D55">
        <v>-79.002352299999998</v>
      </c>
      <c r="E55" t="s">
        <v>4536</v>
      </c>
      <c r="F55">
        <v>275</v>
      </c>
      <c r="G55">
        <v>2</v>
      </c>
      <c r="H55">
        <v>2014</v>
      </c>
      <c r="I55" t="s">
        <v>5486</v>
      </c>
      <c r="J55" t="s">
        <v>5404</v>
      </c>
      <c r="K55" t="s">
        <v>5047</v>
      </c>
      <c r="L55" t="s">
        <v>5040</v>
      </c>
      <c r="M55">
        <v>92</v>
      </c>
      <c r="N55" s="7">
        <v>42171</v>
      </c>
      <c r="O55" t="s">
        <v>213</v>
      </c>
      <c r="P55" t="s">
        <v>54</v>
      </c>
      <c r="Q55">
        <v>7.42</v>
      </c>
      <c r="R55">
        <v>7.75</v>
      </c>
      <c r="S55">
        <v>7.42</v>
      </c>
      <c r="T55">
        <v>7.67</v>
      </c>
      <c r="U55">
        <v>7.92</v>
      </c>
      <c r="V55">
        <v>7.83</v>
      </c>
      <c r="W55">
        <v>8.67</v>
      </c>
      <c r="X55">
        <v>5.33</v>
      </c>
      <c r="Y55">
        <v>9.33</v>
      </c>
      <c r="Z55">
        <v>7.67</v>
      </c>
      <c r="AA55">
        <v>77</v>
      </c>
      <c r="AB55">
        <v>0</v>
      </c>
      <c r="AC55">
        <v>7</v>
      </c>
      <c r="AD55">
        <v>0</v>
      </c>
      <c r="AE55" t="s">
        <v>55</v>
      </c>
      <c r="AF55">
        <v>9</v>
      </c>
      <c r="AG55" s="7">
        <v>42536</v>
      </c>
      <c r="AH55">
        <v>900</v>
      </c>
      <c r="AI55">
        <v>1500</v>
      </c>
      <c r="AJ55">
        <v>1200</v>
      </c>
    </row>
    <row r="56" spans="1:36" x14ac:dyDescent="0.25">
      <c r="A56" t="s">
        <v>43</v>
      </c>
      <c r="B56" t="s">
        <v>216</v>
      </c>
      <c r="C56">
        <v>15.369197700000001</v>
      </c>
      <c r="D56">
        <v>-92.245809600000001</v>
      </c>
      <c r="E56" t="s">
        <v>4001</v>
      </c>
      <c r="F56">
        <v>10</v>
      </c>
      <c r="G56">
        <v>1</v>
      </c>
      <c r="H56">
        <v>2012</v>
      </c>
      <c r="I56" t="s">
        <v>5398</v>
      </c>
      <c r="J56" t="s">
        <v>5444</v>
      </c>
      <c r="K56" t="s">
        <v>5040</v>
      </c>
      <c r="L56" t="s">
        <v>5048</v>
      </c>
      <c r="M56">
        <v>152</v>
      </c>
      <c r="N56" s="7">
        <v>41163</v>
      </c>
      <c r="O56" t="s">
        <v>60</v>
      </c>
      <c r="P56" t="s">
        <v>54</v>
      </c>
      <c r="Q56">
        <v>7.08</v>
      </c>
      <c r="R56">
        <v>7</v>
      </c>
      <c r="S56">
        <v>7</v>
      </c>
      <c r="T56">
        <v>7.25</v>
      </c>
      <c r="U56">
        <v>7.33</v>
      </c>
      <c r="V56">
        <v>7.25</v>
      </c>
      <c r="W56">
        <v>8.67</v>
      </c>
      <c r="X56">
        <v>8.67</v>
      </c>
      <c r="Y56">
        <v>10</v>
      </c>
      <c r="Z56">
        <v>6.92</v>
      </c>
      <c r="AA56">
        <v>77.17</v>
      </c>
      <c r="AB56">
        <v>0.12</v>
      </c>
      <c r="AC56">
        <v>1</v>
      </c>
      <c r="AD56">
        <v>0</v>
      </c>
      <c r="AE56" t="s">
        <v>55</v>
      </c>
      <c r="AF56">
        <v>11</v>
      </c>
      <c r="AG56" s="7">
        <v>41528</v>
      </c>
      <c r="AH56">
        <v>1200</v>
      </c>
      <c r="AI56">
        <v>1200</v>
      </c>
      <c r="AJ56">
        <v>1200</v>
      </c>
    </row>
    <row r="57" spans="1:36" x14ac:dyDescent="0.25">
      <c r="A57" t="s">
        <v>4825</v>
      </c>
      <c r="B57" t="s">
        <v>130</v>
      </c>
      <c r="C57">
        <v>37.090240000000001</v>
      </c>
      <c r="D57">
        <v>-95.712890999999999</v>
      </c>
      <c r="E57" t="s">
        <v>4921</v>
      </c>
      <c r="F57">
        <v>1</v>
      </c>
      <c r="G57">
        <v>1</v>
      </c>
      <c r="H57">
        <v>2014</v>
      </c>
      <c r="I57" t="s">
        <v>5490</v>
      </c>
      <c r="J57" t="s">
        <v>5404</v>
      </c>
      <c r="K57" t="s">
        <v>5043</v>
      </c>
      <c r="L57" t="s">
        <v>5040</v>
      </c>
      <c r="M57">
        <v>183</v>
      </c>
      <c r="N57" s="7">
        <v>41996</v>
      </c>
      <c r="P57" t="s">
        <v>81</v>
      </c>
      <c r="Q57">
        <v>7.33</v>
      </c>
      <c r="R57">
        <v>7.33</v>
      </c>
      <c r="S57">
        <v>7.17</v>
      </c>
      <c r="T57">
        <v>7.42</v>
      </c>
      <c r="U57">
        <v>7.5</v>
      </c>
      <c r="V57">
        <v>7.17</v>
      </c>
      <c r="W57">
        <v>9.33</v>
      </c>
      <c r="X57">
        <v>9.33</v>
      </c>
      <c r="Y57">
        <v>7.42</v>
      </c>
      <c r="Z57">
        <v>7.17</v>
      </c>
      <c r="AA57">
        <v>77.17</v>
      </c>
      <c r="AB57">
        <v>0</v>
      </c>
      <c r="AC57">
        <v>0</v>
      </c>
      <c r="AD57">
        <v>0</v>
      </c>
      <c r="AF57">
        <v>6</v>
      </c>
      <c r="AG57" s="7">
        <v>42361</v>
      </c>
      <c r="AH57">
        <v>795</v>
      </c>
      <c r="AI57">
        <v>795</v>
      </c>
      <c r="AJ57">
        <v>795</v>
      </c>
    </row>
    <row r="58" spans="1:36" x14ac:dyDescent="0.25">
      <c r="A58" t="s">
        <v>43</v>
      </c>
      <c r="B58" t="s">
        <v>2066</v>
      </c>
      <c r="C58">
        <v>19.526964599999999</v>
      </c>
      <c r="D58">
        <v>-72.243781299999995</v>
      </c>
      <c r="E58" t="s">
        <v>3719</v>
      </c>
      <c r="F58">
        <v>1</v>
      </c>
      <c r="G58">
        <v>1.8143694800000001</v>
      </c>
      <c r="H58">
        <v>2013</v>
      </c>
      <c r="I58" t="s">
        <v>5425</v>
      </c>
      <c r="J58" t="s">
        <v>5442</v>
      </c>
      <c r="K58" t="s">
        <v>5042</v>
      </c>
      <c r="L58" t="s">
        <v>5048</v>
      </c>
      <c r="M58">
        <v>181</v>
      </c>
      <c r="N58" s="7">
        <v>41764</v>
      </c>
      <c r="O58" t="s">
        <v>616</v>
      </c>
      <c r="P58" t="s">
        <v>54</v>
      </c>
      <c r="Q58">
        <v>6.83</v>
      </c>
      <c r="R58">
        <v>6.83</v>
      </c>
      <c r="S58">
        <v>6.83</v>
      </c>
      <c r="T58">
        <v>6.75</v>
      </c>
      <c r="U58">
        <v>6.92</v>
      </c>
      <c r="V58">
        <v>6.92</v>
      </c>
      <c r="W58">
        <v>9.33</v>
      </c>
      <c r="X58">
        <v>10</v>
      </c>
      <c r="Y58">
        <v>10</v>
      </c>
      <c r="Z58">
        <v>6.83</v>
      </c>
      <c r="AA58">
        <v>77.25</v>
      </c>
      <c r="AB58">
        <v>0.1</v>
      </c>
      <c r="AC58">
        <v>0</v>
      </c>
      <c r="AD58">
        <v>0</v>
      </c>
      <c r="AF58">
        <v>1</v>
      </c>
      <c r="AG58" s="7">
        <v>42129</v>
      </c>
      <c r="AH58">
        <v>400</v>
      </c>
      <c r="AI58">
        <v>1250</v>
      </c>
      <c r="AJ58">
        <v>825</v>
      </c>
    </row>
    <row r="59" spans="1:36" x14ac:dyDescent="0.25">
      <c r="A59" t="s">
        <v>43</v>
      </c>
      <c r="B59" t="s">
        <v>147</v>
      </c>
      <c r="C59">
        <v>19.896766199999998</v>
      </c>
      <c r="D59">
        <v>-155.58278179999999</v>
      </c>
      <c r="E59" t="s">
        <v>150</v>
      </c>
      <c r="F59">
        <v>9</v>
      </c>
      <c r="G59">
        <v>0.90718474000000004</v>
      </c>
      <c r="H59">
        <v>2013</v>
      </c>
      <c r="I59" t="s">
        <v>5452</v>
      </c>
      <c r="J59" t="s">
        <v>5442</v>
      </c>
      <c r="K59" t="s">
        <v>5051</v>
      </c>
      <c r="L59" t="s">
        <v>5048</v>
      </c>
      <c r="M59">
        <v>120</v>
      </c>
      <c r="N59" s="7">
        <v>41666</v>
      </c>
      <c r="P59" t="s">
        <v>81</v>
      </c>
      <c r="Q59">
        <v>7.08</v>
      </c>
      <c r="R59">
        <v>6.92</v>
      </c>
      <c r="S59">
        <v>6.83</v>
      </c>
      <c r="T59">
        <v>6.67</v>
      </c>
      <c r="U59">
        <v>7.58</v>
      </c>
      <c r="V59">
        <v>7.42</v>
      </c>
      <c r="W59">
        <v>8.67</v>
      </c>
      <c r="X59">
        <v>9.33</v>
      </c>
      <c r="Y59">
        <v>10</v>
      </c>
      <c r="Z59">
        <v>6.75</v>
      </c>
      <c r="AA59">
        <v>77.25</v>
      </c>
      <c r="AB59">
        <v>0.12</v>
      </c>
      <c r="AC59">
        <v>1</v>
      </c>
      <c r="AD59">
        <v>0</v>
      </c>
      <c r="AE59" t="s">
        <v>55</v>
      </c>
      <c r="AF59">
        <v>5</v>
      </c>
      <c r="AG59" s="7">
        <v>42031</v>
      </c>
    </row>
    <row r="60" spans="1:36" x14ac:dyDescent="0.25">
      <c r="A60" t="s">
        <v>43</v>
      </c>
      <c r="B60" t="s">
        <v>84</v>
      </c>
      <c r="C60">
        <v>-18.512177999999999</v>
      </c>
      <c r="D60">
        <v>-44.555030799999997</v>
      </c>
      <c r="E60" t="s">
        <v>233</v>
      </c>
      <c r="F60">
        <v>320</v>
      </c>
      <c r="G60">
        <v>60</v>
      </c>
      <c r="H60">
        <v>2018</v>
      </c>
      <c r="I60" t="s">
        <v>5405</v>
      </c>
      <c r="J60" t="s">
        <v>5406</v>
      </c>
      <c r="K60" t="s">
        <v>5039</v>
      </c>
      <c r="L60" t="s">
        <v>5040</v>
      </c>
      <c r="M60">
        <v>153</v>
      </c>
      <c r="N60" s="7">
        <v>43028</v>
      </c>
      <c r="O60" t="s">
        <v>68</v>
      </c>
      <c r="P60" t="s">
        <v>81</v>
      </c>
      <c r="Q60">
        <v>7.5</v>
      </c>
      <c r="R60">
        <v>7.33</v>
      </c>
      <c r="S60">
        <v>7.42</v>
      </c>
      <c r="T60">
        <v>7.58</v>
      </c>
      <c r="U60">
        <v>7.58</v>
      </c>
      <c r="V60">
        <v>6.92</v>
      </c>
      <c r="W60">
        <v>8</v>
      </c>
      <c r="X60">
        <v>8</v>
      </c>
      <c r="Y60">
        <v>10</v>
      </c>
      <c r="Z60">
        <v>7</v>
      </c>
      <c r="AA60">
        <v>77.33</v>
      </c>
      <c r="AB60">
        <v>0</v>
      </c>
      <c r="AC60">
        <v>0</v>
      </c>
      <c r="AD60">
        <v>0</v>
      </c>
      <c r="AE60" t="s">
        <v>55</v>
      </c>
      <c r="AF60">
        <v>3</v>
      </c>
      <c r="AG60" s="7">
        <v>43393</v>
      </c>
      <c r="AH60">
        <v>890</v>
      </c>
      <c r="AI60">
        <v>890</v>
      </c>
      <c r="AJ60">
        <v>890</v>
      </c>
    </row>
    <row r="61" spans="1:36" x14ac:dyDescent="0.25">
      <c r="A61" t="s">
        <v>43</v>
      </c>
      <c r="B61" t="s">
        <v>62</v>
      </c>
      <c r="C61">
        <v>15.783471</v>
      </c>
      <c r="D61">
        <v>-90.230759000000006</v>
      </c>
      <c r="E61" t="s">
        <v>618</v>
      </c>
      <c r="F61">
        <v>275</v>
      </c>
      <c r="G61">
        <v>69</v>
      </c>
      <c r="H61">
        <v>2014</v>
      </c>
      <c r="I61" t="s">
        <v>5412</v>
      </c>
      <c r="J61" t="s">
        <v>5440</v>
      </c>
      <c r="K61" t="s">
        <v>5040</v>
      </c>
      <c r="L61" t="s">
        <v>5048</v>
      </c>
      <c r="M61">
        <v>151</v>
      </c>
      <c r="N61" s="7">
        <v>41737</v>
      </c>
      <c r="O61" t="s">
        <v>60</v>
      </c>
      <c r="P61" t="s">
        <v>54</v>
      </c>
      <c r="Q61">
        <v>7.33</v>
      </c>
      <c r="R61">
        <v>7</v>
      </c>
      <c r="S61">
        <v>6.83</v>
      </c>
      <c r="T61">
        <v>7.17</v>
      </c>
      <c r="U61">
        <v>7.17</v>
      </c>
      <c r="V61">
        <v>7.17</v>
      </c>
      <c r="W61">
        <v>9.33</v>
      </c>
      <c r="X61">
        <v>9.33</v>
      </c>
      <c r="Y61">
        <v>9.33</v>
      </c>
      <c r="Z61">
        <v>6.67</v>
      </c>
      <c r="AA61">
        <v>77.33</v>
      </c>
      <c r="AB61">
        <v>0.1</v>
      </c>
      <c r="AC61">
        <v>1</v>
      </c>
      <c r="AD61">
        <v>0</v>
      </c>
      <c r="AE61" t="s">
        <v>55</v>
      </c>
      <c r="AF61">
        <v>2</v>
      </c>
      <c r="AG61" s="7">
        <v>42102</v>
      </c>
      <c r="AH61">
        <v>1219.2</v>
      </c>
      <c r="AI61">
        <v>1219.2</v>
      </c>
      <c r="AJ61">
        <v>1219.2</v>
      </c>
    </row>
    <row r="62" spans="1:36" x14ac:dyDescent="0.25">
      <c r="A62" t="s">
        <v>43</v>
      </c>
      <c r="B62" t="s">
        <v>216</v>
      </c>
      <c r="C62">
        <v>16.874762199999999</v>
      </c>
      <c r="D62">
        <v>-97.660612299999997</v>
      </c>
      <c r="E62" t="s">
        <v>4203</v>
      </c>
      <c r="F62">
        <v>10</v>
      </c>
      <c r="G62">
        <v>1</v>
      </c>
      <c r="H62">
        <v>2012</v>
      </c>
      <c r="I62" t="s">
        <v>5398</v>
      </c>
      <c r="J62" t="s">
        <v>5444</v>
      </c>
      <c r="K62" t="s">
        <v>5040</v>
      </c>
      <c r="L62" t="s">
        <v>5048</v>
      </c>
      <c r="M62">
        <v>152</v>
      </c>
      <c r="N62" s="7">
        <v>41165</v>
      </c>
      <c r="O62" t="s">
        <v>616</v>
      </c>
      <c r="P62" t="s">
        <v>54</v>
      </c>
      <c r="Q62">
        <v>7.33</v>
      </c>
      <c r="R62">
        <v>7</v>
      </c>
      <c r="S62">
        <v>6.67</v>
      </c>
      <c r="T62">
        <v>7</v>
      </c>
      <c r="U62">
        <v>6.92</v>
      </c>
      <c r="V62">
        <v>6.92</v>
      </c>
      <c r="W62">
        <v>9.33</v>
      </c>
      <c r="X62">
        <v>9.33</v>
      </c>
      <c r="Y62">
        <v>10</v>
      </c>
      <c r="Z62">
        <v>6.83</v>
      </c>
      <c r="AA62">
        <v>77.33</v>
      </c>
      <c r="AB62">
        <v>0.15</v>
      </c>
      <c r="AC62">
        <v>4</v>
      </c>
      <c r="AD62">
        <v>0</v>
      </c>
      <c r="AE62" t="s">
        <v>201</v>
      </c>
      <c r="AF62">
        <v>5</v>
      </c>
      <c r="AG62" s="7">
        <v>41530</v>
      </c>
      <c r="AH62">
        <v>1500</v>
      </c>
      <c r="AI62">
        <v>1500</v>
      </c>
      <c r="AJ62">
        <v>1500</v>
      </c>
    </row>
    <row r="63" spans="1:36" x14ac:dyDescent="0.25">
      <c r="A63" t="s">
        <v>43</v>
      </c>
      <c r="B63" t="s">
        <v>62</v>
      </c>
      <c r="C63">
        <v>15.783471</v>
      </c>
      <c r="D63">
        <v>-90.230759000000006</v>
      </c>
      <c r="E63" t="s">
        <v>618</v>
      </c>
      <c r="F63">
        <v>250</v>
      </c>
      <c r="G63">
        <v>1</v>
      </c>
      <c r="H63">
        <v>2013</v>
      </c>
      <c r="I63" t="s">
        <v>5402</v>
      </c>
      <c r="J63" t="s">
        <v>5442</v>
      </c>
      <c r="K63" t="s">
        <v>5040</v>
      </c>
      <c r="L63" t="s">
        <v>5048</v>
      </c>
      <c r="M63">
        <v>151</v>
      </c>
      <c r="N63" s="7">
        <v>41303</v>
      </c>
      <c r="O63" t="s">
        <v>68</v>
      </c>
      <c r="P63" t="s">
        <v>54</v>
      </c>
      <c r="Q63">
        <v>7.08</v>
      </c>
      <c r="R63">
        <v>6.92</v>
      </c>
      <c r="S63">
        <v>6.33</v>
      </c>
      <c r="T63">
        <v>7</v>
      </c>
      <c r="U63">
        <v>6.92</v>
      </c>
      <c r="V63">
        <v>7</v>
      </c>
      <c r="W63">
        <v>10</v>
      </c>
      <c r="X63">
        <v>10</v>
      </c>
      <c r="Y63">
        <v>10</v>
      </c>
      <c r="Z63">
        <v>6.17</v>
      </c>
      <c r="AA63">
        <v>77.42</v>
      </c>
      <c r="AB63">
        <v>0.11</v>
      </c>
      <c r="AC63">
        <v>2</v>
      </c>
      <c r="AD63">
        <v>0</v>
      </c>
      <c r="AE63" t="s">
        <v>55</v>
      </c>
      <c r="AF63">
        <v>15</v>
      </c>
      <c r="AG63" s="7">
        <v>41668</v>
      </c>
      <c r="AH63">
        <v>1310.6400000000001</v>
      </c>
      <c r="AI63">
        <v>1310.6400000000001</v>
      </c>
      <c r="AJ63">
        <v>1310.6400000000001</v>
      </c>
    </row>
    <row r="64" spans="1:36" x14ac:dyDescent="0.25">
      <c r="A64" t="s">
        <v>43</v>
      </c>
      <c r="B64" t="s">
        <v>216</v>
      </c>
      <c r="C64">
        <v>19.451937999999998</v>
      </c>
      <c r="D64">
        <v>-96.959451099999995</v>
      </c>
      <c r="E64" t="s">
        <v>790</v>
      </c>
      <c r="F64">
        <v>23</v>
      </c>
      <c r="G64">
        <v>1</v>
      </c>
      <c r="H64">
        <v>2012</v>
      </c>
      <c r="I64" t="s">
        <v>5398</v>
      </c>
      <c r="J64" t="s">
        <v>5444</v>
      </c>
      <c r="K64" t="s">
        <v>5040</v>
      </c>
      <c r="L64" t="s">
        <v>5048</v>
      </c>
      <c r="M64">
        <v>152</v>
      </c>
      <c r="N64" s="7">
        <v>41169</v>
      </c>
      <c r="O64" t="s">
        <v>616</v>
      </c>
      <c r="P64" t="s">
        <v>54</v>
      </c>
      <c r="Q64">
        <v>7.17</v>
      </c>
      <c r="R64">
        <v>6.75</v>
      </c>
      <c r="S64">
        <v>6.58</v>
      </c>
      <c r="T64">
        <v>6.75</v>
      </c>
      <c r="U64">
        <v>6.83</v>
      </c>
      <c r="V64">
        <v>6.75</v>
      </c>
      <c r="W64">
        <v>10</v>
      </c>
      <c r="X64">
        <v>10</v>
      </c>
      <c r="Y64">
        <v>10</v>
      </c>
      <c r="Z64">
        <v>6.67</v>
      </c>
      <c r="AA64">
        <v>77.5</v>
      </c>
      <c r="AB64">
        <v>0.13</v>
      </c>
      <c r="AC64">
        <v>0</v>
      </c>
      <c r="AD64">
        <v>0</v>
      </c>
      <c r="AE64" t="s">
        <v>55</v>
      </c>
      <c r="AF64">
        <v>3</v>
      </c>
      <c r="AG64" s="7">
        <v>41534</v>
      </c>
      <c r="AH64">
        <v>1300</v>
      </c>
      <c r="AI64">
        <v>1300</v>
      </c>
      <c r="AJ64">
        <v>1300</v>
      </c>
    </row>
    <row r="65" spans="1:36" x14ac:dyDescent="0.25">
      <c r="A65" t="s">
        <v>43</v>
      </c>
      <c r="B65" t="s">
        <v>147</v>
      </c>
      <c r="C65">
        <v>19.896766199999998</v>
      </c>
      <c r="D65">
        <v>-155.58278179999999</v>
      </c>
      <c r="E65" t="s">
        <v>150</v>
      </c>
      <c r="F65">
        <v>5</v>
      </c>
      <c r="G65">
        <v>45.359237</v>
      </c>
      <c r="H65">
        <v>2013</v>
      </c>
      <c r="I65" t="s">
        <v>5452</v>
      </c>
      <c r="J65" t="s">
        <v>5442</v>
      </c>
      <c r="K65" t="s">
        <v>5051</v>
      </c>
      <c r="L65" t="s">
        <v>5048</v>
      </c>
      <c r="M65">
        <v>120</v>
      </c>
      <c r="N65" s="7">
        <v>41397</v>
      </c>
      <c r="P65" t="s">
        <v>81</v>
      </c>
      <c r="Q65">
        <v>7.58</v>
      </c>
      <c r="R65">
        <v>7.67</v>
      </c>
      <c r="S65">
        <v>7.58</v>
      </c>
      <c r="T65">
        <v>7.67</v>
      </c>
      <c r="U65">
        <v>7.42</v>
      </c>
      <c r="V65">
        <v>7.42</v>
      </c>
      <c r="W65">
        <v>9.33</v>
      </c>
      <c r="X65">
        <v>9.33</v>
      </c>
      <c r="Y65">
        <v>6</v>
      </c>
      <c r="Z65">
        <v>7.58</v>
      </c>
      <c r="AA65">
        <v>77.58</v>
      </c>
      <c r="AB65">
        <v>0.12</v>
      </c>
      <c r="AC65">
        <v>1</v>
      </c>
      <c r="AD65">
        <v>0</v>
      </c>
      <c r="AE65" t="s">
        <v>55</v>
      </c>
      <c r="AF65">
        <v>5</v>
      </c>
      <c r="AG65" s="7">
        <v>41762</v>
      </c>
    </row>
    <row r="66" spans="1:36" x14ac:dyDescent="0.25">
      <c r="A66" t="s">
        <v>43</v>
      </c>
      <c r="B66" t="s">
        <v>268</v>
      </c>
      <c r="C66">
        <v>23.282501400000001</v>
      </c>
      <c r="D66">
        <v>120.44728499999999</v>
      </c>
      <c r="E66" t="s">
        <v>811</v>
      </c>
      <c r="F66">
        <v>100</v>
      </c>
      <c r="G66">
        <v>10</v>
      </c>
      <c r="H66">
        <v>2012</v>
      </c>
      <c r="I66" t="s">
        <v>5455</v>
      </c>
      <c r="J66" t="s">
        <v>5475</v>
      </c>
      <c r="K66" t="s">
        <v>5051</v>
      </c>
      <c r="L66" t="s">
        <v>5050</v>
      </c>
      <c r="M66">
        <v>61</v>
      </c>
      <c r="N66" s="7">
        <v>41423</v>
      </c>
      <c r="O66" t="s">
        <v>616</v>
      </c>
      <c r="P66" t="s">
        <v>54</v>
      </c>
      <c r="Q66">
        <v>7.17</v>
      </c>
      <c r="R66">
        <v>6.75</v>
      </c>
      <c r="S66">
        <v>6.58</v>
      </c>
      <c r="T66">
        <v>7.33</v>
      </c>
      <c r="U66">
        <v>7.33</v>
      </c>
      <c r="V66">
        <v>7.17</v>
      </c>
      <c r="W66">
        <v>9.33</v>
      </c>
      <c r="X66">
        <v>9.33</v>
      </c>
      <c r="Y66">
        <v>10</v>
      </c>
      <c r="Z66">
        <v>6.67</v>
      </c>
      <c r="AA66">
        <v>77.67</v>
      </c>
      <c r="AB66">
        <v>0.11</v>
      </c>
      <c r="AC66">
        <v>0</v>
      </c>
      <c r="AD66">
        <v>0</v>
      </c>
      <c r="AE66" t="s">
        <v>89</v>
      </c>
      <c r="AF66">
        <v>0</v>
      </c>
      <c r="AG66" s="7">
        <v>41788</v>
      </c>
      <c r="AH66">
        <v>750</v>
      </c>
      <c r="AI66">
        <v>800</v>
      </c>
      <c r="AJ66">
        <v>775</v>
      </c>
    </row>
    <row r="67" spans="1:36" x14ac:dyDescent="0.25">
      <c r="A67" t="s">
        <v>43</v>
      </c>
      <c r="B67" t="s">
        <v>84</v>
      </c>
      <c r="C67">
        <v>-14.235004</v>
      </c>
      <c r="D67">
        <v>-51.925280000000001</v>
      </c>
      <c r="F67">
        <v>1</v>
      </c>
      <c r="G67">
        <v>2.2679618500000003</v>
      </c>
      <c r="H67">
        <v>2014</v>
      </c>
      <c r="I67" t="s">
        <v>5403</v>
      </c>
      <c r="J67" t="s">
        <v>5404</v>
      </c>
      <c r="K67" t="s">
        <v>5039</v>
      </c>
      <c r="L67" t="s">
        <v>5040</v>
      </c>
      <c r="M67">
        <v>153</v>
      </c>
      <c r="N67" s="7">
        <v>41876</v>
      </c>
      <c r="P67" t="s">
        <v>54</v>
      </c>
      <c r="Q67">
        <v>7</v>
      </c>
      <c r="R67">
        <v>6.75</v>
      </c>
      <c r="S67">
        <v>6.67</v>
      </c>
      <c r="T67">
        <v>6.83</v>
      </c>
      <c r="U67">
        <v>7.08</v>
      </c>
      <c r="V67">
        <v>6.83</v>
      </c>
      <c r="W67">
        <v>10</v>
      </c>
      <c r="X67">
        <v>10</v>
      </c>
      <c r="Y67">
        <v>10</v>
      </c>
      <c r="Z67">
        <v>6.67</v>
      </c>
      <c r="AA67">
        <v>77.83</v>
      </c>
      <c r="AB67">
        <v>0.11</v>
      </c>
      <c r="AC67">
        <v>0</v>
      </c>
      <c r="AD67">
        <v>0</v>
      </c>
      <c r="AF67">
        <v>2</v>
      </c>
      <c r="AG67" s="7">
        <v>42241</v>
      </c>
    </row>
    <row r="68" spans="1:36" x14ac:dyDescent="0.25">
      <c r="A68" t="s">
        <v>43</v>
      </c>
      <c r="B68" t="s">
        <v>62</v>
      </c>
      <c r="C68">
        <v>15.783471</v>
      </c>
      <c r="D68">
        <v>-90.230759000000006</v>
      </c>
      <c r="E68" t="s">
        <v>618</v>
      </c>
      <c r="F68">
        <v>250</v>
      </c>
      <c r="G68">
        <v>1</v>
      </c>
      <c r="H68">
        <v>2013</v>
      </c>
      <c r="I68" t="s">
        <v>5402</v>
      </c>
      <c r="J68" t="s">
        <v>5442</v>
      </c>
      <c r="K68" t="s">
        <v>5040</v>
      </c>
      <c r="L68" t="s">
        <v>5048</v>
      </c>
      <c r="M68">
        <v>151</v>
      </c>
      <c r="N68" s="7">
        <v>41312</v>
      </c>
      <c r="O68" t="s">
        <v>68</v>
      </c>
      <c r="P68" t="s">
        <v>54</v>
      </c>
      <c r="Q68">
        <v>7</v>
      </c>
      <c r="R68">
        <v>6.83</v>
      </c>
      <c r="S68">
        <v>6.67</v>
      </c>
      <c r="T68">
        <v>7.17</v>
      </c>
      <c r="U68">
        <v>6.83</v>
      </c>
      <c r="V68">
        <v>6.83</v>
      </c>
      <c r="W68">
        <v>10</v>
      </c>
      <c r="X68">
        <v>10</v>
      </c>
      <c r="Y68">
        <v>10</v>
      </c>
      <c r="Z68">
        <v>6.5</v>
      </c>
      <c r="AA68">
        <v>77.83</v>
      </c>
      <c r="AB68">
        <v>0.11</v>
      </c>
      <c r="AC68">
        <v>0</v>
      </c>
      <c r="AD68">
        <v>0</v>
      </c>
      <c r="AE68" t="s">
        <v>55</v>
      </c>
      <c r="AF68">
        <v>2</v>
      </c>
      <c r="AG68" s="7">
        <v>41677</v>
      </c>
      <c r="AH68">
        <v>1310.6400000000001</v>
      </c>
      <c r="AI68">
        <v>1310.6400000000001</v>
      </c>
      <c r="AJ68">
        <v>1310.6400000000001</v>
      </c>
    </row>
    <row r="69" spans="1:36" x14ac:dyDescent="0.25">
      <c r="A69" t="s">
        <v>43</v>
      </c>
      <c r="B69" t="s">
        <v>280</v>
      </c>
      <c r="C69">
        <v>13.0883907</v>
      </c>
      <c r="D69">
        <v>-85.999399699999998</v>
      </c>
      <c r="E69" t="s">
        <v>853</v>
      </c>
      <c r="F69">
        <v>275</v>
      </c>
      <c r="G69">
        <v>69</v>
      </c>
      <c r="H69">
        <v>2016</v>
      </c>
      <c r="I69" t="s">
        <v>5449</v>
      </c>
      <c r="J69" t="s">
        <v>5441</v>
      </c>
      <c r="K69" t="s">
        <v>5051</v>
      </c>
      <c r="L69" t="s">
        <v>5048</v>
      </c>
      <c r="M69">
        <v>121</v>
      </c>
      <c r="N69" s="7">
        <v>42429</v>
      </c>
      <c r="Q69">
        <v>7.42</v>
      </c>
      <c r="R69">
        <v>7</v>
      </c>
      <c r="S69">
        <v>7</v>
      </c>
      <c r="T69">
        <v>7.17</v>
      </c>
      <c r="U69">
        <v>7.08</v>
      </c>
      <c r="V69">
        <v>7</v>
      </c>
      <c r="W69">
        <v>9.33</v>
      </c>
      <c r="X69">
        <v>8.67</v>
      </c>
      <c r="Y69">
        <v>10</v>
      </c>
      <c r="Z69">
        <v>7.17</v>
      </c>
      <c r="AA69">
        <v>77.83</v>
      </c>
      <c r="AB69">
        <v>0.1</v>
      </c>
      <c r="AC69">
        <v>0</v>
      </c>
      <c r="AD69">
        <v>0</v>
      </c>
      <c r="AE69" t="s">
        <v>89</v>
      </c>
      <c r="AF69">
        <v>0</v>
      </c>
      <c r="AG69" s="7">
        <v>42794</v>
      </c>
      <c r="AH69">
        <v>1000</v>
      </c>
      <c r="AI69">
        <v>1000</v>
      </c>
      <c r="AJ69">
        <v>1000</v>
      </c>
    </row>
    <row r="70" spans="1:36" x14ac:dyDescent="0.25">
      <c r="A70" t="s">
        <v>43</v>
      </c>
      <c r="B70" t="s">
        <v>203</v>
      </c>
      <c r="C70">
        <v>10.5889775</v>
      </c>
      <c r="D70">
        <v>-85.670745699999998</v>
      </c>
      <c r="E70" t="s">
        <v>3375</v>
      </c>
      <c r="F70">
        <v>250</v>
      </c>
      <c r="G70">
        <v>1</v>
      </c>
      <c r="H70">
        <v>2014</v>
      </c>
      <c r="I70" t="s">
        <v>5412</v>
      </c>
      <c r="J70" t="s">
        <v>5440</v>
      </c>
      <c r="K70" t="s">
        <v>5040</v>
      </c>
      <c r="L70" t="s">
        <v>5048</v>
      </c>
      <c r="M70">
        <v>151</v>
      </c>
      <c r="N70" s="7">
        <v>42038</v>
      </c>
      <c r="O70" t="s">
        <v>213</v>
      </c>
      <c r="P70" t="s">
        <v>54</v>
      </c>
      <c r="Q70">
        <v>7.5</v>
      </c>
      <c r="R70">
        <v>7.25</v>
      </c>
      <c r="S70">
        <v>7.42</v>
      </c>
      <c r="T70">
        <v>7</v>
      </c>
      <c r="U70">
        <v>7.08</v>
      </c>
      <c r="V70">
        <v>6.83</v>
      </c>
      <c r="W70">
        <v>8.67</v>
      </c>
      <c r="X70">
        <v>9.33</v>
      </c>
      <c r="Y70">
        <v>10</v>
      </c>
      <c r="Z70">
        <v>6.83</v>
      </c>
      <c r="AA70">
        <v>77.92</v>
      </c>
      <c r="AB70">
        <v>0.12</v>
      </c>
      <c r="AC70">
        <v>2</v>
      </c>
      <c r="AD70">
        <v>0</v>
      </c>
      <c r="AE70" t="s">
        <v>55</v>
      </c>
      <c r="AF70">
        <v>4</v>
      </c>
      <c r="AG70" s="7">
        <v>42403</v>
      </c>
      <c r="AH70">
        <v>1200</v>
      </c>
      <c r="AI70">
        <v>1200</v>
      </c>
      <c r="AJ70">
        <v>1200</v>
      </c>
    </row>
    <row r="71" spans="1:36" x14ac:dyDescent="0.25">
      <c r="A71" t="s">
        <v>43</v>
      </c>
      <c r="B71" t="s">
        <v>62</v>
      </c>
      <c r="C71">
        <v>15.783471</v>
      </c>
      <c r="D71">
        <v>-90.230759000000006</v>
      </c>
      <c r="E71" t="s">
        <v>618</v>
      </c>
      <c r="F71">
        <v>250</v>
      </c>
      <c r="G71">
        <v>1</v>
      </c>
      <c r="H71">
        <v>2012</v>
      </c>
      <c r="I71" t="s">
        <v>5398</v>
      </c>
      <c r="J71" t="s">
        <v>5444</v>
      </c>
      <c r="K71" t="s">
        <v>5040</v>
      </c>
      <c r="L71" t="s">
        <v>5048</v>
      </c>
      <c r="M71">
        <v>152</v>
      </c>
      <c r="N71" s="7">
        <v>40921</v>
      </c>
      <c r="O71" t="s">
        <v>68</v>
      </c>
      <c r="P71" t="s">
        <v>54</v>
      </c>
      <c r="Q71">
        <v>7.17</v>
      </c>
      <c r="R71">
        <v>6.17</v>
      </c>
      <c r="S71">
        <v>6.17</v>
      </c>
      <c r="T71">
        <v>7.08</v>
      </c>
      <c r="U71">
        <v>7.33</v>
      </c>
      <c r="V71">
        <v>6.83</v>
      </c>
      <c r="W71">
        <v>10</v>
      </c>
      <c r="X71">
        <v>10</v>
      </c>
      <c r="Y71">
        <v>10</v>
      </c>
      <c r="Z71">
        <v>7.17</v>
      </c>
      <c r="AA71">
        <v>77.92</v>
      </c>
      <c r="AB71">
        <v>0.11</v>
      </c>
      <c r="AC71">
        <v>0</v>
      </c>
      <c r="AD71">
        <v>0</v>
      </c>
      <c r="AE71" t="s">
        <v>55</v>
      </c>
      <c r="AF71">
        <v>7</v>
      </c>
      <c r="AG71" s="7">
        <v>41286</v>
      </c>
    </row>
    <row r="72" spans="1:36" x14ac:dyDescent="0.25">
      <c r="A72" t="s">
        <v>43</v>
      </c>
      <c r="B72" t="s">
        <v>216</v>
      </c>
      <c r="C72">
        <v>17.5390397</v>
      </c>
      <c r="D72">
        <v>-101.2701934</v>
      </c>
      <c r="E72" t="s">
        <v>1623</v>
      </c>
      <c r="F72">
        <v>50</v>
      </c>
      <c r="G72">
        <v>1</v>
      </c>
      <c r="H72">
        <v>2012</v>
      </c>
      <c r="I72" t="s">
        <v>5398</v>
      </c>
      <c r="J72" t="s">
        <v>5444</v>
      </c>
      <c r="K72" t="s">
        <v>5040</v>
      </c>
      <c r="L72" t="s">
        <v>5048</v>
      </c>
      <c r="M72">
        <v>152</v>
      </c>
      <c r="N72" s="7">
        <v>41116</v>
      </c>
      <c r="O72" t="s">
        <v>616</v>
      </c>
      <c r="P72" t="s">
        <v>54</v>
      </c>
      <c r="Q72">
        <v>7.42</v>
      </c>
      <c r="R72">
        <v>7.25</v>
      </c>
      <c r="S72">
        <v>7</v>
      </c>
      <c r="T72">
        <v>7</v>
      </c>
      <c r="U72">
        <v>7.25</v>
      </c>
      <c r="V72">
        <v>7.08</v>
      </c>
      <c r="W72">
        <v>8</v>
      </c>
      <c r="X72">
        <v>10</v>
      </c>
      <c r="Y72">
        <v>10</v>
      </c>
      <c r="Z72">
        <v>6.92</v>
      </c>
      <c r="AA72">
        <v>77.92</v>
      </c>
      <c r="AB72">
        <v>0.11</v>
      </c>
      <c r="AC72">
        <v>0</v>
      </c>
      <c r="AD72">
        <v>0</v>
      </c>
      <c r="AE72" t="s">
        <v>55</v>
      </c>
      <c r="AF72">
        <v>3</v>
      </c>
      <c r="AG72" s="7">
        <v>41481</v>
      </c>
      <c r="AH72">
        <v>1248</v>
      </c>
      <c r="AI72">
        <v>1248</v>
      </c>
      <c r="AJ72">
        <v>1248</v>
      </c>
    </row>
    <row r="73" spans="1:36" x14ac:dyDescent="0.25">
      <c r="A73" t="s">
        <v>43</v>
      </c>
      <c r="B73" t="s">
        <v>173</v>
      </c>
      <c r="C73">
        <v>24.4752847</v>
      </c>
      <c r="D73">
        <v>101.3431058</v>
      </c>
      <c r="E73" t="s">
        <v>177</v>
      </c>
      <c r="F73">
        <v>16</v>
      </c>
      <c r="G73">
        <v>2</v>
      </c>
      <c r="H73">
        <v>2013</v>
      </c>
      <c r="I73" t="s">
        <v>5412</v>
      </c>
      <c r="J73" t="s">
        <v>5420</v>
      </c>
      <c r="K73" t="s">
        <v>5040</v>
      </c>
      <c r="L73" t="s">
        <v>5049</v>
      </c>
      <c r="M73">
        <v>61</v>
      </c>
      <c r="N73" s="7">
        <v>41522</v>
      </c>
      <c r="O73" t="s">
        <v>616</v>
      </c>
      <c r="P73" t="s">
        <v>54</v>
      </c>
      <c r="Q73">
        <v>7.33</v>
      </c>
      <c r="R73">
        <v>7.17</v>
      </c>
      <c r="S73">
        <v>6.92</v>
      </c>
      <c r="T73">
        <v>7.08</v>
      </c>
      <c r="U73">
        <v>7.33</v>
      </c>
      <c r="V73">
        <v>7</v>
      </c>
      <c r="W73">
        <v>9.33</v>
      </c>
      <c r="X73">
        <v>9.33</v>
      </c>
      <c r="Y73">
        <v>9.33</v>
      </c>
      <c r="Z73">
        <v>7.17</v>
      </c>
      <c r="AA73">
        <v>78</v>
      </c>
      <c r="AB73">
        <v>0.1</v>
      </c>
      <c r="AC73">
        <v>0</v>
      </c>
      <c r="AD73">
        <v>0</v>
      </c>
      <c r="AE73" t="s">
        <v>55</v>
      </c>
      <c r="AF73">
        <v>28</v>
      </c>
      <c r="AG73" s="7">
        <v>41887</v>
      </c>
      <c r="AH73">
        <v>1200</v>
      </c>
      <c r="AI73">
        <v>1200</v>
      </c>
      <c r="AJ73">
        <v>1200</v>
      </c>
    </row>
    <row r="74" spans="1:36" x14ac:dyDescent="0.25">
      <c r="A74" t="s">
        <v>43</v>
      </c>
      <c r="B74" t="s">
        <v>396</v>
      </c>
      <c r="C74">
        <v>2.5359349</v>
      </c>
      <c r="D74">
        <v>-75.527669900000006</v>
      </c>
      <c r="F74">
        <v>202</v>
      </c>
      <c r="G74">
        <v>70</v>
      </c>
      <c r="I74" t="s">
        <v>5435</v>
      </c>
      <c r="J74" t="s">
        <v>5436</v>
      </c>
      <c r="K74" t="s">
        <v>5042</v>
      </c>
      <c r="L74" t="s">
        <v>5049</v>
      </c>
      <c r="M74">
        <v>91</v>
      </c>
      <c r="N74" s="7">
        <v>40878</v>
      </c>
      <c r="Q74">
        <v>7.42</v>
      </c>
      <c r="R74">
        <v>7.17</v>
      </c>
      <c r="S74">
        <v>7</v>
      </c>
      <c r="T74">
        <v>7.17</v>
      </c>
      <c r="U74">
        <v>7.67</v>
      </c>
      <c r="V74">
        <v>7.17</v>
      </c>
      <c r="W74">
        <v>8.67</v>
      </c>
      <c r="X74">
        <v>9.33</v>
      </c>
      <c r="Y74">
        <v>9.33</v>
      </c>
      <c r="Z74">
        <v>7.08</v>
      </c>
      <c r="AA74">
        <v>78</v>
      </c>
      <c r="AB74">
        <v>0.1</v>
      </c>
      <c r="AC74">
        <v>1</v>
      </c>
      <c r="AD74">
        <v>0</v>
      </c>
      <c r="AE74" t="s">
        <v>55</v>
      </c>
      <c r="AF74">
        <v>3</v>
      </c>
      <c r="AG74" s="7">
        <v>41243</v>
      </c>
    </row>
    <row r="75" spans="1:36" x14ac:dyDescent="0.25">
      <c r="A75" t="s">
        <v>43</v>
      </c>
      <c r="B75" t="s">
        <v>62</v>
      </c>
      <c r="C75">
        <v>15.783471</v>
      </c>
      <c r="D75">
        <v>-90.230759000000006</v>
      </c>
      <c r="E75" t="s">
        <v>618</v>
      </c>
      <c r="F75">
        <v>275</v>
      </c>
      <c r="G75">
        <v>69</v>
      </c>
      <c r="H75">
        <v>2014</v>
      </c>
      <c r="I75" t="s">
        <v>5412</v>
      </c>
      <c r="J75" t="s">
        <v>5440</v>
      </c>
      <c r="K75" t="s">
        <v>5040</v>
      </c>
      <c r="L75" t="s">
        <v>5048</v>
      </c>
      <c r="M75">
        <v>151</v>
      </c>
      <c r="N75" s="7">
        <v>41677</v>
      </c>
      <c r="O75" t="s">
        <v>60</v>
      </c>
      <c r="P75" t="s">
        <v>54</v>
      </c>
      <c r="Q75">
        <v>7.42</v>
      </c>
      <c r="R75">
        <v>7.25</v>
      </c>
      <c r="S75">
        <v>6.83</v>
      </c>
      <c r="T75">
        <v>7.33</v>
      </c>
      <c r="U75">
        <v>7</v>
      </c>
      <c r="V75">
        <v>6.92</v>
      </c>
      <c r="W75">
        <v>9.33</v>
      </c>
      <c r="X75">
        <v>9.33</v>
      </c>
      <c r="Y75">
        <v>9.33</v>
      </c>
      <c r="Z75">
        <v>7.25</v>
      </c>
      <c r="AA75">
        <v>78</v>
      </c>
      <c r="AB75">
        <v>0.1</v>
      </c>
      <c r="AC75">
        <v>1</v>
      </c>
      <c r="AD75">
        <v>0</v>
      </c>
      <c r="AE75" t="s">
        <v>55</v>
      </c>
      <c r="AF75">
        <v>2</v>
      </c>
      <c r="AG75" s="7">
        <v>42042</v>
      </c>
      <c r="AH75">
        <v>1219.2</v>
      </c>
      <c r="AI75">
        <v>1219.2</v>
      </c>
      <c r="AJ75">
        <v>1219.2</v>
      </c>
    </row>
    <row r="76" spans="1:36" x14ac:dyDescent="0.25">
      <c r="A76" t="s">
        <v>43</v>
      </c>
      <c r="B76" t="s">
        <v>62</v>
      </c>
      <c r="C76">
        <v>15.783471</v>
      </c>
      <c r="D76">
        <v>-90.230759000000006</v>
      </c>
      <c r="E76" t="s">
        <v>618</v>
      </c>
      <c r="F76">
        <v>250</v>
      </c>
      <c r="G76">
        <v>69</v>
      </c>
      <c r="H76">
        <v>2013</v>
      </c>
      <c r="I76" t="s">
        <v>5402</v>
      </c>
      <c r="J76" t="s">
        <v>5442</v>
      </c>
      <c r="K76" t="s">
        <v>5040</v>
      </c>
      <c r="L76" t="s">
        <v>5048</v>
      </c>
      <c r="M76">
        <v>151</v>
      </c>
      <c r="N76" s="7">
        <v>41393</v>
      </c>
      <c r="O76" t="s">
        <v>68</v>
      </c>
      <c r="P76" t="s">
        <v>54</v>
      </c>
      <c r="Q76">
        <v>7</v>
      </c>
      <c r="R76">
        <v>6.83</v>
      </c>
      <c r="S76">
        <v>6.83</v>
      </c>
      <c r="T76">
        <v>7.17</v>
      </c>
      <c r="U76">
        <v>6.67</v>
      </c>
      <c r="V76">
        <v>6.83</v>
      </c>
      <c r="W76">
        <v>10</v>
      </c>
      <c r="X76">
        <v>10</v>
      </c>
      <c r="Y76">
        <v>10</v>
      </c>
      <c r="Z76">
        <v>6.67</v>
      </c>
      <c r="AA76">
        <v>78</v>
      </c>
      <c r="AB76">
        <v>0.11</v>
      </c>
      <c r="AC76">
        <v>3</v>
      </c>
      <c r="AD76">
        <v>0</v>
      </c>
      <c r="AE76" t="s">
        <v>55</v>
      </c>
      <c r="AF76">
        <v>9</v>
      </c>
      <c r="AG76" s="7">
        <v>41758</v>
      </c>
      <c r="AH76">
        <v>1310.6400000000001</v>
      </c>
      <c r="AI76">
        <v>1310.6400000000001</v>
      </c>
      <c r="AJ76">
        <v>1310.6400000000001</v>
      </c>
    </row>
    <row r="77" spans="1:36" x14ac:dyDescent="0.25">
      <c r="A77" t="s">
        <v>43</v>
      </c>
      <c r="B77" t="s">
        <v>254</v>
      </c>
      <c r="C77">
        <v>14.372733999999999</v>
      </c>
      <c r="D77">
        <v>-88.246118300000006</v>
      </c>
      <c r="E77" t="s">
        <v>4531</v>
      </c>
      <c r="F77">
        <v>275</v>
      </c>
      <c r="G77">
        <v>2</v>
      </c>
      <c r="H77">
        <v>2014</v>
      </c>
      <c r="I77" t="s">
        <v>5412</v>
      </c>
      <c r="J77" t="s">
        <v>5440</v>
      </c>
      <c r="K77" t="s">
        <v>5040</v>
      </c>
      <c r="L77" t="s">
        <v>5048</v>
      </c>
      <c r="M77">
        <v>151</v>
      </c>
      <c r="N77" s="7">
        <v>41774</v>
      </c>
      <c r="O77" t="s">
        <v>1002</v>
      </c>
      <c r="P77" t="s">
        <v>81</v>
      </c>
      <c r="Q77">
        <v>6.83</v>
      </c>
      <c r="R77">
        <v>7</v>
      </c>
      <c r="S77">
        <v>6.67</v>
      </c>
      <c r="T77">
        <v>7</v>
      </c>
      <c r="U77">
        <v>7</v>
      </c>
      <c r="V77">
        <v>6.83</v>
      </c>
      <c r="W77">
        <v>10</v>
      </c>
      <c r="X77">
        <v>10</v>
      </c>
      <c r="Y77">
        <v>10</v>
      </c>
      <c r="Z77">
        <v>6.67</v>
      </c>
      <c r="AA77">
        <v>78</v>
      </c>
      <c r="AB77">
        <v>0.11</v>
      </c>
      <c r="AC77">
        <v>2</v>
      </c>
      <c r="AD77">
        <v>0</v>
      </c>
      <c r="AE77" t="s">
        <v>55</v>
      </c>
      <c r="AF77">
        <v>6</v>
      </c>
      <c r="AG77" s="7">
        <v>42139</v>
      </c>
      <c r="AH77">
        <v>1350</v>
      </c>
      <c r="AI77">
        <v>1350</v>
      </c>
      <c r="AJ77">
        <v>1350</v>
      </c>
    </row>
    <row r="78" spans="1:36" x14ac:dyDescent="0.25">
      <c r="A78" t="s">
        <v>43</v>
      </c>
      <c r="B78" t="s">
        <v>216</v>
      </c>
      <c r="C78">
        <v>15.369197700000001</v>
      </c>
      <c r="D78">
        <v>-92.245809600000001</v>
      </c>
      <c r="E78" t="s">
        <v>4001</v>
      </c>
      <c r="F78">
        <v>10</v>
      </c>
      <c r="G78">
        <v>1</v>
      </c>
      <c r="H78">
        <v>2012</v>
      </c>
      <c r="I78" t="s">
        <v>5398</v>
      </c>
      <c r="J78" t="s">
        <v>5444</v>
      </c>
      <c r="K78" t="s">
        <v>5040</v>
      </c>
      <c r="L78" t="s">
        <v>5048</v>
      </c>
      <c r="M78">
        <v>152</v>
      </c>
      <c r="N78" s="7">
        <v>41163</v>
      </c>
      <c r="O78" t="s">
        <v>60</v>
      </c>
      <c r="P78" t="s">
        <v>54</v>
      </c>
      <c r="Q78">
        <v>7.25</v>
      </c>
      <c r="R78">
        <v>7.33</v>
      </c>
      <c r="S78">
        <v>7</v>
      </c>
      <c r="T78">
        <v>7</v>
      </c>
      <c r="U78">
        <v>7.25</v>
      </c>
      <c r="V78">
        <v>7.08</v>
      </c>
      <c r="W78">
        <v>10</v>
      </c>
      <c r="X78">
        <v>10</v>
      </c>
      <c r="Y78">
        <v>8</v>
      </c>
      <c r="Z78">
        <v>7.08</v>
      </c>
      <c r="AA78">
        <v>78</v>
      </c>
      <c r="AB78">
        <v>0.12</v>
      </c>
      <c r="AC78">
        <v>2</v>
      </c>
      <c r="AD78">
        <v>0</v>
      </c>
      <c r="AE78" t="s">
        <v>55</v>
      </c>
      <c r="AF78">
        <v>7</v>
      </c>
      <c r="AG78" s="7">
        <v>41528</v>
      </c>
      <c r="AH78">
        <v>850</v>
      </c>
      <c r="AI78">
        <v>850</v>
      </c>
      <c r="AJ78">
        <v>850</v>
      </c>
    </row>
    <row r="79" spans="1:36" x14ac:dyDescent="0.25">
      <c r="A79" t="s">
        <v>43</v>
      </c>
      <c r="B79" t="s">
        <v>268</v>
      </c>
      <c r="C79">
        <v>23.282501400000001</v>
      </c>
      <c r="D79">
        <v>120.44728499999999</v>
      </c>
      <c r="E79" t="s">
        <v>2736</v>
      </c>
      <c r="F79">
        <v>8</v>
      </c>
      <c r="G79">
        <v>10</v>
      </c>
      <c r="H79">
        <v>2016</v>
      </c>
      <c r="I79" t="s">
        <v>5449</v>
      </c>
      <c r="J79" t="s">
        <v>5482</v>
      </c>
      <c r="K79" t="s">
        <v>5051</v>
      </c>
      <c r="L79" t="s">
        <v>5050</v>
      </c>
      <c r="M79">
        <v>61</v>
      </c>
      <c r="N79" s="7">
        <v>42892</v>
      </c>
      <c r="O79" t="s">
        <v>365</v>
      </c>
      <c r="P79" t="s">
        <v>54</v>
      </c>
      <c r="Q79">
        <v>7.5</v>
      </c>
      <c r="R79">
        <v>7.08</v>
      </c>
      <c r="S79">
        <v>7.33</v>
      </c>
      <c r="T79">
        <v>7.17</v>
      </c>
      <c r="U79">
        <v>7.5</v>
      </c>
      <c r="V79">
        <v>7.5</v>
      </c>
      <c r="W79">
        <v>6.67</v>
      </c>
      <c r="X79">
        <v>10</v>
      </c>
      <c r="Y79">
        <v>10</v>
      </c>
      <c r="Z79">
        <v>7.25</v>
      </c>
      <c r="AA79">
        <v>78</v>
      </c>
      <c r="AB79">
        <v>0</v>
      </c>
      <c r="AC79">
        <v>3</v>
      </c>
      <c r="AD79">
        <v>0</v>
      </c>
      <c r="AE79" t="s">
        <v>55</v>
      </c>
      <c r="AF79">
        <v>4</v>
      </c>
      <c r="AG79" s="7">
        <v>43257</v>
      </c>
      <c r="AH79">
        <v>650</v>
      </c>
      <c r="AI79">
        <v>650</v>
      </c>
      <c r="AJ79">
        <v>650</v>
      </c>
    </row>
    <row r="80" spans="1:36" x14ac:dyDescent="0.25">
      <c r="A80" t="s">
        <v>43</v>
      </c>
      <c r="B80" t="s">
        <v>147</v>
      </c>
      <c r="C80">
        <v>19.896766199999998</v>
      </c>
      <c r="D80">
        <v>-155.58278179999999</v>
      </c>
      <c r="E80" t="s">
        <v>150</v>
      </c>
      <c r="F80">
        <v>5</v>
      </c>
      <c r="G80">
        <v>45.359237</v>
      </c>
      <c r="H80">
        <v>2014</v>
      </c>
      <c r="I80" t="s">
        <v>5451</v>
      </c>
      <c r="J80" t="s">
        <v>5440</v>
      </c>
      <c r="K80" t="s">
        <v>5051</v>
      </c>
      <c r="L80" t="s">
        <v>5048</v>
      </c>
      <c r="M80">
        <v>120</v>
      </c>
      <c r="N80" s="7">
        <v>41716</v>
      </c>
      <c r="O80" t="s">
        <v>333</v>
      </c>
      <c r="P80" t="s">
        <v>81</v>
      </c>
      <c r="Q80">
        <v>7.58</v>
      </c>
      <c r="R80">
        <v>7.33</v>
      </c>
      <c r="S80">
        <v>7.5</v>
      </c>
      <c r="T80">
        <v>7.42</v>
      </c>
      <c r="U80">
        <v>7.5</v>
      </c>
      <c r="V80">
        <v>7.33</v>
      </c>
      <c r="W80">
        <v>8</v>
      </c>
      <c r="X80">
        <v>8.67</v>
      </c>
      <c r="Y80">
        <v>9.33</v>
      </c>
      <c r="Z80">
        <v>7.33</v>
      </c>
      <c r="AA80">
        <v>78</v>
      </c>
      <c r="AB80">
        <v>0.12</v>
      </c>
      <c r="AC80">
        <v>2</v>
      </c>
      <c r="AD80">
        <v>0</v>
      </c>
      <c r="AE80" t="s">
        <v>55</v>
      </c>
      <c r="AF80">
        <v>3</v>
      </c>
      <c r="AG80" s="7">
        <v>42081</v>
      </c>
    </row>
    <row r="81" spans="1:36" x14ac:dyDescent="0.25">
      <c r="A81" t="s">
        <v>4825</v>
      </c>
      <c r="B81" t="s">
        <v>1607</v>
      </c>
      <c r="C81">
        <v>-2.6284683000000002</v>
      </c>
      <c r="D81">
        <v>-80.389588599999996</v>
      </c>
      <c r="E81" t="s">
        <v>4911</v>
      </c>
      <c r="F81">
        <v>1</v>
      </c>
      <c r="G81">
        <v>2</v>
      </c>
      <c r="H81">
        <v>2016</v>
      </c>
      <c r="I81" t="s">
        <v>5417</v>
      </c>
      <c r="J81" t="s">
        <v>5408</v>
      </c>
      <c r="K81" t="s">
        <v>5043</v>
      </c>
      <c r="L81" t="s">
        <v>5040</v>
      </c>
      <c r="M81">
        <v>183</v>
      </c>
      <c r="N81" s="7">
        <v>42388</v>
      </c>
      <c r="Q81">
        <v>7.5</v>
      </c>
      <c r="R81">
        <v>7.67</v>
      </c>
      <c r="S81">
        <v>7.75</v>
      </c>
      <c r="T81">
        <v>7.75</v>
      </c>
      <c r="U81">
        <v>5.17</v>
      </c>
      <c r="V81">
        <v>5.25</v>
      </c>
      <c r="W81">
        <v>10</v>
      </c>
      <c r="X81">
        <v>10</v>
      </c>
      <c r="Y81">
        <v>8.42</v>
      </c>
      <c r="Z81">
        <v>8.58</v>
      </c>
      <c r="AA81">
        <v>78.08</v>
      </c>
      <c r="AB81">
        <v>0</v>
      </c>
      <c r="AC81">
        <v>0</v>
      </c>
      <c r="AD81">
        <v>0</v>
      </c>
      <c r="AE81" t="s">
        <v>304</v>
      </c>
      <c r="AF81">
        <v>0</v>
      </c>
      <c r="AG81" s="7">
        <v>42753</v>
      </c>
      <c r="AH81">
        <v>40</v>
      </c>
      <c r="AI81">
        <v>40</v>
      </c>
      <c r="AJ81">
        <v>40</v>
      </c>
    </row>
    <row r="82" spans="1:36" x14ac:dyDescent="0.25">
      <c r="A82" t="s">
        <v>43</v>
      </c>
      <c r="B82" t="s">
        <v>216</v>
      </c>
      <c r="C82">
        <v>18.883890900000001</v>
      </c>
      <c r="D82">
        <v>-96.9237751</v>
      </c>
      <c r="E82" t="s">
        <v>4649</v>
      </c>
      <c r="F82">
        <v>320</v>
      </c>
      <c r="G82">
        <v>1</v>
      </c>
      <c r="H82">
        <v>2012</v>
      </c>
      <c r="I82" t="s">
        <v>5398</v>
      </c>
      <c r="J82" t="s">
        <v>5444</v>
      </c>
      <c r="K82" t="s">
        <v>5040</v>
      </c>
      <c r="L82" t="s">
        <v>5048</v>
      </c>
      <c r="M82">
        <v>152</v>
      </c>
      <c r="N82" s="7">
        <v>41101</v>
      </c>
      <c r="O82" t="s">
        <v>616</v>
      </c>
      <c r="P82" t="s">
        <v>54</v>
      </c>
      <c r="Q82">
        <v>7.08</v>
      </c>
      <c r="R82">
        <v>6.83</v>
      </c>
      <c r="S82">
        <v>6.67</v>
      </c>
      <c r="T82">
        <v>7.25</v>
      </c>
      <c r="U82">
        <v>7.25</v>
      </c>
      <c r="V82">
        <v>6.92</v>
      </c>
      <c r="W82">
        <v>10</v>
      </c>
      <c r="X82">
        <v>9.33</v>
      </c>
      <c r="Y82">
        <v>10</v>
      </c>
      <c r="Z82">
        <v>6.75</v>
      </c>
      <c r="AA82">
        <v>78.08</v>
      </c>
      <c r="AB82">
        <v>0.11</v>
      </c>
      <c r="AC82">
        <v>0</v>
      </c>
      <c r="AD82">
        <v>0</v>
      </c>
      <c r="AE82" t="s">
        <v>55</v>
      </c>
      <c r="AF82">
        <v>3</v>
      </c>
      <c r="AG82" s="7">
        <v>41466</v>
      </c>
      <c r="AH82">
        <v>1050</v>
      </c>
      <c r="AI82">
        <v>1050</v>
      </c>
      <c r="AJ82">
        <v>1050</v>
      </c>
    </row>
    <row r="83" spans="1:36" x14ac:dyDescent="0.25">
      <c r="A83" t="s">
        <v>43</v>
      </c>
      <c r="B83" t="s">
        <v>159</v>
      </c>
      <c r="C83">
        <v>-8.0583811000000001</v>
      </c>
      <c r="D83">
        <v>114.24329899999999</v>
      </c>
      <c r="E83" t="s">
        <v>3743</v>
      </c>
      <c r="F83">
        <v>2</v>
      </c>
      <c r="G83">
        <v>1</v>
      </c>
      <c r="H83">
        <v>2016</v>
      </c>
      <c r="I83" t="s">
        <v>5472</v>
      </c>
      <c r="J83" t="s">
        <v>5408</v>
      </c>
      <c r="K83" t="s">
        <v>5041</v>
      </c>
      <c r="L83" t="s">
        <v>5040</v>
      </c>
      <c r="M83">
        <v>122</v>
      </c>
      <c r="N83" s="7">
        <v>42934</v>
      </c>
      <c r="O83" t="s">
        <v>877</v>
      </c>
      <c r="P83" t="s">
        <v>54</v>
      </c>
      <c r="Q83">
        <v>6.92</v>
      </c>
      <c r="R83">
        <v>6.83</v>
      </c>
      <c r="S83">
        <v>6.92</v>
      </c>
      <c r="T83">
        <v>6.92</v>
      </c>
      <c r="U83">
        <v>6.92</v>
      </c>
      <c r="V83">
        <v>6.83</v>
      </c>
      <c r="W83">
        <v>10</v>
      </c>
      <c r="X83">
        <v>10</v>
      </c>
      <c r="Y83">
        <v>10</v>
      </c>
      <c r="Z83">
        <v>6.83</v>
      </c>
      <c r="AA83">
        <v>78.17</v>
      </c>
      <c r="AB83">
        <v>0.13</v>
      </c>
      <c r="AC83">
        <v>0</v>
      </c>
      <c r="AD83">
        <v>0</v>
      </c>
      <c r="AF83">
        <v>1</v>
      </c>
      <c r="AG83" s="7">
        <v>43299</v>
      </c>
      <c r="AH83">
        <v>1300</v>
      </c>
      <c r="AI83">
        <v>1300</v>
      </c>
      <c r="AJ83">
        <v>1300</v>
      </c>
    </row>
    <row r="84" spans="1:36" x14ac:dyDescent="0.25">
      <c r="A84" t="s">
        <v>43</v>
      </c>
      <c r="B84" t="s">
        <v>147</v>
      </c>
      <c r="C84">
        <v>19.896766199999998</v>
      </c>
      <c r="D84">
        <v>-155.58278179999999</v>
      </c>
      <c r="E84" t="s">
        <v>150</v>
      </c>
      <c r="F84">
        <v>18</v>
      </c>
      <c r="G84">
        <v>45.359237</v>
      </c>
      <c r="H84">
        <v>2014</v>
      </c>
      <c r="I84" t="s">
        <v>5451</v>
      </c>
      <c r="J84" t="s">
        <v>5440</v>
      </c>
      <c r="K84" t="s">
        <v>5051</v>
      </c>
      <c r="L84" t="s">
        <v>5048</v>
      </c>
      <c r="M84">
        <v>120</v>
      </c>
      <c r="N84" s="7">
        <v>42024</v>
      </c>
      <c r="O84" t="s">
        <v>333</v>
      </c>
      <c r="P84" t="s">
        <v>81</v>
      </c>
      <c r="Q84">
        <v>7.5</v>
      </c>
      <c r="R84">
        <v>7.5</v>
      </c>
      <c r="S84">
        <v>7.33</v>
      </c>
      <c r="T84">
        <v>7.58</v>
      </c>
      <c r="U84">
        <v>7.5</v>
      </c>
      <c r="V84">
        <v>7.42</v>
      </c>
      <c r="W84">
        <v>8.67</v>
      </c>
      <c r="X84">
        <v>8.67</v>
      </c>
      <c r="Y84">
        <v>8.67</v>
      </c>
      <c r="Z84">
        <v>7.42</v>
      </c>
      <c r="AA84">
        <v>78.25</v>
      </c>
      <c r="AB84">
        <v>0.11</v>
      </c>
      <c r="AC84">
        <v>2</v>
      </c>
      <c r="AD84">
        <v>0</v>
      </c>
      <c r="AE84" t="s">
        <v>55</v>
      </c>
      <c r="AF84">
        <v>8</v>
      </c>
      <c r="AG84" s="7">
        <v>42389</v>
      </c>
    </row>
    <row r="85" spans="1:36" x14ac:dyDescent="0.25">
      <c r="A85" t="s">
        <v>43</v>
      </c>
      <c r="B85" t="s">
        <v>147</v>
      </c>
      <c r="C85">
        <v>19.896766199999998</v>
      </c>
      <c r="D85">
        <v>-155.58278179999999</v>
      </c>
      <c r="E85" t="s">
        <v>150</v>
      </c>
      <c r="F85">
        <v>5</v>
      </c>
      <c r="G85">
        <v>45.359237</v>
      </c>
      <c r="H85">
        <v>2012</v>
      </c>
      <c r="I85" t="s">
        <v>5455</v>
      </c>
      <c r="J85" t="s">
        <v>5444</v>
      </c>
      <c r="K85" t="s">
        <v>5051</v>
      </c>
      <c r="L85" t="s">
        <v>5048</v>
      </c>
      <c r="M85">
        <v>121</v>
      </c>
      <c r="N85" s="7">
        <v>41053</v>
      </c>
      <c r="O85" t="s">
        <v>333</v>
      </c>
      <c r="P85" t="s">
        <v>81</v>
      </c>
      <c r="Q85">
        <v>7.42</v>
      </c>
      <c r="R85">
        <v>7.33</v>
      </c>
      <c r="S85">
        <v>7.33</v>
      </c>
      <c r="T85">
        <v>7.5</v>
      </c>
      <c r="U85">
        <v>7.67</v>
      </c>
      <c r="V85">
        <v>7.75</v>
      </c>
      <c r="W85">
        <v>8</v>
      </c>
      <c r="X85">
        <v>8.67</v>
      </c>
      <c r="Y85">
        <v>9.33</v>
      </c>
      <c r="Z85">
        <v>7.25</v>
      </c>
      <c r="AA85">
        <v>78.25</v>
      </c>
      <c r="AB85">
        <v>0.11</v>
      </c>
      <c r="AC85">
        <v>4</v>
      </c>
      <c r="AD85">
        <v>0</v>
      </c>
      <c r="AE85" t="s">
        <v>55</v>
      </c>
      <c r="AF85">
        <v>31</v>
      </c>
      <c r="AG85" s="7">
        <v>41418</v>
      </c>
    </row>
    <row r="86" spans="1:36" x14ac:dyDescent="0.25">
      <c r="A86" t="s">
        <v>43</v>
      </c>
      <c r="B86" t="s">
        <v>62</v>
      </c>
      <c r="C86">
        <v>15.783471</v>
      </c>
      <c r="D86">
        <v>-90.230759000000006</v>
      </c>
      <c r="E86" t="s">
        <v>618</v>
      </c>
      <c r="F86">
        <v>275</v>
      </c>
      <c r="G86">
        <v>69</v>
      </c>
      <c r="H86">
        <v>2014</v>
      </c>
      <c r="I86" t="s">
        <v>5412</v>
      </c>
      <c r="J86" t="s">
        <v>5440</v>
      </c>
      <c r="K86" t="s">
        <v>5040</v>
      </c>
      <c r="L86" t="s">
        <v>5048</v>
      </c>
      <c r="M86">
        <v>151</v>
      </c>
      <c r="N86" s="7">
        <v>41697</v>
      </c>
      <c r="O86" t="s">
        <v>60</v>
      </c>
      <c r="P86" t="s">
        <v>54</v>
      </c>
      <c r="Q86">
        <v>7.17</v>
      </c>
      <c r="R86">
        <v>6.5</v>
      </c>
      <c r="S86">
        <v>6.67</v>
      </c>
      <c r="T86">
        <v>7</v>
      </c>
      <c r="U86">
        <v>7.17</v>
      </c>
      <c r="V86">
        <v>7.17</v>
      </c>
      <c r="W86">
        <v>10</v>
      </c>
      <c r="X86">
        <v>10</v>
      </c>
      <c r="Y86">
        <v>10</v>
      </c>
      <c r="Z86">
        <v>6.67</v>
      </c>
      <c r="AA86">
        <v>78.33</v>
      </c>
      <c r="AB86">
        <v>0.1</v>
      </c>
      <c r="AC86">
        <v>0</v>
      </c>
      <c r="AD86">
        <v>0</v>
      </c>
      <c r="AE86" t="s">
        <v>55</v>
      </c>
      <c r="AF86">
        <v>2</v>
      </c>
      <c r="AG86" s="7">
        <v>42062</v>
      </c>
      <c r="AH86">
        <v>1219.2</v>
      </c>
      <c r="AI86">
        <v>1219.2</v>
      </c>
      <c r="AJ86">
        <v>1219.2</v>
      </c>
    </row>
    <row r="87" spans="1:36" x14ac:dyDescent="0.25">
      <c r="A87" t="s">
        <v>43</v>
      </c>
      <c r="B87" t="s">
        <v>62</v>
      </c>
      <c r="C87">
        <v>15.783471</v>
      </c>
      <c r="D87">
        <v>-90.230759000000006</v>
      </c>
      <c r="E87" t="s">
        <v>618</v>
      </c>
      <c r="F87">
        <v>250</v>
      </c>
      <c r="G87">
        <v>1</v>
      </c>
      <c r="H87">
        <v>2012</v>
      </c>
      <c r="I87" t="s">
        <v>5398</v>
      </c>
      <c r="J87" t="s">
        <v>5444</v>
      </c>
      <c r="K87" t="s">
        <v>5040</v>
      </c>
      <c r="L87" t="s">
        <v>5048</v>
      </c>
      <c r="M87">
        <v>152</v>
      </c>
      <c r="N87" s="7">
        <v>41312</v>
      </c>
      <c r="O87" t="s">
        <v>68</v>
      </c>
      <c r="P87" t="s">
        <v>54</v>
      </c>
      <c r="Q87">
        <v>7.17</v>
      </c>
      <c r="R87">
        <v>7.17</v>
      </c>
      <c r="S87">
        <v>6.5</v>
      </c>
      <c r="T87">
        <v>7.17</v>
      </c>
      <c r="U87">
        <v>7</v>
      </c>
      <c r="V87">
        <v>6.83</v>
      </c>
      <c r="W87">
        <v>10</v>
      </c>
      <c r="X87">
        <v>10</v>
      </c>
      <c r="Y87">
        <v>10</v>
      </c>
      <c r="Z87">
        <v>6.5</v>
      </c>
      <c r="AA87">
        <v>78.33</v>
      </c>
      <c r="AB87">
        <v>0.11</v>
      </c>
      <c r="AC87">
        <v>1</v>
      </c>
      <c r="AD87">
        <v>0</v>
      </c>
      <c r="AE87" t="s">
        <v>55</v>
      </c>
      <c r="AF87">
        <v>4</v>
      </c>
      <c r="AG87" s="7">
        <v>41677</v>
      </c>
      <c r="AH87">
        <v>1310.6400000000001</v>
      </c>
      <c r="AI87">
        <v>1310.6400000000001</v>
      </c>
      <c r="AJ87">
        <v>1310.6400000000001</v>
      </c>
    </row>
    <row r="88" spans="1:36" x14ac:dyDescent="0.25">
      <c r="A88" t="s">
        <v>43</v>
      </c>
      <c r="B88" t="s">
        <v>62</v>
      </c>
      <c r="C88">
        <v>15.783471</v>
      </c>
      <c r="D88">
        <v>-90.230759000000006</v>
      </c>
      <c r="E88" t="s">
        <v>618</v>
      </c>
      <c r="F88">
        <v>250</v>
      </c>
      <c r="G88">
        <v>1</v>
      </c>
      <c r="H88">
        <v>2012</v>
      </c>
      <c r="I88" t="s">
        <v>5398</v>
      </c>
      <c r="J88" t="s">
        <v>5444</v>
      </c>
      <c r="K88" t="s">
        <v>5040</v>
      </c>
      <c r="L88" t="s">
        <v>5048</v>
      </c>
      <c r="M88">
        <v>152</v>
      </c>
      <c r="N88" s="7">
        <v>40921</v>
      </c>
      <c r="O88" t="s">
        <v>68</v>
      </c>
      <c r="P88" t="s">
        <v>54</v>
      </c>
      <c r="Q88">
        <v>7.17</v>
      </c>
      <c r="R88">
        <v>6.08</v>
      </c>
      <c r="S88">
        <v>6.17</v>
      </c>
      <c r="T88">
        <v>7.25</v>
      </c>
      <c r="U88">
        <v>7.33</v>
      </c>
      <c r="V88">
        <v>7.33</v>
      </c>
      <c r="W88">
        <v>10</v>
      </c>
      <c r="X88">
        <v>10</v>
      </c>
      <c r="Y88">
        <v>10</v>
      </c>
      <c r="Z88">
        <v>7</v>
      </c>
      <c r="AA88">
        <v>78.33</v>
      </c>
      <c r="AB88">
        <v>0.11</v>
      </c>
      <c r="AC88">
        <v>0</v>
      </c>
      <c r="AD88">
        <v>0</v>
      </c>
      <c r="AE88" t="s">
        <v>55</v>
      </c>
      <c r="AF88">
        <v>9</v>
      </c>
      <c r="AG88" s="7">
        <v>41286</v>
      </c>
    </row>
    <row r="89" spans="1:36" x14ac:dyDescent="0.25">
      <c r="A89" t="s">
        <v>43</v>
      </c>
      <c r="B89" t="s">
        <v>216</v>
      </c>
      <c r="C89">
        <v>18.1296511</v>
      </c>
      <c r="D89">
        <v>-96.841690700000001</v>
      </c>
      <c r="E89" t="s">
        <v>4636</v>
      </c>
      <c r="F89">
        <v>100</v>
      </c>
      <c r="G89">
        <v>1</v>
      </c>
      <c r="H89">
        <v>2012</v>
      </c>
      <c r="I89" t="s">
        <v>5398</v>
      </c>
      <c r="J89" t="s">
        <v>5444</v>
      </c>
      <c r="K89" t="s">
        <v>5040</v>
      </c>
      <c r="L89" t="s">
        <v>5048</v>
      </c>
      <c r="M89">
        <v>152</v>
      </c>
      <c r="N89" s="7">
        <v>41163</v>
      </c>
      <c r="O89" t="s">
        <v>616</v>
      </c>
      <c r="P89" t="s">
        <v>81</v>
      </c>
      <c r="Q89">
        <v>7.25</v>
      </c>
      <c r="R89">
        <v>7.25</v>
      </c>
      <c r="S89">
        <v>7</v>
      </c>
      <c r="T89">
        <v>7.5</v>
      </c>
      <c r="U89">
        <v>7.33</v>
      </c>
      <c r="V89">
        <v>7.42</v>
      </c>
      <c r="W89">
        <v>8</v>
      </c>
      <c r="X89">
        <v>9.33</v>
      </c>
      <c r="Y89">
        <v>10</v>
      </c>
      <c r="Z89">
        <v>7.75</v>
      </c>
      <c r="AA89">
        <v>78.33</v>
      </c>
      <c r="AB89">
        <v>0.13</v>
      </c>
      <c r="AC89">
        <v>31</v>
      </c>
      <c r="AD89">
        <v>0</v>
      </c>
      <c r="AE89" t="s">
        <v>55</v>
      </c>
      <c r="AF89">
        <v>47</v>
      </c>
      <c r="AG89" s="7">
        <v>41528</v>
      </c>
      <c r="AH89">
        <v>1300</v>
      </c>
      <c r="AI89">
        <v>1300</v>
      </c>
      <c r="AJ89">
        <v>1300</v>
      </c>
    </row>
    <row r="90" spans="1:36" x14ac:dyDescent="0.25">
      <c r="A90" t="s">
        <v>43</v>
      </c>
      <c r="B90" t="s">
        <v>147</v>
      </c>
      <c r="C90">
        <v>19.896766199999998</v>
      </c>
      <c r="D90">
        <v>-155.58278179999999</v>
      </c>
      <c r="E90" t="s">
        <v>150</v>
      </c>
      <c r="F90">
        <v>5</v>
      </c>
      <c r="G90">
        <v>45.359237</v>
      </c>
      <c r="H90">
        <v>2014</v>
      </c>
      <c r="I90" t="s">
        <v>5451</v>
      </c>
      <c r="J90" t="s">
        <v>5440</v>
      </c>
      <c r="K90" t="s">
        <v>5051</v>
      </c>
      <c r="L90" t="s">
        <v>5048</v>
      </c>
      <c r="M90">
        <v>120</v>
      </c>
      <c r="N90" s="7">
        <v>41717</v>
      </c>
      <c r="O90" t="s">
        <v>333</v>
      </c>
      <c r="P90" t="s">
        <v>81</v>
      </c>
      <c r="Q90">
        <v>7.5</v>
      </c>
      <c r="R90">
        <v>7.75</v>
      </c>
      <c r="S90">
        <v>7.58</v>
      </c>
      <c r="T90">
        <v>7.83</v>
      </c>
      <c r="U90">
        <v>7.92</v>
      </c>
      <c r="V90">
        <v>7.92</v>
      </c>
      <c r="W90">
        <v>7.33</v>
      </c>
      <c r="X90">
        <v>8</v>
      </c>
      <c r="Y90">
        <v>8.67</v>
      </c>
      <c r="Z90">
        <v>7.83</v>
      </c>
      <c r="AA90">
        <v>78.33</v>
      </c>
      <c r="AB90">
        <v>0.1</v>
      </c>
      <c r="AC90">
        <v>0</v>
      </c>
      <c r="AD90">
        <v>0</v>
      </c>
      <c r="AE90" t="s">
        <v>89</v>
      </c>
      <c r="AF90">
        <v>0</v>
      </c>
      <c r="AG90" s="7">
        <v>42082</v>
      </c>
    </row>
    <row r="91" spans="1:36" x14ac:dyDescent="0.25">
      <c r="A91" t="s">
        <v>43</v>
      </c>
      <c r="B91" t="s">
        <v>84</v>
      </c>
      <c r="C91">
        <v>-18.7247843</v>
      </c>
      <c r="D91">
        <v>-47.504740099999999</v>
      </c>
      <c r="E91" t="s">
        <v>2824</v>
      </c>
      <c r="F91">
        <v>300</v>
      </c>
      <c r="G91">
        <v>60</v>
      </c>
      <c r="H91">
        <v>2015</v>
      </c>
      <c r="I91" t="s">
        <v>5409</v>
      </c>
      <c r="J91" t="s">
        <v>5410</v>
      </c>
      <c r="K91" t="s">
        <v>5039</v>
      </c>
      <c r="L91" t="s">
        <v>5040</v>
      </c>
      <c r="M91">
        <v>153</v>
      </c>
      <c r="N91" s="7">
        <v>41989</v>
      </c>
      <c r="O91" t="s">
        <v>493</v>
      </c>
      <c r="P91" t="s">
        <v>81</v>
      </c>
      <c r="Q91">
        <v>6.83</v>
      </c>
      <c r="R91">
        <v>7</v>
      </c>
      <c r="S91">
        <v>6.92</v>
      </c>
      <c r="T91">
        <v>7.08</v>
      </c>
      <c r="U91">
        <v>6.92</v>
      </c>
      <c r="V91">
        <v>6.83</v>
      </c>
      <c r="W91">
        <v>10</v>
      </c>
      <c r="X91">
        <v>10</v>
      </c>
      <c r="Y91">
        <v>10</v>
      </c>
      <c r="Z91">
        <v>6.83</v>
      </c>
      <c r="AA91">
        <v>78.42</v>
      </c>
      <c r="AB91">
        <v>0.12</v>
      </c>
      <c r="AC91">
        <v>3</v>
      </c>
      <c r="AD91">
        <v>0</v>
      </c>
      <c r="AE91" t="s">
        <v>55</v>
      </c>
      <c r="AF91">
        <v>4</v>
      </c>
      <c r="AG91" s="7">
        <v>42354</v>
      </c>
    </row>
    <row r="92" spans="1:36" x14ac:dyDescent="0.25">
      <c r="A92" t="s">
        <v>43</v>
      </c>
      <c r="B92" t="s">
        <v>216</v>
      </c>
      <c r="C92">
        <v>16.874762199999999</v>
      </c>
      <c r="D92">
        <v>-97.660612299999997</v>
      </c>
      <c r="E92" t="s">
        <v>4203</v>
      </c>
      <c r="F92">
        <v>10</v>
      </c>
      <c r="G92">
        <v>1</v>
      </c>
      <c r="H92">
        <v>2012</v>
      </c>
      <c r="I92" t="s">
        <v>5398</v>
      </c>
      <c r="J92" t="s">
        <v>5444</v>
      </c>
      <c r="K92" t="s">
        <v>5040</v>
      </c>
      <c r="L92" t="s">
        <v>5048</v>
      </c>
      <c r="M92">
        <v>152</v>
      </c>
      <c r="N92" s="7">
        <v>41166</v>
      </c>
      <c r="O92" t="s">
        <v>616</v>
      </c>
      <c r="P92" t="s">
        <v>54</v>
      </c>
      <c r="Q92">
        <v>7.58</v>
      </c>
      <c r="R92">
        <v>7.17</v>
      </c>
      <c r="S92">
        <v>7</v>
      </c>
      <c r="T92">
        <v>7.17</v>
      </c>
      <c r="U92">
        <v>7.33</v>
      </c>
      <c r="V92">
        <v>7</v>
      </c>
      <c r="W92">
        <v>8</v>
      </c>
      <c r="X92">
        <v>10</v>
      </c>
      <c r="Y92">
        <v>10</v>
      </c>
      <c r="Z92">
        <v>7.17</v>
      </c>
      <c r="AA92">
        <v>78.42</v>
      </c>
      <c r="AB92">
        <v>0.14000000000000001</v>
      </c>
      <c r="AC92">
        <v>0</v>
      </c>
      <c r="AD92">
        <v>0</v>
      </c>
      <c r="AE92" t="s">
        <v>201</v>
      </c>
      <c r="AF92">
        <v>0</v>
      </c>
      <c r="AG92" s="7">
        <v>41531</v>
      </c>
      <c r="AH92">
        <v>1500</v>
      </c>
      <c r="AI92">
        <v>1500</v>
      </c>
      <c r="AJ92">
        <v>1500</v>
      </c>
    </row>
    <row r="93" spans="1:36" x14ac:dyDescent="0.25">
      <c r="A93" t="s">
        <v>43</v>
      </c>
      <c r="B93" t="s">
        <v>216</v>
      </c>
      <c r="C93">
        <v>15.6496832</v>
      </c>
      <c r="D93">
        <v>-92.799015400000002</v>
      </c>
      <c r="E93" t="s">
        <v>4609</v>
      </c>
      <c r="F93">
        <v>280</v>
      </c>
      <c r="G93">
        <v>69</v>
      </c>
      <c r="H93">
        <v>2014</v>
      </c>
      <c r="I93" t="s">
        <v>5412</v>
      </c>
      <c r="J93" t="s">
        <v>5440</v>
      </c>
      <c r="K93" t="s">
        <v>5040</v>
      </c>
      <c r="L93" t="s">
        <v>5048</v>
      </c>
      <c r="M93">
        <v>151</v>
      </c>
      <c r="N93" s="7">
        <v>41755</v>
      </c>
      <c r="O93" t="s">
        <v>68</v>
      </c>
      <c r="P93" t="s">
        <v>54</v>
      </c>
      <c r="Q93">
        <v>7.25</v>
      </c>
      <c r="R93">
        <v>6.75</v>
      </c>
      <c r="S93">
        <v>6.92</v>
      </c>
      <c r="T93">
        <v>6.92</v>
      </c>
      <c r="U93">
        <v>7.25</v>
      </c>
      <c r="V93">
        <v>7.58</v>
      </c>
      <c r="W93">
        <v>9.33</v>
      </c>
      <c r="X93">
        <v>9.33</v>
      </c>
      <c r="Y93">
        <v>10</v>
      </c>
      <c r="Z93">
        <v>7.17</v>
      </c>
      <c r="AA93">
        <v>78.5</v>
      </c>
      <c r="AB93">
        <v>0</v>
      </c>
      <c r="AC93">
        <v>0</v>
      </c>
      <c r="AD93">
        <v>0</v>
      </c>
      <c r="AE93" t="s">
        <v>55</v>
      </c>
      <c r="AF93">
        <v>0</v>
      </c>
      <c r="AG93" s="7">
        <v>42120</v>
      </c>
      <c r="AH93">
        <v>1600</v>
      </c>
      <c r="AI93">
        <v>1600</v>
      </c>
      <c r="AJ93">
        <v>1600</v>
      </c>
    </row>
    <row r="94" spans="1:36" x14ac:dyDescent="0.25">
      <c r="A94" t="s">
        <v>43</v>
      </c>
      <c r="B94" t="s">
        <v>216</v>
      </c>
      <c r="C94">
        <v>17.362865500000002</v>
      </c>
      <c r="D94">
        <v>-96.246887299999997</v>
      </c>
      <c r="E94" t="s">
        <v>4615</v>
      </c>
      <c r="F94">
        <v>10</v>
      </c>
      <c r="G94">
        <v>1</v>
      </c>
      <c r="H94">
        <v>2012</v>
      </c>
      <c r="I94" t="s">
        <v>5398</v>
      </c>
      <c r="J94" t="s">
        <v>5444</v>
      </c>
      <c r="K94" t="s">
        <v>5040</v>
      </c>
      <c r="L94" t="s">
        <v>5048</v>
      </c>
      <c r="M94">
        <v>152</v>
      </c>
      <c r="N94" s="7">
        <v>41166</v>
      </c>
      <c r="O94" t="s">
        <v>616</v>
      </c>
      <c r="P94" t="s">
        <v>54</v>
      </c>
      <c r="Q94">
        <v>7.08</v>
      </c>
      <c r="R94">
        <v>6.83</v>
      </c>
      <c r="S94">
        <v>6.83</v>
      </c>
      <c r="T94">
        <v>7</v>
      </c>
      <c r="U94">
        <v>7</v>
      </c>
      <c r="V94">
        <v>6.92</v>
      </c>
      <c r="W94">
        <v>10</v>
      </c>
      <c r="X94">
        <v>10</v>
      </c>
      <c r="Y94">
        <v>10</v>
      </c>
      <c r="Z94">
        <v>6.83</v>
      </c>
      <c r="AA94">
        <v>78.5</v>
      </c>
      <c r="AB94">
        <v>0.12</v>
      </c>
      <c r="AC94">
        <v>0</v>
      </c>
      <c r="AD94">
        <v>0</v>
      </c>
      <c r="AE94" t="s">
        <v>201</v>
      </c>
      <c r="AF94">
        <v>14</v>
      </c>
      <c r="AG94" s="7">
        <v>41531</v>
      </c>
      <c r="AH94">
        <v>1400</v>
      </c>
      <c r="AI94">
        <v>1400</v>
      </c>
      <c r="AJ94">
        <v>1400</v>
      </c>
    </row>
    <row r="95" spans="1:36" x14ac:dyDescent="0.25">
      <c r="A95" t="s">
        <v>43</v>
      </c>
      <c r="B95" t="s">
        <v>216</v>
      </c>
      <c r="C95">
        <v>34.061128799999999</v>
      </c>
      <c r="D95">
        <v>-118.2781009</v>
      </c>
      <c r="E95" t="s">
        <v>4621</v>
      </c>
      <c r="F95">
        <v>20</v>
      </c>
      <c r="G95">
        <v>1</v>
      </c>
      <c r="H95">
        <v>2012</v>
      </c>
      <c r="I95" t="s">
        <v>5398</v>
      </c>
      <c r="J95" t="s">
        <v>5444</v>
      </c>
      <c r="K95" t="s">
        <v>5040</v>
      </c>
      <c r="L95" t="s">
        <v>5048</v>
      </c>
      <c r="M95">
        <v>152</v>
      </c>
      <c r="N95" s="7">
        <v>41116</v>
      </c>
      <c r="O95" t="s">
        <v>213</v>
      </c>
      <c r="P95" t="s">
        <v>54</v>
      </c>
      <c r="Q95">
        <v>7.25</v>
      </c>
      <c r="R95">
        <v>7.17</v>
      </c>
      <c r="S95">
        <v>7</v>
      </c>
      <c r="T95">
        <v>6.83</v>
      </c>
      <c r="U95">
        <v>7.58</v>
      </c>
      <c r="V95">
        <v>7.08</v>
      </c>
      <c r="W95">
        <v>8.67</v>
      </c>
      <c r="X95">
        <v>10</v>
      </c>
      <c r="Y95">
        <v>10</v>
      </c>
      <c r="Z95">
        <v>6.92</v>
      </c>
      <c r="AA95">
        <v>78.5</v>
      </c>
      <c r="AB95">
        <v>0.13</v>
      </c>
      <c r="AC95">
        <v>1</v>
      </c>
      <c r="AD95">
        <v>0</v>
      </c>
      <c r="AE95" t="s">
        <v>55</v>
      </c>
      <c r="AF95">
        <v>3</v>
      </c>
      <c r="AG95" s="7">
        <v>41481</v>
      </c>
      <c r="AH95">
        <v>1200</v>
      </c>
      <c r="AI95">
        <v>1200</v>
      </c>
      <c r="AJ95">
        <v>1200</v>
      </c>
    </row>
    <row r="96" spans="1:36" x14ac:dyDescent="0.25">
      <c r="A96" t="s">
        <v>43</v>
      </c>
      <c r="B96" t="s">
        <v>62</v>
      </c>
      <c r="C96">
        <v>15.783471</v>
      </c>
      <c r="D96">
        <v>-90.230759000000006</v>
      </c>
      <c r="E96" t="s">
        <v>618</v>
      </c>
      <c r="F96">
        <v>250</v>
      </c>
      <c r="G96">
        <v>69</v>
      </c>
      <c r="H96">
        <v>2014</v>
      </c>
      <c r="I96" t="s">
        <v>5412</v>
      </c>
      <c r="J96" t="s">
        <v>5440</v>
      </c>
      <c r="K96" t="s">
        <v>5040</v>
      </c>
      <c r="L96" t="s">
        <v>5048</v>
      </c>
      <c r="M96">
        <v>151</v>
      </c>
      <c r="N96" s="7">
        <v>41886</v>
      </c>
      <c r="O96" t="s">
        <v>60</v>
      </c>
      <c r="P96" t="s">
        <v>54</v>
      </c>
      <c r="Q96">
        <v>7.33</v>
      </c>
      <c r="R96">
        <v>7.17</v>
      </c>
      <c r="S96">
        <v>6.92</v>
      </c>
      <c r="T96">
        <v>7.58</v>
      </c>
      <c r="U96">
        <v>7.25</v>
      </c>
      <c r="V96">
        <v>7.17</v>
      </c>
      <c r="W96">
        <v>8.67</v>
      </c>
      <c r="X96">
        <v>9.33</v>
      </c>
      <c r="Y96">
        <v>10</v>
      </c>
      <c r="Z96">
        <v>7.17</v>
      </c>
      <c r="AA96">
        <v>78.58</v>
      </c>
      <c r="AB96">
        <v>0.12</v>
      </c>
      <c r="AC96">
        <v>0</v>
      </c>
      <c r="AD96">
        <v>0</v>
      </c>
      <c r="AE96" t="s">
        <v>55</v>
      </c>
      <c r="AF96">
        <v>3</v>
      </c>
      <c r="AG96" s="7">
        <v>42251</v>
      </c>
      <c r="AH96">
        <v>1219.2</v>
      </c>
      <c r="AI96">
        <v>1219.2</v>
      </c>
      <c r="AJ96">
        <v>1219.2</v>
      </c>
    </row>
    <row r="97" spans="1:36" x14ac:dyDescent="0.25">
      <c r="A97" t="s">
        <v>43</v>
      </c>
      <c r="B97" t="s">
        <v>216</v>
      </c>
      <c r="C97">
        <v>14.9055599</v>
      </c>
      <c r="D97">
        <v>-92.263420600000003</v>
      </c>
      <c r="E97" t="s">
        <v>1150</v>
      </c>
      <c r="F97">
        <v>250</v>
      </c>
      <c r="G97">
        <v>1</v>
      </c>
      <c r="H97">
        <v>2012</v>
      </c>
      <c r="I97" t="s">
        <v>5398</v>
      </c>
      <c r="J97" t="s">
        <v>5444</v>
      </c>
      <c r="K97" t="s">
        <v>5040</v>
      </c>
      <c r="L97" t="s">
        <v>5048</v>
      </c>
      <c r="M97">
        <v>152</v>
      </c>
      <c r="N97" s="7">
        <v>41116</v>
      </c>
      <c r="O97" t="s">
        <v>616</v>
      </c>
      <c r="P97" t="s">
        <v>54</v>
      </c>
      <c r="Q97">
        <v>7</v>
      </c>
      <c r="R97">
        <v>7</v>
      </c>
      <c r="S97">
        <v>6.75</v>
      </c>
      <c r="T97">
        <v>7.33</v>
      </c>
      <c r="U97">
        <v>6.92</v>
      </c>
      <c r="V97">
        <v>6.92</v>
      </c>
      <c r="W97">
        <v>10</v>
      </c>
      <c r="X97">
        <v>10</v>
      </c>
      <c r="Y97">
        <v>10</v>
      </c>
      <c r="Z97">
        <v>6.67</v>
      </c>
      <c r="AA97">
        <v>78.58</v>
      </c>
      <c r="AB97">
        <v>0.13</v>
      </c>
      <c r="AC97">
        <v>0</v>
      </c>
      <c r="AD97">
        <v>0</v>
      </c>
      <c r="AE97" t="s">
        <v>55</v>
      </c>
      <c r="AF97">
        <v>1</v>
      </c>
      <c r="AG97" s="7">
        <v>41481</v>
      </c>
      <c r="AH97">
        <v>1400</v>
      </c>
      <c r="AI97">
        <v>1400</v>
      </c>
      <c r="AJ97">
        <v>1400</v>
      </c>
    </row>
    <row r="98" spans="1:36" x14ac:dyDescent="0.25">
      <c r="A98" t="s">
        <v>43</v>
      </c>
      <c r="B98" t="s">
        <v>216</v>
      </c>
      <c r="C98">
        <v>19.410277700000002</v>
      </c>
      <c r="D98">
        <v>-103.7025</v>
      </c>
      <c r="E98" t="s">
        <v>4599</v>
      </c>
      <c r="F98">
        <v>50</v>
      </c>
      <c r="G98">
        <v>1</v>
      </c>
      <c r="H98">
        <v>2012</v>
      </c>
      <c r="I98" t="s">
        <v>5398</v>
      </c>
      <c r="J98" t="s">
        <v>5444</v>
      </c>
      <c r="K98" t="s">
        <v>5040</v>
      </c>
      <c r="L98" t="s">
        <v>5048</v>
      </c>
      <c r="M98">
        <v>152</v>
      </c>
      <c r="N98" s="7">
        <v>41092</v>
      </c>
      <c r="O98" t="s">
        <v>616</v>
      </c>
      <c r="P98" t="s">
        <v>54</v>
      </c>
      <c r="Q98">
        <v>7.92</v>
      </c>
      <c r="R98">
        <v>7.58</v>
      </c>
      <c r="S98">
        <v>7.58</v>
      </c>
      <c r="T98">
        <v>7.92</v>
      </c>
      <c r="U98">
        <v>7.92</v>
      </c>
      <c r="V98">
        <v>7.5</v>
      </c>
      <c r="W98">
        <v>8</v>
      </c>
      <c r="X98">
        <v>6.67</v>
      </c>
      <c r="Y98">
        <v>10</v>
      </c>
      <c r="Z98">
        <v>7.5</v>
      </c>
      <c r="AA98">
        <v>78.58</v>
      </c>
      <c r="AB98">
        <v>0.1</v>
      </c>
      <c r="AC98">
        <v>0</v>
      </c>
      <c r="AD98">
        <v>0</v>
      </c>
      <c r="AF98">
        <v>1</v>
      </c>
      <c r="AG98" s="7">
        <v>41457</v>
      </c>
      <c r="AH98">
        <v>1300</v>
      </c>
      <c r="AI98">
        <v>1300</v>
      </c>
      <c r="AJ98">
        <v>1300</v>
      </c>
    </row>
    <row r="99" spans="1:36" x14ac:dyDescent="0.25">
      <c r="A99" t="s">
        <v>43</v>
      </c>
      <c r="B99" t="s">
        <v>280</v>
      </c>
      <c r="C99">
        <v>13.7894404</v>
      </c>
      <c r="D99">
        <v>-86.012157299999998</v>
      </c>
      <c r="E99" t="s">
        <v>4140</v>
      </c>
      <c r="F99">
        <v>275</v>
      </c>
      <c r="G99">
        <v>69</v>
      </c>
      <c r="H99">
        <v>2016</v>
      </c>
      <c r="I99" t="s">
        <v>5449</v>
      </c>
      <c r="J99" t="s">
        <v>5441</v>
      </c>
      <c r="K99" t="s">
        <v>5051</v>
      </c>
      <c r="L99" t="s">
        <v>5048</v>
      </c>
      <c r="M99">
        <v>121</v>
      </c>
      <c r="N99" s="7">
        <v>42417</v>
      </c>
      <c r="Q99">
        <v>7.08</v>
      </c>
      <c r="R99">
        <v>7</v>
      </c>
      <c r="S99">
        <v>6.75</v>
      </c>
      <c r="T99">
        <v>6.83</v>
      </c>
      <c r="U99">
        <v>7.08</v>
      </c>
      <c r="V99">
        <v>6.92</v>
      </c>
      <c r="W99">
        <v>10</v>
      </c>
      <c r="X99">
        <v>10</v>
      </c>
      <c r="Y99">
        <v>10</v>
      </c>
      <c r="Z99">
        <v>6.92</v>
      </c>
      <c r="AA99">
        <v>78.58</v>
      </c>
      <c r="AB99">
        <v>0.1</v>
      </c>
      <c r="AC99">
        <v>1</v>
      </c>
      <c r="AD99">
        <v>5</v>
      </c>
      <c r="AE99" t="s">
        <v>55</v>
      </c>
      <c r="AF99">
        <v>7</v>
      </c>
      <c r="AG99" s="7">
        <v>42782</v>
      </c>
    </row>
    <row r="100" spans="1:36" x14ac:dyDescent="0.25">
      <c r="A100" t="s">
        <v>43</v>
      </c>
      <c r="B100" t="s">
        <v>280</v>
      </c>
      <c r="C100">
        <v>12.929006899999999</v>
      </c>
      <c r="D100">
        <v>-85.915121099999993</v>
      </c>
      <c r="F100">
        <v>275</v>
      </c>
      <c r="G100">
        <v>2</v>
      </c>
      <c r="H100">
        <v>2014</v>
      </c>
      <c r="I100" t="s">
        <v>5451</v>
      </c>
      <c r="J100" t="s">
        <v>5440</v>
      </c>
      <c r="K100" t="s">
        <v>5051</v>
      </c>
      <c r="L100" t="s">
        <v>5048</v>
      </c>
      <c r="M100">
        <v>120</v>
      </c>
      <c r="N100" s="7">
        <v>42091</v>
      </c>
      <c r="P100" t="s">
        <v>81</v>
      </c>
      <c r="Q100">
        <v>6.83</v>
      </c>
      <c r="R100">
        <v>7.08</v>
      </c>
      <c r="S100">
        <v>6.92</v>
      </c>
      <c r="T100">
        <v>6.75</v>
      </c>
      <c r="U100">
        <v>7.25</v>
      </c>
      <c r="V100">
        <v>7.08</v>
      </c>
      <c r="W100">
        <v>10</v>
      </c>
      <c r="X100">
        <v>10</v>
      </c>
      <c r="Y100">
        <v>10</v>
      </c>
      <c r="Z100">
        <v>6.67</v>
      </c>
      <c r="AA100">
        <v>78.58</v>
      </c>
      <c r="AB100">
        <v>0.11</v>
      </c>
      <c r="AC100">
        <v>1</v>
      </c>
      <c r="AD100">
        <v>0</v>
      </c>
      <c r="AE100" t="s">
        <v>55</v>
      </c>
      <c r="AF100">
        <v>1</v>
      </c>
      <c r="AG100" s="7">
        <v>42456</v>
      </c>
    </row>
    <row r="101" spans="1:36" x14ac:dyDescent="0.25">
      <c r="A101" t="s">
        <v>43</v>
      </c>
      <c r="B101" t="s">
        <v>268</v>
      </c>
      <c r="C101">
        <v>23.282501400000001</v>
      </c>
      <c r="D101">
        <v>120.44728499999999</v>
      </c>
      <c r="E101" t="s">
        <v>811</v>
      </c>
      <c r="F101">
        <v>50</v>
      </c>
      <c r="G101">
        <v>20</v>
      </c>
      <c r="H101">
        <v>2013</v>
      </c>
      <c r="I101" t="s">
        <v>5452</v>
      </c>
      <c r="J101" t="s">
        <v>5476</v>
      </c>
      <c r="K101" t="s">
        <v>5051</v>
      </c>
      <c r="L101" t="s">
        <v>5050</v>
      </c>
      <c r="M101">
        <v>61</v>
      </c>
      <c r="N101" s="7">
        <v>41842</v>
      </c>
      <c r="O101" t="s">
        <v>616</v>
      </c>
      <c r="P101" t="s">
        <v>54</v>
      </c>
      <c r="Q101">
        <v>6.83</v>
      </c>
      <c r="R101">
        <v>6.75</v>
      </c>
      <c r="S101">
        <v>7.17</v>
      </c>
      <c r="T101">
        <v>7.25</v>
      </c>
      <c r="U101">
        <v>7</v>
      </c>
      <c r="V101">
        <v>6.92</v>
      </c>
      <c r="W101">
        <v>10</v>
      </c>
      <c r="X101">
        <v>10</v>
      </c>
      <c r="Y101">
        <v>10</v>
      </c>
      <c r="Z101">
        <v>6.67</v>
      </c>
      <c r="AA101">
        <v>78.58</v>
      </c>
      <c r="AB101">
        <v>0.1</v>
      </c>
      <c r="AC101">
        <v>0</v>
      </c>
      <c r="AD101">
        <v>0</v>
      </c>
      <c r="AE101" t="s">
        <v>55</v>
      </c>
      <c r="AF101">
        <v>0</v>
      </c>
      <c r="AG101" s="7">
        <v>42207</v>
      </c>
      <c r="AH101">
        <v>800</v>
      </c>
      <c r="AI101">
        <v>800</v>
      </c>
      <c r="AJ101">
        <v>800</v>
      </c>
    </row>
    <row r="102" spans="1:36" x14ac:dyDescent="0.25">
      <c r="A102" t="s">
        <v>43</v>
      </c>
      <c r="B102" t="s">
        <v>147</v>
      </c>
      <c r="C102">
        <v>19.896766199999998</v>
      </c>
      <c r="D102">
        <v>-155.58278179999999</v>
      </c>
      <c r="E102" t="s">
        <v>150</v>
      </c>
      <c r="F102">
        <v>8</v>
      </c>
      <c r="G102">
        <v>45.359237</v>
      </c>
      <c r="I102" t="s">
        <v>5448</v>
      </c>
      <c r="J102" t="s">
        <v>5443</v>
      </c>
      <c r="K102" t="s">
        <v>5051</v>
      </c>
      <c r="L102" t="s">
        <v>5048</v>
      </c>
      <c r="M102">
        <v>120</v>
      </c>
      <c r="N102" s="7">
        <v>40715</v>
      </c>
      <c r="Q102">
        <v>7.92</v>
      </c>
      <c r="R102">
        <v>6.83</v>
      </c>
      <c r="S102">
        <v>7.08</v>
      </c>
      <c r="T102">
        <v>7.42</v>
      </c>
      <c r="U102">
        <v>6.75</v>
      </c>
      <c r="V102">
        <v>7.33</v>
      </c>
      <c r="W102">
        <v>8.67</v>
      </c>
      <c r="X102">
        <v>9.33</v>
      </c>
      <c r="Y102">
        <v>10</v>
      </c>
      <c r="Z102">
        <v>7.25</v>
      </c>
      <c r="AA102">
        <v>78.58</v>
      </c>
      <c r="AB102">
        <v>0</v>
      </c>
      <c r="AC102">
        <v>0</v>
      </c>
      <c r="AD102">
        <v>0</v>
      </c>
      <c r="AF102">
        <v>0</v>
      </c>
      <c r="AG102" s="7">
        <v>41080</v>
      </c>
    </row>
    <row r="103" spans="1:36" x14ac:dyDescent="0.25">
      <c r="A103" t="s">
        <v>43</v>
      </c>
      <c r="B103" t="s">
        <v>173</v>
      </c>
      <c r="C103">
        <v>24.4752847</v>
      </c>
      <c r="D103">
        <v>101.3431058</v>
      </c>
      <c r="E103" t="s">
        <v>177</v>
      </c>
      <c r="F103">
        <v>1</v>
      </c>
      <c r="G103">
        <v>2</v>
      </c>
      <c r="H103">
        <v>2013</v>
      </c>
      <c r="I103" t="s">
        <v>5412</v>
      </c>
      <c r="J103" t="s">
        <v>5420</v>
      </c>
      <c r="K103" t="s">
        <v>5040</v>
      </c>
      <c r="L103" t="s">
        <v>5049</v>
      </c>
      <c r="M103">
        <v>61</v>
      </c>
      <c r="N103" s="7">
        <v>41755</v>
      </c>
      <c r="O103" t="s">
        <v>616</v>
      </c>
      <c r="P103" t="s">
        <v>54</v>
      </c>
      <c r="Q103">
        <v>7</v>
      </c>
      <c r="R103">
        <v>6.92</v>
      </c>
      <c r="S103">
        <v>6.83</v>
      </c>
      <c r="T103">
        <v>7.17</v>
      </c>
      <c r="U103">
        <v>7.17</v>
      </c>
      <c r="V103">
        <v>7.17</v>
      </c>
      <c r="W103">
        <v>10</v>
      </c>
      <c r="X103">
        <v>10</v>
      </c>
      <c r="Y103">
        <v>9.33</v>
      </c>
      <c r="Z103">
        <v>7.08</v>
      </c>
      <c r="AA103">
        <v>78.67</v>
      </c>
      <c r="AB103">
        <v>0</v>
      </c>
      <c r="AC103">
        <v>0</v>
      </c>
      <c r="AD103">
        <v>0</v>
      </c>
      <c r="AE103" t="s">
        <v>55</v>
      </c>
      <c r="AF103">
        <v>5</v>
      </c>
      <c r="AG103" s="7">
        <v>42120</v>
      </c>
      <c r="AH103">
        <v>1850</v>
      </c>
      <c r="AI103">
        <v>1850</v>
      </c>
      <c r="AJ103">
        <v>1850</v>
      </c>
    </row>
    <row r="104" spans="1:36" x14ac:dyDescent="0.25">
      <c r="A104" t="s">
        <v>43</v>
      </c>
      <c r="B104" t="s">
        <v>216</v>
      </c>
      <c r="C104">
        <v>19.8644702</v>
      </c>
      <c r="D104">
        <v>-96.775398600000003</v>
      </c>
      <c r="E104" t="s">
        <v>4585</v>
      </c>
      <c r="F104">
        <v>20</v>
      </c>
      <c r="G104">
        <v>1</v>
      </c>
      <c r="H104">
        <v>2012</v>
      </c>
      <c r="I104" t="s">
        <v>5398</v>
      </c>
      <c r="J104" t="s">
        <v>5444</v>
      </c>
      <c r="K104" t="s">
        <v>5040</v>
      </c>
      <c r="L104" t="s">
        <v>5048</v>
      </c>
      <c r="M104">
        <v>152</v>
      </c>
      <c r="N104" s="7">
        <v>41169</v>
      </c>
      <c r="O104" t="s">
        <v>213</v>
      </c>
      <c r="P104" t="s">
        <v>54</v>
      </c>
      <c r="Q104">
        <v>6.92</v>
      </c>
      <c r="R104">
        <v>6.92</v>
      </c>
      <c r="S104">
        <v>6.67</v>
      </c>
      <c r="T104">
        <v>7.25</v>
      </c>
      <c r="U104">
        <v>7.17</v>
      </c>
      <c r="V104">
        <v>6.92</v>
      </c>
      <c r="W104">
        <v>10</v>
      </c>
      <c r="X104">
        <v>10</v>
      </c>
      <c r="Y104">
        <v>10</v>
      </c>
      <c r="Z104">
        <v>6.83</v>
      </c>
      <c r="AA104">
        <v>78.67</v>
      </c>
      <c r="AB104">
        <v>0.13</v>
      </c>
      <c r="AC104">
        <v>0</v>
      </c>
      <c r="AD104">
        <v>0</v>
      </c>
      <c r="AE104" t="s">
        <v>201</v>
      </c>
      <c r="AF104">
        <v>2</v>
      </c>
      <c r="AG104" s="7">
        <v>41534</v>
      </c>
      <c r="AH104">
        <v>1150</v>
      </c>
      <c r="AI104">
        <v>1150</v>
      </c>
      <c r="AJ104">
        <v>1150</v>
      </c>
    </row>
    <row r="105" spans="1:36" x14ac:dyDescent="0.25">
      <c r="A105" t="s">
        <v>4825</v>
      </c>
      <c r="B105" t="s">
        <v>1607</v>
      </c>
      <c r="C105">
        <v>-2.6284683000000002</v>
      </c>
      <c r="D105">
        <v>-80.389588599999996</v>
      </c>
      <c r="E105" t="s">
        <v>4911</v>
      </c>
      <c r="F105">
        <v>1</v>
      </c>
      <c r="G105">
        <v>2</v>
      </c>
      <c r="H105">
        <v>2016</v>
      </c>
      <c r="I105" t="s">
        <v>5417</v>
      </c>
      <c r="J105" t="s">
        <v>5408</v>
      </c>
      <c r="K105" t="s">
        <v>5043</v>
      </c>
      <c r="L105" t="s">
        <v>5040</v>
      </c>
      <c r="M105">
        <v>183</v>
      </c>
      <c r="N105" s="7">
        <v>42388</v>
      </c>
      <c r="Q105">
        <v>7.75</v>
      </c>
      <c r="R105">
        <v>7.58</v>
      </c>
      <c r="S105">
        <v>7.33</v>
      </c>
      <c r="T105">
        <v>7.58</v>
      </c>
      <c r="U105">
        <v>5.08</v>
      </c>
      <c r="V105">
        <v>7.83</v>
      </c>
      <c r="W105">
        <v>10</v>
      </c>
      <c r="X105">
        <v>10</v>
      </c>
      <c r="Y105">
        <v>7.75</v>
      </c>
      <c r="Z105">
        <v>7.83</v>
      </c>
      <c r="AA105">
        <v>78.75</v>
      </c>
      <c r="AB105">
        <v>0</v>
      </c>
      <c r="AC105">
        <v>0</v>
      </c>
      <c r="AD105">
        <v>0</v>
      </c>
      <c r="AE105" t="s">
        <v>304</v>
      </c>
      <c r="AF105">
        <v>1</v>
      </c>
      <c r="AG105" s="7">
        <v>42753</v>
      </c>
    </row>
    <row r="106" spans="1:36" x14ac:dyDescent="0.25">
      <c r="A106" t="s">
        <v>43</v>
      </c>
      <c r="B106" t="s">
        <v>62</v>
      </c>
      <c r="C106">
        <v>15.783471</v>
      </c>
      <c r="D106">
        <v>-90.230759000000006</v>
      </c>
      <c r="E106" t="s">
        <v>618</v>
      </c>
      <c r="F106">
        <v>250</v>
      </c>
      <c r="G106">
        <v>69</v>
      </c>
      <c r="H106">
        <v>2013</v>
      </c>
      <c r="I106" t="s">
        <v>5402</v>
      </c>
      <c r="J106" t="s">
        <v>5442</v>
      </c>
      <c r="K106" t="s">
        <v>5040</v>
      </c>
      <c r="L106" t="s">
        <v>5048</v>
      </c>
      <c r="M106">
        <v>151</v>
      </c>
      <c r="N106" s="7">
        <v>41460</v>
      </c>
      <c r="O106" t="s">
        <v>68</v>
      </c>
      <c r="P106" t="s">
        <v>54</v>
      </c>
      <c r="Q106">
        <v>7.33</v>
      </c>
      <c r="R106">
        <v>7.08</v>
      </c>
      <c r="S106">
        <v>6.33</v>
      </c>
      <c r="T106">
        <v>7.25</v>
      </c>
      <c r="U106">
        <v>7</v>
      </c>
      <c r="V106">
        <v>7</v>
      </c>
      <c r="W106">
        <v>10</v>
      </c>
      <c r="X106">
        <v>10</v>
      </c>
      <c r="Y106">
        <v>10</v>
      </c>
      <c r="Z106">
        <v>6.75</v>
      </c>
      <c r="AA106">
        <v>78.75</v>
      </c>
      <c r="AB106">
        <v>0.12</v>
      </c>
      <c r="AC106">
        <v>1</v>
      </c>
      <c r="AD106">
        <v>0</v>
      </c>
      <c r="AE106" t="s">
        <v>55</v>
      </c>
      <c r="AF106">
        <v>8</v>
      </c>
      <c r="AG106" s="7">
        <v>41825</v>
      </c>
      <c r="AH106">
        <v>1310.6400000000001</v>
      </c>
      <c r="AI106">
        <v>1310.6400000000001</v>
      </c>
      <c r="AJ106">
        <v>1310.6400000000001</v>
      </c>
    </row>
    <row r="107" spans="1:36" x14ac:dyDescent="0.25">
      <c r="A107" t="s">
        <v>43</v>
      </c>
      <c r="B107" t="s">
        <v>216</v>
      </c>
      <c r="C107">
        <v>19.173773000000001</v>
      </c>
      <c r="D107">
        <v>-96.134224099999997</v>
      </c>
      <c r="E107" t="s">
        <v>715</v>
      </c>
      <c r="F107">
        <v>20</v>
      </c>
      <c r="G107">
        <v>1</v>
      </c>
      <c r="H107">
        <v>2012</v>
      </c>
      <c r="I107" t="s">
        <v>5398</v>
      </c>
      <c r="J107" t="s">
        <v>5444</v>
      </c>
      <c r="K107" t="s">
        <v>5040</v>
      </c>
      <c r="L107" t="s">
        <v>5048</v>
      </c>
      <c r="M107">
        <v>152</v>
      </c>
      <c r="N107" s="7">
        <v>41122</v>
      </c>
      <c r="O107" t="s">
        <v>616</v>
      </c>
      <c r="P107" t="s">
        <v>54</v>
      </c>
      <c r="Q107">
        <v>7.25</v>
      </c>
      <c r="R107">
        <v>6.83</v>
      </c>
      <c r="S107">
        <v>6.83</v>
      </c>
      <c r="T107">
        <v>7</v>
      </c>
      <c r="U107">
        <v>7.17</v>
      </c>
      <c r="V107">
        <v>7</v>
      </c>
      <c r="W107">
        <v>10</v>
      </c>
      <c r="X107">
        <v>10</v>
      </c>
      <c r="Y107">
        <v>10</v>
      </c>
      <c r="Z107">
        <v>6.67</v>
      </c>
      <c r="AA107">
        <v>78.75</v>
      </c>
      <c r="AB107">
        <v>0.14000000000000001</v>
      </c>
      <c r="AC107">
        <v>0</v>
      </c>
      <c r="AD107">
        <v>0</v>
      </c>
      <c r="AE107" t="s">
        <v>55</v>
      </c>
      <c r="AF107">
        <v>0</v>
      </c>
      <c r="AG107" s="7">
        <v>41487</v>
      </c>
      <c r="AH107">
        <v>1320</v>
      </c>
      <c r="AI107">
        <v>1320</v>
      </c>
      <c r="AJ107">
        <v>1320</v>
      </c>
    </row>
    <row r="108" spans="1:36" x14ac:dyDescent="0.25">
      <c r="A108" t="s">
        <v>43</v>
      </c>
      <c r="B108" t="s">
        <v>216</v>
      </c>
      <c r="C108">
        <v>19.173773000000001</v>
      </c>
      <c r="D108">
        <v>-96.134224099999997</v>
      </c>
      <c r="E108" t="s">
        <v>715</v>
      </c>
      <c r="F108">
        <v>35</v>
      </c>
      <c r="G108">
        <v>1</v>
      </c>
      <c r="H108">
        <v>2012</v>
      </c>
      <c r="I108" t="s">
        <v>5398</v>
      </c>
      <c r="J108" t="s">
        <v>5444</v>
      </c>
      <c r="K108" t="s">
        <v>5040</v>
      </c>
      <c r="L108" t="s">
        <v>5048</v>
      </c>
      <c r="M108">
        <v>152</v>
      </c>
      <c r="N108" s="7">
        <v>41106</v>
      </c>
      <c r="O108" t="s">
        <v>616</v>
      </c>
      <c r="P108" t="s">
        <v>373</v>
      </c>
      <c r="Q108">
        <v>7.25</v>
      </c>
      <c r="R108">
        <v>7.33</v>
      </c>
      <c r="S108">
        <v>7.17</v>
      </c>
      <c r="T108">
        <v>7.25</v>
      </c>
      <c r="U108">
        <v>7.08</v>
      </c>
      <c r="V108">
        <v>7</v>
      </c>
      <c r="W108">
        <v>8.67</v>
      </c>
      <c r="X108">
        <v>10</v>
      </c>
      <c r="Y108">
        <v>10</v>
      </c>
      <c r="Z108">
        <v>7</v>
      </c>
      <c r="AA108">
        <v>78.75</v>
      </c>
      <c r="AB108">
        <v>0.14000000000000001</v>
      </c>
      <c r="AC108">
        <v>0</v>
      </c>
      <c r="AD108">
        <v>0</v>
      </c>
      <c r="AE108" t="s">
        <v>201</v>
      </c>
      <c r="AF108">
        <v>0</v>
      </c>
      <c r="AG108" s="7">
        <v>41471</v>
      </c>
      <c r="AH108">
        <v>1250</v>
      </c>
      <c r="AI108">
        <v>1250</v>
      </c>
      <c r="AJ108">
        <v>1250</v>
      </c>
    </row>
    <row r="109" spans="1:36" x14ac:dyDescent="0.25">
      <c r="A109" t="s">
        <v>43</v>
      </c>
      <c r="B109" t="s">
        <v>216</v>
      </c>
      <c r="C109">
        <v>19.313730799999998</v>
      </c>
      <c r="D109">
        <v>-96.901745399999996</v>
      </c>
      <c r="E109" t="s">
        <v>4575</v>
      </c>
      <c r="F109">
        <v>10</v>
      </c>
      <c r="G109">
        <v>1</v>
      </c>
      <c r="H109">
        <v>2012</v>
      </c>
      <c r="I109" t="s">
        <v>5398</v>
      </c>
      <c r="J109" t="s">
        <v>5444</v>
      </c>
      <c r="K109" t="s">
        <v>5040</v>
      </c>
      <c r="L109" t="s">
        <v>5048</v>
      </c>
      <c r="M109">
        <v>152</v>
      </c>
      <c r="N109" s="7">
        <v>41066</v>
      </c>
      <c r="O109" t="s">
        <v>68</v>
      </c>
      <c r="P109" t="s">
        <v>54</v>
      </c>
      <c r="Q109">
        <v>7.67</v>
      </c>
      <c r="R109">
        <v>7.17</v>
      </c>
      <c r="S109">
        <v>6.83</v>
      </c>
      <c r="T109">
        <v>7.33</v>
      </c>
      <c r="U109">
        <v>7.58</v>
      </c>
      <c r="V109">
        <v>7.17</v>
      </c>
      <c r="W109">
        <v>9.33</v>
      </c>
      <c r="X109">
        <v>10</v>
      </c>
      <c r="Y109">
        <v>8.67</v>
      </c>
      <c r="Z109">
        <v>7</v>
      </c>
      <c r="AA109">
        <v>78.75</v>
      </c>
      <c r="AB109">
        <v>0.12</v>
      </c>
      <c r="AC109">
        <v>0</v>
      </c>
      <c r="AD109">
        <v>0</v>
      </c>
      <c r="AF109">
        <v>0</v>
      </c>
      <c r="AG109" s="7">
        <v>41431</v>
      </c>
      <c r="AH109">
        <v>1350</v>
      </c>
      <c r="AI109">
        <v>1350</v>
      </c>
      <c r="AJ109">
        <v>1350</v>
      </c>
    </row>
    <row r="110" spans="1:36" x14ac:dyDescent="0.25">
      <c r="A110" t="s">
        <v>43</v>
      </c>
      <c r="B110" t="s">
        <v>147</v>
      </c>
      <c r="C110">
        <v>19.896766199999998</v>
      </c>
      <c r="D110">
        <v>-155.58278179999999</v>
      </c>
      <c r="E110" t="s">
        <v>150</v>
      </c>
      <c r="F110">
        <v>11</v>
      </c>
      <c r="G110">
        <v>0.90718474000000004</v>
      </c>
      <c r="H110">
        <v>2013</v>
      </c>
      <c r="I110" t="s">
        <v>5452</v>
      </c>
      <c r="J110" t="s">
        <v>5442</v>
      </c>
      <c r="K110" t="s">
        <v>5051</v>
      </c>
      <c r="L110" t="s">
        <v>5048</v>
      </c>
      <c r="M110">
        <v>120</v>
      </c>
      <c r="N110" s="7">
        <v>41656</v>
      </c>
      <c r="P110" t="s">
        <v>81</v>
      </c>
      <c r="Q110">
        <v>7.5</v>
      </c>
      <c r="R110">
        <v>6.92</v>
      </c>
      <c r="S110">
        <v>6.92</v>
      </c>
      <c r="T110">
        <v>7.25</v>
      </c>
      <c r="U110">
        <v>7.58</v>
      </c>
      <c r="V110">
        <v>7.42</v>
      </c>
      <c r="W110">
        <v>9.33</v>
      </c>
      <c r="X110">
        <v>9.33</v>
      </c>
      <c r="Y110">
        <v>9.33</v>
      </c>
      <c r="Z110">
        <v>7.17</v>
      </c>
      <c r="AA110">
        <v>78.75</v>
      </c>
      <c r="AB110">
        <v>0.12</v>
      </c>
      <c r="AC110">
        <v>5</v>
      </c>
      <c r="AD110">
        <v>0</v>
      </c>
      <c r="AE110" t="s">
        <v>55</v>
      </c>
      <c r="AF110">
        <v>8</v>
      </c>
      <c r="AG110" s="7">
        <v>42021</v>
      </c>
    </row>
    <row r="111" spans="1:36" x14ac:dyDescent="0.25">
      <c r="A111" t="s">
        <v>43</v>
      </c>
      <c r="B111" t="s">
        <v>280</v>
      </c>
      <c r="C111">
        <v>13.921480600000001</v>
      </c>
      <c r="D111">
        <v>-86.126833700000006</v>
      </c>
      <c r="E111" t="s">
        <v>999</v>
      </c>
      <c r="F111">
        <v>1</v>
      </c>
      <c r="G111">
        <v>1</v>
      </c>
      <c r="H111">
        <v>2016</v>
      </c>
      <c r="I111" t="s">
        <v>5410</v>
      </c>
      <c r="J111" t="s">
        <v>5441</v>
      </c>
      <c r="K111" t="s">
        <v>5040</v>
      </c>
      <c r="L111" t="s">
        <v>5048</v>
      </c>
      <c r="M111">
        <v>152</v>
      </c>
      <c r="N111" s="7">
        <v>42877</v>
      </c>
      <c r="O111" t="s">
        <v>213</v>
      </c>
      <c r="P111" t="s">
        <v>60</v>
      </c>
      <c r="Q111">
        <v>7.17</v>
      </c>
      <c r="R111">
        <v>7</v>
      </c>
      <c r="S111">
        <v>6.92</v>
      </c>
      <c r="T111">
        <v>7</v>
      </c>
      <c r="U111">
        <v>7</v>
      </c>
      <c r="V111">
        <v>7</v>
      </c>
      <c r="W111">
        <v>10</v>
      </c>
      <c r="X111">
        <v>10</v>
      </c>
      <c r="Y111">
        <v>10</v>
      </c>
      <c r="Z111">
        <v>6.75</v>
      </c>
      <c r="AA111">
        <v>78.83</v>
      </c>
      <c r="AB111">
        <v>0.1</v>
      </c>
      <c r="AC111">
        <v>0</v>
      </c>
      <c r="AD111">
        <v>2</v>
      </c>
      <c r="AE111" t="s">
        <v>55</v>
      </c>
      <c r="AF111">
        <v>4</v>
      </c>
      <c r="AG111" s="7">
        <v>43242</v>
      </c>
      <c r="AH111">
        <v>1100</v>
      </c>
      <c r="AI111">
        <v>1100</v>
      </c>
      <c r="AJ111">
        <v>1100</v>
      </c>
    </row>
    <row r="112" spans="1:36" x14ac:dyDescent="0.25">
      <c r="A112" t="s">
        <v>43</v>
      </c>
      <c r="B112" t="s">
        <v>216</v>
      </c>
      <c r="C112">
        <v>16.114828299999999</v>
      </c>
      <c r="D112">
        <v>-92.6859623</v>
      </c>
      <c r="E112" t="s">
        <v>1277</v>
      </c>
      <c r="F112">
        <v>250</v>
      </c>
      <c r="G112">
        <v>1</v>
      </c>
      <c r="H112">
        <v>2013</v>
      </c>
      <c r="I112" t="s">
        <v>5402</v>
      </c>
      <c r="J112" t="s">
        <v>5442</v>
      </c>
      <c r="K112" t="s">
        <v>5040</v>
      </c>
      <c r="L112" t="s">
        <v>5048</v>
      </c>
      <c r="M112">
        <v>151</v>
      </c>
      <c r="N112" s="7">
        <v>41345</v>
      </c>
      <c r="O112" t="s">
        <v>616</v>
      </c>
      <c r="P112" t="s">
        <v>54</v>
      </c>
      <c r="Q112">
        <v>7.33</v>
      </c>
      <c r="R112">
        <v>7</v>
      </c>
      <c r="S112">
        <v>6.75</v>
      </c>
      <c r="T112">
        <v>7.08</v>
      </c>
      <c r="U112">
        <v>7.17</v>
      </c>
      <c r="V112">
        <v>7.25</v>
      </c>
      <c r="W112">
        <v>9.33</v>
      </c>
      <c r="X112">
        <v>10</v>
      </c>
      <c r="Y112">
        <v>10</v>
      </c>
      <c r="Z112">
        <v>7</v>
      </c>
      <c r="AA112">
        <v>78.92</v>
      </c>
      <c r="AB112">
        <v>0.12</v>
      </c>
      <c r="AC112">
        <v>0</v>
      </c>
      <c r="AD112">
        <v>0</v>
      </c>
      <c r="AE112" t="s">
        <v>55</v>
      </c>
      <c r="AF112">
        <v>8</v>
      </c>
      <c r="AG112" s="7">
        <v>41710</v>
      </c>
      <c r="AH112">
        <v>1300</v>
      </c>
      <c r="AI112">
        <v>1300</v>
      </c>
      <c r="AJ112">
        <v>1300</v>
      </c>
    </row>
    <row r="113" spans="1:36" x14ac:dyDescent="0.25">
      <c r="A113" t="s">
        <v>43</v>
      </c>
      <c r="B113" t="s">
        <v>216</v>
      </c>
      <c r="C113">
        <v>16.874762199999999</v>
      </c>
      <c r="D113">
        <v>-97.660612299999997</v>
      </c>
      <c r="E113" t="s">
        <v>4203</v>
      </c>
      <c r="F113">
        <v>14</v>
      </c>
      <c r="G113">
        <v>1</v>
      </c>
      <c r="H113">
        <v>2012</v>
      </c>
      <c r="I113" t="s">
        <v>5398</v>
      </c>
      <c r="J113" t="s">
        <v>5444</v>
      </c>
      <c r="K113" t="s">
        <v>5040</v>
      </c>
      <c r="L113" t="s">
        <v>5048</v>
      </c>
      <c r="M113">
        <v>152</v>
      </c>
      <c r="N113" s="7">
        <v>41169</v>
      </c>
      <c r="O113" t="s">
        <v>616</v>
      </c>
      <c r="P113" t="s">
        <v>54</v>
      </c>
      <c r="Q113">
        <v>7.5</v>
      </c>
      <c r="R113">
        <v>7</v>
      </c>
      <c r="S113">
        <v>6.92</v>
      </c>
      <c r="T113">
        <v>7.08</v>
      </c>
      <c r="U113">
        <v>6.92</v>
      </c>
      <c r="V113">
        <v>6.75</v>
      </c>
      <c r="W113">
        <v>10</v>
      </c>
      <c r="X113">
        <v>10</v>
      </c>
      <c r="Y113">
        <v>10</v>
      </c>
      <c r="Z113">
        <v>6.75</v>
      </c>
      <c r="AA113">
        <v>78.92</v>
      </c>
      <c r="AB113">
        <v>0.16</v>
      </c>
      <c r="AC113">
        <v>0</v>
      </c>
      <c r="AD113">
        <v>0</v>
      </c>
      <c r="AE113" t="s">
        <v>201</v>
      </c>
      <c r="AF113">
        <v>0</v>
      </c>
      <c r="AG113" s="7">
        <v>41534</v>
      </c>
      <c r="AH113">
        <v>1400</v>
      </c>
      <c r="AI113">
        <v>1400</v>
      </c>
      <c r="AJ113">
        <v>1400</v>
      </c>
    </row>
    <row r="114" spans="1:36" x14ac:dyDescent="0.25">
      <c r="A114" t="s">
        <v>43</v>
      </c>
      <c r="B114" t="s">
        <v>62</v>
      </c>
      <c r="C114">
        <v>15.783471</v>
      </c>
      <c r="D114">
        <v>-90.230759000000006</v>
      </c>
      <c r="E114" t="s">
        <v>618</v>
      </c>
      <c r="F114">
        <v>250</v>
      </c>
      <c r="G114">
        <v>69</v>
      </c>
      <c r="H114">
        <v>2014</v>
      </c>
      <c r="I114" t="s">
        <v>5412</v>
      </c>
      <c r="J114" t="s">
        <v>5440</v>
      </c>
      <c r="K114" t="s">
        <v>5040</v>
      </c>
      <c r="L114" t="s">
        <v>5048</v>
      </c>
      <c r="M114">
        <v>151</v>
      </c>
      <c r="N114" s="7">
        <v>41893</v>
      </c>
      <c r="O114" t="s">
        <v>60</v>
      </c>
      <c r="P114" t="s">
        <v>54</v>
      </c>
      <c r="Q114">
        <v>7.33</v>
      </c>
      <c r="R114">
        <v>7.17</v>
      </c>
      <c r="S114">
        <v>6.58</v>
      </c>
      <c r="T114">
        <v>7.42</v>
      </c>
      <c r="U114">
        <v>7.08</v>
      </c>
      <c r="V114">
        <v>6.83</v>
      </c>
      <c r="W114">
        <v>10</v>
      </c>
      <c r="X114">
        <v>10</v>
      </c>
      <c r="Y114">
        <v>10</v>
      </c>
      <c r="Z114">
        <v>6.58</v>
      </c>
      <c r="AA114">
        <v>79</v>
      </c>
      <c r="AB114">
        <v>0.12</v>
      </c>
      <c r="AC114">
        <v>0</v>
      </c>
      <c r="AD114">
        <v>0</v>
      </c>
      <c r="AE114" t="s">
        <v>55</v>
      </c>
      <c r="AF114">
        <v>3</v>
      </c>
      <c r="AG114" s="7">
        <v>42258</v>
      </c>
      <c r="AH114">
        <v>1219.2</v>
      </c>
      <c r="AI114">
        <v>1219.2</v>
      </c>
      <c r="AJ114">
        <v>1219.2</v>
      </c>
    </row>
    <row r="115" spans="1:36" x14ac:dyDescent="0.25">
      <c r="A115" t="s">
        <v>43</v>
      </c>
      <c r="B115" t="s">
        <v>254</v>
      </c>
      <c r="C115">
        <v>14.372733999999999</v>
      </c>
      <c r="D115">
        <v>-88.246118300000006</v>
      </c>
      <c r="E115" t="s">
        <v>4531</v>
      </c>
      <c r="F115">
        <v>275</v>
      </c>
      <c r="G115">
        <v>2</v>
      </c>
      <c r="H115">
        <v>2014</v>
      </c>
      <c r="I115" t="s">
        <v>5412</v>
      </c>
      <c r="J115" t="s">
        <v>5440</v>
      </c>
      <c r="K115" t="s">
        <v>5040</v>
      </c>
      <c r="L115" t="s">
        <v>5048</v>
      </c>
      <c r="M115">
        <v>151</v>
      </c>
      <c r="N115" s="7">
        <v>41755</v>
      </c>
      <c r="O115" t="s">
        <v>1002</v>
      </c>
      <c r="P115" t="s">
        <v>54</v>
      </c>
      <c r="Q115">
        <v>7</v>
      </c>
      <c r="R115">
        <v>7</v>
      </c>
      <c r="S115">
        <v>7</v>
      </c>
      <c r="T115">
        <v>7</v>
      </c>
      <c r="U115">
        <v>7</v>
      </c>
      <c r="V115">
        <v>7</v>
      </c>
      <c r="W115">
        <v>10</v>
      </c>
      <c r="X115">
        <v>10</v>
      </c>
      <c r="Y115">
        <v>10</v>
      </c>
      <c r="Z115">
        <v>7</v>
      </c>
      <c r="AA115">
        <v>79</v>
      </c>
      <c r="AB115">
        <v>0.11</v>
      </c>
      <c r="AC115">
        <v>0</v>
      </c>
      <c r="AD115">
        <v>0</v>
      </c>
      <c r="AE115" t="s">
        <v>55</v>
      </c>
      <c r="AF115">
        <v>12</v>
      </c>
      <c r="AG115" s="7">
        <v>42120</v>
      </c>
      <c r="AH115">
        <v>1350</v>
      </c>
      <c r="AI115">
        <v>1350</v>
      </c>
      <c r="AJ115">
        <v>1350</v>
      </c>
    </row>
    <row r="116" spans="1:36" x14ac:dyDescent="0.25">
      <c r="A116" t="s">
        <v>43</v>
      </c>
      <c r="B116" t="s">
        <v>216</v>
      </c>
      <c r="C116">
        <v>17.045106100000002</v>
      </c>
      <c r="D116">
        <v>-98.686205599999994</v>
      </c>
      <c r="E116" t="s">
        <v>4541</v>
      </c>
      <c r="F116">
        <v>14</v>
      </c>
      <c r="G116">
        <v>1</v>
      </c>
      <c r="H116">
        <v>2012</v>
      </c>
      <c r="I116" t="s">
        <v>5398</v>
      </c>
      <c r="J116" t="s">
        <v>5444</v>
      </c>
      <c r="K116" t="s">
        <v>5040</v>
      </c>
      <c r="L116" t="s">
        <v>5048</v>
      </c>
      <c r="M116">
        <v>152</v>
      </c>
      <c r="N116" s="7">
        <v>41169</v>
      </c>
      <c r="O116" t="s">
        <v>737</v>
      </c>
      <c r="P116" t="s">
        <v>81</v>
      </c>
      <c r="Q116">
        <v>6.75</v>
      </c>
      <c r="R116">
        <v>7.08</v>
      </c>
      <c r="S116">
        <v>6.67</v>
      </c>
      <c r="T116">
        <v>7.25</v>
      </c>
      <c r="U116">
        <v>7.17</v>
      </c>
      <c r="V116">
        <v>7.08</v>
      </c>
      <c r="W116">
        <v>10</v>
      </c>
      <c r="X116">
        <v>10</v>
      </c>
      <c r="Y116">
        <v>10</v>
      </c>
      <c r="Z116">
        <v>7</v>
      </c>
      <c r="AA116">
        <v>79</v>
      </c>
      <c r="AB116">
        <v>0.12</v>
      </c>
      <c r="AC116">
        <v>0</v>
      </c>
      <c r="AD116">
        <v>0</v>
      </c>
      <c r="AE116" t="s">
        <v>201</v>
      </c>
      <c r="AF116">
        <v>12</v>
      </c>
      <c r="AG116" s="7">
        <v>41534</v>
      </c>
      <c r="AH116">
        <v>1300</v>
      </c>
      <c r="AI116">
        <v>1300</v>
      </c>
      <c r="AJ116">
        <v>1300</v>
      </c>
    </row>
    <row r="117" spans="1:36" x14ac:dyDescent="0.25">
      <c r="A117" t="s">
        <v>43</v>
      </c>
      <c r="B117" t="s">
        <v>216</v>
      </c>
      <c r="C117">
        <v>16.874762199999999</v>
      </c>
      <c r="D117">
        <v>-97.660612299999997</v>
      </c>
      <c r="E117" t="s">
        <v>4203</v>
      </c>
      <c r="F117">
        <v>16</v>
      </c>
      <c r="G117">
        <v>1</v>
      </c>
      <c r="H117">
        <v>2012</v>
      </c>
      <c r="I117" t="s">
        <v>5398</v>
      </c>
      <c r="J117" t="s">
        <v>5444</v>
      </c>
      <c r="K117" t="s">
        <v>5040</v>
      </c>
      <c r="L117" t="s">
        <v>5048</v>
      </c>
      <c r="M117">
        <v>152</v>
      </c>
      <c r="N117" s="7">
        <v>41164</v>
      </c>
      <c r="O117" t="s">
        <v>616</v>
      </c>
      <c r="P117" t="s">
        <v>373</v>
      </c>
      <c r="Q117">
        <v>7.5</v>
      </c>
      <c r="R117">
        <v>7.17</v>
      </c>
      <c r="S117">
        <v>6.92</v>
      </c>
      <c r="T117">
        <v>7.5</v>
      </c>
      <c r="U117">
        <v>7.25</v>
      </c>
      <c r="V117">
        <v>7</v>
      </c>
      <c r="W117">
        <v>8.67</v>
      </c>
      <c r="X117">
        <v>10</v>
      </c>
      <c r="Y117">
        <v>10</v>
      </c>
      <c r="Z117">
        <v>7</v>
      </c>
      <c r="AA117">
        <v>79</v>
      </c>
      <c r="AB117">
        <v>0.14000000000000001</v>
      </c>
      <c r="AC117">
        <v>3</v>
      </c>
      <c r="AD117">
        <v>0</v>
      </c>
      <c r="AE117" t="s">
        <v>55</v>
      </c>
      <c r="AF117">
        <v>17</v>
      </c>
      <c r="AG117" s="7">
        <v>41529</v>
      </c>
      <c r="AH117">
        <v>1550</v>
      </c>
      <c r="AI117">
        <v>1550</v>
      </c>
      <c r="AJ117">
        <v>1550</v>
      </c>
    </row>
    <row r="118" spans="1:36" x14ac:dyDescent="0.25">
      <c r="A118" t="s">
        <v>43</v>
      </c>
      <c r="B118" t="s">
        <v>216</v>
      </c>
      <c r="C118">
        <v>15.4347808</v>
      </c>
      <c r="D118">
        <v>-92.114554600000005</v>
      </c>
      <c r="E118" t="s">
        <v>3727</v>
      </c>
      <c r="F118">
        <v>120</v>
      </c>
      <c r="G118">
        <v>1</v>
      </c>
      <c r="H118">
        <v>2012</v>
      </c>
      <c r="I118" t="s">
        <v>5398</v>
      </c>
      <c r="J118" t="s">
        <v>5444</v>
      </c>
      <c r="K118" t="s">
        <v>5040</v>
      </c>
      <c r="L118" t="s">
        <v>5048</v>
      </c>
      <c r="M118">
        <v>152</v>
      </c>
      <c r="N118" s="7">
        <v>41151</v>
      </c>
      <c r="O118" t="s">
        <v>616</v>
      </c>
      <c r="P118" t="s">
        <v>54</v>
      </c>
      <c r="Q118">
        <v>7.17</v>
      </c>
      <c r="R118">
        <v>6.83</v>
      </c>
      <c r="S118">
        <v>6.83</v>
      </c>
      <c r="T118">
        <v>7.25</v>
      </c>
      <c r="U118">
        <v>7.17</v>
      </c>
      <c r="V118">
        <v>6.92</v>
      </c>
      <c r="W118">
        <v>10</v>
      </c>
      <c r="X118">
        <v>10</v>
      </c>
      <c r="Y118">
        <v>10</v>
      </c>
      <c r="Z118">
        <v>6.83</v>
      </c>
      <c r="AA118">
        <v>79</v>
      </c>
      <c r="AB118">
        <v>0.14000000000000001</v>
      </c>
      <c r="AC118">
        <v>7</v>
      </c>
      <c r="AD118">
        <v>0</v>
      </c>
      <c r="AE118" t="s">
        <v>55</v>
      </c>
      <c r="AF118">
        <v>38</v>
      </c>
      <c r="AG118" s="7">
        <v>41516</v>
      </c>
      <c r="AH118">
        <v>12</v>
      </c>
      <c r="AI118">
        <v>12</v>
      </c>
      <c r="AJ118">
        <v>12</v>
      </c>
    </row>
    <row r="119" spans="1:36" x14ac:dyDescent="0.25">
      <c r="A119" t="s">
        <v>43</v>
      </c>
      <c r="B119" t="s">
        <v>94</v>
      </c>
      <c r="C119">
        <v>-5.1462680000000001</v>
      </c>
      <c r="D119">
        <v>-79.002352299999998</v>
      </c>
      <c r="E119" t="s">
        <v>4536</v>
      </c>
      <c r="F119">
        <v>280</v>
      </c>
      <c r="G119">
        <v>69</v>
      </c>
      <c r="H119">
        <v>2012</v>
      </c>
      <c r="I119" t="s">
        <v>5416</v>
      </c>
      <c r="J119" t="s">
        <v>5402</v>
      </c>
      <c r="K119" t="s">
        <v>5047</v>
      </c>
      <c r="L119" t="s">
        <v>5040</v>
      </c>
      <c r="M119">
        <v>92</v>
      </c>
      <c r="N119" s="7">
        <v>41282</v>
      </c>
      <c r="O119" t="s">
        <v>616</v>
      </c>
      <c r="P119" t="s">
        <v>54</v>
      </c>
      <c r="Q119">
        <v>7.67</v>
      </c>
      <c r="R119">
        <v>7.17</v>
      </c>
      <c r="S119">
        <v>7.08</v>
      </c>
      <c r="T119">
        <v>7.25</v>
      </c>
      <c r="U119">
        <v>8</v>
      </c>
      <c r="V119">
        <v>7.5</v>
      </c>
      <c r="W119">
        <v>8.67</v>
      </c>
      <c r="X119">
        <v>9.33</v>
      </c>
      <c r="Y119">
        <v>9.33</v>
      </c>
      <c r="Z119">
        <v>7</v>
      </c>
      <c r="AA119">
        <v>79</v>
      </c>
      <c r="AB119">
        <v>0</v>
      </c>
      <c r="AC119">
        <v>0</v>
      </c>
      <c r="AD119">
        <v>0</v>
      </c>
      <c r="AF119">
        <v>4</v>
      </c>
      <c r="AG119" s="7">
        <v>41647</v>
      </c>
      <c r="AH119">
        <v>1400</v>
      </c>
      <c r="AI119">
        <v>1400</v>
      </c>
      <c r="AJ119">
        <v>1400</v>
      </c>
    </row>
    <row r="120" spans="1:36" x14ac:dyDescent="0.25">
      <c r="A120" t="s">
        <v>43</v>
      </c>
      <c r="B120" t="s">
        <v>62</v>
      </c>
      <c r="C120">
        <v>14.9609782</v>
      </c>
      <c r="D120">
        <v>-91.807458600000004</v>
      </c>
      <c r="E120" t="s">
        <v>1286</v>
      </c>
      <c r="F120">
        <v>50</v>
      </c>
      <c r="G120">
        <v>69</v>
      </c>
      <c r="H120">
        <v>2017</v>
      </c>
      <c r="I120" t="s">
        <v>5408</v>
      </c>
      <c r="J120" t="s">
        <v>5446</v>
      </c>
      <c r="K120" t="s">
        <v>5040</v>
      </c>
      <c r="L120" t="s">
        <v>5048</v>
      </c>
      <c r="M120">
        <v>151</v>
      </c>
      <c r="N120" s="7">
        <v>42970</v>
      </c>
      <c r="O120" t="s">
        <v>68</v>
      </c>
      <c r="P120" t="s">
        <v>54</v>
      </c>
      <c r="Q120">
        <v>7.58</v>
      </c>
      <c r="R120">
        <v>7.67</v>
      </c>
      <c r="S120">
        <v>7.42</v>
      </c>
      <c r="T120">
        <v>7.42</v>
      </c>
      <c r="U120">
        <v>7.67</v>
      </c>
      <c r="V120">
        <v>7.67</v>
      </c>
      <c r="W120">
        <v>8.67</v>
      </c>
      <c r="X120">
        <v>8.67</v>
      </c>
      <c r="Y120">
        <v>8.67</v>
      </c>
      <c r="Z120">
        <v>7.67</v>
      </c>
      <c r="AA120">
        <v>79.08</v>
      </c>
      <c r="AB120">
        <v>0.1</v>
      </c>
      <c r="AC120">
        <v>0</v>
      </c>
      <c r="AD120">
        <v>0</v>
      </c>
      <c r="AE120" t="s">
        <v>55</v>
      </c>
      <c r="AF120">
        <v>1</v>
      </c>
      <c r="AG120" s="7">
        <v>43335</v>
      </c>
      <c r="AH120">
        <v>1700</v>
      </c>
      <c r="AI120">
        <v>1700</v>
      </c>
      <c r="AJ120">
        <v>1700</v>
      </c>
    </row>
    <row r="121" spans="1:36" x14ac:dyDescent="0.25">
      <c r="A121" t="s">
        <v>43</v>
      </c>
      <c r="B121" t="s">
        <v>216</v>
      </c>
      <c r="C121">
        <v>16.874762199999999</v>
      </c>
      <c r="D121">
        <v>-97.660612299999997</v>
      </c>
      <c r="E121" t="s">
        <v>4203</v>
      </c>
      <c r="F121">
        <v>13</v>
      </c>
      <c r="G121">
        <v>1</v>
      </c>
      <c r="H121">
        <v>2012</v>
      </c>
      <c r="I121" t="s">
        <v>5398</v>
      </c>
      <c r="J121" t="s">
        <v>5444</v>
      </c>
      <c r="K121" t="s">
        <v>5040</v>
      </c>
      <c r="L121" t="s">
        <v>5048</v>
      </c>
      <c r="M121">
        <v>152</v>
      </c>
      <c r="N121" s="7">
        <v>41165</v>
      </c>
      <c r="O121" t="s">
        <v>616</v>
      </c>
      <c r="P121" t="s">
        <v>54</v>
      </c>
      <c r="Q121">
        <v>7.33</v>
      </c>
      <c r="R121">
        <v>7</v>
      </c>
      <c r="S121">
        <v>6.92</v>
      </c>
      <c r="T121">
        <v>7.25</v>
      </c>
      <c r="U121">
        <v>7.33</v>
      </c>
      <c r="V121">
        <v>7.08</v>
      </c>
      <c r="W121">
        <v>9.33</v>
      </c>
      <c r="X121">
        <v>10</v>
      </c>
      <c r="Y121">
        <v>10</v>
      </c>
      <c r="Z121">
        <v>6.83</v>
      </c>
      <c r="AA121">
        <v>79.08</v>
      </c>
      <c r="AB121">
        <v>0.16</v>
      </c>
      <c r="AC121">
        <v>0</v>
      </c>
      <c r="AD121">
        <v>0</v>
      </c>
      <c r="AE121" t="s">
        <v>201</v>
      </c>
      <c r="AF121">
        <v>2</v>
      </c>
      <c r="AG121" s="7">
        <v>41530</v>
      </c>
      <c r="AH121">
        <v>1500</v>
      </c>
      <c r="AI121">
        <v>1500</v>
      </c>
      <c r="AJ121">
        <v>1500</v>
      </c>
    </row>
    <row r="122" spans="1:36" x14ac:dyDescent="0.25">
      <c r="A122" t="s">
        <v>43</v>
      </c>
      <c r="B122" t="s">
        <v>216</v>
      </c>
      <c r="C122">
        <v>20.325737700000001</v>
      </c>
      <c r="D122">
        <v>-98.071331499999999</v>
      </c>
      <c r="E122" t="s">
        <v>4520</v>
      </c>
      <c r="F122">
        <v>10</v>
      </c>
      <c r="G122">
        <v>1</v>
      </c>
      <c r="H122">
        <v>2012</v>
      </c>
      <c r="I122" t="s">
        <v>5398</v>
      </c>
      <c r="J122" t="s">
        <v>5444</v>
      </c>
      <c r="K122" t="s">
        <v>5040</v>
      </c>
      <c r="L122" t="s">
        <v>5048</v>
      </c>
      <c r="M122">
        <v>152</v>
      </c>
      <c r="N122" s="7">
        <v>41164</v>
      </c>
      <c r="O122" t="s">
        <v>737</v>
      </c>
      <c r="P122" t="s">
        <v>54</v>
      </c>
      <c r="Q122">
        <v>7.25</v>
      </c>
      <c r="R122">
        <v>7.08</v>
      </c>
      <c r="S122">
        <v>6.75</v>
      </c>
      <c r="T122">
        <v>7.33</v>
      </c>
      <c r="U122">
        <v>7.42</v>
      </c>
      <c r="V122">
        <v>7</v>
      </c>
      <c r="W122">
        <v>9.33</v>
      </c>
      <c r="X122">
        <v>10</v>
      </c>
      <c r="Y122">
        <v>10</v>
      </c>
      <c r="Z122">
        <v>6.92</v>
      </c>
      <c r="AA122">
        <v>79.08</v>
      </c>
      <c r="AB122">
        <v>0.11</v>
      </c>
      <c r="AC122">
        <v>0</v>
      </c>
      <c r="AD122">
        <v>0</v>
      </c>
      <c r="AE122" t="s">
        <v>55</v>
      </c>
      <c r="AF122">
        <v>45</v>
      </c>
      <c r="AG122" s="7">
        <v>41529</v>
      </c>
      <c r="AH122">
        <v>1100</v>
      </c>
      <c r="AI122">
        <v>1100</v>
      </c>
      <c r="AJ122">
        <v>1100</v>
      </c>
    </row>
    <row r="123" spans="1:36" x14ac:dyDescent="0.25">
      <c r="A123" t="s">
        <v>43</v>
      </c>
      <c r="B123" t="s">
        <v>216</v>
      </c>
      <c r="C123">
        <v>20.378414899999999</v>
      </c>
      <c r="D123">
        <v>-104.8191965</v>
      </c>
      <c r="E123" t="s">
        <v>3963</v>
      </c>
      <c r="F123">
        <v>10</v>
      </c>
      <c r="G123">
        <v>1</v>
      </c>
      <c r="H123">
        <v>2012</v>
      </c>
      <c r="I123" t="s">
        <v>5398</v>
      </c>
      <c r="J123" t="s">
        <v>5444</v>
      </c>
      <c r="K123" t="s">
        <v>5040</v>
      </c>
      <c r="L123" t="s">
        <v>5048</v>
      </c>
      <c r="M123">
        <v>152</v>
      </c>
      <c r="N123" s="7">
        <v>41093</v>
      </c>
      <c r="O123" t="s">
        <v>616</v>
      </c>
      <c r="P123" t="s">
        <v>54</v>
      </c>
      <c r="Q123">
        <v>7.17</v>
      </c>
      <c r="R123">
        <v>7.25</v>
      </c>
      <c r="S123">
        <v>7.25</v>
      </c>
      <c r="T123">
        <v>7.17</v>
      </c>
      <c r="U123">
        <v>7.25</v>
      </c>
      <c r="V123">
        <v>7.08</v>
      </c>
      <c r="W123">
        <v>9.33</v>
      </c>
      <c r="X123">
        <v>9.33</v>
      </c>
      <c r="Y123">
        <v>10</v>
      </c>
      <c r="Z123">
        <v>7.25</v>
      </c>
      <c r="AA123">
        <v>79.08</v>
      </c>
      <c r="AB123">
        <v>0.1</v>
      </c>
      <c r="AC123">
        <v>0</v>
      </c>
      <c r="AD123">
        <v>0</v>
      </c>
      <c r="AE123" t="s">
        <v>89</v>
      </c>
      <c r="AF123">
        <v>0</v>
      </c>
      <c r="AG123" s="7">
        <v>41458</v>
      </c>
      <c r="AH123">
        <v>1200</v>
      </c>
      <c r="AI123">
        <v>1200</v>
      </c>
      <c r="AJ123">
        <v>1200</v>
      </c>
    </row>
    <row r="124" spans="1:36" x14ac:dyDescent="0.25">
      <c r="A124" t="s">
        <v>43</v>
      </c>
      <c r="B124" t="s">
        <v>1672</v>
      </c>
      <c r="C124">
        <v>18.423847800000001</v>
      </c>
      <c r="D124">
        <v>-66.064878699999994</v>
      </c>
      <c r="E124" t="s">
        <v>1677</v>
      </c>
      <c r="F124">
        <v>18</v>
      </c>
      <c r="G124">
        <v>2.2679618500000003</v>
      </c>
      <c r="H124">
        <v>2013</v>
      </c>
      <c r="I124" t="s">
        <v>5483</v>
      </c>
      <c r="J124" t="s">
        <v>5442</v>
      </c>
      <c r="K124" t="s">
        <v>5044</v>
      </c>
      <c r="L124" t="s">
        <v>5048</v>
      </c>
      <c r="M124">
        <v>212</v>
      </c>
      <c r="N124" s="7">
        <v>41799</v>
      </c>
      <c r="O124" t="s">
        <v>60</v>
      </c>
      <c r="P124" t="s">
        <v>54</v>
      </c>
      <c r="Q124">
        <v>7.42</v>
      </c>
      <c r="R124">
        <v>7.08</v>
      </c>
      <c r="S124">
        <v>6.75</v>
      </c>
      <c r="T124">
        <v>7.33</v>
      </c>
      <c r="U124">
        <v>7.33</v>
      </c>
      <c r="V124">
        <v>6.92</v>
      </c>
      <c r="W124">
        <v>10</v>
      </c>
      <c r="X124">
        <v>9.33</v>
      </c>
      <c r="Y124">
        <v>10</v>
      </c>
      <c r="Z124">
        <v>6.92</v>
      </c>
      <c r="AA124">
        <v>79.08</v>
      </c>
      <c r="AB124">
        <v>0.13</v>
      </c>
      <c r="AC124">
        <v>0</v>
      </c>
      <c r="AD124">
        <v>0</v>
      </c>
      <c r="AE124" t="s">
        <v>55</v>
      </c>
      <c r="AF124">
        <v>0</v>
      </c>
      <c r="AG124" s="7">
        <v>42164</v>
      </c>
      <c r="AH124">
        <v>853.44</v>
      </c>
      <c r="AI124">
        <v>853.44</v>
      </c>
      <c r="AJ124">
        <v>853.44</v>
      </c>
    </row>
    <row r="125" spans="1:36" x14ac:dyDescent="0.25">
      <c r="A125" t="s">
        <v>43</v>
      </c>
      <c r="F125">
        <v>149</v>
      </c>
      <c r="G125">
        <v>70</v>
      </c>
      <c r="N125" s="7">
        <v>40603</v>
      </c>
      <c r="Q125">
        <v>6.75</v>
      </c>
      <c r="R125">
        <v>6.75</v>
      </c>
      <c r="S125">
        <v>6.42</v>
      </c>
      <c r="T125">
        <v>6.83</v>
      </c>
      <c r="U125">
        <v>7.58</v>
      </c>
      <c r="V125">
        <v>7.5</v>
      </c>
      <c r="W125">
        <v>10</v>
      </c>
      <c r="X125">
        <v>10</v>
      </c>
      <c r="Y125">
        <v>10</v>
      </c>
      <c r="Z125">
        <v>7.25</v>
      </c>
      <c r="AA125">
        <v>79.08</v>
      </c>
      <c r="AB125">
        <v>0.1</v>
      </c>
      <c r="AC125">
        <v>0</v>
      </c>
      <c r="AD125">
        <v>0</v>
      </c>
      <c r="AF125">
        <v>3</v>
      </c>
      <c r="AG125" s="7">
        <v>40968</v>
      </c>
    </row>
    <row r="126" spans="1:36" x14ac:dyDescent="0.25">
      <c r="A126" t="s">
        <v>43</v>
      </c>
      <c r="B126" t="s">
        <v>203</v>
      </c>
      <c r="C126">
        <v>10.0144716</v>
      </c>
      <c r="D126">
        <v>-84.098645899999994</v>
      </c>
      <c r="E126" t="s">
        <v>4500</v>
      </c>
      <c r="F126">
        <v>1</v>
      </c>
      <c r="G126">
        <v>2</v>
      </c>
      <c r="H126">
        <v>2012</v>
      </c>
      <c r="I126" t="s">
        <v>5398</v>
      </c>
      <c r="J126" t="s">
        <v>5444</v>
      </c>
      <c r="K126" t="s">
        <v>5040</v>
      </c>
      <c r="L126" t="s">
        <v>5048</v>
      </c>
      <c r="M126">
        <v>152</v>
      </c>
      <c r="N126" s="7">
        <v>41618</v>
      </c>
      <c r="O126" t="s">
        <v>493</v>
      </c>
      <c r="P126" t="s">
        <v>54</v>
      </c>
      <c r="Q126">
        <v>7.17</v>
      </c>
      <c r="R126">
        <v>7.42</v>
      </c>
      <c r="S126">
        <v>7.5</v>
      </c>
      <c r="T126">
        <v>8</v>
      </c>
      <c r="U126">
        <v>7.25</v>
      </c>
      <c r="V126">
        <v>7.83</v>
      </c>
      <c r="W126">
        <v>10</v>
      </c>
      <c r="X126">
        <v>10</v>
      </c>
      <c r="Y126">
        <v>6.67</v>
      </c>
      <c r="Z126">
        <v>7.33</v>
      </c>
      <c r="AA126">
        <v>79.17</v>
      </c>
      <c r="AB126">
        <v>0.1</v>
      </c>
      <c r="AC126">
        <v>5</v>
      </c>
      <c r="AD126">
        <v>0</v>
      </c>
      <c r="AE126" t="s">
        <v>201</v>
      </c>
      <c r="AF126">
        <v>20</v>
      </c>
      <c r="AG126" s="7">
        <v>41983</v>
      </c>
    </row>
    <row r="127" spans="1:36" x14ac:dyDescent="0.25">
      <c r="A127" t="s">
        <v>43</v>
      </c>
      <c r="B127" t="s">
        <v>62</v>
      </c>
      <c r="C127">
        <v>14.1928003</v>
      </c>
      <c r="D127">
        <v>-90.374835399999995</v>
      </c>
      <c r="E127" t="s">
        <v>2509</v>
      </c>
      <c r="F127">
        <v>50</v>
      </c>
      <c r="G127">
        <v>69</v>
      </c>
      <c r="H127">
        <v>2017</v>
      </c>
      <c r="I127" t="s">
        <v>5408</v>
      </c>
      <c r="J127" t="s">
        <v>5446</v>
      </c>
      <c r="K127" t="s">
        <v>5040</v>
      </c>
      <c r="L127" t="s">
        <v>5048</v>
      </c>
      <c r="M127">
        <v>151</v>
      </c>
      <c r="N127" s="7">
        <v>42969</v>
      </c>
      <c r="O127" t="s">
        <v>68</v>
      </c>
      <c r="P127" t="s">
        <v>54</v>
      </c>
      <c r="Q127">
        <v>7.33</v>
      </c>
      <c r="R127">
        <v>7.42</v>
      </c>
      <c r="S127">
        <v>7.33</v>
      </c>
      <c r="T127">
        <v>7.42</v>
      </c>
      <c r="U127">
        <v>7.5</v>
      </c>
      <c r="V127">
        <v>7.42</v>
      </c>
      <c r="W127">
        <v>8.67</v>
      </c>
      <c r="X127">
        <v>9.33</v>
      </c>
      <c r="Y127">
        <v>9.33</v>
      </c>
      <c r="Z127">
        <v>7.42</v>
      </c>
      <c r="AA127">
        <v>79.17</v>
      </c>
      <c r="AB127">
        <v>0.1</v>
      </c>
      <c r="AC127">
        <v>0</v>
      </c>
      <c r="AD127">
        <v>0</v>
      </c>
      <c r="AE127" t="s">
        <v>55</v>
      </c>
      <c r="AF127">
        <v>0</v>
      </c>
      <c r="AG127" s="7">
        <v>43334</v>
      </c>
      <c r="AH127">
        <v>1219.2</v>
      </c>
      <c r="AI127">
        <v>1219.2</v>
      </c>
      <c r="AJ127">
        <v>1219.2</v>
      </c>
    </row>
    <row r="128" spans="1:36" x14ac:dyDescent="0.25">
      <c r="A128" t="s">
        <v>43</v>
      </c>
      <c r="B128" t="s">
        <v>62</v>
      </c>
      <c r="C128">
        <v>14.615291600000001</v>
      </c>
      <c r="D128">
        <v>-90.5361774</v>
      </c>
      <c r="E128" t="s">
        <v>4498</v>
      </c>
      <c r="F128">
        <v>250</v>
      </c>
      <c r="G128">
        <v>69</v>
      </c>
      <c r="H128">
        <v>2016</v>
      </c>
      <c r="I128" t="s">
        <v>5410</v>
      </c>
      <c r="J128" t="s">
        <v>5441</v>
      </c>
      <c r="K128" t="s">
        <v>5040</v>
      </c>
      <c r="L128" t="s">
        <v>5048</v>
      </c>
      <c r="M128">
        <v>152</v>
      </c>
      <c r="N128" s="7">
        <v>42513</v>
      </c>
      <c r="O128" t="s">
        <v>68</v>
      </c>
      <c r="P128" t="s">
        <v>54</v>
      </c>
      <c r="Q128">
        <v>7.08</v>
      </c>
      <c r="R128">
        <v>7</v>
      </c>
      <c r="S128">
        <v>6.92</v>
      </c>
      <c r="T128">
        <v>7.42</v>
      </c>
      <c r="U128">
        <v>7</v>
      </c>
      <c r="V128">
        <v>6.92</v>
      </c>
      <c r="W128">
        <v>10</v>
      </c>
      <c r="X128">
        <v>10</v>
      </c>
      <c r="Y128">
        <v>10</v>
      </c>
      <c r="Z128">
        <v>6.83</v>
      </c>
      <c r="AA128">
        <v>79.17</v>
      </c>
      <c r="AB128">
        <v>0.11</v>
      </c>
      <c r="AC128">
        <v>0</v>
      </c>
      <c r="AD128">
        <v>8</v>
      </c>
      <c r="AE128" t="s">
        <v>55</v>
      </c>
      <c r="AF128">
        <v>6</v>
      </c>
      <c r="AG128" s="7">
        <v>42878</v>
      </c>
      <c r="AH128">
        <v>1320</v>
      </c>
      <c r="AI128">
        <v>1320</v>
      </c>
      <c r="AJ128">
        <v>1320</v>
      </c>
    </row>
    <row r="129" spans="1:36" x14ac:dyDescent="0.25">
      <c r="A129" t="s">
        <v>43</v>
      </c>
      <c r="B129" t="s">
        <v>62</v>
      </c>
      <c r="C129">
        <v>14.6349149</v>
      </c>
      <c r="D129">
        <v>-90.506882399999995</v>
      </c>
      <c r="E129" t="s">
        <v>437</v>
      </c>
      <c r="F129">
        <v>275</v>
      </c>
      <c r="G129">
        <v>69</v>
      </c>
      <c r="H129">
        <v>2015</v>
      </c>
      <c r="I129" t="s">
        <v>5404</v>
      </c>
      <c r="J129" t="s">
        <v>5439</v>
      </c>
      <c r="K129" t="s">
        <v>5040</v>
      </c>
      <c r="L129" t="s">
        <v>5048</v>
      </c>
      <c r="M129">
        <v>151</v>
      </c>
      <c r="N129" s="7">
        <v>42185</v>
      </c>
      <c r="O129" t="s">
        <v>493</v>
      </c>
      <c r="P129" t="s">
        <v>54</v>
      </c>
      <c r="Q129">
        <v>7.25</v>
      </c>
      <c r="R129">
        <v>7.17</v>
      </c>
      <c r="S129">
        <v>6.75</v>
      </c>
      <c r="T129">
        <v>7.25</v>
      </c>
      <c r="U129">
        <v>7</v>
      </c>
      <c r="V129">
        <v>6.92</v>
      </c>
      <c r="W129">
        <v>10</v>
      </c>
      <c r="X129">
        <v>10</v>
      </c>
      <c r="Y129">
        <v>10</v>
      </c>
      <c r="Z129">
        <v>6.83</v>
      </c>
      <c r="AA129">
        <v>79.17</v>
      </c>
      <c r="AB129">
        <v>0.11</v>
      </c>
      <c r="AC129">
        <v>0</v>
      </c>
      <c r="AD129">
        <v>0</v>
      </c>
      <c r="AE129" t="s">
        <v>55</v>
      </c>
      <c r="AF129">
        <v>6</v>
      </c>
      <c r="AG129" s="7">
        <v>42550</v>
      </c>
      <c r="AH129">
        <v>1300</v>
      </c>
      <c r="AI129">
        <v>1800</v>
      </c>
      <c r="AJ129">
        <v>1550</v>
      </c>
    </row>
    <row r="130" spans="1:36" x14ac:dyDescent="0.25">
      <c r="A130" t="s">
        <v>43</v>
      </c>
      <c r="B130" t="s">
        <v>254</v>
      </c>
      <c r="C130">
        <v>14.4345368</v>
      </c>
      <c r="D130">
        <v>-89.183692899999997</v>
      </c>
      <c r="E130" t="s">
        <v>4166</v>
      </c>
      <c r="F130">
        <v>15</v>
      </c>
      <c r="G130">
        <v>69</v>
      </c>
      <c r="H130">
        <v>2017</v>
      </c>
      <c r="I130" t="s">
        <v>5408</v>
      </c>
      <c r="J130" t="s">
        <v>5446</v>
      </c>
      <c r="K130" t="s">
        <v>5040</v>
      </c>
      <c r="L130" t="s">
        <v>5048</v>
      </c>
      <c r="M130">
        <v>151</v>
      </c>
      <c r="N130" s="7">
        <v>42943</v>
      </c>
      <c r="O130" t="s">
        <v>493</v>
      </c>
      <c r="P130" t="s">
        <v>54</v>
      </c>
      <c r="Q130">
        <v>7.58</v>
      </c>
      <c r="R130">
        <v>7</v>
      </c>
      <c r="S130">
        <v>6.75</v>
      </c>
      <c r="T130">
        <v>6.92</v>
      </c>
      <c r="U130">
        <v>7</v>
      </c>
      <c r="V130">
        <v>6.92</v>
      </c>
      <c r="W130">
        <v>10</v>
      </c>
      <c r="X130">
        <v>10</v>
      </c>
      <c r="Y130">
        <v>10</v>
      </c>
      <c r="Z130">
        <v>7</v>
      </c>
      <c r="AA130">
        <v>79.17</v>
      </c>
      <c r="AB130">
        <v>0.11</v>
      </c>
      <c r="AC130">
        <v>0</v>
      </c>
      <c r="AD130">
        <v>0</v>
      </c>
      <c r="AE130" t="s">
        <v>55</v>
      </c>
      <c r="AF130">
        <v>5</v>
      </c>
      <c r="AG130" s="7">
        <v>43308</v>
      </c>
      <c r="AH130">
        <v>1650</v>
      </c>
      <c r="AI130">
        <v>1650</v>
      </c>
      <c r="AJ130">
        <v>1650</v>
      </c>
    </row>
    <row r="131" spans="1:36" x14ac:dyDescent="0.25">
      <c r="A131" t="s">
        <v>43</v>
      </c>
      <c r="B131" t="s">
        <v>216</v>
      </c>
      <c r="C131">
        <v>16.874762199999999</v>
      </c>
      <c r="D131">
        <v>-97.660612299999997</v>
      </c>
      <c r="E131" t="s">
        <v>4203</v>
      </c>
      <c r="F131">
        <v>10</v>
      </c>
      <c r="G131">
        <v>1</v>
      </c>
      <c r="H131">
        <v>2012</v>
      </c>
      <c r="I131" t="s">
        <v>5398</v>
      </c>
      <c r="J131" t="s">
        <v>5444</v>
      </c>
      <c r="K131" t="s">
        <v>5040</v>
      </c>
      <c r="L131" t="s">
        <v>5048</v>
      </c>
      <c r="M131">
        <v>152</v>
      </c>
      <c r="N131" s="7">
        <v>41165</v>
      </c>
      <c r="O131" t="s">
        <v>616</v>
      </c>
      <c r="P131" t="s">
        <v>54</v>
      </c>
      <c r="Q131">
        <v>7.25</v>
      </c>
      <c r="R131">
        <v>7.08</v>
      </c>
      <c r="S131">
        <v>6.92</v>
      </c>
      <c r="T131">
        <v>7.08</v>
      </c>
      <c r="U131">
        <v>7.17</v>
      </c>
      <c r="V131">
        <v>7.17</v>
      </c>
      <c r="W131">
        <v>9.33</v>
      </c>
      <c r="X131">
        <v>10</v>
      </c>
      <c r="Y131">
        <v>10</v>
      </c>
      <c r="Z131">
        <v>7.17</v>
      </c>
      <c r="AA131">
        <v>79.17</v>
      </c>
      <c r="AB131">
        <v>0.14000000000000001</v>
      </c>
      <c r="AC131">
        <v>0</v>
      </c>
      <c r="AD131">
        <v>0</v>
      </c>
      <c r="AE131" t="s">
        <v>201</v>
      </c>
      <c r="AF131">
        <v>8</v>
      </c>
      <c r="AG131" s="7">
        <v>41530</v>
      </c>
      <c r="AH131">
        <v>1550</v>
      </c>
      <c r="AI131">
        <v>1550</v>
      </c>
      <c r="AJ131">
        <v>1550</v>
      </c>
    </row>
    <row r="132" spans="1:36" x14ac:dyDescent="0.25">
      <c r="A132" t="s">
        <v>43</v>
      </c>
      <c r="B132" t="s">
        <v>216</v>
      </c>
      <c r="C132">
        <v>17.173488800000001</v>
      </c>
      <c r="D132">
        <v>-92.329558000000006</v>
      </c>
      <c r="E132" t="s">
        <v>3616</v>
      </c>
      <c r="F132">
        <v>53</v>
      </c>
      <c r="G132">
        <v>1</v>
      </c>
      <c r="H132">
        <v>2012</v>
      </c>
      <c r="I132" t="s">
        <v>5398</v>
      </c>
      <c r="J132" t="s">
        <v>5444</v>
      </c>
      <c r="K132" t="s">
        <v>5040</v>
      </c>
      <c r="L132" t="s">
        <v>5048</v>
      </c>
      <c r="M132">
        <v>152</v>
      </c>
      <c r="N132" s="7">
        <v>41151</v>
      </c>
      <c r="O132" t="s">
        <v>616</v>
      </c>
      <c r="P132" t="s">
        <v>54</v>
      </c>
      <c r="Q132">
        <v>7.17</v>
      </c>
      <c r="R132">
        <v>6.92</v>
      </c>
      <c r="S132">
        <v>6.92</v>
      </c>
      <c r="T132">
        <v>7.08</v>
      </c>
      <c r="U132">
        <v>7.17</v>
      </c>
      <c r="V132">
        <v>7</v>
      </c>
      <c r="W132">
        <v>10</v>
      </c>
      <c r="X132">
        <v>10</v>
      </c>
      <c r="Y132">
        <v>10</v>
      </c>
      <c r="Z132">
        <v>6.92</v>
      </c>
      <c r="AA132">
        <v>79.17</v>
      </c>
      <c r="AB132">
        <v>0.14000000000000001</v>
      </c>
      <c r="AC132">
        <v>0</v>
      </c>
      <c r="AD132">
        <v>0</v>
      </c>
      <c r="AE132" t="s">
        <v>55</v>
      </c>
      <c r="AF132">
        <v>34</v>
      </c>
      <c r="AG132" s="7">
        <v>41516</v>
      </c>
      <c r="AH132">
        <v>1450</v>
      </c>
      <c r="AI132">
        <v>1450</v>
      </c>
      <c r="AJ132">
        <v>1450</v>
      </c>
    </row>
    <row r="133" spans="1:36" x14ac:dyDescent="0.25">
      <c r="A133" t="s">
        <v>43</v>
      </c>
      <c r="B133" t="s">
        <v>216</v>
      </c>
      <c r="C133">
        <v>15.925829200000001</v>
      </c>
      <c r="D133">
        <v>-96.420027899999994</v>
      </c>
      <c r="E133" t="s">
        <v>4510</v>
      </c>
      <c r="F133">
        <v>250</v>
      </c>
      <c r="G133">
        <v>2.7215542200000002</v>
      </c>
      <c r="I133" t="s">
        <v>5467</v>
      </c>
      <c r="J133" t="s">
        <v>5454</v>
      </c>
      <c r="K133" t="s">
        <v>5040</v>
      </c>
      <c r="L133" t="s">
        <v>5048</v>
      </c>
      <c r="M133">
        <v>151</v>
      </c>
      <c r="N133" s="7">
        <v>40277</v>
      </c>
      <c r="O133" t="s">
        <v>616</v>
      </c>
      <c r="Q133">
        <v>6.75</v>
      </c>
      <c r="R133">
        <v>6.75</v>
      </c>
      <c r="S133">
        <v>6.83</v>
      </c>
      <c r="T133">
        <v>7.25</v>
      </c>
      <c r="U133">
        <v>7.58</v>
      </c>
      <c r="V133">
        <v>7.08</v>
      </c>
      <c r="W133">
        <v>10</v>
      </c>
      <c r="X133">
        <v>10</v>
      </c>
      <c r="Y133">
        <v>10</v>
      </c>
      <c r="Z133">
        <v>6.92</v>
      </c>
      <c r="AA133">
        <v>79.17</v>
      </c>
      <c r="AB133">
        <v>0.01</v>
      </c>
      <c r="AC133">
        <v>0</v>
      </c>
      <c r="AD133">
        <v>0</v>
      </c>
      <c r="AF133">
        <v>8</v>
      </c>
      <c r="AG133" s="7">
        <v>40642</v>
      </c>
      <c r="AH133">
        <v>1200</v>
      </c>
      <c r="AI133">
        <v>1200</v>
      </c>
      <c r="AJ133">
        <v>1200</v>
      </c>
    </row>
    <row r="134" spans="1:36" x14ac:dyDescent="0.25">
      <c r="A134" t="s">
        <v>43</v>
      </c>
      <c r="B134" t="s">
        <v>216</v>
      </c>
      <c r="C134">
        <v>19.173773000000001</v>
      </c>
      <c r="D134">
        <v>-96.134224099999997</v>
      </c>
      <c r="E134" t="s">
        <v>715</v>
      </c>
      <c r="F134">
        <v>12</v>
      </c>
      <c r="G134">
        <v>1</v>
      </c>
      <c r="H134">
        <v>2012</v>
      </c>
      <c r="I134" t="s">
        <v>5398</v>
      </c>
      <c r="J134" t="s">
        <v>5444</v>
      </c>
      <c r="K134" t="s">
        <v>5040</v>
      </c>
      <c r="L134" t="s">
        <v>5048</v>
      </c>
      <c r="M134">
        <v>152</v>
      </c>
      <c r="N134" s="7">
        <v>41162</v>
      </c>
      <c r="O134" t="s">
        <v>68</v>
      </c>
      <c r="P134" t="s">
        <v>54</v>
      </c>
      <c r="Q134">
        <v>7</v>
      </c>
      <c r="R134">
        <v>7</v>
      </c>
      <c r="S134">
        <v>6.92</v>
      </c>
      <c r="T134">
        <v>7.17</v>
      </c>
      <c r="U134">
        <v>7.17</v>
      </c>
      <c r="V134">
        <v>7.08</v>
      </c>
      <c r="W134">
        <v>10</v>
      </c>
      <c r="X134">
        <v>10</v>
      </c>
      <c r="Y134">
        <v>10</v>
      </c>
      <c r="Z134">
        <v>6.92</v>
      </c>
      <c r="AA134">
        <v>79.25</v>
      </c>
      <c r="AB134">
        <v>0.13</v>
      </c>
      <c r="AC134">
        <v>0</v>
      </c>
      <c r="AD134">
        <v>0</v>
      </c>
      <c r="AE134" t="s">
        <v>55</v>
      </c>
      <c r="AF134">
        <v>10</v>
      </c>
      <c r="AG134" s="7">
        <v>41527</v>
      </c>
      <c r="AH134">
        <v>1000</v>
      </c>
      <c r="AI134">
        <v>1000</v>
      </c>
      <c r="AJ134">
        <v>1000</v>
      </c>
    </row>
    <row r="135" spans="1:36" x14ac:dyDescent="0.25">
      <c r="A135" t="s">
        <v>43</v>
      </c>
      <c r="B135" t="s">
        <v>268</v>
      </c>
      <c r="C135">
        <v>23.960998100000001</v>
      </c>
      <c r="D135">
        <v>120.97186379999999</v>
      </c>
      <c r="E135" t="s">
        <v>369</v>
      </c>
      <c r="F135">
        <v>50</v>
      </c>
      <c r="G135">
        <v>20</v>
      </c>
      <c r="H135">
        <v>2014</v>
      </c>
      <c r="I135" t="s">
        <v>5451</v>
      </c>
      <c r="J135" t="s">
        <v>5477</v>
      </c>
      <c r="K135" t="s">
        <v>5051</v>
      </c>
      <c r="L135" t="s">
        <v>5050</v>
      </c>
      <c r="M135">
        <v>61</v>
      </c>
      <c r="N135" s="7">
        <v>41950</v>
      </c>
      <c r="O135" t="s">
        <v>616</v>
      </c>
      <c r="P135" t="s">
        <v>54</v>
      </c>
      <c r="Q135">
        <v>7.08</v>
      </c>
      <c r="R135">
        <v>6.83</v>
      </c>
      <c r="S135">
        <v>6.83</v>
      </c>
      <c r="T135">
        <v>7.25</v>
      </c>
      <c r="U135">
        <v>7.42</v>
      </c>
      <c r="V135">
        <v>7.08</v>
      </c>
      <c r="W135">
        <v>10</v>
      </c>
      <c r="X135">
        <v>10</v>
      </c>
      <c r="Y135">
        <v>10</v>
      </c>
      <c r="Z135">
        <v>6.75</v>
      </c>
      <c r="AA135">
        <v>79.25</v>
      </c>
      <c r="AB135">
        <v>0.11</v>
      </c>
      <c r="AC135">
        <v>0</v>
      </c>
      <c r="AD135">
        <v>0</v>
      </c>
      <c r="AE135" t="s">
        <v>304</v>
      </c>
      <c r="AF135">
        <v>0</v>
      </c>
      <c r="AG135" s="7">
        <v>42315</v>
      </c>
      <c r="AH135">
        <v>850</v>
      </c>
      <c r="AI135">
        <v>850</v>
      </c>
      <c r="AJ135">
        <v>850</v>
      </c>
    </row>
    <row r="136" spans="1:36" x14ac:dyDescent="0.25">
      <c r="A136" t="s">
        <v>43</v>
      </c>
      <c r="B136" t="s">
        <v>396</v>
      </c>
      <c r="C136">
        <v>4.8087173999999999</v>
      </c>
      <c r="D136">
        <v>-75.690601000000001</v>
      </c>
      <c r="E136" t="s">
        <v>4480</v>
      </c>
      <c r="F136">
        <v>250</v>
      </c>
      <c r="G136">
        <v>1.3607771100000001</v>
      </c>
      <c r="H136">
        <v>2013</v>
      </c>
      <c r="I136" t="s">
        <v>5421</v>
      </c>
      <c r="J136" t="s">
        <v>5420</v>
      </c>
      <c r="K136" t="s">
        <v>5042</v>
      </c>
      <c r="L136" t="s">
        <v>5049</v>
      </c>
      <c r="M136">
        <v>91</v>
      </c>
      <c r="N136" s="7">
        <v>41647</v>
      </c>
      <c r="O136" t="s">
        <v>213</v>
      </c>
      <c r="P136" t="s">
        <v>54</v>
      </c>
      <c r="Q136">
        <v>7.42</v>
      </c>
      <c r="R136">
        <v>7.25</v>
      </c>
      <c r="S136">
        <v>6.75</v>
      </c>
      <c r="T136">
        <v>7.25</v>
      </c>
      <c r="U136">
        <v>7.42</v>
      </c>
      <c r="V136">
        <v>7.25</v>
      </c>
      <c r="W136">
        <v>9.33</v>
      </c>
      <c r="X136">
        <v>9.33</v>
      </c>
      <c r="Y136">
        <v>10</v>
      </c>
      <c r="Z136">
        <v>7.33</v>
      </c>
      <c r="AA136">
        <v>79.33</v>
      </c>
      <c r="AB136">
        <v>0</v>
      </c>
      <c r="AC136">
        <v>0</v>
      </c>
      <c r="AD136">
        <v>0</v>
      </c>
      <c r="AE136" t="s">
        <v>55</v>
      </c>
      <c r="AF136">
        <v>3</v>
      </c>
      <c r="AG136" s="7">
        <v>42012</v>
      </c>
      <c r="AH136">
        <v>1200</v>
      </c>
      <c r="AI136">
        <v>1200</v>
      </c>
      <c r="AJ136">
        <v>1200</v>
      </c>
    </row>
    <row r="137" spans="1:36" x14ac:dyDescent="0.25">
      <c r="A137" t="s">
        <v>43</v>
      </c>
      <c r="B137" t="s">
        <v>4472</v>
      </c>
      <c r="C137">
        <v>7.5399890000000003</v>
      </c>
      <c r="D137">
        <v>-5.5470800000000002</v>
      </c>
      <c r="E137" t="s">
        <v>4473</v>
      </c>
      <c r="F137">
        <v>2</v>
      </c>
      <c r="G137">
        <v>1</v>
      </c>
      <c r="H137">
        <v>2016</v>
      </c>
      <c r="I137" t="s">
        <v>5427</v>
      </c>
      <c r="J137" t="s">
        <v>5427</v>
      </c>
      <c r="K137" t="s">
        <v>5042</v>
      </c>
      <c r="L137" t="s">
        <v>5042</v>
      </c>
      <c r="M137">
        <v>0</v>
      </c>
      <c r="N137" s="7">
        <v>42892</v>
      </c>
      <c r="P137" t="s">
        <v>54</v>
      </c>
      <c r="Q137">
        <v>7.42</v>
      </c>
      <c r="R137">
        <v>7.25</v>
      </c>
      <c r="S137">
        <v>6.83</v>
      </c>
      <c r="T137">
        <v>7</v>
      </c>
      <c r="U137">
        <v>7.33</v>
      </c>
      <c r="V137">
        <v>7.08</v>
      </c>
      <c r="W137">
        <v>9.33</v>
      </c>
      <c r="X137">
        <v>10</v>
      </c>
      <c r="Y137">
        <v>10</v>
      </c>
      <c r="Z137">
        <v>7.08</v>
      </c>
      <c r="AA137">
        <v>79.33</v>
      </c>
      <c r="AB137">
        <v>0.13</v>
      </c>
      <c r="AC137">
        <v>1</v>
      </c>
      <c r="AD137">
        <v>0</v>
      </c>
      <c r="AE137" t="s">
        <v>89</v>
      </c>
      <c r="AF137">
        <v>2</v>
      </c>
      <c r="AG137" s="7">
        <v>43257</v>
      </c>
      <c r="AH137">
        <v>200</v>
      </c>
      <c r="AI137">
        <v>200</v>
      </c>
      <c r="AJ137">
        <v>200</v>
      </c>
    </row>
    <row r="138" spans="1:36" x14ac:dyDescent="0.25">
      <c r="A138" t="s">
        <v>43</v>
      </c>
      <c r="B138" t="s">
        <v>62</v>
      </c>
      <c r="C138">
        <v>15.783471</v>
      </c>
      <c r="D138">
        <v>-90.230759000000006</v>
      </c>
      <c r="E138" t="s">
        <v>618</v>
      </c>
      <c r="F138">
        <v>250</v>
      </c>
      <c r="G138">
        <v>1</v>
      </c>
      <c r="H138">
        <v>2012</v>
      </c>
      <c r="I138" t="s">
        <v>5398</v>
      </c>
      <c r="J138" t="s">
        <v>5444</v>
      </c>
      <c r="K138" t="s">
        <v>5040</v>
      </c>
      <c r="L138" t="s">
        <v>5048</v>
      </c>
      <c r="M138">
        <v>152</v>
      </c>
      <c r="N138" s="7">
        <v>40921</v>
      </c>
      <c r="O138" t="s">
        <v>68</v>
      </c>
      <c r="P138" t="s">
        <v>54</v>
      </c>
      <c r="Q138">
        <v>7.17</v>
      </c>
      <c r="R138">
        <v>6.5</v>
      </c>
      <c r="S138">
        <v>6.33</v>
      </c>
      <c r="T138">
        <v>7.25</v>
      </c>
      <c r="U138">
        <v>7.58</v>
      </c>
      <c r="V138">
        <v>7.33</v>
      </c>
      <c r="W138">
        <v>10</v>
      </c>
      <c r="X138">
        <v>10</v>
      </c>
      <c r="Y138">
        <v>10</v>
      </c>
      <c r="Z138">
        <v>7.17</v>
      </c>
      <c r="AA138">
        <v>79.33</v>
      </c>
      <c r="AB138">
        <v>0.11</v>
      </c>
      <c r="AC138">
        <v>0</v>
      </c>
      <c r="AD138">
        <v>0</v>
      </c>
      <c r="AE138" t="s">
        <v>55</v>
      </c>
      <c r="AF138">
        <v>6</v>
      </c>
      <c r="AG138" s="7">
        <v>41286</v>
      </c>
    </row>
    <row r="139" spans="1:36" x14ac:dyDescent="0.25">
      <c r="A139" t="s">
        <v>43</v>
      </c>
      <c r="B139" t="s">
        <v>216</v>
      </c>
      <c r="C139">
        <v>19.115642600000001</v>
      </c>
      <c r="D139">
        <v>-96.859588799999997</v>
      </c>
      <c r="E139" t="s">
        <v>4485</v>
      </c>
      <c r="F139">
        <v>30</v>
      </c>
      <c r="G139">
        <v>1</v>
      </c>
      <c r="H139">
        <v>2012</v>
      </c>
      <c r="I139" t="s">
        <v>5398</v>
      </c>
      <c r="J139" t="s">
        <v>5444</v>
      </c>
      <c r="K139" t="s">
        <v>5040</v>
      </c>
      <c r="L139" t="s">
        <v>5048</v>
      </c>
      <c r="M139">
        <v>152</v>
      </c>
      <c r="N139" s="7">
        <v>41169</v>
      </c>
      <c r="O139" t="s">
        <v>616</v>
      </c>
      <c r="P139" t="s">
        <v>54</v>
      </c>
      <c r="Q139">
        <v>7</v>
      </c>
      <c r="R139">
        <v>7</v>
      </c>
      <c r="S139">
        <v>6.83</v>
      </c>
      <c r="T139">
        <v>7.33</v>
      </c>
      <c r="U139">
        <v>7.42</v>
      </c>
      <c r="V139">
        <v>6.92</v>
      </c>
      <c r="W139">
        <v>10</v>
      </c>
      <c r="X139">
        <v>10</v>
      </c>
      <c r="Y139">
        <v>10</v>
      </c>
      <c r="Z139">
        <v>6.83</v>
      </c>
      <c r="AA139">
        <v>79.33</v>
      </c>
      <c r="AB139">
        <v>0.14000000000000001</v>
      </c>
      <c r="AC139">
        <v>0</v>
      </c>
      <c r="AD139">
        <v>0</v>
      </c>
      <c r="AE139" t="s">
        <v>201</v>
      </c>
      <c r="AF139">
        <v>23</v>
      </c>
      <c r="AG139" s="7">
        <v>41534</v>
      </c>
      <c r="AH139">
        <v>950</v>
      </c>
      <c r="AI139">
        <v>950</v>
      </c>
      <c r="AJ139">
        <v>950</v>
      </c>
    </row>
    <row r="140" spans="1:36" x14ac:dyDescent="0.25">
      <c r="A140" t="s">
        <v>43</v>
      </c>
      <c r="B140" t="s">
        <v>216</v>
      </c>
      <c r="C140">
        <v>19.115642600000001</v>
      </c>
      <c r="D140">
        <v>-96.859588799999997</v>
      </c>
      <c r="E140" t="s">
        <v>4485</v>
      </c>
      <c r="F140">
        <v>50</v>
      </c>
      <c r="G140">
        <v>1</v>
      </c>
      <c r="H140">
        <v>2012</v>
      </c>
      <c r="I140" t="s">
        <v>5398</v>
      </c>
      <c r="J140" t="s">
        <v>5444</v>
      </c>
      <c r="K140" t="s">
        <v>5040</v>
      </c>
      <c r="L140" t="s">
        <v>5048</v>
      </c>
      <c r="M140">
        <v>152</v>
      </c>
      <c r="N140" s="7">
        <v>41162</v>
      </c>
      <c r="O140" t="s">
        <v>616</v>
      </c>
      <c r="P140" t="s">
        <v>54</v>
      </c>
      <c r="Q140">
        <v>7.42</v>
      </c>
      <c r="R140">
        <v>7.17</v>
      </c>
      <c r="S140">
        <v>7.08</v>
      </c>
      <c r="T140">
        <v>7.17</v>
      </c>
      <c r="U140">
        <v>7.08</v>
      </c>
      <c r="V140">
        <v>7.08</v>
      </c>
      <c r="W140">
        <v>9.33</v>
      </c>
      <c r="X140">
        <v>10</v>
      </c>
      <c r="Y140">
        <v>10</v>
      </c>
      <c r="Z140">
        <v>7</v>
      </c>
      <c r="AA140">
        <v>79.33</v>
      </c>
      <c r="AB140">
        <v>0.14000000000000001</v>
      </c>
      <c r="AC140">
        <v>0</v>
      </c>
      <c r="AD140">
        <v>0</v>
      </c>
      <c r="AE140" t="s">
        <v>55</v>
      </c>
      <c r="AF140">
        <v>19</v>
      </c>
      <c r="AG140" s="7">
        <v>41527</v>
      </c>
      <c r="AH140">
        <v>750</v>
      </c>
      <c r="AI140">
        <v>750</v>
      </c>
      <c r="AJ140">
        <v>750</v>
      </c>
    </row>
    <row r="141" spans="1:36" x14ac:dyDescent="0.25">
      <c r="A141" t="s">
        <v>4825</v>
      </c>
      <c r="B141" t="s">
        <v>130</v>
      </c>
      <c r="C141">
        <v>37.090240000000001</v>
      </c>
      <c r="D141">
        <v>-95.712890999999999</v>
      </c>
      <c r="E141" t="s">
        <v>4846</v>
      </c>
      <c r="F141">
        <v>100</v>
      </c>
      <c r="G141">
        <v>1</v>
      </c>
      <c r="H141">
        <v>2012</v>
      </c>
      <c r="I141" t="s">
        <v>5455</v>
      </c>
      <c r="J141" t="s">
        <v>5444</v>
      </c>
      <c r="K141" t="s">
        <v>5051</v>
      </c>
      <c r="L141" t="s">
        <v>5048</v>
      </c>
      <c r="M141">
        <v>121</v>
      </c>
      <c r="N141" s="7">
        <v>40968</v>
      </c>
      <c r="O141" t="s">
        <v>2484</v>
      </c>
      <c r="P141" t="s">
        <v>81</v>
      </c>
      <c r="Q141">
        <v>7.92</v>
      </c>
      <c r="R141">
        <v>7.5</v>
      </c>
      <c r="S141">
        <v>7.42</v>
      </c>
      <c r="T141">
        <v>7.42</v>
      </c>
      <c r="U141">
        <v>7.42</v>
      </c>
      <c r="V141">
        <v>7.42</v>
      </c>
      <c r="W141">
        <v>9.33</v>
      </c>
      <c r="X141">
        <v>10</v>
      </c>
      <c r="Y141">
        <v>7.58</v>
      </c>
      <c r="Z141">
        <v>7.33</v>
      </c>
      <c r="AA141">
        <v>79.33</v>
      </c>
      <c r="AB141">
        <v>0</v>
      </c>
      <c r="AC141">
        <v>0</v>
      </c>
      <c r="AD141">
        <v>0</v>
      </c>
      <c r="AE141" t="s">
        <v>55</v>
      </c>
      <c r="AF141">
        <v>0</v>
      </c>
      <c r="AG141" s="7">
        <v>41333</v>
      </c>
      <c r="AH141">
        <v>3000</v>
      </c>
      <c r="AI141">
        <v>3000</v>
      </c>
      <c r="AJ141">
        <v>3000</v>
      </c>
    </row>
    <row r="142" spans="1:36" x14ac:dyDescent="0.25">
      <c r="A142" t="s">
        <v>43</v>
      </c>
      <c r="B142" t="s">
        <v>62</v>
      </c>
      <c r="C142">
        <v>15.783471</v>
      </c>
      <c r="D142">
        <v>-90.230759000000006</v>
      </c>
      <c r="E142" t="s">
        <v>618</v>
      </c>
      <c r="F142">
        <v>250</v>
      </c>
      <c r="G142">
        <v>69</v>
      </c>
      <c r="H142">
        <v>2013</v>
      </c>
      <c r="I142" t="s">
        <v>5402</v>
      </c>
      <c r="J142" t="s">
        <v>5442</v>
      </c>
      <c r="K142" t="s">
        <v>5040</v>
      </c>
      <c r="L142" t="s">
        <v>5048</v>
      </c>
      <c r="M142">
        <v>151</v>
      </c>
      <c r="N142" s="7">
        <v>41772</v>
      </c>
      <c r="O142" t="s">
        <v>68</v>
      </c>
      <c r="P142" t="s">
        <v>54</v>
      </c>
      <c r="Q142">
        <v>7.08</v>
      </c>
      <c r="R142">
        <v>7.33</v>
      </c>
      <c r="S142">
        <v>7.25</v>
      </c>
      <c r="T142">
        <v>7.58</v>
      </c>
      <c r="U142">
        <v>7.33</v>
      </c>
      <c r="V142">
        <v>7.42</v>
      </c>
      <c r="W142">
        <v>9.33</v>
      </c>
      <c r="X142">
        <v>9.33</v>
      </c>
      <c r="Y142">
        <v>9.33</v>
      </c>
      <c r="Z142">
        <v>7.42</v>
      </c>
      <c r="AA142">
        <v>79.42</v>
      </c>
      <c r="AB142">
        <v>0.1</v>
      </c>
      <c r="AC142">
        <v>0</v>
      </c>
      <c r="AD142">
        <v>0</v>
      </c>
      <c r="AE142" t="s">
        <v>55</v>
      </c>
      <c r="AF142">
        <v>2</v>
      </c>
      <c r="AG142" s="7">
        <v>42137</v>
      </c>
      <c r="AH142">
        <v>1219.2</v>
      </c>
      <c r="AI142">
        <v>1219.2</v>
      </c>
      <c r="AJ142">
        <v>1219.2</v>
      </c>
    </row>
    <row r="143" spans="1:36" x14ac:dyDescent="0.25">
      <c r="A143" t="s">
        <v>43</v>
      </c>
      <c r="B143" t="s">
        <v>62</v>
      </c>
      <c r="C143">
        <v>15.783471</v>
      </c>
      <c r="D143">
        <v>-90.230759000000006</v>
      </c>
      <c r="E143" t="s">
        <v>618</v>
      </c>
      <c r="F143">
        <v>275</v>
      </c>
      <c r="G143">
        <v>69</v>
      </c>
      <c r="H143">
        <v>2014</v>
      </c>
      <c r="I143" t="s">
        <v>5412</v>
      </c>
      <c r="J143" t="s">
        <v>5440</v>
      </c>
      <c r="K143" t="s">
        <v>5040</v>
      </c>
      <c r="L143" t="s">
        <v>5048</v>
      </c>
      <c r="M143">
        <v>151</v>
      </c>
      <c r="N143" s="7">
        <v>41729</v>
      </c>
      <c r="O143" t="s">
        <v>60</v>
      </c>
      <c r="P143" t="s">
        <v>54</v>
      </c>
      <c r="Q143">
        <v>7.25</v>
      </c>
      <c r="R143">
        <v>7.33</v>
      </c>
      <c r="S143">
        <v>6.83</v>
      </c>
      <c r="T143">
        <v>7</v>
      </c>
      <c r="U143">
        <v>7</v>
      </c>
      <c r="V143">
        <v>7.17</v>
      </c>
      <c r="W143">
        <v>10</v>
      </c>
      <c r="X143">
        <v>10</v>
      </c>
      <c r="Y143">
        <v>10</v>
      </c>
      <c r="Z143">
        <v>6.83</v>
      </c>
      <c r="AA143">
        <v>79.42</v>
      </c>
      <c r="AB143">
        <v>0.1</v>
      </c>
      <c r="AC143">
        <v>1</v>
      </c>
      <c r="AD143">
        <v>0</v>
      </c>
      <c r="AE143" t="s">
        <v>55</v>
      </c>
      <c r="AF143">
        <v>4</v>
      </c>
      <c r="AG143" s="7">
        <v>42094</v>
      </c>
      <c r="AH143">
        <v>1219.2</v>
      </c>
      <c r="AI143">
        <v>1219.2</v>
      </c>
      <c r="AJ143">
        <v>1219.2</v>
      </c>
    </row>
    <row r="144" spans="1:36" x14ac:dyDescent="0.25">
      <c r="A144" t="s">
        <v>43</v>
      </c>
      <c r="B144" t="s">
        <v>216</v>
      </c>
      <c r="C144">
        <v>20.278620799999999</v>
      </c>
      <c r="D144">
        <v>-97.964258999999998</v>
      </c>
      <c r="E144" t="s">
        <v>1553</v>
      </c>
      <c r="F144">
        <v>10</v>
      </c>
      <c r="G144">
        <v>1</v>
      </c>
      <c r="H144">
        <v>2012</v>
      </c>
      <c r="I144" t="s">
        <v>5398</v>
      </c>
      <c r="J144" t="s">
        <v>5444</v>
      </c>
      <c r="K144" t="s">
        <v>5040</v>
      </c>
      <c r="L144" t="s">
        <v>5048</v>
      </c>
      <c r="M144">
        <v>152</v>
      </c>
      <c r="N144" s="7">
        <v>41163</v>
      </c>
      <c r="O144" t="s">
        <v>616</v>
      </c>
      <c r="P144" t="s">
        <v>54</v>
      </c>
      <c r="Q144">
        <v>7</v>
      </c>
      <c r="R144">
        <v>6.83</v>
      </c>
      <c r="S144">
        <v>6.83</v>
      </c>
      <c r="T144">
        <v>7.42</v>
      </c>
      <c r="U144">
        <v>7.33</v>
      </c>
      <c r="V144">
        <v>7.17</v>
      </c>
      <c r="W144">
        <v>10</v>
      </c>
      <c r="X144">
        <v>10</v>
      </c>
      <c r="Y144">
        <v>10</v>
      </c>
      <c r="Z144">
        <v>6.83</v>
      </c>
      <c r="AA144">
        <v>79.42</v>
      </c>
      <c r="AB144">
        <v>0.13</v>
      </c>
      <c r="AC144">
        <v>0</v>
      </c>
      <c r="AD144">
        <v>0</v>
      </c>
      <c r="AE144" t="s">
        <v>55</v>
      </c>
      <c r="AF144">
        <v>30</v>
      </c>
      <c r="AG144" s="7">
        <v>41528</v>
      </c>
      <c r="AH144">
        <v>800</v>
      </c>
      <c r="AI144">
        <v>800</v>
      </c>
      <c r="AJ144">
        <v>800</v>
      </c>
    </row>
    <row r="145" spans="1:36" x14ac:dyDescent="0.25">
      <c r="A145" t="s">
        <v>43</v>
      </c>
      <c r="B145" t="s">
        <v>396</v>
      </c>
      <c r="C145">
        <v>5.0260030000000002</v>
      </c>
      <c r="D145">
        <v>-74.030012200000002</v>
      </c>
      <c r="E145" t="s">
        <v>676</v>
      </c>
      <c r="F145">
        <v>250</v>
      </c>
      <c r="G145">
        <v>70</v>
      </c>
      <c r="H145">
        <v>2013</v>
      </c>
      <c r="I145" t="s">
        <v>5421</v>
      </c>
      <c r="J145" t="s">
        <v>5420</v>
      </c>
      <c r="K145" t="s">
        <v>5042</v>
      </c>
      <c r="L145" t="s">
        <v>5049</v>
      </c>
      <c r="M145">
        <v>91</v>
      </c>
      <c r="N145" s="7">
        <v>41446</v>
      </c>
      <c r="O145" t="s">
        <v>213</v>
      </c>
      <c r="P145" t="s">
        <v>54</v>
      </c>
      <c r="Q145">
        <v>7.83</v>
      </c>
      <c r="R145">
        <v>7.5</v>
      </c>
      <c r="S145">
        <v>7.42</v>
      </c>
      <c r="T145">
        <v>7.42</v>
      </c>
      <c r="U145">
        <v>7.67</v>
      </c>
      <c r="V145">
        <v>7.5</v>
      </c>
      <c r="W145">
        <v>10</v>
      </c>
      <c r="X145">
        <v>6.67</v>
      </c>
      <c r="Y145">
        <v>10</v>
      </c>
      <c r="Z145">
        <v>7.5</v>
      </c>
      <c r="AA145">
        <v>79.5</v>
      </c>
      <c r="AB145">
        <v>0</v>
      </c>
      <c r="AC145">
        <v>0</v>
      </c>
      <c r="AD145">
        <v>0</v>
      </c>
      <c r="AE145" t="s">
        <v>55</v>
      </c>
      <c r="AF145">
        <v>2</v>
      </c>
      <c r="AG145" s="7">
        <v>41811</v>
      </c>
      <c r="AH145">
        <v>1550</v>
      </c>
      <c r="AI145">
        <v>1550</v>
      </c>
      <c r="AJ145">
        <v>1550</v>
      </c>
    </row>
    <row r="146" spans="1:36" x14ac:dyDescent="0.25">
      <c r="A146" t="s">
        <v>43</v>
      </c>
      <c r="B146" t="s">
        <v>216</v>
      </c>
      <c r="C146">
        <v>16.114828299999999</v>
      </c>
      <c r="D146">
        <v>-92.6859623</v>
      </c>
      <c r="E146" t="s">
        <v>1557</v>
      </c>
      <c r="F146">
        <v>250</v>
      </c>
      <c r="G146">
        <v>1</v>
      </c>
      <c r="H146">
        <v>2012</v>
      </c>
      <c r="I146" t="s">
        <v>5398</v>
      </c>
      <c r="J146" t="s">
        <v>5444</v>
      </c>
      <c r="K146" t="s">
        <v>5040</v>
      </c>
      <c r="L146" t="s">
        <v>5048</v>
      </c>
      <c r="M146">
        <v>152</v>
      </c>
      <c r="N146" s="7">
        <v>41122</v>
      </c>
      <c r="O146" t="s">
        <v>213</v>
      </c>
      <c r="P146" t="s">
        <v>54</v>
      </c>
      <c r="Q146">
        <v>7.25</v>
      </c>
      <c r="R146">
        <v>7.08</v>
      </c>
      <c r="S146">
        <v>6.92</v>
      </c>
      <c r="T146">
        <v>7.25</v>
      </c>
      <c r="U146">
        <v>7.58</v>
      </c>
      <c r="V146">
        <v>7.08</v>
      </c>
      <c r="W146">
        <v>9.33</v>
      </c>
      <c r="X146">
        <v>10</v>
      </c>
      <c r="Y146">
        <v>10</v>
      </c>
      <c r="Z146">
        <v>7</v>
      </c>
      <c r="AA146">
        <v>79.5</v>
      </c>
      <c r="AB146">
        <v>0.12</v>
      </c>
      <c r="AC146">
        <v>1</v>
      </c>
      <c r="AD146">
        <v>0</v>
      </c>
      <c r="AE146" t="s">
        <v>55</v>
      </c>
      <c r="AF146">
        <v>20</v>
      </c>
      <c r="AG146" s="7">
        <v>41487</v>
      </c>
      <c r="AH146">
        <v>1550</v>
      </c>
      <c r="AI146">
        <v>1550</v>
      </c>
      <c r="AJ146">
        <v>1550</v>
      </c>
    </row>
    <row r="147" spans="1:36" x14ac:dyDescent="0.25">
      <c r="A147" t="s">
        <v>43</v>
      </c>
      <c r="B147" t="s">
        <v>216</v>
      </c>
      <c r="C147">
        <v>19.4612202</v>
      </c>
      <c r="D147">
        <v>-96.960505999999995</v>
      </c>
      <c r="E147" t="s">
        <v>3788</v>
      </c>
      <c r="F147">
        <v>127</v>
      </c>
      <c r="G147">
        <v>1</v>
      </c>
      <c r="H147">
        <v>2012</v>
      </c>
      <c r="I147" t="s">
        <v>5398</v>
      </c>
      <c r="J147" t="s">
        <v>5444</v>
      </c>
      <c r="K147" t="s">
        <v>5040</v>
      </c>
      <c r="L147" t="s">
        <v>5048</v>
      </c>
      <c r="M147">
        <v>152</v>
      </c>
      <c r="N147" s="7">
        <v>41101</v>
      </c>
      <c r="O147" t="s">
        <v>616</v>
      </c>
      <c r="P147" t="s">
        <v>54</v>
      </c>
      <c r="Q147">
        <v>7.25</v>
      </c>
      <c r="R147">
        <v>7.33</v>
      </c>
      <c r="S147">
        <v>7</v>
      </c>
      <c r="T147">
        <v>7.25</v>
      </c>
      <c r="U147">
        <v>7.17</v>
      </c>
      <c r="V147">
        <v>7.17</v>
      </c>
      <c r="W147">
        <v>9.33</v>
      </c>
      <c r="X147">
        <v>10</v>
      </c>
      <c r="Y147">
        <v>10</v>
      </c>
      <c r="Z147">
        <v>7</v>
      </c>
      <c r="AA147">
        <v>79.5</v>
      </c>
      <c r="AB147">
        <v>0.12</v>
      </c>
      <c r="AC147">
        <v>0</v>
      </c>
      <c r="AD147">
        <v>0</v>
      </c>
      <c r="AE147" t="s">
        <v>89</v>
      </c>
      <c r="AF147">
        <v>5</v>
      </c>
      <c r="AG147" s="7">
        <v>41466</v>
      </c>
      <c r="AH147">
        <v>1100</v>
      </c>
      <c r="AI147">
        <v>1100</v>
      </c>
      <c r="AJ147">
        <v>1100</v>
      </c>
    </row>
    <row r="148" spans="1:36" x14ac:dyDescent="0.25">
      <c r="A148" t="s">
        <v>43</v>
      </c>
      <c r="B148" t="s">
        <v>280</v>
      </c>
      <c r="C148">
        <v>13.0883907</v>
      </c>
      <c r="D148">
        <v>-85.999399699999998</v>
      </c>
      <c r="E148" t="s">
        <v>853</v>
      </c>
      <c r="F148">
        <v>275</v>
      </c>
      <c r="G148">
        <v>69</v>
      </c>
      <c r="H148">
        <v>2015</v>
      </c>
      <c r="I148" t="s">
        <v>5460</v>
      </c>
      <c r="J148" t="s">
        <v>5439</v>
      </c>
      <c r="K148" t="s">
        <v>5051</v>
      </c>
      <c r="L148" t="s">
        <v>5048</v>
      </c>
      <c r="M148">
        <v>120</v>
      </c>
      <c r="N148" s="7">
        <v>42191</v>
      </c>
      <c r="O148" t="s">
        <v>213</v>
      </c>
      <c r="P148" t="s">
        <v>81</v>
      </c>
      <c r="Q148">
        <v>6.92</v>
      </c>
      <c r="R148">
        <v>6.92</v>
      </c>
      <c r="S148">
        <v>7</v>
      </c>
      <c r="T148">
        <v>7.42</v>
      </c>
      <c r="U148">
        <v>7.25</v>
      </c>
      <c r="V148">
        <v>7</v>
      </c>
      <c r="W148">
        <v>10</v>
      </c>
      <c r="X148">
        <v>10</v>
      </c>
      <c r="Y148">
        <v>10</v>
      </c>
      <c r="Z148">
        <v>7</v>
      </c>
      <c r="AA148">
        <v>79.5</v>
      </c>
      <c r="AB148">
        <v>0.12</v>
      </c>
      <c r="AC148">
        <v>0</v>
      </c>
      <c r="AD148">
        <v>0</v>
      </c>
      <c r="AE148" t="s">
        <v>55</v>
      </c>
      <c r="AF148">
        <v>6</v>
      </c>
      <c r="AG148" s="7">
        <v>42556</v>
      </c>
      <c r="AH148">
        <v>1050</v>
      </c>
      <c r="AI148">
        <v>1050</v>
      </c>
      <c r="AJ148">
        <v>1050</v>
      </c>
    </row>
    <row r="149" spans="1:36" x14ac:dyDescent="0.25">
      <c r="A149" t="s">
        <v>43</v>
      </c>
      <c r="B149" t="s">
        <v>268</v>
      </c>
      <c r="C149">
        <v>23.960998100000001</v>
      </c>
      <c r="D149">
        <v>120.97186379999999</v>
      </c>
      <c r="E149" t="s">
        <v>3202</v>
      </c>
      <c r="F149">
        <v>10</v>
      </c>
      <c r="G149">
        <v>2</v>
      </c>
      <c r="H149">
        <v>2014</v>
      </c>
      <c r="I149" t="s">
        <v>5451</v>
      </c>
      <c r="J149" t="s">
        <v>5477</v>
      </c>
      <c r="K149" t="s">
        <v>5051</v>
      </c>
      <c r="L149" t="s">
        <v>5050</v>
      </c>
      <c r="M149">
        <v>61</v>
      </c>
      <c r="N149" s="7">
        <v>42147</v>
      </c>
      <c r="O149" t="s">
        <v>616</v>
      </c>
      <c r="P149" t="s">
        <v>81</v>
      </c>
      <c r="Q149">
        <v>6.92</v>
      </c>
      <c r="R149">
        <v>7</v>
      </c>
      <c r="S149">
        <v>7.17</v>
      </c>
      <c r="T149">
        <v>7</v>
      </c>
      <c r="U149">
        <v>7.42</v>
      </c>
      <c r="V149">
        <v>7</v>
      </c>
      <c r="W149">
        <v>10</v>
      </c>
      <c r="X149">
        <v>10</v>
      </c>
      <c r="Y149">
        <v>10</v>
      </c>
      <c r="Z149">
        <v>7</v>
      </c>
      <c r="AA149">
        <v>79.5</v>
      </c>
      <c r="AB149">
        <v>0</v>
      </c>
      <c r="AC149">
        <v>0</v>
      </c>
      <c r="AD149">
        <v>0</v>
      </c>
      <c r="AF149">
        <v>1</v>
      </c>
      <c r="AG149" s="7">
        <v>42512</v>
      </c>
      <c r="AH149">
        <v>700</v>
      </c>
      <c r="AI149">
        <v>700</v>
      </c>
      <c r="AJ149">
        <v>700</v>
      </c>
    </row>
    <row r="150" spans="1:36" x14ac:dyDescent="0.25">
      <c r="A150" t="s">
        <v>43</v>
      </c>
      <c r="B150" t="s">
        <v>396</v>
      </c>
      <c r="C150">
        <v>2.5359349</v>
      </c>
      <c r="D150">
        <v>-75.527669900000006</v>
      </c>
      <c r="E150" t="s">
        <v>457</v>
      </c>
      <c r="F150">
        <v>250</v>
      </c>
      <c r="G150">
        <v>70</v>
      </c>
      <c r="I150" t="s">
        <v>5435</v>
      </c>
      <c r="J150" t="s">
        <v>5436</v>
      </c>
      <c r="K150" t="s">
        <v>5042</v>
      </c>
      <c r="L150" t="s">
        <v>5049</v>
      </c>
      <c r="M150">
        <v>91</v>
      </c>
      <c r="N150" s="7">
        <v>40583</v>
      </c>
      <c r="Q150">
        <v>7.25</v>
      </c>
      <c r="R150">
        <v>7.17</v>
      </c>
      <c r="S150">
        <v>7</v>
      </c>
      <c r="T150">
        <v>6.75</v>
      </c>
      <c r="U150">
        <v>7.17</v>
      </c>
      <c r="V150">
        <v>7.33</v>
      </c>
      <c r="W150">
        <v>10</v>
      </c>
      <c r="X150">
        <v>10</v>
      </c>
      <c r="Y150">
        <v>10</v>
      </c>
      <c r="Z150">
        <v>6.92</v>
      </c>
      <c r="AA150">
        <v>79.58</v>
      </c>
      <c r="AB150">
        <v>0.1</v>
      </c>
      <c r="AC150">
        <v>0</v>
      </c>
      <c r="AD150">
        <v>0</v>
      </c>
      <c r="AF150">
        <v>4</v>
      </c>
      <c r="AG150" s="7">
        <v>40948</v>
      </c>
      <c r="AH150">
        <v>1800</v>
      </c>
      <c r="AI150">
        <v>1800</v>
      </c>
      <c r="AJ150">
        <v>1800</v>
      </c>
    </row>
    <row r="151" spans="1:36" x14ac:dyDescent="0.25">
      <c r="A151" t="s">
        <v>43</v>
      </c>
      <c r="B151" t="s">
        <v>62</v>
      </c>
      <c r="C151">
        <v>14.9609782</v>
      </c>
      <c r="D151">
        <v>-91.807458600000004</v>
      </c>
      <c r="E151" t="s">
        <v>756</v>
      </c>
      <c r="F151">
        <v>223</v>
      </c>
      <c r="G151">
        <v>69</v>
      </c>
      <c r="H151">
        <v>2010</v>
      </c>
      <c r="I151" t="s">
        <v>5467</v>
      </c>
      <c r="J151" t="s">
        <v>5454</v>
      </c>
      <c r="K151" t="s">
        <v>5040</v>
      </c>
      <c r="L151" t="s">
        <v>5048</v>
      </c>
      <c r="M151">
        <v>151</v>
      </c>
      <c r="N151" s="7">
        <v>40556</v>
      </c>
      <c r="Q151">
        <v>7.08</v>
      </c>
      <c r="R151">
        <v>7</v>
      </c>
      <c r="S151">
        <v>6.83</v>
      </c>
      <c r="T151">
        <v>7.33</v>
      </c>
      <c r="U151">
        <v>7.25</v>
      </c>
      <c r="V151">
        <v>7</v>
      </c>
      <c r="W151">
        <v>10</v>
      </c>
      <c r="X151">
        <v>10</v>
      </c>
      <c r="Y151">
        <v>10</v>
      </c>
      <c r="Z151">
        <v>7.08</v>
      </c>
      <c r="AA151">
        <v>79.58</v>
      </c>
      <c r="AB151">
        <v>0.17</v>
      </c>
      <c r="AC151">
        <v>1</v>
      </c>
      <c r="AD151">
        <v>0</v>
      </c>
      <c r="AF151">
        <v>19</v>
      </c>
      <c r="AG151" s="7">
        <v>40921</v>
      </c>
      <c r="AH151">
        <v>1066.8</v>
      </c>
      <c r="AI151">
        <v>1584.96</v>
      </c>
      <c r="AJ151">
        <v>1325.88</v>
      </c>
    </row>
    <row r="152" spans="1:36" x14ac:dyDescent="0.25">
      <c r="A152" t="s">
        <v>43</v>
      </c>
      <c r="B152" t="s">
        <v>216</v>
      </c>
      <c r="C152">
        <v>18.783968000000002</v>
      </c>
      <c r="D152">
        <v>-99.180042</v>
      </c>
      <c r="E152" t="s">
        <v>4445</v>
      </c>
      <c r="F152">
        <v>50</v>
      </c>
      <c r="G152">
        <v>1</v>
      </c>
      <c r="H152">
        <v>2012</v>
      </c>
      <c r="I152" t="s">
        <v>5398</v>
      </c>
      <c r="J152" t="s">
        <v>5444</v>
      </c>
      <c r="K152" t="s">
        <v>5040</v>
      </c>
      <c r="L152" t="s">
        <v>5048</v>
      </c>
      <c r="M152">
        <v>152</v>
      </c>
      <c r="N152" s="7">
        <v>41169</v>
      </c>
      <c r="O152" t="s">
        <v>616</v>
      </c>
      <c r="P152" t="s">
        <v>54</v>
      </c>
      <c r="Q152">
        <v>7.08</v>
      </c>
      <c r="R152">
        <v>7</v>
      </c>
      <c r="S152">
        <v>6.92</v>
      </c>
      <c r="T152">
        <v>7.33</v>
      </c>
      <c r="U152">
        <v>7.25</v>
      </c>
      <c r="V152">
        <v>7.08</v>
      </c>
      <c r="W152">
        <v>10</v>
      </c>
      <c r="X152">
        <v>10</v>
      </c>
      <c r="Y152">
        <v>10</v>
      </c>
      <c r="Z152">
        <v>6.92</v>
      </c>
      <c r="AA152">
        <v>79.58</v>
      </c>
      <c r="AB152">
        <v>0.12</v>
      </c>
      <c r="AC152">
        <v>0</v>
      </c>
      <c r="AD152">
        <v>0</v>
      </c>
      <c r="AE152" t="s">
        <v>201</v>
      </c>
      <c r="AF152">
        <v>11</v>
      </c>
      <c r="AG152" s="7">
        <v>41534</v>
      </c>
      <c r="AH152">
        <v>1250</v>
      </c>
      <c r="AI152">
        <v>1250</v>
      </c>
      <c r="AJ152">
        <v>1250</v>
      </c>
    </row>
    <row r="153" spans="1:36" x14ac:dyDescent="0.25">
      <c r="A153" t="s">
        <v>43</v>
      </c>
      <c r="B153" t="s">
        <v>216</v>
      </c>
      <c r="C153">
        <v>16.114828299999999</v>
      </c>
      <c r="D153">
        <v>-92.6859623</v>
      </c>
      <c r="E153" t="s">
        <v>1557</v>
      </c>
      <c r="F153">
        <v>250</v>
      </c>
      <c r="G153">
        <v>1</v>
      </c>
      <c r="H153">
        <v>2012</v>
      </c>
      <c r="I153" t="s">
        <v>5398</v>
      </c>
      <c r="J153" t="s">
        <v>5444</v>
      </c>
      <c r="K153" t="s">
        <v>5040</v>
      </c>
      <c r="L153" t="s">
        <v>5048</v>
      </c>
      <c r="M153">
        <v>152</v>
      </c>
      <c r="N153" s="7">
        <v>41151</v>
      </c>
      <c r="O153" t="s">
        <v>213</v>
      </c>
      <c r="P153" t="s">
        <v>54</v>
      </c>
      <c r="Q153">
        <v>7.25</v>
      </c>
      <c r="R153">
        <v>6.92</v>
      </c>
      <c r="S153">
        <v>6.92</v>
      </c>
      <c r="T153">
        <v>7.33</v>
      </c>
      <c r="U153">
        <v>7.25</v>
      </c>
      <c r="V153">
        <v>7</v>
      </c>
      <c r="W153">
        <v>10</v>
      </c>
      <c r="X153">
        <v>10</v>
      </c>
      <c r="Y153">
        <v>10</v>
      </c>
      <c r="Z153">
        <v>6.92</v>
      </c>
      <c r="AA153">
        <v>79.58</v>
      </c>
      <c r="AB153">
        <v>0.13</v>
      </c>
      <c r="AC153">
        <v>0</v>
      </c>
      <c r="AD153">
        <v>0</v>
      </c>
      <c r="AE153" t="s">
        <v>55</v>
      </c>
      <c r="AF153">
        <v>5</v>
      </c>
      <c r="AG153" s="7">
        <v>41516</v>
      </c>
      <c r="AH153">
        <v>1550</v>
      </c>
      <c r="AI153">
        <v>1550</v>
      </c>
      <c r="AJ153">
        <v>1550</v>
      </c>
    </row>
    <row r="154" spans="1:36" x14ac:dyDescent="0.25">
      <c r="A154" t="s">
        <v>43</v>
      </c>
      <c r="B154" t="s">
        <v>523</v>
      </c>
      <c r="C154">
        <v>13.7666667</v>
      </c>
      <c r="D154">
        <v>-88.216666700000005</v>
      </c>
      <c r="E154" t="s">
        <v>2741</v>
      </c>
      <c r="F154">
        <v>275</v>
      </c>
      <c r="G154">
        <v>69</v>
      </c>
      <c r="H154">
        <v>2016</v>
      </c>
      <c r="I154" t="s">
        <v>5449</v>
      </c>
      <c r="J154" t="s">
        <v>5441</v>
      </c>
      <c r="K154" t="s">
        <v>5051</v>
      </c>
      <c r="L154" t="s">
        <v>5048</v>
      </c>
      <c r="M154">
        <v>121</v>
      </c>
      <c r="N154" s="7">
        <v>42817</v>
      </c>
      <c r="O154" t="s">
        <v>68</v>
      </c>
      <c r="P154" t="s">
        <v>54</v>
      </c>
      <c r="Q154">
        <v>7.25</v>
      </c>
      <c r="R154">
        <v>7.08</v>
      </c>
      <c r="S154">
        <v>7</v>
      </c>
      <c r="T154">
        <v>6.83</v>
      </c>
      <c r="U154">
        <v>7.33</v>
      </c>
      <c r="V154">
        <v>7.17</v>
      </c>
      <c r="W154">
        <v>10</v>
      </c>
      <c r="X154">
        <v>10</v>
      </c>
      <c r="Y154">
        <v>10</v>
      </c>
      <c r="Z154">
        <v>7</v>
      </c>
      <c r="AA154">
        <v>79.67</v>
      </c>
      <c r="AB154">
        <v>0</v>
      </c>
      <c r="AC154">
        <v>0</v>
      </c>
      <c r="AD154">
        <v>0</v>
      </c>
      <c r="AE154" t="s">
        <v>89</v>
      </c>
      <c r="AF154">
        <v>12</v>
      </c>
      <c r="AG154" s="7">
        <v>43182</v>
      </c>
      <c r="AH154">
        <v>1250</v>
      </c>
      <c r="AI154">
        <v>1250</v>
      </c>
      <c r="AJ154">
        <v>1250</v>
      </c>
    </row>
    <row r="155" spans="1:36" x14ac:dyDescent="0.25">
      <c r="A155" t="s">
        <v>43</v>
      </c>
      <c r="B155" t="s">
        <v>62</v>
      </c>
      <c r="C155">
        <v>15.783471</v>
      </c>
      <c r="D155">
        <v>-90.230759000000006</v>
      </c>
      <c r="E155" t="s">
        <v>618</v>
      </c>
      <c r="F155">
        <v>25</v>
      </c>
      <c r="G155">
        <v>69</v>
      </c>
      <c r="H155">
        <v>2016</v>
      </c>
      <c r="I155" t="s">
        <v>5410</v>
      </c>
      <c r="J155" t="s">
        <v>5441</v>
      </c>
      <c r="K155" t="s">
        <v>5040</v>
      </c>
      <c r="L155" t="s">
        <v>5048</v>
      </c>
      <c r="M155">
        <v>152</v>
      </c>
      <c r="N155" s="7">
        <v>42908</v>
      </c>
      <c r="O155" t="s">
        <v>68</v>
      </c>
      <c r="P155" t="s">
        <v>54</v>
      </c>
      <c r="Q155">
        <v>7.42</v>
      </c>
      <c r="R155">
        <v>7.42</v>
      </c>
      <c r="S155">
        <v>7.25</v>
      </c>
      <c r="T155">
        <v>7.58</v>
      </c>
      <c r="U155">
        <v>7.42</v>
      </c>
      <c r="V155">
        <v>7.33</v>
      </c>
      <c r="W155">
        <v>9.33</v>
      </c>
      <c r="X155">
        <v>9.33</v>
      </c>
      <c r="Y155">
        <v>9.33</v>
      </c>
      <c r="Z155">
        <v>7.25</v>
      </c>
      <c r="AA155">
        <v>79.67</v>
      </c>
      <c r="AB155">
        <v>0.1</v>
      </c>
      <c r="AC155">
        <v>0</v>
      </c>
      <c r="AD155">
        <v>2</v>
      </c>
      <c r="AE155" t="s">
        <v>55</v>
      </c>
      <c r="AF155">
        <v>1</v>
      </c>
      <c r="AG155" s="7">
        <v>43273</v>
      </c>
      <c r="AH155">
        <v>1219.2</v>
      </c>
      <c r="AI155">
        <v>1219.2</v>
      </c>
      <c r="AJ155">
        <v>1219.2</v>
      </c>
    </row>
    <row r="156" spans="1:36" x14ac:dyDescent="0.25">
      <c r="A156" t="s">
        <v>43</v>
      </c>
      <c r="B156" t="s">
        <v>62</v>
      </c>
      <c r="C156">
        <v>15.783471</v>
      </c>
      <c r="D156">
        <v>-90.230759000000006</v>
      </c>
      <c r="E156" t="s">
        <v>618</v>
      </c>
      <c r="F156">
        <v>250</v>
      </c>
      <c r="G156">
        <v>69</v>
      </c>
      <c r="H156">
        <v>2013</v>
      </c>
      <c r="I156" t="s">
        <v>5402</v>
      </c>
      <c r="J156" t="s">
        <v>5442</v>
      </c>
      <c r="K156" t="s">
        <v>5040</v>
      </c>
      <c r="L156" t="s">
        <v>5048</v>
      </c>
      <c r="M156">
        <v>151</v>
      </c>
      <c r="N156" s="7">
        <v>41452</v>
      </c>
      <c r="O156" t="s">
        <v>68</v>
      </c>
      <c r="P156" t="s">
        <v>54</v>
      </c>
      <c r="Q156">
        <v>7.5</v>
      </c>
      <c r="R156">
        <v>7</v>
      </c>
      <c r="S156">
        <v>6.83</v>
      </c>
      <c r="T156">
        <v>7.08</v>
      </c>
      <c r="U156">
        <v>7.08</v>
      </c>
      <c r="V156">
        <v>7.17</v>
      </c>
      <c r="W156">
        <v>10</v>
      </c>
      <c r="X156">
        <v>10</v>
      </c>
      <c r="Y156">
        <v>10</v>
      </c>
      <c r="Z156">
        <v>7</v>
      </c>
      <c r="AA156">
        <v>79.67</v>
      </c>
      <c r="AB156">
        <v>0.11</v>
      </c>
      <c r="AC156">
        <v>0</v>
      </c>
      <c r="AD156">
        <v>0</v>
      </c>
      <c r="AE156" t="s">
        <v>55</v>
      </c>
      <c r="AF156">
        <v>6</v>
      </c>
      <c r="AG156" s="7">
        <v>41817</v>
      </c>
      <c r="AH156">
        <v>1310.6400000000001</v>
      </c>
      <c r="AI156">
        <v>1310.6400000000001</v>
      </c>
      <c r="AJ156">
        <v>1310.6400000000001</v>
      </c>
    </row>
    <row r="157" spans="1:36" x14ac:dyDescent="0.25">
      <c r="A157" t="s">
        <v>43</v>
      </c>
      <c r="B157" t="s">
        <v>216</v>
      </c>
      <c r="C157">
        <v>16.114828299999999</v>
      </c>
      <c r="D157">
        <v>-92.6859623</v>
      </c>
      <c r="E157" t="s">
        <v>1277</v>
      </c>
      <c r="F157">
        <v>310</v>
      </c>
      <c r="G157">
        <v>1</v>
      </c>
      <c r="H157">
        <v>2013</v>
      </c>
      <c r="I157" t="s">
        <v>5402</v>
      </c>
      <c r="J157" t="s">
        <v>5442</v>
      </c>
      <c r="K157" t="s">
        <v>5040</v>
      </c>
      <c r="L157" t="s">
        <v>5048</v>
      </c>
      <c r="M157">
        <v>151</v>
      </c>
      <c r="N157" s="7">
        <v>41362</v>
      </c>
      <c r="O157" t="s">
        <v>616</v>
      </c>
      <c r="P157" t="s">
        <v>54</v>
      </c>
      <c r="Q157">
        <v>7.42</v>
      </c>
      <c r="R157">
        <v>7.25</v>
      </c>
      <c r="S157">
        <v>6.83</v>
      </c>
      <c r="T157">
        <v>7.58</v>
      </c>
      <c r="U157">
        <v>7.17</v>
      </c>
      <c r="V157">
        <v>6.58</v>
      </c>
      <c r="W157">
        <v>10</v>
      </c>
      <c r="X157">
        <v>10</v>
      </c>
      <c r="Y157">
        <v>10</v>
      </c>
      <c r="Z157">
        <v>6.83</v>
      </c>
      <c r="AA157">
        <v>79.67</v>
      </c>
      <c r="AB157">
        <v>0.12</v>
      </c>
      <c r="AC157">
        <v>0</v>
      </c>
      <c r="AD157">
        <v>0</v>
      </c>
      <c r="AE157" t="s">
        <v>55</v>
      </c>
      <c r="AF157">
        <v>6</v>
      </c>
      <c r="AG157" s="7">
        <v>41727</v>
      </c>
      <c r="AH157">
        <v>1400</v>
      </c>
      <c r="AI157">
        <v>1400</v>
      </c>
      <c r="AJ157">
        <v>1400</v>
      </c>
    </row>
    <row r="158" spans="1:36" x14ac:dyDescent="0.25">
      <c r="A158" t="s">
        <v>43</v>
      </c>
      <c r="B158" t="s">
        <v>216</v>
      </c>
      <c r="C158">
        <v>20.336724700000001</v>
      </c>
      <c r="D158">
        <v>-98.224032100000002</v>
      </c>
      <c r="E158" t="s">
        <v>3554</v>
      </c>
      <c r="F158">
        <v>10</v>
      </c>
      <c r="G158">
        <v>1</v>
      </c>
      <c r="H158">
        <v>2012</v>
      </c>
      <c r="I158" t="s">
        <v>5398</v>
      </c>
      <c r="J158" t="s">
        <v>5444</v>
      </c>
      <c r="K158" t="s">
        <v>5040</v>
      </c>
      <c r="L158" t="s">
        <v>5048</v>
      </c>
      <c r="M158">
        <v>152</v>
      </c>
      <c r="N158" s="7">
        <v>41179</v>
      </c>
      <c r="O158" t="s">
        <v>213</v>
      </c>
      <c r="P158" t="s">
        <v>54</v>
      </c>
      <c r="Q158">
        <v>7.33</v>
      </c>
      <c r="R158">
        <v>7.17</v>
      </c>
      <c r="S158">
        <v>7</v>
      </c>
      <c r="T158">
        <v>6.75</v>
      </c>
      <c r="U158">
        <v>7.08</v>
      </c>
      <c r="V158">
        <v>7</v>
      </c>
      <c r="W158">
        <v>10</v>
      </c>
      <c r="X158">
        <v>10</v>
      </c>
      <c r="Y158">
        <v>10</v>
      </c>
      <c r="Z158">
        <v>7.33</v>
      </c>
      <c r="AA158">
        <v>79.67</v>
      </c>
      <c r="AB158">
        <v>0.13</v>
      </c>
      <c r="AC158">
        <v>5</v>
      </c>
      <c r="AD158">
        <v>0</v>
      </c>
      <c r="AE158" t="s">
        <v>201</v>
      </c>
      <c r="AF158">
        <v>6</v>
      </c>
      <c r="AG158" s="7">
        <v>41544</v>
      </c>
      <c r="AH158">
        <v>975</v>
      </c>
      <c r="AI158">
        <v>975</v>
      </c>
      <c r="AJ158">
        <v>975</v>
      </c>
    </row>
    <row r="159" spans="1:36" x14ac:dyDescent="0.25">
      <c r="A159" t="s">
        <v>43</v>
      </c>
      <c r="B159" t="s">
        <v>216</v>
      </c>
      <c r="C159">
        <v>19.4612202</v>
      </c>
      <c r="D159">
        <v>-96.960505999999995</v>
      </c>
      <c r="E159" t="s">
        <v>3788</v>
      </c>
      <c r="F159">
        <v>253</v>
      </c>
      <c r="G159">
        <v>1</v>
      </c>
      <c r="H159">
        <v>2012</v>
      </c>
      <c r="I159" t="s">
        <v>5398</v>
      </c>
      <c r="J159" t="s">
        <v>5444</v>
      </c>
      <c r="K159" t="s">
        <v>5040</v>
      </c>
      <c r="L159" t="s">
        <v>5048</v>
      </c>
      <c r="M159">
        <v>152</v>
      </c>
      <c r="N159" s="7">
        <v>41064</v>
      </c>
      <c r="O159" t="s">
        <v>737</v>
      </c>
      <c r="P159" t="s">
        <v>54</v>
      </c>
      <c r="Q159">
        <v>6.92</v>
      </c>
      <c r="R159">
        <v>7.17</v>
      </c>
      <c r="S159">
        <v>7.17</v>
      </c>
      <c r="T159">
        <v>7.17</v>
      </c>
      <c r="U159">
        <v>7.08</v>
      </c>
      <c r="V159">
        <v>7.08</v>
      </c>
      <c r="W159">
        <v>10</v>
      </c>
      <c r="X159">
        <v>10</v>
      </c>
      <c r="Y159">
        <v>10</v>
      </c>
      <c r="Z159">
        <v>7.08</v>
      </c>
      <c r="AA159">
        <v>79.67</v>
      </c>
      <c r="AB159">
        <v>0</v>
      </c>
      <c r="AC159">
        <v>0</v>
      </c>
      <c r="AD159">
        <v>0</v>
      </c>
      <c r="AF159">
        <v>9</v>
      </c>
      <c r="AG159" s="7">
        <v>41429</v>
      </c>
      <c r="AH159">
        <v>1264</v>
      </c>
      <c r="AI159">
        <v>1264</v>
      </c>
      <c r="AJ159">
        <v>1264</v>
      </c>
    </row>
    <row r="160" spans="1:36" x14ac:dyDescent="0.25">
      <c r="A160" t="s">
        <v>43</v>
      </c>
      <c r="B160" t="s">
        <v>348</v>
      </c>
      <c r="C160">
        <v>19.910479800000001</v>
      </c>
      <c r="D160">
        <v>99.840575999999999</v>
      </c>
      <c r="F160">
        <v>5</v>
      </c>
      <c r="G160">
        <v>0.45359237000000002</v>
      </c>
      <c r="I160" t="s">
        <v>5453</v>
      </c>
      <c r="J160" t="s">
        <v>5479</v>
      </c>
      <c r="K160" t="s">
        <v>5051</v>
      </c>
      <c r="L160" t="s">
        <v>5050</v>
      </c>
      <c r="M160">
        <v>61</v>
      </c>
      <c r="N160" s="7">
        <v>40277</v>
      </c>
      <c r="O160" t="s">
        <v>993</v>
      </c>
      <c r="Q160">
        <v>7.17</v>
      </c>
      <c r="R160">
        <v>7.17</v>
      </c>
      <c r="S160">
        <v>7</v>
      </c>
      <c r="T160">
        <v>7</v>
      </c>
      <c r="U160">
        <v>7.25</v>
      </c>
      <c r="V160">
        <v>6.92</v>
      </c>
      <c r="W160">
        <v>10</v>
      </c>
      <c r="X160">
        <v>10</v>
      </c>
      <c r="Y160">
        <v>10</v>
      </c>
      <c r="Z160">
        <v>7.17</v>
      </c>
      <c r="AA160">
        <v>79.67</v>
      </c>
      <c r="AB160">
        <v>0</v>
      </c>
      <c r="AC160">
        <v>1</v>
      </c>
      <c r="AD160">
        <v>0</v>
      </c>
      <c r="AF160">
        <v>0</v>
      </c>
      <c r="AG160" s="7">
        <v>40642</v>
      </c>
    </row>
    <row r="161" spans="1:36" x14ac:dyDescent="0.25">
      <c r="A161" t="s">
        <v>43</v>
      </c>
      <c r="B161" t="s">
        <v>348</v>
      </c>
      <c r="C161">
        <v>15.870032</v>
      </c>
      <c r="D161">
        <v>100.992541</v>
      </c>
      <c r="E161" t="s">
        <v>821</v>
      </c>
      <c r="F161">
        <v>1</v>
      </c>
      <c r="G161">
        <v>1</v>
      </c>
      <c r="H161">
        <v>2013</v>
      </c>
      <c r="I161" t="s">
        <v>5452</v>
      </c>
      <c r="J161" t="s">
        <v>5476</v>
      </c>
      <c r="K161" t="s">
        <v>5051</v>
      </c>
      <c r="L161" t="s">
        <v>5050</v>
      </c>
      <c r="M161">
        <v>61</v>
      </c>
      <c r="N161" s="7">
        <v>41806</v>
      </c>
      <c r="P161" t="s">
        <v>54</v>
      </c>
      <c r="Q161">
        <v>6.92</v>
      </c>
      <c r="R161">
        <v>7.17</v>
      </c>
      <c r="S161">
        <v>6.83</v>
      </c>
      <c r="T161">
        <v>7.42</v>
      </c>
      <c r="U161">
        <v>7.17</v>
      </c>
      <c r="V161">
        <v>7.08</v>
      </c>
      <c r="W161">
        <v>10</v>
      </c>
      <c r="X161">
        <v>10</v>
      </c>
      <c r="Y161">
        <v>10</v>
      </c>
      <c r="Z161">
        <v>7.08</v>
      </c>
      <c r="AA161">
        <v>79.67</v>
      </c>
      <c r="AB161">
        <v>0.12</v>
      </c>
      <c r="AC161">
        <v>0</v>
      </c>
      <c r="AD161">
        <v>0</v>
      </c>
      <c r="AE161" t="s">
        <v>304</v>
      </c>
      <c r="AF161">
        <v>0</v>
      </c>
      <c r="AG161" s="7">
        <v>42171</v>
      </c>
      <c r="AH161">
        <v>800</v>
      </c>
      <c r="AI161">
        <v>800</v>
      </c>
      <c r="AJ161">
        <v>800</v>
      </c>
    </row>
    <row r="162" spans="1:36" x14ac:dyDescent="0.25">
      <c r="A162" t="s">
        <v>43</v>
      </c>
      <c r="B162" t="s">
        <v>203</v>
      </c>
      <c r="C162">
        <v>9.3686439999999997</v>
      </c>
      <c r="D162">
        <v>-83.702571000000006</v>
      </c>
      <c r="E162" t="s">
        <v>4418</v>
      </c>
      <c r="F162">
        <v>275</v>
      </c>
      <c r="G162">
        <v>2</v>
      </c>
      <c r="H162">
        <v>2013</v>
      </c>
      <c r="I162" t="s">
        <v>5402</v>
      </c>
      <c r="J162" t="s">
        <v>5442</v>
      </c>
      <c r="K162" t="s">
        <v>5040</v>
      </c>
      <c r="L162" t="s">
        <v>5048</v>
      </c>
      <c r="M162">
        <v>151</v>
      </c>
      <c r="N162" s="7">
        <v>41540</v>
      </c>
      <c r="O162" t="s">
        <v>493</v>
      </c>
      <c r="P162" t="s">
        <v>54</v>
      </c>
      <c r="Q162">
        <v>7.58</v>
      </c>
      <c r="R162">
        <v>7.5</v>
      </c>
      <c r="S162">
        <v>7.67</v>
      </c>
      <c r="T162">
        <v>7.75</v>
      </c>
      <c r="U162">
        <v>7.67</v>
      </c>
      <c r="V162">
        <v>7.58</v>
      </c>
      <c r="W162">
        <v>8</v>
      </c>
      <c r="X162">
        <v>8</v>
      </c>
      <c r="Y162">
        <v>10</v>
      </c>
      <c r="Z162">
        <v>8</v>
      </c>
      <c r="AA162">
        <v>79.75</v>
      </c>
      <c r="AB162">
        <v>0.1</v>
      </c>
      <c r="AC162">
        <v>0</v>
      </c>
      <c r="AD162">
        <v>0</v>
      </c>
      <c r="AE162" t="s">
        <v>89</v>
      </c>
      <c r="AF162">
        <v>4</v>
      </c>
      <c r="AG162" s="7">
        <v>41905</v>
      </c>
      <c r="AH162">
        <v>1100</v>
      </c>
      <c r="AI162">
        <v>1100</v>
      </c>
      <c r="AJ162">
        <v>1100</v>
      </c>
    </row>
    <row r="163" spans="1:36" x14ac:dyDescent="0.25">
      <c r="A163" t="s">
        <v>43</v>
      </c>
      <c r="B163" t="s">
        <v>62</v>
      </c>
      <c r="C163">
        <v>15.783471</v>
      </c>
      <c r="D163">
        <v>-90.230759000000006</v>
      </c>
      <c r="E163" t="s">
        <v>618</v>
      </c>
      <c r="F163">
        <v>25</v>
      </c>
      <c r="G163">
        <v>69</v>
      </c>
      <c r="H163">
        <v>2016</v>
      </c>
      <c r="I163" t="s">
        <v>5410</v>
      </c>
      <c r="J163" t="s">
        <v>5441</v>
      </c>
      <c r="K163" t="s">
        <v>5040</v>
      </c>
      <c r="L163" t="s">
        <v>5048</v>
      </c>
      <c r="M163">
        <v>152</v>
      </c>
      <c r="N163" s="7">
        <v>42908</v>
      </c>
      <c r="O163" t="s">
        <v>68</v>
      </c>
      <c r="P163" t="s">
        <v>54</v>
      </c>
      <c r="Q163">
        <v>7.5</v>
      </c>
      <c r="R163">
        <v>7.42</v>
      </c>
      <c r="S163">
        <v>7.25</v>
      </c>
      <c r="T163">
        <v>7.58</v>
      </c>
      <c r="U163">
        <v>7.33</v>
      </c>
      <c r="V163">
        <v>7.42</v>
      </c>
      <c r="W163">
        <v>9.33</v>
      </c>
      <c r="X163">
        <v>9.33</v>
      </c>
      <c r="Y163">
        <v>9.33</v>
      </c>
      <c r="Z163">
        <v>7.25</v>
      </c>
      <c r="AA163">
        <v>79.75</v>
      </c>
      <c r="AB163">
        <v>0.1</v>
      </c>
      <c r="AC163">
        <v>0</v>
      </c>
      <c r="AD163">
        <v>4</v>
      </c>
      <c r="AE163" t="s">
        <v>55</v>
      </c>
      <c r="AF163">
        <v>1</v>
      </c>
      <c r="AG163" s="7">
        <v>43273</v>
      </c>
      <c r="AH163">
        <v>190164</v>
      </c>
      <c r="AI163">
        <v>190164</v>
      </c>
      <c r="AJ163">
        <v>190164</v>
      </c>
    </row>
    <row r="164" spans="1:36" x14ac:dyDescent="0.25">
      <c r="A164" t="s">
        <v>43</v>
      </c>
      <c r="B164" t="s">
        <v>62</v>
      </c>
      <c r="C164">
        <v>14.557296900000001</v>
      </c>
      <c r="D164">
        <v>-90.733223300000006</v>
      </c>
      <c r="E164" t="s">
        <v>1232</v>
      </c>
      <c r="F164">
        <v>275</v>
      </c>
      <c r="G164">
        <v>69</v>
      </c>
      <c r="H164">
        <v>2012</v>
      </c>
      <c r="I164" t="s">
        <v>5398</v>
      </c>
      <c r="J164" t="s">
        <v>5444</v>
      </c>
      <c r="K164" t="s">
        <v>5040</v>
      </c>
      <c r="L164" t="s">
        <v>5048</v>
      </c>
      <c r="M164">
        <v>152</v>
      </c>
      <c r="N164" s="7">
        <v>41113</v>
      </c>
      <c r="O164" t="s">
        <v>68</v>
      </c>
      <c r="P164" t="s">
        <v>54</v>
      </c>
      <c r="Q164">
        <v>7.58</v>
      </c>
      <c r="R164">
        <v>7.33</v>
      </c>
      <c r="S164">
        <v>7.5</v>
      </c>
      <c r="T164">
        <v>7.33</v>
      </c>
      <c r="U164">
        <v>7</v>
      </c>
      <c r="V164">
        <v>7.33</v>
      </c>
      <c r="W164">
        <v>9.33</v>
      </c>
      <c r="X164">
        <v>9.33</v>
      </c>
      <c r="Y164">
        <v>9.33</v>
      </c>
      <c r="Z164">
        <v>7.67</v>
      </c>
      <c r="AA164">
        <v>79.75</v>
      </c>
      <c r="AB164">
        <v>0</v>
      </c>
      <c r="AC164">
        <v>0</v>
      </c>
      <c r="AD164">
        <v>0</v>
      </c>
      <c r="AE164" t="s">
        <v>55</v>
      </c>
      <c r="AF164">
        <v>4</v>
      </c>
      <c r="AG164" s="7">
        <v>41478</v>
      </c>
    </row>
    <row r="165" spans="1:36" x14ac:dyDescent="0.25">
      <c r="A165" t="s">
        <v>43</v>
      </c>
      <c r="B165" t="s">
        <v>216</v>
      </c>
      <c r="C165">
        <v>16.114828299999999</v>
      </c>
      <c r="D165">
        <v>-92.6859623</v>
      </c>
      <c r="E165" t="s">
        <v>1277</v>
      </c>
      <c r="F165">
        <v>310</v>
      </c>
      <c r="G165">
        <v>1</v>
      </c>
      <c r="H165">
        <v>2013</v>
      </c>
      <c r="I165" t="s">
        <v>5402</v>
      </c>
      <c r="J165" t="s">
        <v>5442</v>
      </c>
      <c r="K165" t="s">
        <v>5040</v>
      </c>
      <c r="L165" t="s">
        <v>5048</v>
      </c>
      <c r="M165">
        <v>151</v>
      </c>
      <c r="N165" s="7">
        <v>41362</v>
      </c>
      <c r="O165" t="s">
        <v>616</v>
      </c>
      <c r="P165" t="s">
        <v>54</v>
      </c>
      <c r="Q165">
        <v>7.58</v>
      </c>
      <c r="R165">
        <v>7.08</v>
      </c>
      <c r="S165">
        <v>7</v>
      </c>
      <c r="T165">
        <v>7</v>
      </c>
      <c r="U165">
        <v>7.5</v>
      </c>
      <c r="V165">
        <v>6.92</v>
      </c>
      <c r="W165">
        <v>10</v>
      </c>
      <c r="X165">
        <v>10</v>
      </c>
      <c r="Y165">
        <v>10</v>
      </c>
      <c r="Z165">
        <v>6.67</v>
      </c>
      <c r="AA165">
        <v>79.75</v>
      </c>
      <c r="AB165">
        <v>0.12</v>
      </c>
      <c r="AC165">
        <v>0</v>
      </c>
      <c r="AD165">
        <v>0</v>
      </c>
      <c r="AE165" t="s">
        <v>55</v>
      </c>
      <c r="AF165">
        <v>4</v>
      </c>
      <c r="AG165" s="7">
        <v>41727</v>
      </c>
      <c r="AH165">
        <v>1400</v>
      </c>
      <c r="AI165">
        <v>1400</v>
      </c>
      <c r="AJ165">
        <v>1400</v>
      </c>
    </row>
    <row r="166" spans="1:36" x14ac:dyDescent="0.25">
      <c r="A166" t="s">
        <v>43</v>
      </c>
      <c r="B166" t="s">
        <v>216</v>
      </c>
      <c r="C166">
        <v>16.7569318</v>
      </c>
      <c r="D166">
        <v>-93.129235300000005</v>
      </c>
      <c r="E166" t="s">
        <v>2035</v>
      </c>
      <c r="F166">
        <v>275</v>
      </c>
      <c r="G166">
        <v>1</v>
      </c>
      <c r="H166">
        <v>2013</v>
      </c>
      <c r="I166" t="s">
        <v>5402</v>
      </c>
      <c r="J166" t="s">
        <v>5442</v>
      </c>
      <c r="K166" t="s">
        <v>5040</v>
      </c>
      <c r="L166" t="s">
        <v>5048</v>
      </c>
      <c r="M166">
        <v>151</v>
      </c>
      <c r="N166" s="7">
        <v>41362</v>
      </c>
      <c r="O166" t="s">
        <v>68</v>
      </c>
      <c r="P166" t="s">
        <v>54</v>
      </c>
      <c r="Q166">
        <v>7.58</v>
      </c>
      <c r="R166">
        <v>7.08</v>
      </c>
      <c r="S166">
        <v>6.92</v>
      </c>
      <c r="T166">
        <v>7.58</v>
      </c>
      <c r="U166">
        <v>7.5</v>
      </c>
      <c r="V166">
        <v>6.92</v>
      </c>
      <c r="W166">
        <v>10</v>
      </c>
      <c r="X166">
        <v>9.33</v>
      </c>
      <c r="Y166">
        <v>10</v>
      </c>
      <c r="Z166">
        <v>6.83</v>
      </c>
      <c r="AA166">
        <v>79.75</v>
      </c>
      <c r="AB166">
        <v>0.13</v>
      </c>
      <c r="AC166">
        <v>0</v>
      </c>
      <c r="AD166">
        <v>0</v>
      </c>
      <c r="AE166" t="s">
        <v>55</v>
      </c>
      <c r="AF166">
        <v>4</v>
      </c>
      <c r="AG166" s="7">
        <v>41727</v>
      </c>
      <c r="AH166">
        <v>1022</v>
      </c>
      <c r="AI166">
        <v>1022</v>
      </c>
      <c r="AJ166">
        <v>1022</v>
      </c>
    </row>
    <row r="167" spans="1:36" x14ac:dyDescent="0.25">
      <c r="A167" t="s">
        <v>43</v>
      </c>
      <c r="B167" t="s">
        <v>216</v>
      </c>
      <c r="C167">
        <v>16.7569318</v>
      </c>
      <c r="D167">
        <v>-93.129235300000005</v>
      </c>
      <c r="E167" t="s">
        <v>2035</v>
      </c>
      <c r="F167">
        <v>380</v>
      </c>
      <c r="G167">
        <v>1</v>
      </c>
      <c r="H167">
        <v>2013</v>
      </c>
      <c r="I167" t="s">
        <v>5402</v>
      </c>
      <c r="J167" t="s">
        <v>5442</v>
      </c>
      <c r="K167" t="s">
        <v>5040</v>
      </c>
      <c r="L167" t="s">
        <v>5048</v>
      </c>
      <c r="M167">
        <v>151</v>
      </c>
      <c r="N167" s="7">
        <v>41362</v>
      </c>
      <c r="O167" t="s">
        <v>68</v>
      </c>
      <c r="P167" t="s">
        <v>54</v>
      </c>
      <c r="Q167">
        <v>7.25</v>
      </c>
      <c r="R167">
        <v>7.08</v>
      </c>
      <c r="S167">
        <v>7</v>
      </c>
      <c r="T167">
        <v>7.17</v>
      </c>
      <c r="U167">
        <v>7.17</v>
      </c>
      <c r="V167">
        <v>7.08</v>
      </c>
      <c r="W167">
        <v>10</v>
      </c>
      <c r="X167">
        <v>10</v>
      </c>
      <c r="Y167">
        <v>10</v>
      </c>
      <c r="Z167">
        <v>7</v>
      </c>
      <c r="AA167">
        <v>79.75</v>
      </c>
      <c r="AB167">
        <v>0.12</v>
      </c>
      <c r="AC167">
        <v>0</v>
      </c>
      <c r="AD167">
        <v>0</v>
      </c>
      <c r="AE167" t="s">
        <v>55</v>
      </c>
      <c r="AF167">
        <v>5</v>
      </c>
      <c r="AG167" s="7">
        <v>41727</v>
      </c>
      <c r="AH167">
        <v>1300</v>
      </c>
      <c r="AI167">
        <v>1300</v>
      </c>
      <c r="AJ167">
        <v>1300</v>
      </c>
    </row>
    <row r="168" spans="1:36" x14ac:dyDescent="0.25">
      <c r="A168" t="s">
        <v>43</v>
      </c>
      <c r="B168" t="s">
        <v>216</v>
      </c>
      <c r="C168">
        <v>16.874762199999999</v>
      </c>
      <c r="D168">
        <v>-97.660612299999997</v>
      </c>
      <c r="E168" t="s">
        <v>4203</v>
      </c>
      <c r="F168">
        <v>12</v>
      </c>
      <c r="G168">
        <v>1</v>
      </c>
      <c r="H168">
        <v>2012</v>
      </c>
      <c r="I168" t="s">
        <v>5398</v>
      </c>
      <c r="J168" t="s">
        <v>5444</v>
      </c>
      <c r="K168" t="s">
        <v>5040</v>
      </c>
      <c r="L168" t="s">
        <v>5048</v>
      </c>
      <c r="M168">
        <v>152</v>
      </c>
      <c r="N168" s="7">
        <v>41166</v>
      </c>
      <c r="O168" t="s">
        <v>68</v>
      </c>
      <c r="P168" t="s">
        <v>54</v>
      </c>
      <c r="Q168">
        <v>7.25</v>
      </c>
      <c r="R168">
        <v>7.17</v>
      </c>
      <c r="S168">
        <v>7.17</v>
      </c>
      <c r="T168">
        <v>7.08</v>
      </c>
      <c r="U168">
        <v>7.17</v>
      </c>
      <c r="V168">
        <v>7</v>
      </c>
      <c r="W168">
        <v>10</v>
      </c>
      <c r="X168">
        <v>10</v>
      </c>
      <c r="Y168">
        <v>10</v>
      </c>
      <c r="Z168">
        <v>6.92</v>
      </c>
      <c r="AA168">
        <v>79.75</v>
      </c>
      <c r="AB168">
        <v>0.14000000000000001</v>
      </c>
      <c r="AC168">
        <v>0</v>
      </c>
      <c r="AD168">
        <v>0</v>
      </c>
      <c r="AE168" t="s">
        <v>201</v>
      </c>
      <c r="AF168">
        <v>0</v>
      </c>
      <c r="AG168" s="7">
        <v>41531</v>
      </c>
      <c r="AH168">
        <v>1450</v>
      </c>
      <c r="AI168">
        <v>1450</v>
      </c>
      <c r="AJ168">
        <v>1450</v>
      </c>
    </row>
    <row r="169" spans="1:36" x14ac:dyDescent="0.25">
      <c r="A169" t="s">
        <v>43</v>
      </c>
      <c r="B169" t="s">
        <v>216</v>
      </c>
      <c r="C169">
        <v>15.7489259</v>
      </c>
      <c r="D169">
        <v>-96.467285599999997</v>
      </c>
      <c r="E169" t="s">
        <v>4231</v>
      </c>
      <c r="F169">
        <v>250</v>
      </c>
      <c r="G169">
        <v>1</v>
      </c>
      <c r="H169">
        <v>2012</v>
      </c>
      <c r="I169" t="s">
        <v>5398</v>
      </c>
      <c r="J169" t="s">
        <v>5444</v>
      </c>
      <c r="K169" t="s">
        <v>5040</v>
      </c>
      <c r="L169" t="s">
        <v>5048</v>
      </c>
      <c r="M169">
        <v>152</v>
      </c>
      <c r="N169" s="7">
        <v>41156</v>
      </c>
      <c r="O169" t="s">
        <v>616</v>
      </c>
      <c r="P169" t="s">
        <v>54</v>
      </c>
      <c r="Q169">
        <v>7.33</v>
      </c>
      <c r="R169">
        <v>7.25</v>
      </c>
      <c r="S169">
        <v>7</v>
      </c>
      <c r="T169">
        <v>7.08</v>
      </c>
      <c r="U169">
        <v>7.08</v>
      </c>
      <c r="V169">
        <v>7</v>
      </c>
      <c r="W169">
        <v>10</v>
      </c>
      <c r="X169">
        <v>10</v>
      </c>
      <c r="Y169">
        <v>10</v>
      </c>
      <c r="Z169">
        <v>7</v>
      </c>
      <c r="AA169">
        <v>79.75</v>
      </c>
      <c r="AB169">
        <v>0.1</v>
      </c>
      <c r="AC169">
        <v>1</v>
      </c>
      <c r="AD169">
        <v>0</v>
      </c>
      <c r="AE169" t="s">
        <v>55</v>
      </c>
      <c r="AF169">
        <v>22</v>
      </c>
      <c r="AG169" s="7">
        <v>41521</v>
      </c>
      <c r="AH169">
        <v>1050</v>
      </c>
      <c r="AI169">
        <v>1050</v>
      </c>
      <c r="AJ169">
        <v>1050</v>
      </c>
    </row>
    <row r="170" spans="1:36" x14ac:dyDescent="0.25">
      <c r="A170" t="s">
        <v>43</v>
      </c>
      <c r="B170" t="s">
        <v>216</v>
      </c>
      <c r="C170">
        <v>16.7516009</v>
      </c>
      <c r="D170">
        <v>-93.102993900000001</v>
      </c>
      <c r="E170" t="s">
        <v>1189</v>
      </c>
      <c r="F170">
        <v>36</v>
      </c>
      <c r="G170">
        <v>1</v>
      </c>
      <c r="H170">
        <v>2012</v>
      </c>
      <c r="I170" t="s">
        <v>5398</v>
      </c>
      <c r="J170" t="s">
        <v>5444</v>
      </c>
      <c r="K170" t="s">
        <v>5040</v>
      </c>
      <c r="L170" t="s">
        <v>5048</v>
      </c>
      <c r="M170">
        <v>152</v>
      </c>
      <c r="N170" s="7">
        <v>41066</v>
      </c>
      <c r="O170" t="s">
        <v>616</v>
      </c>
      <c r="P170" t="s">
        <v>54</v>
      </c>
      <c r="Q170">
        <v>7.25</v>
      </c>
      <c r="R170">
        <v>6.83</v>
      </c>
      <c r="S170">
        <v>6.92</v>
      </c>
      <c r="T170">
        <v>7.08</v>
      </c>
      <c r="U170">
        <v>7.25</v>
      </c>
      <c r="V170">
        <v>7.08</v>
      </c>
      <c r="W170">
        <v>10</v>
      </c>
      <c r="X170">
        <v>10</v>
      </c>
      <c r="Y170">
        <v>10</v>
      </c>
      <c r="Z170">
        <v>7.33</v>
      </c>
      <c r="AA170">
        <v>79.75</v>
      </c>
      <c r="AB170">
        <v>0.12</v>
      </c>
      <c r="AC170">
        <v>0</v>
      </c>
      <c r="AD170">
        <v>0</v>
      </c>
      <c r="AF170">
        <v>7</v>
      </c>
      <c r="AG170" s="7">
        <v>41431</v>
      </c>
      <c r="AH170">
        <v>1100</v>
      </c>
      <c r="AI170">
        <v>1100</v>
      </c>
      <c r="AJ170">
        <v>1100</v>
      </c>
    </row>
    <row r="171" spans="1:36" x14ac:dyDescent="0.25">
      <c r="A171" t="s">
        <v>43</v>
      </c>
      <c r="B171" t="s">
        <v>94</v>
      </c>
      <c r="C171">
        <v>-9.9207648000000006</v>
      </c>
      <c r="D171">
        <v>-76.241084299999997</v>
      </c>
      <c r="E171" t="s">
        <v>3041</v>
      </c>
      <c r="F171">
        <v>320</v>
      </c>
      <c r="G171">
        <v>2.2679618500000003</v>
      </c>
      <c r="H171">
        <v>2013</v>
      </c>
      <c r="I171" t="s">
        <v>5485</v>
      </c>
      <c r="J171" t="s">
        <v>5412</v>
      </c>
      <c r="K171" t="s">
        <v>5047</v>
      </c>
      <c r="L171" t="s">
        <v>5040</v>
      </c>
      <c r="M171">
        <v>92</v>
      </c>
      <c r="N171" s="7">
        <v>41662</v>
      </c>
      <c r="P171" t="s">
        <v>54</v>
      </c>
      <c r="Q171">
        <v>7</v>
      </c>
      <c r="R171">
        <v>7.08</v>
      </c>
      <c r="S171">
        <v>7</v>
      </c>
      <c r="T171">
        <v>7.25</v>
      </c>
      <c r="U171">
        <v>7.5</v>
      </c>
      <c r="V171">
        <v>7.42</v>
      </c>
      <c r="W171">
        <v>9.33</v>
      </c>
      <c r="X171">
        <v>10</v>
      </c>
      <c r="Y171">
        <v>10</v>
      </c>
      <c r="Z171">
        <v>7.17</v>
      </c>
      <c r="AA171">
        <v>79.75</v>
      </c>
      <c r="AB171">
        <v>0.12</v>
      </c>
      <c r="AC171">
        <v>1</v>
      </c>
      <c r="AD171">
        <v>0</v>
      </c>
      <c r="AE171" t="s">
        <v>55</v>
      </c>
      <c r="AF171">
        <v>2</v>
      </c>
      <c r="AG171" s="7">
        <v>42027</v>
      </c>
    </row>
    <row r="172" spans="1:36" x14ac:dyDescent="0.25">
      <c r="A172" t="s">
        <v>43</v>
      </c>
      <c r="B172" t="s">
        <v>268</v>
      </c>
      <c r="C172">
        <v>22.551975899999999</v>
      </c>
      <c r="D172">
        <v>120.54875970000001</v>
      </c>
      <c r="E172" t="s">
        <v>4405</v>
      </c>
      <c r="F172">
        <v>28</v>
      </c>
      <c r="G172">
        <v>50</v>
      </c>
      <c r="H172">
        <v>2014</v>
      </c>
      <c r="I172" t="s">
        <v>5451</v>
      </c>
      <c r="J172" t="s">
        <v>5477</v>
      </c>
      <c r="K172" t="s">
        <v>5051</v>
      </c>
      <c r="L172" t="s">
        <v>5050</v>
      </c>
      <c r="M172">
        <v>61</v>
      </c>
      <c r="N172" s="7">
        <v>42084</v>
      </c>
      <c r="O172" t="s">
        <v>616</v>
      </c>
      <c r="P172" t="s">
        <v>81</v>
      </c>
      <c r="Q172">
        <v>7.75</v>
      </c>
      <c r="R172">
        <v>7.33</v>
      </c>
      <c r="S172">
        <v>7.17</v>
      </c>
      <c r="T172">
        <v>7.33</v>
      </c>
      <c r="U172">
        <v>7.67</v>
      </c>
      <c r="V172">
        <v>7.83</v>
      </c>
      <c r="W172">
        <v>9.33</v>
      </c>
      <c r="X172">
        <v>9.33</v>
      </c>
      <c r="Y172">
        <v>8.67</v>
      </c>
      <c r="Z172">
        <v>7.33</v>
      </c>
      <c r="AA172">
        <v>79.75</v>
      </c>
      <c r="AB172">
        <v>0</v>
      </c>
      <c r="AC172">
        <v>0</v>
      </c>
      <c r="AD172">
        <v>0</v>
      </c>
      <c r="AF172">
        <v>0</v>
      </c>
      <c r="AG172" s="7">
        <v>42449</v>
      </c>
      <c r="AH172">
        <v>800</v>
      </c>
      <c r="AI172">
        <v>1200</v>
      </c>
      <c r="AJ172">
        <v>1000</v>
      </c>
    </row>
    <row r="173" spans="1:36" x14ac:dyDescent="0.25">
      <c r="A173" t="s">
        <v>43</v>
      </c>
      <c r="B173" t="s">
        <v>268</v>
      </c>
      <c r="C173">
        <v>23.333636899999998</v>
      </c>
      <c r="D173">
        <v>120.4588059</v>
      </c>
      <c r="E173" t="s">
        <v>4409</v>
      </c>
      <c r="F173">
        <v>50</v>
      </c>
      <c r="G173">
        <v>20</v>
      </c>
      <c r="H173">
        <v>2013</v>
      </c>
      <c r="I173" t="s">
        <v>5452</v>
      </c>
      <c r="J173" t="s">
        <v>5476</v>
      </c>
      <c r="K173" t="s">
        <v>5051</v>
      </c>
      <c r="L173" t="s">
        <v>5050</v>
      </c>
      <c r="M173">
        <v>61</v>
      </c>
      <c r="N173" s="7">
        <v>41848</v>
      </c>
      <c r="O173" t="s">
        <v>616</v>
      </c>
      <c r="P173" t="s">
        <v>54</v>
      </c>
      <c r="Q173">
        <v>7.08</v>
      </c>
      <c r="R173">
        <v>7.08</v>
      </c>
      <c r="S173">
        <v>7.25</v>
      </c>
      <c r="T173">
        <v>7</v>
      </c>
      <c r="U173">
        <v>7.17</v>
      </c>
      <c r="V173">
        <v>7.17</v>
      </c>
      <c r="W173">
        <v>10</v>
      </c>
      <c r="X173">
        <v>10</v>
      </c>
      <c r="Y173">
        <v>10</v>
      </c>
      <c r="Z173">
        <v>7</v>
      </c>
      <c r="AA173">
        <v>79.75</v>
      </c>
      <c r="AB173">
        <v>0.1</v>
      </c>
      <c r="AC173">
        <v>0</v>
      </c>
      <c r="AD173">
        <v>0</v>
      </c>
      <c r="AE173" t="s">
        <v>304</v>
      </c>
      <c r="AF173">
        <v>0</v>
      </c>
      <c r="AG173" s="7">
        <v>42213</v>
      </c>
      <c r="AH173">
        <v>500</v>
      </c>
      <c r="AI173">
        <v>700</v>
      </c>
      <c r="AJ173">
        <v>600</v>
      </c>
    </row>
    <row r="174" spans="1:36" x14ac:dyDescent="0.25">
      <c r="A174" t="s">
        <v>43</v>
      </c>
      <c r="B174" t="s">
        <v>348</v>
      </c>
      <c r="C174">
        <v>15.870032</v>
      </c>
      <c r="D174">
        <v>100.992541</v>
      </c>
      <c r="E174" t="s">
        <v>821</v>
      </c>
      <c r="F174">
        <v>1</v>
      </c>
      <c r="G174">
        <v>1</v>
      </c>
      <c r="H174">
        <v>2013</v>
      </c>
      <c r="I174" t="s">
        <v>5452</v>
      </c>
      <c r="J174" t="s">
        <v>5476</v>
      </c>
      <c r="K174" t="s">
        <v>5051</v>
      </c>
      <c r="L174" t="s">
        <v>5050</v>
      </c>
      <c r="M174">
        <v>61</v>
      </c>
      <c r="N174" s="7">
        <v>41806</v>
      </c>
      <c r="P174" t="s">
        <v>54</v>
      </c>
      <c r="Q174">
        <v>7.25</v>
      </c>
      <c r="R174">
        <v>7.08</v>
      </c>
      <c r="S174">
        <v>6.92</v>
      </c>
      <c r="T174">
        <v>7.5</v>
      </c>
      <c r="U174">
        <v>7.08</v>
      </c>
      <c r="V174">
        <v>6.92</v>
      </c>
      <c r="W174">
        <v>10</v>
      </c>
      <c r="X174">
        <v>10</v>
      </c>
      <c r="Y174">
        <v>10</v>
      </c>
      <c r="Z174">
        <v>7</v>
      </c>
      <c r="AA174">
        <v>79.75</v>
      </c>
      <c r="AB174">
        <v>0.12</v>
      </c>
      <c r="AC174">
        <v>0</v>
      </c>
      <c r="AD174">
        <v>0</v>
      </c>
      <c r="AE174" t="s">
        <v>55</v>
      </c>
      <c r="AF174">
        <v>0</v>
      </c>
      <c r="AG174" s="7">
        <v>42171</v>
      </c>
      <c r="AH174">
        <v>800</v>
      </c>
      <c r="AI174">
        <v>800</v>
      </c>
      <c r="AJ174">
        <v>800</v>
      </c>
    </row>
    <row r="175" spans="1:36" x14ac:dyDescent="0.25">
      <c r="A175" t="s">
        <v>43</v>
      </c>
      <c r="B175" t="s">
        <v>62</v>
      </c>
      <c r="C175">
        <v>14.9609782</v>
      </c>
      <c r="D175">
        <v>-91.807458600000004</v>
      </c>
      <c r="E175" t="s">
        <v>1286</v>
      </c>
      <c r="F175">
        <v>50</v>
      </c>
      <c r="G175">
        <v>69</v>
      </c>
      <c r="H175">
        <v>2017</v>
      </c>
      <c r="I175" t="s">
        <v>5408</v>
      </c>
      <c r="J175" t="s">
        <v>5446</v>
      </c>
      <c r="K175" t="s">
        <v>5040</v>
      </c>
      <c r="L175" t="s">
        <v>5048</v>
      </c>
      <c r="M175">
        <v>151</v>
      </c>
      <c r="N175" s="7">
        <v>42969</v>
      </c>
      <c r="O175" t="s">
        <v>68</v>
      </c>
      <c r="P175" t="s">
        <v>54</v>
      </c>
      <c r="Q175">
        <v>7.33</v>
      </c>
      <c r="R175">
        <v>7.25</v>
      </c>
      <c r="S175">
        <v>6.92</v>
      </c>
      <c r="T175">
        <v>7.33</v>
      </c>
      <c r="U175">
        <v>7.25</v>
      </c>
      <c r="V175">
        <v>7.33</v>
      </c>
      <c r="W175">
        <v>9.33</v>
      </c>
      <c r="X175">
        <v>10</v>
      </c>
      <c r="Y175">
        <v>10</v>
      </c>
      <c r="Z175">
        <v>7.08</v>
      </c>
      <c r="AA175">
        <v>79.83</v>
      </c>
      <c r="AB175">
        <v>0.1</v>
      </c>
      <c r="AC175">
        <v>0</v>
      </c>
      <c r="AD175">
        <v>0</v>
      </c>
      <c r="AE175" t="s">
        <v>55</v>
      </c>
      <c r="AF175">
        <v>2</v>
      </c>
      <c r="AG175" s="7">
        <v>43334</v>
      </c>
      <c r="AH175">
        <v>1700</v>
      </c>
      <c r="AI175">
        <v>1700</v>
      </c>
      <c r="AJ175">
        <v>1700</v>
      </c>
    </row>
    <row r="176" spans="1:36" x14ac:dyDescent="0.25">
      <c r="A176" t="s">
        <v>43</v>
      </c>
      <c r="B176" t="s">
        <v>316</v>
      </c>
      <c r="C176">
        <v>-1.1748105</v>
      </c>
      <c r="D176">
        <v>36.830410200000003</v>
      </c>
      <c r="E176" t="s">
        <v>408</v>
      </c>
      <c r="F176">
        <v>200</v>
      </c>
      <c r="G176">
        <v>12000</v>
      </c>
      <c r="H176">
        <v>2017</v>
      </c>
      <c r="I176" t="s">
        <v>5408</v>
      </c>
      <c r="J176" t="s">
        <v>5481</v>
      </c>
      <c r="K176" t="s">
        <v>5040</v>
      </c>
      <c r="L176" t="s">
        <v>5050</v>
      </c>
      <c r="M176">
        <v>92</v>
      </c>
      <c r="N176" s="7">
        <v>42972</v>
      </c>
      <c r="O176" t="s">
        <v>325</v>
      </c>
      <c r="P176" t="s">
        <v>54</v>
      </c>
      <c r="Q176">
        <v>7</v>
      </c>
      <c r="R176">
        <v>7.08</v>
      </c>
      <c r="S176">
        <v>7</v>
      </c>
      <c r="T176">
        <v>7.17</v>
      </c>
      <c r="U176">
        <v>7.25</v>
      </c>
      <c r="V176">
        <v>7.25</v>
      </c>
      <c r="W176">
        <v>10</v>
      </c>
      <c r="X176">
        <v>10</v>
      </c>
      <c r="Y176">
        <v>10</v>
      </c>
      <c r="Z176">
        <v>7.08</v>
      </c>
      <c r="AA176">
        <v>79.83</v>
      </c>
      <c r="AB176">
        <v>0.11</v>
      </c>
      <c r="AC176">
        <v>0</v>
      </c>
      <c r="AD176">
        <v>1</v>
      </c>
      <c r="AF176">
        <v>5</v>
      </c>
      <c r="AG176" s="7">
        <v>43337</v>
      </c>
      <c r="AH176">
        <v>1500</v>
      </c>
      <c r="AI176">
        <v>1500</v>
      </c>
      <c r="AJ176">
        <v>1500</v>
      </c>
    </row>
    <row r="177" spans="1:36" x14ac:dyDescent="0.25">
      <c r="A177" t="s">
        <v>43</v>
      </c>
      <c r="B177" t="s">
        <v>216</v>
      </c>
      <c r="C177">
        <v>19.173773000000001</v>
      </c>
      <c r="D177">
        <v>-96.134224099999997</v>
      </c>
      <c r="E177" t="s">
        <v>715</v>
      </c>
      <c r="F177">
        <v>250</v>
      </c>
      <c r="G177">
        <v>1</v>
      </c>
      <c r="H177">
        <v>2012</v>
      </c>
      <c r="I177" t="s">
        <v>5398</v>
      </c>
      <c r="J177" t="s">
        <v>5444</v>
      </c>
      <c r="K177" t="s">
        <v>5040</v>
      </c>
      <c r="L177" t="s">
        <v>5048</v>
      </c>
      <c r="M177">
        <v>152</v>
      </c>
      <c r="N177" s="7">
        <v>41101</v>
      </c>
      <c r="O177" t="s">
        <v>616</v>
      </c>
      <c r="P177" t="s">
        <v>54</v>
      </c>
      <c r="Q177">
        <v>7.17</v>
      </c>
      <c r="R177">
        <v>7.08</v>
      </c>
      <c r="S177">
        <v>7</v>
      </c>
      <c r="T177">
        <v>7.25</v>
      </c>
      <c r="U177">
        <v>7.5</v>
      </c>
      <c r="V177">
        <v>7</v>
      </c>
      <c r="W177">
        <v>10</v>
      </c>
      <c r="X177">
        <v>10</v>
      </c>
      <c r="Y177">
        <v>10</v>
      </c>
      <c r="Z177">
        <v>6.83</v>
      </c>
      <c r="AA177">
        <v>79.83</v>
      </c>
      <c r="AB177">
        <v>0.12</v>
      </c>
      <c r="AC177">
        <v>0</v>
      </c>
      <c r="AD177">
        <v>0</v>
      </c>
      <c r="AE177" t="s">
        <v>55</v>
      </c>
      <c r="AF177">
        <v>3</v>
      </c>
      <c r="AG177" s="7">
        <v>41466</v>
      </c>
      <c r="AH177">
        <v>1300</v>
      </c>
      <c r="AI177">
        <v>1300</v>
      </c>
      <c r="AJ177">
        <v>1300</v>
      </c>
    </row>
    <row r="178" spans="1:36" x14ac:dyDescent="0.25">
      <c r="A178" t="s">
        <v>43</v>
      </c>
      <c r="B178" t="s">
        <v>280</v>
      </c>
      <c r="C178">
        <v>13.0883907</v>
      </c>
      <c r="D178">
        <v>-85.999399699999998</v>
      </c>
      <c r="E178" t="s">
        <v>853</v>
      </c>
      <c r="F178">
        <v>75</v>
      </c>
      <c r="G178">
        <v>2</v>
      </c>
      <c r="H178">
        <v>2014</v>
      </c>
      <c r="I178" t="s">
        <v>5451</v>
      </c>
      <c r="J178" t="s">
        <v>5440</v>
      </c>
      <c r="K178" t="s">
        <v>5051</v>
      </c>
      <c r="L178" t="s">
        <v>5048</v>
      </c>
      <c r="M178">
        <v>120</v>
      </c>
      <c r="N178" s="7">
        <v>42093</v>
      </c>
      <c r="O178" t="s">
        <v>213</v>
      </c>
      <c r="P178" t="s">
        <v>54</v>
      </c>
      <c r="Q178">
        <v>6.83</v>
      </c>
      <c r="R178">
        <v>7.17</v>
      </c>
      <c r="S178">
        <v>7.17</v>
      </c>
      <c r="T178">
        <v>6.92</v>
      </c>
      <c r="U178">
        <v>7.5</v>
      </c>
      <c r="V178">
        <v>7.08</v>
      </c>
      <c r="W178">
        <v>10</v>
      </c>
      <c r="X178">
        <v>10</v>
      </c>
      <c r="Y178">
        <v>10</v>
      </c>
      <c r="Z178">
        <v>7.17</v>
      </c>
      <c r="AA178">
        <v>79.83</v>
      </c>
      <c r="AB178">
        <v>0.11</v>
      </c>
      <c r="AC178">
        <v>0</v>
      </c>
      <c r="AD178">
        <v>0</v>
      </c>
      <c r="AE178" t="s">
        <v>55</v>
      </c>
      <c r="AF178">
        <v>0</v>
      </c>
      <c r="AG178" s="7">
        <v>42458</v>
      </c>
      <c r="AH178">
        <v>1250</v>
      </c>
      <c r="AI178">
        <v>1250</v>
      </c>
      <c r="AJ178">
        <v>1250</v>
      </c>
    </row>
    <row r="179" spans="1:36" x14ac:dyDescent="0.25">
      <c r="A179" t="s">
        <v>43</v>
      </c>
      <c r="B179" t="s">
        <v>147</v>
      </c>
      <c r="C179">
        <v>19.896766199999998</v>
      </c>
      <c r="D179">
        <v>-155.58278179999999</v>
      </c>
      <c r="E179" t="s">
        <v>150</v>
      </c>
      <c r="F179">
        <v>12</v>
      </c>
      <c r="G179">
        <v>45.359237</v>
      </c>
      <c r="H179">
        <v>2012</v>
      </c>
      <c r="I179" t="s">
        <v>5455</v>
      </c>
      <c r="J179" t="s">
        <v>5444</v>
      </c>
      <c r="K179" t="s">
        <v>5051</v>
      </c>
      <c r="L179" t="s">
        <v>5048</v>
      </c>
      <c r="M179">
        <v>121</v>
      </c>
      <c r="N179" s="7">
        <v>41004</v>
      </c>
      <c r="O179" t="s">
        <v>333</v>
      </c>
      <c r="P179" t="s">
        <v>81</v>
      </c>
      <c r="Q179">
        <v>7.58</v>
      </c>
      <c r="R179">
        <v>7.08</v>
      </c>
      <c r="S179">
        <v>6.83</v>
      </c>
      <c r="T179">
        <v>7.17</v>
      </c>
      <c r="U179">
        <v>7.5</v>
      </c>
      <c r="V179">
        <v>7.17</v>
      </c>
      <c r="W179">
        <v>9.33</v>
      </c>
      <c r="X179">
        <v>10</v>
      </c>
      <c r="Y179">
        <v>10</v>
      </c>
      <c r="Z179">
        <v>7.17</v>
      </c>
      <c r="AA179">
        <v>79.83</v>
      </c>
      <c r="AB179">
        <v>0.12</v>
      </c>
      <c r="AC179">
        <v>7</v>
      </c>
      <c r="AD179">
        <v>0</v>
      </c>
      <c r="AE179" t="s">
        <v>304</v>
      </c>
      <c r="AF179">
        <v>10</v>
      </c>
      <c r="AG179" s="7">
        <v>41369</v>
      </c>
    </row>
    <row r="180" spans="1:36" x14ac:dyDescent="0.25">
      <c r="A180" t="s">
        <v>43</v>
      </c>
      <c r="B180" t="s">
        <v>396</v>
      </c>
      <c r="C180">
        <v>2.5359349</v>
      </c>
      <c r="D180">
        <v>-75.527669900000006</v>
      </c>
      <c r="E180" t="s">
        <v>457</v>
      </c>
      <c r="F180">
        <v>275</v>
      </c>
      <c r="G180">
        <v>2</v>
      </c>
      <c r="H180">
        <v>2015</v>
      </c>
      <c r="I180" t="s">
        <v>5422</v>
      </c>
      <c r="J180" t="s">
        <v>5419</v>
      </c>
      <c r="K180" t="s">
        <v>5042</v>
      </c>
      <c r="L180" t="s">
        <v>5049</v>
      </c>
      <c r="M180">
        <v>91</v>
      </c>
      <c r="N180" s="7">
        <v>42117</v>
      </c>
      <c r="P180" t="s">
        <v>54</v>
      </c>
      <c r="Q180">
        <v>7.83</v>
      </c>
      <c r="R180">
        <v>7.67</v>
      </c>
      <c r="S180">
        <v>7.58</v>
      </c>
      <c r="T180">
        <v>7.75</v>
      </c>
      <c r="U180">
        <v>7.83</v>
      </c>
      <c r="V180">
        <v>7.17</v>
      </c>
      <c r="W180">
        <v>6.67</v>
      </c>
      <c r="X180">
        <v>10</v>
      </c>
      <c r="Y180">
        <v>10</v>
      </c>
      <c r="Z180">
        <v>7.42</v>
      </c>
      <c r="AA180">
        <v>79.92</v>
      </c>
      <c r="AB180">
        <v>0</v>
      </c>
      <c r="AC180">
        <v>0</v>
      </c>
      <c r="AD180">
        <v>0</v>
      </c>
      <c r="AE180" t="s">
        <v>55</v>
      </c>
      <c r="AF180">
        <v>1</v>
      </c>
      <c r="AG180" s="7">
        <v>42482</v>
      </c>
    </row>
    <row r="181" spans="1:36" x14ac:dyDescent="0.25">
      <c r="A181" t="s">
        <v>43</v>
      </c>
      <c r="B181" t="s">
        <v>216</v>
      </c>
      <c r="C181">
        <v>16.7569318</v>
      </c>
      <c r="D181">
        <v>-93.129235300000005</v>
      </c>
      <c r="E181" t="s">
        <v>2035</v>
      </c>
      <c r="F181">
        <v>400</v>
      </c>
      <c r="G181">
        <v>1</v>
      </c>
      <c r="H181">
        <v>2013</v>
      </c>
      <c r="I181" t="s">
        <v>5402</v>
      </c>
      <c r="J181" t="s">
        <v>5442</v>
      </c>
      <c r="K181" t="s">
        <v>5040</v>
      </c>
      <c r="L181" t="s">
        <v>5048</v>
      </c>
      <c r="M181">
        <v>151</v>
      </c>
      <c r="N181" s="7">
        <v>41362</v>
      </c>
      <c r="O181" t="s">
        <v>68</v>
      </c>
      <c r="P181" t="s">
        <v>54</v>
      </c>
      <c r="Q181">
        <v>7.33</v>
      </c>
      <c r="R181">
        <v>7.08</v>
      </c>
      <c r="S181">
        <v>7.08</v>
      </c>
      <c r="T181">
        <v>7.33</v>
      </c>
      <c r="U181">
        <v>7.42</v>
      </c>
      <c r="V181">
        <v>7.17</v>
      </c>
      <c r="W181">
        <v>9.33</v>
      </c>
      <c r="X181">
        <v>10</v>
      </c>
      <c r="Y181">
        <v>10</v>
      </c>
      <c r="Z181">
        <v>7.17</v>
      </c>
      <c r="AA181">
        <v>79.92</v>
      </c>
      <c r="AB181">
        <v>0.12</v>
      </c>
      <c r="AC181">
        <v>0</v>
      </c>
      <c r="AD181">
        <v>0</v>
      </c>
      <c r="AE181" t="s">
        <v>55</v>
      </c>
      <c r="AF181">
        <v>4</v>
      </c>
      <c r="AG181" s="7">
        <v>41727</v>
      </c>
      <c r="AH181">
        <v>1300</v>
      </c>
      <c r="AI181">
        <v>1300</v>
      </c>
      <c r="AJ181">
        <v>1300</v>
      </c>
    </row>
    <row r="182" spans="1:36" x14ac:dyDescent="0.25">
      <c r="A182" t="s">
        <v>43</v>
      </c>
      <c r="B182" t="s">
        <v>216</v>
      </c>
      <c r="C182">
        <v>15.369197700000001</v>
      </c>
      <c r="D182">
        <v>-92.245809600000001</v>
      </c>
      <c r="E182" t="s">
        <v>4001</v>
      </c>
      <c r="F182">
        <v>10</v>
      </c>
      <c r="G182">
        <v>1</v>
      </c>
      <c r="H182">
        <v>2012</v>
      </c>
      <c r="I182" t="s">
        <v>5398</v>
      </c>
      <c r="J182" t="s">
        <v>5444</v>
      </c>
      <c r="K182" t="s">
        <v>5040</v>
      </c>
      <c r="L182" t="s">
        <v>5048</v>
      </c>
      <c r="M182">
        <v>152</v>
      </c>
      <c r="N182" s="7">
        <v>41163</v>
      </c>
      <c r="O182" t="s">
        <v>60</v>
      </c>
      <c r="P182" t="s">
        <v>54</v>
      </c>
      <c r="Q182">
        <v>7.17</v>
      </c>
      <c r="R182">
        <v>7.17</v>
      </c>
      <c r="S182">
        <v>6.92</v>
      </c>
      <c r="T182">
        <v>7.25</v>
      </c>
      <c r="U182">
        <v>7.33</v>
      </c>
      <c r="V182">
        <v>7.08</v>
      </c>
      <c r="W182">
        <v>10</v>
      </c>
      <c r="X182">
        <v>10</v>
      </c>
      <c r="Y182">
        <v>10</v>
      </c>
      <c r="Z182">
        <v>7</v>
      </c>
      <c r="AA182">
        <v>79.92</v>
      </c>
      <c r="AB182">
        <v>0.12</v>
      </c>
      <c r="AC182">
        <v>1</v>
      </c>
      <c r="AD182">
        <v>0</v>
      </c>
      <c r="AE182" t="s">
        <v>55</v>
      </c>
      <c r="AF182">
        <v>7</v>
      </c>
      <c r="AG182" s="7">
        <v>41528</v>
      </c>
      <c r="AH182">
        <v>1100</v>
      </c>
      <c r="AI182">
        <v>1100</v>
      </c>
      <c r="AJ182">
        <v>1100</v>
      </c>
    </row>
    <row r="183" spans="1:36" x14ac:dyDescent="0.25">
      <c r="A183" t="s">
        <v>43</v>
      </c>
      <c r="B183" t="s">
        <v>216</v>
      </c>
      <c r="C183">
        <v>19.173773000000001</v>
      </c>
      <c r="D183">
        <v>-96.134224099999997</v>
      </c>
      <c r="E183" t="s">
        <v>715</v>
      </c>
      <c r="F183">
        <v>82</v>
      </c>
      <c r="G183">
        <v>1</v>
      </c>
      <c r="H183">
        <v>2012</v>
      </c>
      <c r="I183" t="s">
        <v>5398</v>
      </c>
      <c r="J183" t="s">
        <v>5444</v>
      </c>
      <c r="K183" t="s">
        <v>5040</v>
      </c>
      <c r="L183" t="s">
        <v>5048</v>
      </c>
      <c r="M183">
        <v>152</v>
      </c>
      <c r="N183" s="7">
        <v>41151</v>
      </c>
      <c r="O183" t="s">
        <v>68</v>
      </c>
      <c r="P183" t="s">
        <v>54</v>
      </c>
      <c r="Q183">
        <v>7.5</v>
      </c>
      <c r="R183">
        <v>7.17</v>
      </c>
      <c r="S183">
        <v>7</v>
      </c>
      <c r="T183">
        <v>7.17</v>
      </c>
      <c r="U183">
        <v>7.25</v>
      </c>
      <c r="V183">
        <v>7.08</v>
      </c>
      <c r="W183">
        <v>10</v>
      </c>
      <c r="X183">
        <v>10</v>
      </c>
      <c r="Y183">
        <v>10</v>
      </c>
      <c r="Z183">
        <v>6.75</v>
      </c>
      <c r="AA183">
        <v>79.92</v>
      </c>
      <c r="AB183">
        <v>0</v>
      </c>
      <c r="AC183">
        <v>0</v>
      </c>
      <c r="AD183">
        <v>0</v>
      </c>
      <c r="AF183">
        <v>0</v>
      </c>
      <c r="AG183" s="7">
        <v>41516</v>
      </c>
      <c r="AH183">
        <v>1100</v>
      </c>
      <c r="AI183">
        <v>1100</v>
      </c>
      <c r="AJ183">
        <v>1100</v>
      </c>
    </row>
    <row r="184" spans="1:36" x14ac:dyDescent="0.25">
      <c r="A184" t="s">
        <v>43</v>
      </c>
      <c r="B184" t="s">
        <v>216</v>
      </c>
      <c r="C184">
        <v>15.8736139</v>
      </c>
      <c r="D184">
        <v>-92.725732199999996</v>
      </c>
      <c r="E184" t="s">
        <v>1088</v>
      </c>
      <c r="F184">
        <v>250</v>
      </c>
      <c r="G184">
        <v>1</v>
      </c>
      <c r="H184">
        <v>2012</v>
      </c>
      <c r="I184" t="s">
        <v>5398</v>
      </c>
      <c r="J184" t="s">
        <v>5444</v>
      </c>
      <c r="K184" t="s">
        <v>5040</v>
      </c>
      <c r="L184" t="s">
        <v>5048</v>
      </c>
      <c r="M184">
        <v>152</v>
      </c>
      <c r="N184" s="7">
        <v>41116</v>
      </c>
      <c r="O184" t="s">
        <v>493</v>
      </c>
      <c r="P184" t="s">
        <v>54</v>
      </c>
      <c r="Q184">
        <v>7.17</v>
      </c>
      <c r="R184">
        <v>7.08</v>
      </c>
      <c r="S184">
        <v>7.08</v>
      </c>
      <c r="T184">
        <v>7.08</v>
      </c>
      <c r="U184">
        <v>7.5</v>
      </c>
      <c r="V184">
        <v>7.33</v>
      </c>
      <c r="W184">
        <v>9.33</v>
      </c>
      <c r="X184">
        <v>10</v>
      </c>
      <c r="Y184">
        <v>10</v>
      </c>
      <c r="Z184">
        <v>7.33</v>
      </c>
      <c r="AA184">
        <v>79.92</v>
      </c>
      <c r="AB184">
        <v>0.11</v>
      </c>
      <c r="AC184">
        <v>0</v>
      </c>
      <c r="AD184">
        <v>0</v>
      </c>
      <c r="AE184" t="s">
        <v>55</v>
      </c>
      <c r="AF184">
        <v>3</v>
      </c>
      <c r="AG184" s="7">
        <v>41481</v>
      </c>
      <c r="AH184">
        <v>1100</v>
      </c>
      <c r="AI184">
        <v>1100</v>
      </c>
      <c r="AJ184">
        <v>1100</v>
      </c>
    </row>
    <row r="185" spans="1:36" x14ac:dyDescent="0.25">
      <c r="A185" t="s">
        <v>43</v>
      </c>
      <c r="B185" t="s">
        <v>216</v>
      </c>
      <c r="C185">
        <v>19.451937999999998</v>
      </c>
      <c r="D185">
        <v>-96.959451099999995</v>
      </c>
      <c r="E185" t="s">
        <v>790</v>
      </c>
      <c r="F185">
        <v>100</v>
      </c>
      <c r="G185">
        <v>1</v>
      </c>
      <c r="H185">
        <v>2012</v>
      </c>
      <c r="I185" t="s">
        <v>5398</v>
      </c>
      <c r="J185" t="s">
        <v>5444</v>
      </c>
      <c r="K185" t="s">
        <v>5040</v>
      </c>
      <c r="L185" t="s">
        <v>5048</v>
      </c>
      <c r="M185">
        <v>152</v>
      </c>
      <c r="N185" s="7">
        <v>41101</v>
      </c>
      <c r="O185" t="s">
        <v>616</v>
      </c>
      <c r="P185" t="s">
        <v>81</v>
      </c>
      <c r="Q185">
        <v>7.33</v>
      </c>
      <c r="R185">
        <v>7.25</v>
      </c>
      <c r="S185">
        <v>7</v>
      </c>
      <c r="T185">
        <v>7.42</v>
      </c>
      <c r="U185">
        <v>7.17</v>
      </c>
      <c r="V185">
        <v>7.17</v>
      </c>
      <c r="W185">
        <v>9.33</v>
      </c>
      <c r="X185">
        <v>10</v>
      </c>
      <c r="Y185">
        <v>10</v>
      </c>
      <c r="Z185">
        <v>7.25</v>
      </c>
      <c r="AA185">
        <v>79.92</v>
      </c>
      <c r="AB185">
        <v>0.12</v>
      </c>
      <c r="AC185">
        <v>0</v>
      </c>
      <c r="AD185">
        <v>0</v>
      </c>
      <c r="AE185" t="s">
        <v>55</v>
      </c>
      <c r="AF185">
        <v>6</v>
      </c>
      <c r="AG185" s="7">
        <v>41466</v>
      </c>
      <c r="AH185">
        <v>1250</v>
      </c>
      <c r="AI185">
        <v>1250</v>
      </c>
      <c r="AJ185">
        <v>1250</v>
      </c>
    </row>
    <row r="186" spans="1:36" x14ac:dyDescent="0.25">
      <c r="A186" t="s">
        <v>43</v>
      </c>
      <c r="B186" t="s">
        <v>216</v>
      </c>
      <c r="C186">
        <v>19.173773000000001</v>
      </c>
      <c r="D186">
        <v>-96.134224099999997</v>
      </c>
      <c r="E186" t="s">
        <v>715</v>
      </c>
      <c r="F186">
        <v>209</v>
      </c>
      <c r="G186">
        <v>1</v>
      </c>
      <c r="H186">
        <v>2012</v>
      </c>
      <c r="I186" t="s">
        <v>5398</v>
      </c>
      <c r="J186" t="s">
        <v>5444</v>
      </c>
      <c r="K186" t="s">
        <v>5040</v>
      </c>
      <c r="L186" t="s">
        <v>5048</v>
      </c>
      <c r="M186">
        <v>152</v>
      </c>
      <c r="N186" s="7">
        <v>41101</v>
      </c>
      <c r="O186" t="s">
        <v>737</v>
      </c>
      <c r="P186" t="s">
        <v>54</v>
      </c>
      <c r="Q186">
        <v>7.17</v>
      </c>
      <c r="R186">
        <v>7.33</v>
      </c>
      <c r="S186">
        <v>7.08</v>
      </c>
      <c r="T186">
        <v>7.58</v>
      </c>
      <c r="U186">
        <v>7.33</v>
      </c>
      <c r="V186">
        <v>7.08</v>
      </c>
      <c r="W186">
        <v>10</v>
      </c>
      <c r="X186">
        <v>9.33</v>
      </c>
      <c r="Y186">
        <v>10</v>
      </c>
      <c r="Z186">
        <v>7</v>
      </c>
      <c r="AA186">
        <v>79.92</v>
      </c>
      <c r="AB186">
        <v>0.11</v>
      </c>
      <c r="AC186">
        <v>0</v>
      </c>
      <c r="AD186">
        <v>0</v>
      </c>
      <c r="AE186" t="s">
        <v>55</v>
      </c>
      <c r="AF186">
        <v>0</v>
      </c>
      <c r="AG186" s="7">
        <v>41466</v>
      </c>
      <c r="AH186">
        <v>1250</v>
      </c>
      <c r="AI186">
        <v>1250</v>
      </c>
      <c r="AJ186">
        <v>1250</v>
      </c>
    </row>
    <row r="187" spans="1:36" x14ac:dyDescent="0.25">
      <c r="A187" t="s">
        <v>43</v>
      </c>
      <c r="B187" t="s">
        <v>147</v>
      </c>
      <c r="C187">
        <v>19.896766199999998</v>
      </c>
      <c r="D187">
        <v>-155.58278179999999</v>
      </c>
      <c r="E187" t="s">
        <v>150</v>
      </c>
      <c r="F187">
        <v>40</v>
      </c>
      <c r="G187">
        <v>45.359237</v>
      </c>
      <c r="I187" t="s">
        <v>5448</v>
      </c>
      <c r="J187" t="s">
        <v>5443</v>
      </c>
      <c r="K187" t="s">
        <v>5051</v>
      </c>
      <c r="L187" t="s">
        <v>5048</v>
      </c>
      <c r="M187">
        <v>120</v>
      </c>
      <c r="N187" s="7">
        <v>40808</v>
      </c>
      <c r="Q187">
        <v>7.5</v>
      </c>
      <c r="R187">
        <v>7.42</v>
      </c>
      <c r="S187">
        <v>7.58</v>
      </c>
      <c r="T187">
        <v>7.42</v>
      </c>
      <c r="U187">
        <v>7.5</v>
      </c>
      <c r="V187">
        <v>7.58</v>
      </c>
      <c r="W187">
        <v>8.67</v>
      </c>
      <c r="X187">
        <v>8.67</v>
      </c>
      <c r="Y187">
        <v>10</v>
      </c>
      <c r="Z187">
        <v>7.58</v>
      </c>
      <c r="AA187">
        <v>79.92</v>
      </c>
      <c r="AB187">
        <v>0.05</v>
      </c>
      <c r="AC187">
        <v>3</v>
      </c>
      <c r="AD187">
        <v>0</v>
      </c>
      <c r="AF187">
        <v>0</v>
      </c>
      <c r="AG187" s="7">
        <v>41173</v>
      </c>
    </row>
    <row r="188" spans="1:36" x14ac:dyDescent="0.25">
      <c r="A188" t="s">
        <v>43</v>
      </c>
      <c r="B188" t="s">
        <v>147</v>
      </c>
      <c r="C188">
        <v>19.896766199999998</v>
      </c>
      <c r="D188">
        <v>-155.58278179999999</v>
      </c>
      <c r="E188" t="s">
        <v>150</v>
      </c>
      <c r="F188">
        <v>12</v>
      </c>
      <c r="G188">
        <v>100</v>
      </c>
      <c r="H188">
        <v>2014</v>
      </c>
      <c r="I188" t="s">
        <v>5451</v>
      </c>
      <c r="J188" t="s">
        <v>5440</v>
      </c>
      <c r="K188" t="s">
        <v>5051</v>
      </c>
      <c r="L188" t="s">
        <v>5048</v>
      </c>
      <c r="M188">
        <v>120</v>
      </c>
      <c r="N188" s="7">
        <v>41771</v>
      </c>
      <c r="O188" t="s">
        <v>333</v>
      </c>
      <c r="P188" t="s">
        <v>81</v>
      </c>
      <c r="Q188">
        <v>7.5</v>
      </c>
      <c r="R188">
        <v>7</v>
      </c>
      <c r="S188">
        <v>7</v>
      </c>
      <c r="T188">
        <v>6.92</v>
      </c>
      <c r="U188">
        <v>7.33</v>
      </c>
      <c r="V188">
        <v>7.17</v>
      </c>
      <c r="W188">
        <v>10</v>
      </c>
      <c r="X188">
        <v>10</v>
      </c>
      <c r="Y188">
        <v>10</v>
      </c>
      <c r="Z188">
        <v>7</v>
      </c>
      <c r="AA188">
        <v>79.92</v>
      </c>
      <c r="AB188">
        <v>0.11</v>
      </c>
      <c r="AC188">
        <v>1</v>
      </c>
      <c r="AD188">
        <v>0</v>
      </c>
      <c r="AE188" t="s">
        <v>55</v>
      </c>
      <c r="AF188">
        <v>3</v>
      </c>
      <c r="AG188" s="7">
        <v>42136</v>
      </c>
    </row>
    <row r="189" spans="1:36" x14ac:dyDescent="0.25">
      <c r="A189" t="s">
        <v>43</v>
      </c>
      <c r="B189" t="s">
        <v>45</v>
      </c>
      <c r="C189">
        <v>9.0166655999999996</v>
      </c>
      <c r="D189">
        <v>38.7658281</v>
      </c>
      <c r="E189" t="s">
        <v>1152</v>
      </c>
      <c r="F189">
        <v>300</v>
      </c>
      <c r="G189">
        <v>2.7215542200000002</v>
      </c>
      <c r="H189">
        <v>2010</v>
      </c>
      <c r="I189" t="s">
        <v>5453</v>
      </c>
      <c r="J189" t="s">
        <v>5465</v>
      </c>
      <c r="K189" t="s">
        <v>5051</v>
      </c>
      <c r="L189" t="s">
        <v>5052</v>
      </c>
      <c r="M189">
        <v>92</v>
      </c>
      <c r="N189" s="7">
        <v>40346</v>
      </c>
      <c r="Q189">
        <v>7.42</v>
      </c>
      <c r="R189">
        <v>7.42</v>
      </c>
      <c r="S189">
        <v>7.5</v>
      </c>
      <c r="T189">
        <v>7.92</v>
      </c>
      <c r="U189">
        <v>7.75</v>
      </c>
      <c r="V189">
        <v>7.58</v>
      </c>
      <c r="W189">
        <v>8.67</v>
      </c>
      <c r="X189">
        <v>9.33</v>
      </c>
      <c r="Y189">
        <v>8.67</v>
      </c>
      <c r="Z189">
        <v>7.75</v>
      </c>
      <c r="AA189">
        <v>80</v>
      </c>
      <c r="AB189">
        <v>0.05</v>
      </c>
      <c r="AC189">
        <v>0</v>
      </c>
      <c r="AD189">
        <v>0</v>
      </c>
      <c r="AF189">
        <v>2</v>
      </c>
      <c r="AG189" s="7">
        <v>40711</v>
      </c>
    </row>
    <row r="190" spans="1:36" x14ac:dyDescent="0.25">
      <c r="A190" t="s">
        <v>43</v>
      </c>
      <c r="B190" t="s">
        <v>216</v>
      </c>
      <c r="C190">
        <v>15.6496832</v>
      </c>
      <c r="D190">
        <v>-92.799015400000002</v>
      </c>
      <c r="E190" t="s">
        <v>4369</v>
      </c>
      <c r="F190">
        <v>280</v>
      </c>
      <c r="G190">
        <v>2</v>
      </c>
      <c r="H190">
        <v>2014</v>
      </c>
      <c r="I190" t="s">
        <v>5412</v>
      </c>
      <c r="J190" t="s">
        <v>5440</v>
      </c>
      <c r="K190" t="s">
        <v>5040</v>
      </c>
      <c r="L190" t="s">
        <v>5048</v>
      </c>
      <c r="M190">
        <v>151</v>
      </c>
      <c r="N190" s="7">
        <v>41760</v>
      </c>
      <c r="O190" t="s">
        <v>616</v>
      </c>
      <c r="P190" t="s">
        <v>54</v>
      </c>
      <c r="Q190">
        <v>7.58</v>
      </c>
      <c r="R190">
        <v>7.75</v>
      </c>
      <c r="S190">
        <v>7.42</v>
      </c>
      <c r="T190">
        <v>7.5</v>
      </c>
      <c r="U190">
        <v>7.5</v>
      </c>
      <c r="V190">
        <v>7.5</v>
      </c>
      <c r="W190">
        <v>8.67</v>
      </c>
      <c r="X190">
        <v>8.67</v>
      </c>
      <c r="Y190">
        <v>10</v>
      </c>
      <c r="Z190">
        <v>7.42</v>
      </c>
      <c r="AA190">
        <v>80</v>
      </c>
      <c r="AB190">
        <v>0</v>
      </c>
      <c r="AC190">
        <v>0</v>
      </c>
      <c r="AD190">
        <v>0</v>
      </c>
      <c r="AE190" t="s">
        <v>55</v>
      </c>
      <c r="AF190">
        <v>2</v>
      </c>
      <c r="AG190" s="7">
        <v>42125</v>
      </c>
      <c r="AH190">
        <v>1300</v>
      </c>
      <c r="AI190">
        <v>1500</v>
      </c>
      <c r="AJ190">
        <v>1400</v>
      </c>
    </row>
    <row r="191" spans="1:36" x14ac:dyDescent="0.25">
      <c r="A191" t="s">
        <v>43</v>
      </c>
      <c r="B191" t="s">
        <v>216</v>
      </c>
      <c r="C191">
        <v>19.451937999999998</v>
      </c>
      <c r="D191">
        <v>-96.959451099999995</v>
      </c>
      <c r="E191" t="s">
        <v>790</v>
      </c>
      <c r="F191">
        <v>20</v>
      </c>
      <c r="G191">
        <v>1</v>
      </c>
      <c r="H191">
        <v>2012</v>
      </c>
      <c r="I191" t="s">
        <v>5398</v>
      </c>
      <c r="J191" t="s">
        <v>5444</v>
      </c>
      <c r="K191" t="s">
        <v>5040</v>
      </c>
      <c r="L191" t="s">
        <v>5048</v>
      </c>
      <c r="M191">
        <v>152</v>
      </c>
      <c r="N191" s="7">
        <v>41162</v>
      </c>
      <c r="O191" t="s">
        <v>616</v>
      </c>
      <c r="P191" t="s">
        <v>54</v>
      </c>
      <c r="Q191">
        <v>7.25</v>
      </c>
      <c r="R191">
        <v>7.25</v>
      </c>
      <c r="S191">
        <v>7.08</v>
      </c>
      <c r="T191">
        <v>7.17</v>
      </c>
      <c r="U191">
        <v>7.33</v>
      </c>
      <c r="V191">
        <v>7.33</v>
      </c>
      <c r="W191">
        <v>9.33</v>
      </c>
      <c r="X191">
        <v>10</v>
      </c>
      <c r="Y191">
        <v>10</v>
      </c>
      <c r="Z191">
        <v>7.25</v>
      </c>
      <c r="AA191">
        <v>80</v>
      </c>
      <c r="AB191">
        <v>0.12</v>
      </c>
      <c r="AC191">
        <v>0</v>
      </c>
      <c r="AD191">
        <v>0</v>
      </c>
      <c r="AE191" t="s">
        <v>55</v>
      </c>
      <c r="AF191">
        <v>9</v>
      </c>
      <c r="AG191" s="7">
        <v>41527</v>
      </c>
      <c r="AH191">
        <v>1250</v>
      </c>
      <c r="AI191">
        <v>1250</v>
      </c>
      <c r="AJ191">
        <v>1250</v>
      </c>
    </row>
    <row r="192" spans="1:36" x14ac:dyDescent="0.25">
      <c r="A192" t="s">
        <v>43</v>
      </c>
      <c r="B192" t="s">
        <v>216</v>
      </c>
      <c r="C192">
        <v>15.920290899999999</v>
      </c>
      <c r="D192">
        <v>-96.172926099999998</v>
      </c>
      <c r="E192" t="s">
        <v>4375</v>
      </c>
      <c r="F192">
        <v>256</v>
      </c>
      <c r="G192">
        <v>1</v>
      </c>
      <c r="H192">
        <v>2012</v>
      </c>
      <c r="I192" t="s">
        <v>5398</v>
      </c>
      <c r="J192" t="s">
        <v>5444</v>
      </c>
      <c r="K192" t="s">
        <v>5040</v>
      </c>
      <c r="L192" t="s">
        <v>5048</v>
      </c>
      <c r="M192">
        <v>152</v>
      </c>
      <c r="N192" s="7">
        <v>41156</v>
      </c>
      <c r="O192" t="s">
        <v>60</v>
      </c>
      <c r="P192" t="s">
        <v>54</v>
      </c>
      <c r="Q192">
        <v>7.08</v>
      </c>
      <c r="R192">
        <v>7.33</v>
      </c>
      <c r="S192">
        <v>7</v>
      </c>
      <c r="T192">
        <v>7.33</v>
      </c>
      <c r="U192">
        <v>7.08</v>
      </c>
      <c r="V192">
        <v>7</v>
      </c>
      <c r="W192">
        <v>10</v>
      </c>
      <c r="X192">
        <v>10</v>
      </c>
      <c r="Y192">
        <v>10</v>
      </c>
      <c r="Z192">
        <v>7.17</v>
      </c>
      <c r="AA192">
        <v>80</v>
      </c>
      <c r="AB192">
        <v>0.11</v>
      </c>
      <c r="AC192">
        <v>0</v>
      </c>
      <c r="AD192">
        <v>0</v>
      </c>
      <c r="AE192" t="s">
        <v>55</v>
      </c>
      <c r="AF192">
        <v>12</v>
      </c>
      <c r="AG192" s="7">
        <v>41521</v>
      </c>
      <c r="AH192">
        <v>1100</v>
      </c>
      <c r="AI192">
        <v>1100</v>
      </c>
      <c r="AJ192">
        <v>1100</v>
      </c>
    </row>
    <row r="193" spans="1:36" x14ac:dyDescent="0.25">
      <c r="A193" t="s">
        <v>43</v>
      </c>
      <c r="B193" t="s">
        <v>3473</v>
      </c>
      <c r="C193">
        <v>21.995017399999998</v>
      </c>
      <c r="D193">
        <v>96.4250416</v>
      </c>
      <c r="E193" t="s">
        <v>4364</v>
      </c>
      <c r="F193">
        <v>1</v>
      </c>
      <c r="G193">
        <v>2</v>
      </c>
      <c r="H193">
        <v>2015</v>
      </c>
      <c r="I193" t="s">
        <v>5424</v>
      </c>
      <c r="J193" t="s">
        <v>5478</v>
      </c>
      <c r="K193" t="s">
        <v>5049</v>
      </c>
      <c r="L193" t="s">
        <v>5050</v>
      </c>
      <c r="M193">
        <v>31</v>
      </c>
      <c r="N193" s="7">
        <v>42202</v>
      </c>
      <c r="O193" t="s">
        <v>60</v>
      </c>
      <c r="P193" t="s">
        <v>54</v>
      </c>
      <c r="Q193">
        <v>7.17</v>
      </c>
      <c r="R193">
        <v>7.33</v>
      </c>
      <c r="S193">
        <v>7</v>
      </c>
      <c r="T193">
        <v>7.42</v>
      </c>
      <c r="U193">
        <v>7.17</v>
      </c>
      <c r="V193">
        <v>7</v>
      </c>
      <c r="W193">
        <v>10</v>
      </c>
      <c r="X193">
        <v>10</v>
      </c>
      <c r="Y193">
        <v>10</v>
      </c>
      <c r="Z193">
        <v>6.92</v>
      </c>
      <c r="AA193">
        <v>80</v>
      </c>
      <c r="AB193">
        <v>0</v>
      </c>
      <c r="AC193">
        <v>0</v>
      </c>
      <c r="AD193">
        <v>0</v>
      </c>
      <c r="AE193" t="s">
        <v>55</v>
      </c>
      <c r="AF193">
        <v>4</v>
      </c>
      <c r="AG193" s="7">
        <v>42567</v>
      </c>
      <c r="AH193">
        <v>3845</v>
      </c>
      <c r="AI193">
        <v>3845</v>
      </c>
      <c r="AJ193">
        <v>3845</v>
      </c>
    </row>
    <row r="194" spans="1:36" x14ac:dyDescent="0.25">
      <c r="A194" t="s">
        <v>43</v>
      </c>
      <c r="B194" t="s">
        <v>280</v>
      </c>
      <c r="C194">
        <v>13.0883907</v>
      </c>
      <c r="D194">
        <v>-85.999399699999998</v>
      </c>
      <c r="E194" t="s">
        <v>853</v>
      </c>
      <c r="F194">
        <v>275</v>
      </c>
      <c r="G194">
        <v>69</v>
      </c>
      <c r="H194">
        <v>2017</v>
      </c>
      <c r="I194" t="s">
        <v>5450</v>
      </c>
      <c r="J194" t="s">
        <v>5446</v>
      </c>
      <c r="K194" t="s">
        <v>5051</v>
      </c>
      <c r="L194" t="s">
        <v>5048</v>
      </c>
      <c r="M194">
        <v>120</v>
      </c>
      <c r="N194" s="7">
        <v>42899</v>
      </c>
      <c r="O194" t="s">
        <v>213</v>
      </c>
      <c r="P194" t="s">
        <v>54</v>
      </c>
      <c r="Q194">
        <v>7.33</v>
      </c>
      <c r="R194">
        <v>7.08</v>
      </c>
      <c r="S194">
        <v>6.92</v>
      </c>
      <c r="T194">
        <v>7.08</v>
      </c>
      <c r="U194">
        <v>7.42</v>
      </c>
      <c r="V194">
        <v>7.17</v>
      </c>
      <c r="W194">
        <v>10</v>
      </c>
      <c r="X194">
        <v>10</v>
      </c>
      <c r="Y194">
        <v>10</v>
      </c>
      <c r="Z194">
        <v>7</v>
      </c>
      <c r="AA194">
        <v>80</v>
      </c>
      <c r="AB194">
        <v>0.1</v>
      </c>
      <c r="AC194">
        <v>0</v>
      </c>
      <c r="AD194">
        <v>0</v>
      </c>
      <c r="AE194" t="s">
        <v>55</v>
      </c>
      <c r="AF194">
        <v>5</v>
      </c>
      <c r="AG194" s="7">
        <v>43264</v>
      </c>
      <c r="AH194">
        <v>1250</v>
      </c>
      <c r="AI194">
        <v>1250</v>
      </c>
      <c r="AJ194">
        <v>1250</v>
      </c>
    </row>
    <row r="195" spans="1:36" x14ac:dyDescent="0.25">
      <c r="A195" t="s">
        <v>43</v>
      </c>
      <c r="B195" t="s">
        <v>268</v>
      </c>
      <c r="C195">
        <v>24.051796299999999</v>
      </c>
      <c r="D195">
        <v>120.51613519999999</v>
      </c>
      <c r="E195" t="s">
        <v>2895</v>
      </c>
      <c r="F195">
        <v>10</v>
      </c>
      <c r="G195">
        <v>30</v>
      </c>
      <c r="H195">
        <v>2014</v>
      </c>
      <c r="I195" t="s">
        <v>5451</v>
      </c>
      <c r="J195" t="s">
        <v>5477</v>
      </c>
      <c r="K195" t="s">
        <v>5051</v>
      </c>
      <c r="L195" t="s">
        <v>5050</v>
      </c>
      <c r="M195">
        <v>61</v>
      </c>
      <c r="N195" s="7">
        <v>41634</v>
      </c>
      <c r="O195" t="s">
        <v>616</v>
      </c>
      <c r="P195" t="s">
        <v>54</v>
      </c>
      <c r="Q195">
        <v>7.25</v>
      </c>
      <c r="R195">
        <v>7.25</v>
      </c>
      <c r="S195">
        <v>7.25</v>
      </c>
      <c r="T195">
        <v>7</v>
      </c>
      <c r="U195">
        <v>7.25</v>
      </c>
      <c r="V195">
        <v>7</v>
      </c>
      <c r="W195">
        <v>10</v>
      </c>
      <c r="X195">
        <v>10</v>
      </c>
      <c r="Y195">
        <v>10</v>
      </c>
      <c r="Z195">
        <v>7</v>
      </c>
      <c r="AA195">
        <v>80</v>
      </c>
      <c r="AB195">
        <v>0.11</v>
      </c>
      <c r="AC195">
        <v>0</v>
      </c>
      <c r="AD195">
        <v>0</v>
      </c>
      <c r="AE195" t="s">
        <v>55</v>
      </c>
      <c r="AF195">
        <v>0</v>
      </c>
      <c r="AG195" s="7">
        <v>41999</v>
      </c>
      <c r="AH195">
        <v>250</v>
      </c>
      <c r="AI195">
        <v>250</v>
      </c>
      <c r="AJ195">
        <v>250</v>
      </c>
    </row>
    <row r="196" spans="1:36" x14ac:dyDescent="0.25">
      <c r="A196" t="s">
        <v>43</v>
      </c>
      <c r="B196" t="s">
        <v>348</v>
      </c>
      <c r="C196">
        <v>15.870032</v>
      </c>
      <c r="D196">
        <v>100.992541</v>
      </c>
      <c r="E196" t="s">
        <v>821</v>
      </c>
      <c r="F196">
        <v>2</v>
      </c>
      <c r="G196">
        <v>1</v>
      </c>
      <c r="H196">
        <v>2012</v>
      </c>
      <c r="I196" t="s">
        <v>5455</v>
      </c>
      <c r="J196" t="s">
        <v>5475</v>
      </c>
      <c r="K196" t="s">
        <v>5051</v>
      </c>
      <c r="L196" t="s">
        <v>5050</v>
      </c>
      <c r="M196">
        <v>61</v>
      </c>
      <c r="N196" s="7">
        <v>41423</v>
      </c>
      <c r="P196" t="s">
        <v>54</v>
      </c>
      <c r="Q196">
        <v>7.33</v>
      </c>
      <c r="R196">
        <v>6.67</v>
      </c>
      <c r="S196">
        <v>7.08</v>
      </c>
      <c r="T196">
        <v>7.42</v>
      </c>
      <c r="U196">
        <v>7.42</v>
      </c>
      <c r="V196">
        <v>7.08</v>
      </c>
      <c r="W196">
        <v>10</v>
      </c>
      <c r="X196">
        <v>10</v>
      </c>
      <c r="Y196">
        <v>10</v>
      </c>
      <c r="Z196">
        <v>7</v>
      </c>
      <c r="AA196">
        <v>80</v>
      </c>
      <c r="AB196">
        <v>0</v>
      </c>
      <c r="AC196">
        <v>0</v>
      </c>
      <c r="AD196">
        <v>0</v>
      </c>
      <c r="AE196" t="s">
        <v>55</v>
      </c>
      <c r="AF196">
        <v>0</v>
      </c>
      <c r="AG196" s="7">
        <v>41788</v>
      </c>
      <c r="AH196">
        <v>800</v>
      </c>
      <c r="AI196">
        <v>800</v>
      </c>
      <c r="AJ196">
        <v>800</v>
      </c>
    </row>
    <row r="197" spans="1:36" x14ac:dyDescent="0.25">
      <c r="A197" t="s">
        <v>43</v>
      </c>
      <c r="B197" t="s">
        <v>84</v>
      </c>
      <c r="C197">
        <v>-21.444422500000002</v>
      </c>
      <c r="D197">
        <v>-43.651325399999998</v>
      </c>
      <c r="E197" t="s">
        <v>3810</v>
      </c>
      <c r="F197">
        <v>440</v>
      </c>
      <c r="G197">
        <v>60</v>
      </c>
      <c r="H197">
        <v>2018</v>
      </c>
      <c r="I197" t="s">
        <v>5405</v>
      </c>
      <c r="J197" t="s">
        <v>5406</v>
      </c>
      <c r="K197" t="s">
        <v>5039</v>
      </c>
      <c r="L197" t="s">
        <v>5040</v>
      </c>
      <c r="M197">
        <v>153</v>
      </c>
      <c r="N197" s="7">
        <v>43068</v>
      </c>
      <c r="O197" t="s">
        <v>68</v>
      </c>
      <c r="P197" t="s">
        <v>278</v>
      </c>
      <c r="Q197">
        <v>7.17</v>
      </c>
      <c r="R197">
        <v>7.17</v>
      </c>
      <c r="S197">
        <v>7</v>
      </c>
      <c r="T197">
        <v>7.17</v>
      </c>
      <c r="U197">
        <v>7.25</v>
      </c>
      <c r="V197">
        <v>7.25</v>
      </c>
      <c r="W197">
        <v>10</v>
      </c>
      <c r="X197">
        <v>10</v>
      </c>
      <c r="Y197">
        <v>10</v>
      </c>
      <c r="Z197">
        <v>7.08</v>
      </c>
      <c r="AA197">
        <v>80.08</v>
      </c>
      <c r="AB197">
        <v>0.11</v>
      </c>
      <c r="AC197">
        <v>0</v>
      </c>
      <c r="AD197">
        <v>0</v>
      </c>
      <c r="AE197" t="s">
        <v>55</v>
      </c>
      <c r="AF197">
        <v>5</v>
      </c>
      <c r="AG197" s="7">
        <v>43433</v>
      </c>
      <c r="AH197">
        <v>1100</v>
      </c>
      <c r="AI197">
        <v>1100</v>
      </c>
      <c r="AJ197">
        <v>1100</v>
      </c>
    </row>
    <row r="198" spans="1:36" x14ac:dyDescent="0.25">
      <c r="A198" t="s">
        <v>43</v>
      </c>
      <c r="B198" t="s">
        <v>216</v>
      </c>
      <c r="C198">
        <v>16.874762199999999</v>
      </c>
      <c r="D198">
        <v>-97.660612299999997</v>
      </c>
      <c r="E198" t="s">
        <v>4203</v>
      </c>
      <c r="F198">
        <v>13</v>
      </c>
      <c r="G198">
        <v>1</v>
      </c>
      <c r="H198">
        <v>2012</v>
      </c>
      <c r="I198" t="s">
        <v>5398</v>
      </c>
      <c r="J198" t="s">
        <v>5444</v>
      </c>
      <c r="K198" t="s">
        <v>5040</v>
      </c>
      <c r="L198" t="s">
        <v>5048</v>
      </c>
      <c r="M198">
        <v>152</v>
      </c>
      <c r="N198" s="7">
        <v>41166</v>
      </c>
      <c r="O198" t="s">
        <v>616</v>
      </c>
      <c r="P198" t="s">
        <v>54</v>
      </c>
      <c r="Q198">
        <v>7.33</v>
      </c>
      <c r="R198">
        <v>7.17</v>
      </c>
      <c r="S198">
        <v>7.25</v>
      </c>
      <c r="T198">
        <v>7.08</v>
      </c>
      <c r="U198">
        <v>7.08</v>
      </c>
      <c r="V198">
        <v>7.08</v>
      </c>
      <c r="W198">
        <v>10</v>
      </c>
      <c r="X198">
        <v>10</v>
      </c>
      <c r="Y198">
        <v>10</v>
      </c>
      <c r="Z198">
        <v>7.08</v>
      </c>
      <c r="AA198">
        <v>80.08</v>
      </c>
      <c r="AB198">
        <v>0.15</v>
      </c>
      <c r="AC198">
        <v>0</v>
      </c>
      <c r="AD198">
        <v>0</v>
      </c>
      <c r="AE198" t="s">
        <v>201</v>
      </c>
      <c r="AF198">
        <v>0</v>
      </c>
      <c r="AG198" s="7">
        <v>41531</v>
      </c>
      <c r="AH198">
        <v>1300</v>
      </c>
      <c r="AI198">
        <v>1300</v>
      </c>
      <c r="AJ198">
        <v>1300</v>
      </c>
    </row>
    <row r="199" spans="1:36" x14ac:dyDescent="0.25">
      <c r="A199" t="s">
        <v>43</v>
      </c>
      <c r="B199" t="s">
        <v>216</v>
      </c>
      <c r="C199">
        <v>15.3232503</v>
      </c>
      <c r="D199">
        <v>-92.658616300000006</v>
      </c>
      <c r="E199" t="s">
        <v>4355</v>
      </c>
      <c r="F199">
        <v>10</v>
      </c>
      <c r="G199">
        <v>1</v>
      </c>
      <c r="H199">
        <v>2012</v>
      </c>
      <c r="I199" t="s">
        <v>5398</v>
      </c>
      <c r="J199" t="s">
        <v>5444</v>
      </c>
      <c r="K199" t="s">
        <v>5040</v>
      </c>
      <c r="L199" t="s">
        <v>5048</v>
      </c>
      <c r="M199">
        <v>152</v>
      </c>
      <c r="N199" s="7">
        <v>41151</v>
      </c>
      <c r="O199" t="s">
        <v>616</v>
      </c>
      <c r="P199" t="s">
        <v>54</v>
      </c>
      <c r="Q199">
        <v>7.25</v>
      </c>
      <c r="R199">
        <v>7.08</v>
      </c>
      <c r="S199">
        <v>7</v>
      </c>
      <c r="T199">
        <v>7.17</v>
      </c>
      <c r="U199">
        <v>7.33</v>
      </c>
      <c r="V199">
        <v>7.17</v>
      </c>
      <c r="W199">
        <v>10</v>
      </c>
      <c r="X199">
        <v>10</v>
      </c>
      <c r="Y199">
        <v>10</v>
      </c>
      <c r="Z199">
        <v>7.08</v>
      </c>
      <c r="AA199">
        <v>80.08</v>
      </c>
      <c r="AB199">
        <v>0.14000000000000001</v>
      </c>
      <c r="AC199">
        <v>1</v>
      </c>
      <c r="AD199">
        <v>0</v>
      </c>
      <c r="AE199" t="s">
        <v>55</v>
      </c>
      <c r="AF199">
        <v>17</v>
      </c>
      <c r="AG199" s="7">
        <v>41516</v>
      </c>
      <c r="AH199">
        <v>1300</v>
      </c>
      <c r="AI199">
        <v>1300</v>
      </c>
      <c r="AJ199">
        <v>1300</v>
      </c>
    </row>
    <row r="200" spans="1:36" x14ac:dyDescent="0.25">
      <c r="A200" t="s">
        <v>43</v>
      </c>
      <c r="B200" t="s">
        <v>280</v>
      </c>
      <c r="C200">
        <v>12.929006899999999</v>
      </c>
      <c r="D200">
        <v>-85.915121099999993</v>
      </c>
      <c r="F200">
        <v>1</v>
      </c>
      <c r="G200">
        <v>2.2679618500000003</v>
      </c>
      <c r="H200">
        <v>2013</v>
      </c>
      <c r="I200" t="s">
        <v>5452</v>
      </c>
      <c r="J200" t="s">
        <v>5442</v>
      </c>
      <c r="K200" t="s">
        <v>5051</v>
      </c>
      <c r="L200" t="s">
        <v>5048</v>
      </c>
      <c r="M200">
        <v>120</v>
      </c>
      <c r="N200" s="7">
        <v>41695</v>
      </c>
      <c r="P200" t="s">
        <v>81</v>
      </c>
      <c r="Q200">
        <v>7.25</v>
      </c>
      <c r="R200">
        <v>7.17</v>
      </c>
      <c r="S200">
        <v>6.92</v>
      </c>
      <c r="T200">
        <v>7.25</v>
      </c>
      <c r="U200">
        <v>7.17</v>
      </c>
      <c r="V200">
        <v>7.25</v>
      </c>
      <c r="W200">
        <v>10</v>
      </c>
      <c r="X200">
        <v>10</v>
      </c>
      <c r="Y200">
        <v>10</v>
      </c>
      <c r="Z200">
        <v>7.08</v>
      </c>
      <c r="AA200">
        <v>80.08</v>
      </c>
      <c r="AB200">
        <v>0.1</v>
      </c>
      <c r="AC200">
        <v>0</v>
      </c>
      <c r="AD200">
        <v>0</v>
      </c>
      <c r="AE200" t="s">
        <v>55</v>
      </c>
      <c r="AF200">
        <v>4</v>
      </c>
      <c r="AG200" s="7">
        <v>42060</v>
      </c>
    </row>
    <row r="201" spans="1:36" x14ac:dyDescent="0.25">
      <c r="A201" t="s">
        <v>43</v>
      </c>
      <c r="B201" t="s">
        <v>268</v>
      </c>
      <c r="C201">
        <v>23.69781</v>
      </c>
      <c r="D201">
        <v>120.960515</v>
      </c>
      <c r="E201" t="s">
        <v>4342</v>
      </c>
      <c r="F201">
        <v>10</v>
      </c>
      <c r="G201">
        <v>60</v>
      </c>
      <c r="H201">
        <v>2014</v>
      </c>
      <c r="I201" t="s">
        <v>5451</v>
      </c>
      <c r="J201" t="s">
        <v>5477</v>
      </c>
      <c r="K201" t="s">
        <v>5051</v>
      </c>
      <c r="L201" t="s">
        <v>5050</v>
      </c>
      <c r="M201">
        <v>61</v>
      </c>
      <c r="N201" s="7">
        <v>41966</v>
      </c>
      <c r="O201" t="s">
        <v>616</v>
      </c>
      <c r="P201" t="s">
        <v>54</v>
      </c>
      <c r="Q201">
        <v>7.42</v>
      </c>
      <c r="R201">
        <v>7.25</v>
      </c>
      <c r="S201">
        <v>7.25</v>
      </c>
      <c r="T201">
        <v>7.17</v>
      </c>
      <c r="U201">
        <v>7</v>
      </c>
      <c r="V201">
        <v>7</v>
      </c>
      <c r="W201">
        <v>10</v>
      </c>
      <c r="X201">
        <v>10</v>
      </c>
      <c r="Y201">
        <v>10</v>
      </c>
      <c r="Z201">
        <v>7</v>
      </c>
      <c r="AA201">
        <v>80.08</v>
      </c>
      <c r="AB201">
        <v>7.0000000000000007E-2</v>
      </c>
      <c r="AC201">
        <v>0</v>
      </c>
      <c r="AD201">
        <v>0</v>
      </c>
      <c r="AE201" t="s">
        <v>55</v>
      </c>
      <c r="AF201">
        <v>0</v>
      </c>
      <c r="AG201" s="7">
        <v>42331</v>
      </c>
      <c r="AH201">
        <v>850</v>
      </c>
      <c r="AI201">
        <v>850</v>
      </c>
      <c r="AJ201">
        <v>850</v>
      </c>
    </row>
    <row r="202" spans="1:36" x14ac:dyDescent="0.25">
      <c r="A202" t="s">
        <v>43</v>
      </c>
      <c r="B202" t="s">
        <v>268</v>
      </c>
      <c r="C202">
        <v>23.709203299999999</v>
      </c>
      <c r="D202">
        <v>120.4313373</v>
      </c>
      <c r="E202" t="s">
        <v>4345</v>
      </c>
      <c r="F202">
        <v>10</v>
      </c>
      <c r="G202">
        <v>30</v>
      </c>
      <c r="H202">
        <v>2014</v>
      </c>
      <c r="I202" t="s">
        <v>5451</v>
      </c>
      <c r="J202" t="s">
        <v>5477</v>
      </c>
      <c r="K202" t="s">
        <v>5051</v>
      </c>
      <c r="L202" t="s">
        <v>5050</v>
      </c>
      <c r="M202">
        <v>61</v>
      </c>
      <c r="N202" s="7">
        <v>41634</v>
      </c>
      <c r="O202" t="s">
        <v>616</v>
      </c>
      <c r="P202" t="s">
        <v>60</v>
      </c>
      <c r="Q202">
        <v>7.25</v>
      </c>
      <c r="R202">
        <v>7.25</v>
      </c>
      <c r="S202">
        <v>7.25</v>
      </c>
      <c r="T202">
        <v>7.25</v>
      </c>
      <c r="U202">
        <v>7.08</v>
      </c>
      <c r="V202">
        <v>7</v>
      </c>
      <c r="W202">
        <v>10</v>
      </c>
      <c r="X202">
        <v>10</v>
      </c>
      <c r="Y202">
        <v>10</v>
      </c>
      <c r="Z202">
        <v>7</v>
      </c>
      <c r="AA202">
        <v>80.08</v>
      </c>
      <c r="AB202">
        <v>0.11</v>
      </c>
      <c r="AC202">
        <v>0</v>
      </c>
      <c r="AD202">
        <v>0</v>
      </c>
      <c r="AE202" t="s">
        <v>55</v>
      </c>
      <c r="AF202">
        <v>0</v>
      </c>
      <c r="AG202" s="7">
        <v>41999</v>
      </c>
      <c r="AH202">
        <v>200</v>
      </c>
      <c r="AI202">
        <v>200</v>
      </c>
      <c r="AJ202">
        <v>200</v>
      </c>
    </row>
    <row r="203" spans="1:36" x14ac:dyDescent="0.25">
      <c r="A203" t="s">
        <v>43</v>
      </c>
      <c r="B203" t="s">
        <v>268</v>
      </c>
      <c r="C203">
        <v>24.051796299999999</v>
      </c>
      <c r="D203">
        <v>120.51613519999999</v>
      </c>
      <c r="E203" t="s">
        <v>2895</v>
      </c>
      <c r="F203">
        <v>10</v>
      </c>
      <c r="G203">
        <v>30</v>
      </c>
      <c r="H203">
        <v>2014</v>
      </c>
      <c r="I203" t="s">
        <v>5451</v>
      </c>
      <c r="J203" t="s">
        <v>5477</v>
      </c>
      <c r="K203" t="s">
        <v>5051</v>
      </c>
      <c r="L203" t="s">
        <v>5050</v>
      </c>
      <c r="M203">
        <v>61</v>
      </c>
      <c r="N203" s="7">
        <v>41634</v>
      </c>
      <c r="O203" t="s">
        <v>616</v>
      </c>
      <c r="P203" t="s">
        <v>54</v>
      </c>
      <c r="Q203">
        <v>7.25</v>
      </c>
      <c r="R203">
        <v>7.25</v>
      </c>
      <c r="S203">
        <v>7.25</v>
      </c>
      <c r="T203">
        <v>7</v>
      </c>
      <c r="U203">
        <v>7.25</v>
      </c>
      <c r="V203">
        <v>7.08</v>
      </c>
      <c r="W203">
        <v>10</v>
      </c>
      <c r="X203">
        <v>10</v>
      </c>
      <c r="Y203">
        <v>10</v>
      </c>
      <c r="Z203">
        <v>7</v>
      </c>
      <c r="AA203">
        <v>80.08</v>
      </c>
      <c r="AB203">
        <v>0.11</v>
      </c>
      <c r="AC203">
        <v>0</v>
      </c>
      <c r="AD203">
        <v>0</v>
      </c>
      <c r="AE203" t="s">
        <v>55</v>
      </c>
      <c r="AF203">
        <v>0</v>
      </c>
      <c r="AG203" s="7">
        <v>41999</v>
      </c>
      <c r="AH203">
        <v>150</v>
      </c>
      <c r="AI203">
        <v>150</v>
      </c>
      <c r="AJ203">
        <v>150</v>
      </c>
    </row>
    <row r="204" spans="1:36" x14ac:dyDescent="0.25">
      <c r="A204" t="s">
        <v>43</v>
      </c>
      <c r="B204" t="s">
        <v>268</v>
      </c>
      <c r="C204">
        <v>24.051796299999999</v>
      </c>
      <c r="D204">
        <v>120.51613519999999</v>
      </c>
      <c r="E204" t="s">
        <v>2895</v>
      </c>
      <c r="F204">
        <v>10</v>
      </c>
      <c r="G204">
        <v>30</v>
      </c>
      <c r="H204">
        <v>2014</v>
      </c>
      <c r="I204" t="s">
        <v>5451</v>
      </c>
      <c r="J204" t="s">
        <v>5477</v>
      </c>
      <c r="K204" t="s">
        <v>5051</v>
      </c>
      <c r="L204" t="s">
        <v>5050</v>
      </c>
      <c r="M204">
        <v>61</v>
      </c>
      <c r="N204" s="7">
        <v>41634</v>
      </c>
      <c r="O204" t="s">
        <v>616</v>
      </c>
      <c r="P204" t="s">
        <v>373</v>
      </c>
      <c r="Q204">
        <v>7.25</v>
      </c>
      <c r="R204">
        <v>7.25</v>
      </c>
      <c r="S204">
        <v>7.25</v>
      </c>
      <c r="T204">
        <v>7.08</v>
      </c>
      <c r="U204">
        <v>7.17</v>
      </c>
      <c r="V204">
        <v>7.08</v>
      </c>
      <c r="W204">
        <v>10</v>
      </c>
      <c r="X204">
        <v>10</v>
      </c>
      <c r="Y204">
        <v>10</v>
      </c>
      <c r="Z204">
        <v>7</v>
      </c>
      <c r="AA204">
        <v>80.08</v>
      </c>
      <c r="AB204">
        <v>0.11</v>
      </c>
      <c r="AC204">
        <v>0</v>
      </c>
      <c r="AD204">
        <v>0</v>
      </c>
      <c r="AE204" t="s">
        <v>55</v>
      </c>
      <c r="AF204">
        <v>0</v>
      </c>
      <c r="AG204" s="7">
        <v>41999</v>
      </c>
      <c r="AH204">
        <v>250</v>
      </c>
      <c r="AI204">
        <v>250</v>
      </c>
      <c r="AJ204">
        <v>250</v>
      </c>
    </row>
    <row r="205" spans="1:36" x14ac:dyDescent="0.25">
      <c r="A205" t="s">
        <v>43</v>
      </c>
      <c r="B205" t="s">
        <v>62</v>
      </c>
      <c r="C205">
        <v>15.783471</v>
      </c>
      <c r="D205">
        <v>-90.230759000000006</v>
      </c>
      <c r="E205" t="s">
        <v>618</v>
      </c>
      <c r="F205">
        <v>250</v>
      </c>
      <c r="G205">
        <v>69</v>
      </c>
      <c r="H205">
        <v>2013</v>
      </c>
      <c r="I205" t="s">
        <v>5402</v>
      </c>
      <c r="J205" t="s">
        <v>5442</v>
      </c>
      <c r="K205" t="s">
        <v>5040</v>
      </c>
      <c r="L205" t="s">
        <v>5048</v>
      </c>
      <c r="M205">
        <v>151</v>
      </c>
      <c r="N205" s="7">
        <v>41493</v>
      </c>
      <c r="O205" t="s">
        <v>68</v>
      </c>
      <c r="P205" t="s">
        <v>54</v>
      </c>
      <c r="Q205">
        <v>7.33</v>
      </c>
      <c r="R205">
        <v>7.33</v>
      </c>
      <c r="S205">
        <v>7</v>
      </c>
      <c r="T205">
        <v>7.17</v>
      </c>
      <c r="U205">
        <v>7.17</v>
      </c>
      <c r="V205">
        <v>7.17</v>
      </c>
      <c r="W205">
        <v>10</v>
      </c>
      <c r="X205">
        <v>10</v>
      </c>
      <c r="Y205">
        <v>10</v>
      </c>
      <c r="Z205">
        <v>7</v>
      </c>
      <c r="AA205">
        <v>80.17</v>
      </c>
      <c r="AB205">
        <v>0.11</v>
      </c>
      <c r="AC205">
        <v>0</v>
      </c>
      <c r="AD205">
        <v>0</v>
      </c>
      <c r="AE205" t="s">
        <v>55</v>
      </c>
      <c r="AF205">
        <v>2</v>
      </c>
      <c r="AG205" s="7">
        <v>41858</v>
      </c>
      <c r="AH205">
        <v>1310.6400000000001</v>
      </c>
      <c r="AI205">
        <v>1310.6400000000001</v>
      </c>
      <c r="AJ205">
        <v>1310.6400000000001</v>
      </c>
    </row>
    <row r="206" spans="1:36" x14ac:dyDescent="0.25">
      <c r="A206" t="s">
        <v>43</v>
      </c>
      <c r="B206" t="s">
        <v>62</v>
      </c>
      <c r="C206">
        <v>15.783471</v>
      </c>
      <c r="D206">
        <v>-90.230759000000006</v>
      </c>
      <c r="E206" t="s">
        <v>618</v>
      </c>
      <c r="F206">
        <v>250</v>
      </c>
      <c r="G206">
        <v>1</v>
      </c>
      <c r="H206">
        <v>2012</v>
      </c>
      <c r="I206" t="s">
        <v>5398</v>
      </c>
      <c r="J206" t="s">
        <v>5444</v>
      </c>
      <c r="K206" t="s">
        <v>5040</v>
      </c>
      <c r="L206" t="s">
        <v>5048</v>
      </c>
      <c r="M206">
        <v>152</v>
      </c>
      <c r="N206" s="7">
        <v>41053</v>
      </c>
      <c r="O206" t="s">
        <v>68</v>
      </c>
      <c r="P206" t="s">
        <v>54</v>
      </c>
      <c r="Q206">
        <v>7.33</v>
      </c>
      <c r="R206">
        <v>7.33</v>
      </c>
      <c r="S206">
        <v>7</v>
      </c>
      <c r="T206">
        <v>7.33</v>
      </c>
      <c r="U206">
        <v>7</v>
      </c>
      <c r="V206">
        <v>7</v>
      </c>
      <c r="W206">
        <v>10</v>
      </c>
      <c r="X206">
        <v>10</v>
      </c>
      <c r="Y206">
        <v>10</v>
      </c>
      <c r="Z206">
        <v>7.17</v>
      </c>
      <c r="AA206">
        <v>80.17</v>
      </c>
      <c r="AB206">
        <v>0.11</v>
      </c>
      <c r="AC206">
        <v>0</v>
      </c>
      <c r="AD206">
        <v>0</v>
      </c>
      <c r="AE206" t="s">
        <v>55</v>
      </c>
      <c r="AF206">
        <v>5</v>
      </c>
      <c r="AG206" s="7">
        <v>41418</v>
      </c>
      <c r="AH206">
        <v>1310.6400000000001</v>
      </c>
      <c r="AI206">
        <v>1310.6400000000001</v>
      </c>
      <c r="AJ206">
        <v>1310.6400000000001</v>
      </c>
    </row>
    <row r="207" spans="1:36" x14ac:dyDescent="0.25">
      <c r="A207" t="s">
        <v>43</v>
      </c>
      <c r="B207" t="s">
        <v>254</v>
      </c>
      <c r="C207">
        <v>14.1560521</v>
      </c>
      <c r="D207">
        <v>-88.036308599999998</v>
      </c>
      <c r="E207" t="s">
        <v>838</v>
      </c>
      <c r="F207">
        <v>275</v>
      </c>
      <c r="G207">
        <v>1</v>
      </c>
      <c r="H207">
        <v>2015</v>
      </c>
      <c r="I207" t="s">
        <v>5404</v>
      </c>
      <c r="J207" t="s">
        <v>5439</v>
      </c>
      <c r="K207" t="s">
        <v>5040</v>
      </c>
      <c r="L207" t="s">
        <v>5048</v>
      </c>
      <c r="M207">
        <v>151</v>
      </c>
      <c r="N207" s="7">
        <v>42030</v>
      </c>
      <c r="O207" t="s">
        <v>493</v>
      </c>
      <c r="P207" t="s">
        <v>54</v>
      </c>
      <c r="Q207">
        <v>7.25</v>
      </c>
      <c r="R207">
        <v>7.25</v>
      </c>
      <c r="S207">
        <v>7</v>
      </c>
      <c r="T207">
        <v>7.17</v>
      </c>
      <c r="U207">
        <v>7.08</v>
      </c>
      <c r="V207">
        <v>7.08</v>
      </c>
      <c r="W207">
        <v>10</v>
      </c>
      <c r="X207">
        <v>10</v>
      </c>
      <c r="Y207">
        <v>10</v>
      </c>
      <c r="Z207">
        <v>7.33</v>
      </c>
      <c r="AA207">
        <v>80.17</v>
      </c>
      <c r="AB207">
        <v>0.11</v>
      </c>
      <c r="AC207">
        <v>0</v>
      </c>
      <c r="AD207">
        <v>0</v>
      </c>
      <c r="AE207" t="s">
        <v>55</v>
      </c>
      <c r="AF207">
        <v>0</v>
      </c>
      <c r="AG207" s="7">
        <v>42395</v>
      </c>
      <c r="AH207">
        <v>1400</v>
      </c>
      <c r="AI207">
        <v>1400</v>
      </c>
      <c r="AJ207">
        <v>1400</v>
      </c>
    </row>
    <row r="208" spans="1:36" x14ac:dyDescent="0.25">
      <c r="A208" t="s">
        <v>4825</v>
      </c>
      <c r="B208" t="s">
        <v>4704</v>
      </c>
      <c r="C208">
        <v>13.316144100000001</v>
      </c>
      <c r="D208">
        <v>75.7720439</v>
      </c>
      <c r="E208" t="s">
        <v>4846</v>
      </c>
      <c r="F208">
        <v>100</v>
      </c>
      <c r="G208">
        <v>2</v>
      </c>
      <c r="H208">
        <v>2014</v>
      </c>
      <c r="I208" t="s">
        <v>5451</v>
      </c>
      <c r="J208" t="s">
        <v>5440</v>
      </c>
      <c r="K208" t="s">
        <v>5051</v>
      </c>
      <c r="L208" t="s">
        <v>5048</v>
      </c>
      <c r="M208">
        <v>120</v>
      </c>
      <c r="N208" s="7">
        <v>41778</v>
      </c>
      <c r="Q208">
        <v>7.67</v>
      </c>
      <c r="R208">
        <v>7.67</v>
      </c>
      <c r="S208">
        <v>7.5</v>
      </c>
      <c r="T208">
        <v>7.33</v>
      </c>
      <c r="U208">
        <v>7.58</v>
      </c>
      <c r="V208">
        <v>7.5</v>
      </c>
      <c r="W208">
        <v>10</v>
      </c>
      <c r="X208">
        <v>10</v>
      </c>
      <c r="Y208">
        <v>7.42</v>
      </c>
      <c r="Z208">
        <v>7.5</v>
      </c>
      <c r="AA208">
        <v>80.17</v>
      </c>
      <c r="AB208">
        <v>0</v>
      </c>
      <c r="AC208">
        <v>0</v>
      </c>
      <c r="AD208">
        <v>0</v>
      </c>
      <c r="AE208" t="s">
        <v>89</v>
      </c>
      <c r="AF208">
        <v>1</v>
      </c>
      <c r="AG208" s="7">
        <v>42143</v>
      </c>
      <c r="AH208">
        <v>750</v>
      </c>
      <c r="AI208">
        <v>750</v>
      </c>
      <c r="AJ208">
        <v>750</v>
      </c>
    </row>
    <row r="209" spans="1:36" x14ac:dyDescent="0.25">
      <c r="A209" t="s">
        <v>4825</v>
      </c>
      <c r="B209" t="s">
        <v>4704</v>
      </c>
      <c r="C209">
        <v>13.316144100000001</v>
      </c>
      <c r="D209">
        <v>75.7720439</v>
      </c>
      <c r="E209" t="s">
        <v>4846</v>
      </c>
      <c r="F209">
        <v>250</v>
      </c>
      <c r="G209">
        <v>2</v>
      </c>
      <c r="H209">
        <v>2013</v>
      </c>
      <c r="I209" t="s">
        <v>5452</v>
      </c>
      <c r="J209" t="s">
        <v>5442</v>
      </c>
      <c r="K209" t="s">
        <v>5051</v>
      </c>
      <c r="L209" t="s">
        <v>5048</v>
      </c>
      <c r="M209">
        <v>120</v>
      </c>
      <c r="N209" s="7">
        <v>41445</v>
      </c>
      <c r="P209" t="s">
        <v>81</v>
      </c>
      <c r="Q209">
        <v>7.58</v>
      </c>
      <c r="R209">
        <v>7.42</v>
      </c>
      <c r="S209">
        <v>7.42</v>
      </c>
      <c r="T209">
        <v>7.83</v>
      </c>
      <c r="U209">
        <v>7.42</v>
      </c>
      <c r="V209">
        <v>7.5</v>
      </c>
      <c r="W209">
        <v>10</v>
      </c>
      <c r="X209">
        <v>10</v>
      </c>
      <c r="Y209">
        <v>7.42</v>
      </c>
      <c r="Z209">
        <v>7.58</v>
      </c>
      <c r="AA209">
        <v>80.17</v>
      </c>
      <c r="AB209">
        <v>0</v>
      </c>
      <c r="AC209">
        <v>0</v>
      </c>
      <c r="AD209">
        <v>0</v>
      </c>
      <c r="AE209" t="s">
        <v>55</v>
      </c>
      <c r="AF209">
        <v>0</v>
      </c>
      <c r="AG209" s="7">
        <v>41810</v>
      </c>
      <c r="AH209">
        <v>750</v>
      </c>
      <c r="AI209">
        <v>750</v>
      </c>
      <c r="AJ209">
        <v>750</v>
      </c>
    </row>
    <row r="210" spans="1:36" x14ac:dyDescent="0.25">
      <c r="A210" t="s">
        <v>43</v>
      </c>
      <c r="B210" t="s">
        <v>216</v>
      </c>
      <c r="C210">
        <v>19.451937999999998</v>
      </c>
      <c r="D210">
        <v>-96.959451099999995</v>
      </c>
      <c r="E210" t="s">
        <v>790</v>
      </c>
      <c r="F210">
        <v>20</v>
      </c>
      <c r="G210">
        <v>1</v>
      </c>
      <c r="H210">
        <v>2012</v>
      </c>
      <c r="I210" t="s">
        <v>5398</v>
      </c>
      <c r="J210" t="s">
        <v>5444</v>
      </c>
      <c r="K210" t="s">
        <v>5040</v>
      </c>
      <c r="L210" t="s">
        <v>5048</v>
      </c>
      <c r="M210">
        <v>152</v>
      </c>
      <c r="N210" s="7">
        <v>41191</v>
      </c>
      <c r="O210" t="s">
        <v>616</v>
      </c>
      <c r="P210" t="s">
        <v>54</v>
      </c>
      <c r="Q210">
        <v>7.33</v>
      </c>
      <c r="R210">
        <v>7.08</v>
      </c>
      <c r="S210">
        <v>6.92</v>
      </c>
      <c r="T210">
        <v>7.42</v>
      </c>
      <c r="U210">
        <v>7.25</v>
      </c>
      <c r="V210">
        <v>7.08</v>
      </c>
      <c r="W210">
        <v>10</v>
      </c>
      <c r="X210">
        <v>10</v>
      </c>
      <c r="Y210">
        <v>10</v>
      </c>
      <c r="Z210">
        <v>7.08</v>
      </c>
      <c r="AA210">
        <v>80.17</v>
      </c>
      <c r="AB210">
        <v>0.11</v>
      </c>
      <c r="AC210">
        <v>0</v>
      </c>
      <c r="AD210">
        <v>0</v>
      </c>
      <c r="AE210" t="s">
        <v>55</v>
      </c>
      <c r="AF210">
        <v>2</v>
      </c>
      <c r="AG210" s="7">
        <v>41556</v>
      </c>
      <c r="AH210">
        <v>1250</v>
      </c>
      <c r="AI210">
        <v>1250</v>
      </c>
      <c r="AJ210">
        <v>1250</v>
      </c>
    </row>
    <row r="211" spans="1:36" x14ac:dyDescent="0.25">
      <c r="A211" t="s">
        <v>43</v>
      </c>
      <c r="B211" t="s">
        <v>216</v>
      </c>
      <c r="C211">
        <v>16.874762199999999</v>
      </c>
      <c r="D211">
        <v>-97.660612299999997</v>
      </c>
      <c r="E211" t="s">
        <v>4203</v>
      </c>
      <c r="F211">
        <v>15</v>
      </c>
      <c r="G211">
        <v>1</v>
      </c>
      <c r="H211">
        <v>2012</v>
      </c>
      <c r="I211" t="s">
        <v>5398</v>
      </c>
      <c r="J211" t="s">
        <v>5444</v>
      </c>
      <c r="K211" t="s">
        <v>5040</v>
      </c>
      <c r="L211" t="s">
        <v>5048</v>
      </c>
      <c r="M211">
        <v>152</v>
      </c>
      <c r="N211" s="7">
        <v>41165</v>
      </c>
      <c r="O211" t="s">
        <v>616</v>
      </c>
      <c r="P211" t="s">
        <v>54</v>
      </c>
      <c r="Q211">
        <v>7.58</v>
      </c>
      <c r="R211">
        <v>7.42</v>
      </c>
      <c r="S211">
        <v>7.33</v>
      </c>
      <c r="T211">
        <v>7.5</v>
      </c>
      <c r="U211">
        <v>7.08</v>
      </c>
      <c r="V211">
        <v>7.17</v>
      </c>
      <c r="W211">
        <v>8.67</v>
      </c>
      <c r="X211">
        <v>10</v>
      </c>
      <c r="Y211">
        <v>10</v>
      </c>
      <c r="Z211">
        <v>7.42</v>
      </c>
      <c r="AA211">
        <v>80.17</v>
      </c>
      <c r="AB211">
        <v>0.14000000000000001</v>
      </c>
      <c r="AC211">
        <v>1</v>
      </c>
      <c r="AD211">
        <v>0</v>
      </c>
      <c r="AE211" t="s">
        <v>55</v>
      </c>
      <c r="AF211">
        <v>2</v>
      </c>
      <c r="AG211" s="7">
        <v>41530</v>
      </c>
      <c r="AH211">
        <v>1550</v>
      </c>
      <c r="AI211">
        <v>1550</v>
      </c>
      <c r="AJ211">
        <v>1550</v>
      </c>
    </row>
    <row r="212" spans="1:36" x14ac:dyDescent="0.25">
      <c r="A212" t="s">
        <v>43</v>
      </c>
      <c r="B212" t="s">
        <v>216</v>
      </c>
      <c r="C212">
        <v>19.173773000000001</v>
      </c>
      <c r="D212">
        <v>-96.134224099999997</v>
      </c>
      <c r="E212" t="s">
        <v>715</v>
      </c>
      <c r="F212">
        <v>15</v>
      </c>
      <c r="G212">
        <v>1</v>
      </c>
      <c r="H212">
        <v>2012</v>
      </c>
      <c r="I212" t="s">
        <v>5398</v>
      </c>
      <c r="J212" t="s">
        <v>5444</v>
      </c>
      <c r="K212" t="s">
        <v>5040</v>
      </c>
      <c r="L212" t="s">
        <v>5048</v>
      </c>
      <c r="M212">
        <v>152</v>
      </c>
      <c r="N212" s="7">
        <v>41162</v>
      </c>
      <c r="O212" t="s">
        <v>68</v>
      </c>
      <c r="P212" t="s">
        <v>54</v>
      </c>
      <c r="Q212">
        <v>7.33</v>
      </c>
      <c r="R212">
        <v>7.33</v>
      </c>
      <c r="S212">
        <v>7.17</v>
      </c>
      <c r="T212">
        <v>7.08</v>
      </c>
      <c r="U212">
        <v>7.25</v>
      </c>
      <c r="V212">
        <v>7</v>
      </c>
      <c r="W212">
        <v>10</v>
      </c>
      <c r="X212">
        <v>10</v>
      </c>
      <c r="Y212">
        <v>10</v>
      </c>
      <c r="Z212">
        <v>7</v>
      </c>
      <c r="AA212">
        <v>80.17</v>
      </c>
      <c r="AB212">
        <v>0.12</v>
      </c>
      <c r="AC212">
        <v>0</v>
      </c>
      <c r="AD212">
        <v>0</v>
      </c>
      <c r="AE212" t="s">
        <v>55</v>
      </c>
      <c r="AF212">
        <v>12</v>
      </c>
      <c r="AG212" s="7">
        <v>41527</v>
      </c>
      <c r="AH212">
        <v>1000</v>
      </c>
      <c r="AI212">
        <v>1000</v>
      </c>
      <c r="AJ212">
        <v>1000</v>
      </c>
    </row>
    <row r="213" spans="1:36" x14ac:dyDescent="0.25">
      <c r="A213" t="s">
        <v>43</v>
      </c>
      <c r="B213" t="s">
        <v>280</v>
      </c>
      <c r="C213">
        <v>13.0883907</v>
      </c>
      <c r="D213">
        <v>-85.999399699999998</v>
      </c>
      <c r="E213" t="s">
        <v>853</v>
      </c>
      <c r="F213">
        <v>275</v>
      </c>
      <c r="G213">
        <v>2</v>
      </c>
      <c r="H213">
        <v>2015</v>
      </c>
      <c r="I213" t="s">
        <v>5460</v>
      </c>
      <c r="J213" t="s">
        <v>5439</v>
      </c>
      <c r="K213" t="s">
        <v>5051</v>
      </c>
      <c r="L213" t="s">
        <v>5048</v>
      </c>
      <c r="M213">
        <v>120</v>
      </c>
      <c r="N213" s="7">
        <v>42118</v>
      </c>
      <c r="O213" t="s">
        <v>213</v>
      </c>
      <c r="P213" t="s">
        <v>54</v>
      </c>
      <c r="Q213">
        <v>7.17</v>
      </c>
      <c r="R213">
        <v>7.08</v>
      </c>
      <c r="S213">
        <v>7.08</v>
      </c>
      <c r="T213">
        <v>7.33</v>
      </c>
      <c r="U213">
        <v>7.25</v>
      </c>
      <c r="V213">
        <v>7.08</v>
      </c>
      <c r="W213">
        <v>10</v>
      </c>
      <c r="X213">
        <v>10</v>
      </c>
      <c r="Y213">
        <v>10</v>
      </c>
      <c r="Z213">
        <v>7.17</v>
      </c>
      <c r="AA213">
        <v>80.17</v>
      </c>
      <c r="AB213">
        <v>0.11</v>
      </c>
      <c r="AC213">
        <v>0</v>
      </c>
      <c r="AD213">
        <v>0</v>
      </c>
      <c r="AF213">
        <v>2</v>
      </c>
      <c r="AG213" s="7">
        <v>42483</v>
      </c>
      <c r="AH213">
        <v>1100</v>
      </c>
      <c r="AI213">
        <v>1275</v>
      </c>
      <c r="AJ213">
        <v>1187.5</v>
      </c>
    </row>
    <row r="214" spans="1:36" x14ac:dyDescent="0.25">
      <c r="A214" t="s">
        <v>43</v>
      </c>
      <c r="B214" t="s">
        <v>147</v>
      </c>
      <c r="C214">
        <v>19.896766199999998</v>
      </c>
      <c r="D214">
        <v>-155.58278179999999</v>
      </c>
      <c r="E214" t="s">
        <v>150</v>
      </c>
      <c r="F214">
        <v>22</v>
      </c>
      <c r="G214">
        <v>45.359237</v>
      </c>
      <c r="I214" t="s">
        <v>5448</v>
      </c>
      <c r="J214" t="s">
        <v>5443</v>
      </c>
      <c r="K214" t="s">
        <v>5051</v>
      </c>
      <c r="L214" t="s">
        <v>5048</v>
      </c>
      <c r="M214">
        <v>120</v>
      </c>
      <c r="N214" s="7">
        <v>40808</v>
      </c>
      <c r="Q214">
        <v>7.58</v>
      </c>
      <c r="R214">
        <v>7.5</v>
      </c>
      <c r="S214">
        <v>7.33</v>
      </c>
      <c r="T214">
        <v>7.33</v>
      </c>
      <c r="U214">
        <v>7.67</v>
      </c>
      <c r="V214">
        <v>7.33</v>
      </c>
      <c r="W214">
        <v>9.33</v>
      </c>
      <c r="X214">
        <v>9.33</v>
      </c>
      <c r="Y214">
        <v>9.33</v>
      </c>
      <c r="Z214">
        <v>7.42</v>
      </c>
      <c r="AA214">
        <v>80.17</v>
      </c>
      <c r="AB214">
        <v>0.05</v>
      </c>
      <c r="AC214">
        <v>12</v>
      </c>
      <c r="AD214">
        <v>0</v>
      </c>
      <c r="AF214">
        <v>1</v>
      </c>
      <c r="AG214" s="7">
        <v>41173</v>
      </c>
    </row>
    <row r="215" spans="1:36" x14ac:dyDescent="0.25">
      <c r="A215" t="s">
        <v>43</v>
      </c>
      <c r="B215" t="s">
        <v>2219</v>
      </c>
      <c r="C215">
        <v>14.058324000000001</v>
      </c>
      <c r="D215">
        <v>108.277199</v>
      </c>
      <c r="E215" t="s">
        <v>2223</v>
      </c>
      <c r="F215">
        <v>1</v>
      </c>
      <c r="G215">
        <v>2</v>
      </c>
      <c r="H215">
        <v>2017</v>
      </c>
      <c r="I215" t="s">
        <v>5450</v>
      </c>
      <c r="J215" t="s">
        <v>5481</v>
      </c>
      <c r="K215" t="s">
        <v>5051</v>
      </c>
      <c r="L215" t="s">
        <v>5050</v>
      </c>
      <c r="M215">
        <v>61</v>
      </c>
      <c r="N215" s="7">
        <v>42864</v>
      </c>
      <c r="O215" t="s">
        <v>181</v>
      </c>
      <c r="P215" t="s">
        <v>60</v>
      </c>
      <c r="Q215">
        <v>7.42</v>
      </c>
      <c r="R215">
        <v>7.25</v>
      </c>
      <c r="S215">
        <v>7.25</v>
      </c>
      <c r="T215">
        <v>7.58</v>
      </c>
      <c r="U215">
        <v>7.42</v>
      </c>
      <c r="V215">
        <v>7.33</v>
      </c>
      <c r="W215">
        <v>8.67</v>
      </c>
      <c r="X215">
        <v>10</v>
      </c>
      <c r="Y215">
        <v>10</v>
      </c>
      <c r="Z215">
        <v>7.25</v>
      </c>
      <c r="AA215">
        <v>80.17</v>
      </c>
      <c r="AB215">
        <v>0</v>
      </c>
      <c r="AC215">
        <v>0</v>
      </c>
      <c r="AD215">
        <v>0</v>
      </c>
      <c r="AF215">
        <v>2</v>
      </c>
      <c r="AG215" s="7">
        <v>43229</v>
      </c>
      <c r="AH215">
        <v>1550</v>
      </c>
      <c r="AI215">
        <v>1550</v>
      </c>
      <c r="AJ215">
        <v>1550</v>
      </c>
    </row>
    <row r="216" spans="1:36" x14ac:dyDescent="0.25">
      <c r="A216" t="s">
        <v>43</v>
      </c>
      <c r="B216" t="s">
        <v>84</v>
      </c>
      <c r="C216">
        <v>-18.7247843</v>
      </c>
      <c r="D216">
        <v>-47.504740099999999</v>
      </c>
      <c r="E216" t="s">
        <v>4259</v>
      </c>
      <c r="F216">
        <v>440</v>
      </c>
      <c r="G216">
        <v>59</v>
      </c>
      <c r="H216">
        <v>2018</v>
      </c>
      <c r="I216" t="s">
        <v>5405</v>
      </c>
      <c r="J216" t="s">
        <v>5406</v>
      </c>
      <c r="K216" t="s">
        <v>5039</v>
      </c>
      <c r="L216" t="s">
        <v>5040</v>
      </c>
      <c r="M216">
        <v>153</v>
      </c>
      <c r="N216" s="7">
        <v>43042</v>
      </c>
      <c r="O216" t="s">
        <v>493</v>
      </c>
      <c r="P216" t="s">
        <v>81</v>
      </c>
      <c r="Q216">
        <v>7.17</v>
      </c>
      <c r="R216">
        <v>7.33</v>
      </c>
      <c r="S216">
        <v>7.42</v>
      </c>
      <c r="T216">
        <v>7.08</v>
      </c>
      <c r="U216">
        <v>7</v>
      </c>
      <c r="V216">
        <v>7</v>
      </c>
      <c r="W216">
        <v>10</v>
      </c>
      <c r="X216">
        <v>10</v>
      </c>
      <c r="Y216">
        <v>10</v>
      </c>
      <c r="Z216">
        <v>7.25</v>
      </c>
      <c r="AA216">
        <v>80.25</v>
      </c>
      <c r="AB216">
        <v>0.11</v>
      </c>
      <c r="AC216">
        <v>0</v>
      </c>
      <c r="AD216">
        <v>1</v>
      </c>
      <c r="AE216" t="s">
        <v>55</v>
      </c>
      <c r="AF216">
        <v>1</v>
      </c>
      <c r="AG216" s="7">
        <v>43407</v>
      </c>
      <c r="AH216">
        <v>995</v>
      </c>
      <c r="AI216">
        <v>995</v>
      </c>
      <c r="AJ216">
        <v>995</v>
      </c>
    </row>
    <row r="217" spans="1:36" x14ac:dyDescent="0.25">
      <c r="A217" t="s">
        <v>43</v>
      </c>
      <c r="B217" t="s">
        <v>396</v>
      </c>
      <c r="C217">
        <v>2.5359349</v>
      </c>
      <c r="D217">
        <v>-75.527669900000006</v>
      </c>
      <c r="F217">
        <v>1</v>
      </c>
      <c r="G217">
        <v>2</v>
      </c>
      <c r="H217">
        <v>2012</v>
      </c>
      <c r="I217" t="s">
        <v>5425</v>
      </c>
      <c r="J217" t="s">
        <v>5426</v>
      </c>
      <c r="K217" t="s">
        <v>5042</v>
      </c>
      <c r="L217" t="s">
        <v>5049</v>
      </c>
      <c r="M217">
        <v>91</v>
      </c>
      <c r="N217" s="7">
        <v>41647</v>
      </c>
      <c r="O217" t="s">
        <v>616</v>
      </c>
      <c r="P217" t="s">
        <v>54</v>
      </c>
      <c r="Q217">
        <v>7.42</v>
      </c>
      <c r="R217">
        <v>8</v>
      </c>
      <c r="S217">
        <v>7.83</v>
      </c>
      <c r="T217">
        <v>7.75</v>
      </c>
      <c r="U217">
        <v>8.08</v>
      </c>
      <c r="V217">
        <v>7.58</v>
      </c>
      <c r="W217">
        <v>8.67</v>
      </c>
      <c r="X217">
        <v>8.67</v>
      </c>
      <c r="Y217">
        <v>8.67</v>
      </c>
      <c r="Z217">
        <v>7.58</v>
      </c>
      <c r="AA217">
        <v>80.25</v>
      </c>
      <c r="AB217">
        <v>0.1</v>
      </c>
      <c r="AC217">
        <v>0</v>
      </c>
      <c r="AD217">
        <v>0</v>
      </c>
      <c r="AE217" t="s">
        <v>55</v>
      </c>
      <c r="AF217">
        <v>0</v>
      </c>
      <c r="AG217" s="7">
        <v>42012</v>
      </c>
    </row>
    <row r="218" spans="1:36" x14ac:dyDescent="0.25">
      <c r="A218" t="s">
        <v>43</v>
      </c>
      <c r="B218" t="s">
        <v>62</v>
      </c>
      <c r="C218">
        <v>15.783471</v>
      </c>
      <c r="D218">
        <v>-90.230759000000006</v>
      </c>
      <c r="E218" t="s">
        <v>618</v>
      </c>
      <c r="F218">
        <v>250</v>
      </c>
      <c r="G218">
        <v>1</v>
      </c>
      <c r="H218">
        <v>2012</v>
      </c>
      <c r="I218" t="s">
        <v>5398</v>
      </c>
      <c r="J218" t="s">
        <v>5444</v>
      </c>
      <c r="K218" t="s">
        <v>5040</v>
      </c>
      <c r="L218" t="s">
        <v>5048</v>
      </c>
      <c r="M218">
        <v>152</v>
      </c>
      <c r="N218" s="7">
        <v>41283</v>
      </c>
      <c r="O218" t="s">
        <v>213</v>
      </c>
      <c r="P218" t="s">
        <v>54</v>
      </c>
      <c r="Q218">
        <v>7</v>
      </c>
      <c r="R218">
        <v>7.17</v>
      </c>
      <c r="S218">
        <v>7.33</v>
      </c>
      <c r="T218">
        <v>7.33</v>
      </c>
      <c r="U218">
        <v>7</v>
      </c>
      <c r="V218">
        <v>7.17</v>
      </c>
      <c r="W218">
        <v>10</v>
      </c>
      <c r="X218">
        <v>10</v>
      </c>
      <c r="Y218">
        <v>10</v>
      </c>
      <c r="Z218">
        <v>7.25</v>
      </c>
      <c r="AA218">
        <v>80.25</v>
      </c>
      <c r="AB218">
        <v>0.11</v>
      </c>
      <c r="AC218">
        <v>1</v>
      </c>
      <c r="AD218">
        <v>0</v>
      </c>
      <c r="AE218" t="s">
        <v>55</v>
      </c>
      <c r="AF218">
        <v>12</v>
      </c>
      <c r="AG218" s="7">
        <v>41648</v>
      </c>
      <c r="AH218">
        <v>1400</v>
      </c>
      <c r="AI218">
        <v>1400</v>
      </c>
      <c r="AJ218">
        <v>1400</v>
      </c>
    </row>
    <row r="219" spans="1:36" x14ac:dyDescent="0.25">
      <c r="A219" t="s">
        <v>43</v>
      </c>
      <c r="B219" t="s">
        <v>254</v>
      </c>
      <c r="C219">
        <v>14.4490149</v>
      </c>
      <c r="D219">
        <v>-87.648247400000002</v>
      </c>
      <c r="E219" t="s">
        <v>259</v>
      </c>
      <c r="F219">
        <v>275</v>
      </c>
      <c r="G219">
        <v>69</v>
      </c>
      <c r="H219">
        <v>2016</v>
      </c>
      <c r="I219" t="s">
        <v>5410</v>
      </c>
      <c r="J219" t="s">
        <v>5441</v>
      </c>
      <c r="K219" t="s">
        <v>5040</v>
      </c>
      <c r="L219" t="s">
        <v>5048</v>
      </c>
      <c r="M219">
        <v>152</v>
      </c>
      <c r="N219" s="7">
        <v>42831</v>
      </c>
      <c r="O219" t="s">
        <v>213</v>
      </c>
      <c r="P219" t="s">
        <v>81</v>
      </c>
      <c r="Q219">
        <v>7.25</v>
      </c>
      <c r="R219">
        <v>7.25</v>
      </c>
      <c r="S219">
        <v>7</v>
      </c>
      <c r="T219">
        <v>7</v>
      </c>
      <c r="U219">
        <v>7.42</v>
      </c>
      <c r="V219">
        <v>7</v>
      </c>
      <c r="W219">
        <v>10</v>
      </c>
      <c r="X219">
        <v>10</v>
      </c>
      <c r="Y219">
        <v>10</v>
      </c>
      <c r="Z219">
        <v>7.33</v>
      </c>
      <c r="AA219">
        <v>80.25</v>
      </c>
      <c r="AB219">
        <v>0.1</v>
      </c>
      <c r="AC219">
        <v>0</v>
      </c>
      <c r="AD219">
        <v>0</v>
      </c>
      <c r="AE219" t="s">
        <v>55</v>
      </c>
      <c r="AF219">
        <v>4</v>
      </c>
      <c r="AG219" s="7">
        <v>43196</v>
      </c>
      <c r="AH219">
        <v>1400</v>
      </c>
      <c r="AI219">
        <v>1400</v>
      </c>
      <c r="AJ219">
        <v>1400</v>
      </c>
    </row>
    <row r="220" spans="1:36" x14ac:dyDescent="0.25">
      <c r="A220" t="s">
        <v>43</v>
      </c>
      <c r="B220" t="s">
        <v>216</v>
      </c>
      <c r="C220">
        <v>25.956111</v>
      </c>
      <c r="D220">
        <v>-107.04777799999999</v>
      </c>
      <c r="E220" t="s">
        <v>2095</v>
      </c>
      <c r="F220">
        <v>60</v>
      </c>
      <c r="G220">
        <v>69</v>
      </c>
      <c r="H220">
        <v>2016</v>
      </c>
      <c r="I220" t="s">
        <v>5410</v>
      </c>
      <c r="J220" t="s">
        <v>5441</v>
      </c>
      <c r="K220" t="s">
        <v>5040</v>
      </c>
      <c r="L220" t="s">
        <v>5048</v>
      </c>
      <c r="M220">
        <v>152</v>
      </c>
      <c r="N220" s="7">
        <v>42486</v>
      </c>
      <c r="O220" t="s">
        <v>213</v>
      </c>
      <c r="P220" t="s">
        <v>54</v>
      </c>
      <c r="Q220">
        <v>7.25</v>
      </c>
      <c r="R220">
        <v>7.17</v>
      </c>
      <c r="S220">
        <v>7</v>
      </c>
      <c r="T220">
        <v>7.33</v>
      </c>
      <c r="U220">
        <v>7.33</v>
      </c>
      <c r="V220">
        <v>7</v>
      </c>
      <c r="W220">
        <v>10</v>
      </c>
      <c r="X220">
        <v>10</v>
      </c>
      <c r="Y220">
        <v>10</v>
      </c>
      <c r="Z220">
        <v>7.17</v>
      </c>
      <c r="AA220">
        <v>80.25</v>
      </c>
      <c r="AB220">
        <v>0.1</v>
      </c>
      <c r="AC220">
        <v>0</v>
      </c>
      <c r="AD220">
        <v>0</v>
      </c>
      <c r="AE220" t="s">
        <v>55</v>
      </c>
      <c r="AF220">
        <v>2</v>
      </c>
      <c r="AG220" s="7">
        <v>42851</v>
      </c>
      <c r="AH220">
        <v>1600</v>
      </c>
      <c r="AI220">
        <v>1600</v>
      </c>
      <c r="AJ220">
        <v>1600</v>
      </c>
    </row>
    <row r="221" spans="1:36" x14ac:dyDescent="0.25">
      <c r="A221" t="s">
        <v>43</v>
      </c>
      <c r="B221" t="s">
        <v>216</v>
      </c>
      <c r="C221">
        <v>20.8985071</v>
      </c>
      <c r="D221">
        <v>-98.585838199999998</v>
      </c>
      <c r="E221" t="s">
        <v>3214</v>
      </c>
      <c r="F221">
        <v>10</v>
      </c>
      <c r="G221">
        <v>1</v>
      </c>
      <c r="H221">
        <v>2012</v>
      </c>
      <c r="I221" t="s">
        <v>5398</v>
      </c>
      <c r="J221" t="s">
        <v>5444</v>
      </c>
      <c r="K221" t="s">
        <v>5040</v>
      </c>
      <c r="L221" t="s">
        <v>5048</v>
      </c>
      <c r="M221">
        <v>152</v>
      </c>
      <c r="N221" s="7">
        <v>41179</v>
      </c>
      <c r="O221" t="s">
        <v>213</v>
      </c>
      <c r="P221" t="s">
        <v>54</v>
      </c>
      <c r="Q221">
        <v>7.58</v>
      </c>
      <c r="R221">
        <v>7.33</v>
      </c>
      <c r="S221">
        <v>7.17</v>
      </c>
      <c r="T221">
        <v>7.25</v>
      </c>
      <c r="U221">
        <v>6.75</v>
      </c>
      <c r="V221">
        <v>7</v>
      </c>
      <c r="W221">
        <v>10</v>
      </c>
      <c r="X221">
        <v>10</v>
      </c>
      <c r="Y221">
        <v>10</v>
      </c>
      <c r="Z221">
        <v>7.17</v>
      </c>
      <c r="AA221">
        <v>80.25</v>
      </c>
      <c r="AB221">
        <v>0.11</v>
      </c>
      <c r="AC221">
        <v>2</v>
      </c>
      <c r="AD221">
        <v>0</v>
      </c>
      <c r="AE221" t="s">
        <v>201</v>
      </c>
      <c r="AF221">
        <v>8</v>
      </c>
      <c r="AG221" s="7">
        <v>41544</v>
      </c>
      <c r="AH221">
        <v>808</v>
      </c>
      <c r="AI221">
        <v>808</v>
      </c>
      <c r="AJ221">
        <v>808</v>
      </c>
    </row>
    <row r="222" spans="1:36" x14ac:dyDescent="0.25">
      <c r="A222" t="s">
        <v>43</v>
      </c>
      <c r="B222" t="s">
        <v>3473</v>
      </c>
      <c r="C222">
        <v>22.036198500000001</v>
      </c>
      <c r="D222">
        <v>98.133855800000006</v>
      </c>
      <c r="E222" t="s">
        <v>4275</v>
      </c>
      <c r="F222">
        <v>2</v>
      </c>
      <c r="G222">
        <v>2</v>
      </c>
      <c r="H222">
        <v>2015</v>
      </c>
      <c r="I222" t="s">
        <v>5424</v>
      </c>
      <c r="J222" t="s">
        <v>5478</v>
      </c>
      <c r="K222" t="s">
        <v>5049</v>
      </c>
      <c r="L222" t="s">
        <v>5050</v>
      </c>
      <c r="M222">
        <v>31</v>
      </c>
      <c r="N222" s="7">
        <v>42243</v>
      </c>
      <c r="O222" t="s">
        <v>60</v>
      </c>
      <c r="P222" t="s">
        <v>81</v>
      </c>
      <c r="Q222">
        <v>8</v>
      </c>
      <c r="R222">
        <v>7.08</v>
      </c>
      <c r="S222">
        <v>7</v>
      </c>
      <c r="T222">
        <v>7.33</v>
      </c>
      <c r="U222">
        <v>7.08</v>
      </c>
      <c r="V222">
        <v>6.92</v>
      </c>
      <c r="W222">
        <v>10</v>
      </c>
      <c r="X222">
        <v>10</v>
      </c>
      <c r="Y222">
        <v>10</v>
      </c>
      <c r="Z222">
        <v>6.83</v>
      </c>
      <c r="AA222">
        <v>80.25</v>
      </c>
      <c r="AB222">
        <v>0.11</v>
      </c>
      <c r="AC222">
        <v>1</v>
      </c>
      <c r="AD222">
        <v>0</v>
      </c>
      <c r="AE222" t="s">
        <v>55</v>
      </c>
      <c r="AF222">
        <v>26</v>
      </c>
      <c r="AG222" s="7">
        <v>42608</v>
      </c>
      <c r="AH222">
        <v>914.4</v>
      </c>
      <c r="AI222">
        <v>914.4</v>
      </c>
      <c r="AJ222">
        <v>914.4</v>
      </c>
    </row>
    <row r="223" spans="1:36" x14ac:dyDescent="0.25">
      <c r="A223" t="s">
        <v>43</v>
      </c>
      <c r="B223" t="s">
        <v>3473</v>
      </c>
      <c r="C223">
        <v>21.167855899999999</v>
      </c>
      <c r="D223">
        <v>96.445015799999993</v>
      </c>
      <c r="E223" t="s">
        <v>3476</v>
      </c>
      <c r="F223">
        <v>1</v>
      </c>
      <c r="G223">
        <v>2</v>
      </c>
      <c r="H223">
        <v>2014</v>
      </c>
      <c r="I223" t="s">
        <v>5420</v>
      </c>
      <c r="J223" t="s">
        <v>5477</v>
      </c>
      <c r="K223" t="s">
        <v>5049</v>
      </c>
      <c r="L223" t="s">
        <v>5050</v>
      </c>
      <c r="M223">
        <v>31</v>
      </c>
      <c r="N223" s="7">
        <v>42202</v>
      </c>
      <c r="O223" t="s">
        <v>493</v>
      </c>
      <c r="P223" t="s">
        <v>81</v>
      </c>
      <c r="Q223">
        <v>7.42</v>
      </c>
      <c r="R223">
        <v>7</v>
      </c>
      <c r="S223">
        <v>7.08</v>
      </c>
      <c r="T223">
        <v>7</v>
      </c>
      <c r="U223">
        <v>7.17</v>
      </c>
      <c r="V223">
        <v>7.33</v>
      </c>
      <c r="W223">
        <v>10</v>
      </c>
      <c r="X223">
        <v>10</v>
      </c>
      <c r="Y223">
        <v>10</v>
      </c>
      <c r="Z223">
        <v>7.25</v>
      </c>
      <c r="AA223">
        <v>80.25</v>
      </c>
      <c r="AB223">
        <v>0</v>
      </c>
      <c r="AC223">
        <v>0</v>
      </c>
      <c r="AD223">
        <v>0</v>
      </c>
      <c r="AE223" t="s">
        <v>55</v>
      </c>
      <c r="AF223">
        <v>1</v>
      </c>
      <c r="AG223" s="7">
        <v>42567</v>
      </c>
      <c r="AH223">
        <v>4287</v>
      </c>
      <c r="AI223">
        <v>4287</v>
      </c>
      <c r="AJ223">
        <v>4287</v>
      </c>
    </row>
    <row r="224" spans="1:36" x14ac:dyDescent="0.25">
      <c r="A224" t="s">
        <v>43</v>
      </c>
      <c r="B224" t="s">
        <v>280</v>
      </c>
      <c r="C224">
        <v>12.929006899999999</v>
      </c>
      <c r="D224">
        <v>-85.915121099999993</v>
      </c>
      <c r="E224" t="s">
        <v>2510</v>
      </c>
      <c r="F224">
        <v>275</v>
      </c>
      <c r="G224">
        <v>69</v>
      </c>
      <c r="H224">
        <v>2015</v>
      </c>
      <c r="I224" t="s">
        <v>5460</v>
      </c>
      <c r="J224" t="s">
        <v>5439</v>
      </c>
      <c r="K224" t="s">
        <v>5051</v>
      </c>
      <c r="L224" t="s">
        <v>5048</v>
      </c>
      <c r="M224">
        <v>120</v>
      </c>
      <c r="N224" s="7">
        <v>42055</v>
      </c>
      <c r="O224" t="s">
        <v>213</v>
      </c>
      <c r="P224" t="s">
        <v>54</v>
      </c>
      <c r="Q224">
        <v>7.08</v>
      </c>
      <c r="R224">
        <v>6.92</v>
      </c>
      <c r="S224">
        <v>7</v>
      </c>
      <c r="T224">
        <v>7.25</v>
      </c>
      <c r="U224">
        <v>7.5</v>
      </c>
      <c r="V224">
        <v>7.25</v>
      </c>
      <c r="W224">
        <v>10</v>
      </c>
      <c r="X224">
        <v>10</v>
      </c>
      <c r="Y224">
        <v>10</v>
      </c>
      <c r="Z224">
        <v>7.25</v>
      </c>
      <c r="AA224">
        <v>80.25</v>
      </c>
      <c r="AB224">
        <v>0.11</v>
      </c>
      <c r="AC224">
        <v>0</v>
      </c>
      <c r="AD224">
        <v>0</v>
      </c>
      <c r="AE224" t="s">
        <v>55</v>
      </c>
      <c r="AF224">
        <v>2</v>
      </c>
      <c r="AG224" s="7">
        <v>42420</v>
      </c>
      <c r="AH224">
        <v>900</v>
      </c>
      <c r="AI224">
        <v>900</v>
      </c>
      <c r="AJ224">
        <v>900</v>
      </c>
    </row>
    <row r="225" spans="1:36" x14ac:dyDescent="0.25">
      <c r="A225" t="s">
        <v>43</v>
      </c>
      <c r="B225" t="s">
        <v>268</v>
      </c>
      <c r="C225">
        <v>23.69781</v>
      </c>
      <c r="D225">
        <v>120.960515</v>
      </c>
      <c r="E225" t="s">
        <v>4300</v>
      </c>
      <c r="F225">
        <v>5</v>
      </c>
      <c r="G225">
        <v>30</v>
      </c>
      <c r="H225">
        <v>2014</v>
      </c>
      <c r="I225" t="s">
        <v>5451</v>
      </c>
      <c r="J225" t="s">
        <v>5477</v>
      </c>
      <c r="K225" t="s">
        <v>5051</v>
      </c>
      <c r="L225" t="s">
        <v>5050</v>
      </c>
      <c r="M225">
        <v>61</v>
      </c>
      <c r="N225" s="7">
        <v>41634</v>
      </c>
      <c r="O225" t="s">
        <v>616</v>
      </c>
      <c r="P225" t="s">
        <v>373</v>
      </c>
      <c r="Q225">
        <v>7.25</v>
      </c>
      <c r="R225">
        <v>7.08</v>
      </c>
      <c r="S225">
        <v>7.25</v>
      </c>
      <c r="T225">
        <v>7.25</v>
      </c>
      <c r="U225">
        <v>7.17</v>
      </c>
      <c r="V225">
        <v>7.25</v>
      </c>
      <c r="W225">
        <v>10</v>
      </c>
      <c r="X225">
        <v>10</v>
      </c>
      <c r="Y225">
        <v>10</v>
      </c>
      <c r="Z225">
        <v>7</v>
      </c>
      <c r="AA225">
        <v>80.25</v>
      </c>
      <c r="AB225">
        <v>0.11</v>
      </c>
      <c r="AC225">
        <v>0</v>
      </c>
      <c r="AD225">
        <v>0</v>
      </c>
      <c r="AE225" t="s">
        <v>55</v>
      </c>
      <c r="AF225">
        <v>0</v>
      </c>
      <c r="AG225" s="7">
        <v>41999</v>
      </c>
      <c r="AH225">
        <v>700</v>
      </c>
      <c r="AI225">
        <v>700</v>
      </c>
      <c r="AJ225">
        <v>700</v>
      </c>
    </row>
    <row r="226" spans="1:36" x14ac:dyDescent="0.25">
      <c r="A226" t="s">
        <v>43</v>
      </c>
      <c r="B226" t="s">
        <v>147</v>
      </c>
      <c r="C226">
        <v>19.896766199999998</v>
      </c>
      <c r="D226">
        <v>-155.58278179999999</v>
      </c>
      <c r="E226" t="s">
        <v>150</v>
      </c>
      <c r="F226">
        <v>2</v>
      </c>
      <c r="G226">
        <v>45.359237</v>
      </c>
      <c r="H226">
        <v>2014</v>
      </c>
      <c r="I226" t="s">
        <v>5451</v>
      </c>
      <c r="J226" t="s">
        <v>5440</v>
      </c>
      <c r="K226" t="s">
        <v>5051</v>
      </c>
      <c r="L226" t="s">
        <v>5048</v>
      </c>
      <c r="M226">
        <v>120</v>
      </c>
      <c r="N226" s="7">
        <v>41701</v>
      </c>
      <c r="O226" t="s">
        <v>333</v>
      </c>
      <c r="P226" t="s">
        <v>81</v>
      </c>
      <c r="Q226">
        <v>7.5</v>
      </c>
      <c r="R226">
        <v>7.08</v>
      </c>
      <c r="S226">
        <v>7.67</v>
      </c>
      <c r="T226">
        <v>7.67</v>
      </c>
      <c r="U226">
        <v>7.42</v>
      </c>
      <c r="V226">
        <v>7.58</v>
      </c>
      <c r="W226">
        <v>9.33</v>
      </c>
      <c r="X226">
        <v>9.33</v>
      </c>
      <c r="Y226">
        <v>9.33</v>
      </c>
      <c r="Z226">
        <v>7.33</v>
      </c>
      <c r="AA226">
        <v>80.25</v>
      </c>
      <c r="AB226">
        <v>0.12</v>
      </c>
      <c r="AC226">
        <v>4</v>
      </c>
      <c r="AD226">
        <v>0</v>
      </c>
      <c r="AE226" t="s">
        <v>55</v>
      </c>
      <c r="AF226">
        <v>13</v>
      </c>
      <c r="AG226" s="7">
        <v>42066</v>
      </c>
    </row>
    <row r="227" spans="1:36" x14ac:dyDescent="0.25">
      <c r="A227" t="s">
        <v>43</v>
      </c>
      <c r="B227" t="s">
        <v>2081</v>
      </c>
      <c r="C227">
        <v>-3.3730560000000001</v>
      </c>
      <c r="D227">
        <v>29.918886000000001</v>
      </c>
      <c r="E227" t="s">
        <v>4236</v>
      </c>
      <c r="F227">
        <v>300</v>
      </c>
      <c r="G227">
        <v>60</v>
      </c>
      <c r="H227">
        <v>2016</v>
      </c>
      <c r="I227" t="s">
        <v>5417</v>
      </c>
      <c r="J227" t="s">
        <v>5418</v>
      </c>
      <c r="K227" t="s">
        <v>5043</v>
      </c>
      <c r="L227" t="s">
        <v>5047</v>
      </c>
      <c r="M227">
        <v>91</v>
      </c>
      <c r="N227" s="7">
        <v>42391</v>
      </c>
      <c r="Q227">
        <v>7.08</v>
      </c>
      <c r="R227">
        <v>7.25</v>
      </c>
      <c r="S227">
        <v>7.17</v>
      </c>
      <c r="T227">
        <v>7.33</v>
      </c>
      <c r="U227">
        <v>7.08</v>
      </c>
      <c r="V227">
        <v>7.08</v>
      </c>
      <c r="W227">
        <v>10</v>
      </c>
      <c r="X227">
        <v>10</v>
      </c>
      <c r="Y227">
        <v>10</v>
      </c>
      <c r="Z227">
        <v>7.33</v>
      </c>
      <c r="AA227">
        <v>80.33</v>
      </c>
      <c r="AB227">
        <v>0.12</v>
      </c>
      <c r="AC227">
        <v>0</v>
      </c>
      <c r="AD227">
        <v>0</v>
      </c>
      <c r="AE227" t="s">
        <v>55</v>
      </c>
      <c r="AF227">
        <v>0</v>
      </c>
      <c r="AG227" s="7">
        <v>42756</v>
      </c>
      <c r="AH227">
        <v>1700</v>
      </c>
      <c r="AI227">
        <v>1700</v>
      </c>
      <c r="AJ227">
        <v>1700</v>
      </c>
    </row>
    <row r="228" spans="1:36" x14ac:dyDescent="0.25">
      <c r="A228" t="s">
        <v>43</v>
      </c>
      <c r="B228" t="s">
        <v>45</v>
      </c>
      <c r="C228">
        <v>8.9806033999999997</v>
      </c>
      <c r="D228">
        <v>38.757760500000003</v>
      </c>
      <c r="E228" t="s">
        <v>4253</v>
      </c>
      <c r="F228">
        <v>360</v>
      </c>
      <c r="G228">
        <v>2.7215542200000002</v>
      </c>
      <c r="H228">
        <v>2010</v>
      </c>
      <c r="I228" t="s">
        <v>5453</v>
      </c>
      <c r="J228" t="s">
        <v>5465</v>
      </c>
      <c r="K228" t="s">
        <v>5051</v>
      </c>
      <c r="L228" t="s">
        <v>5052</v>
      </c>
      <c r="M228">
        <v>92</v>
      </c>
      <c r="N228" s="7">
        <v>40346</v>
      </c>
      <c r="Q228">
        <v>7.25</v>
      </c>
      <c r="R228">
        <v>7.25</v>
      </c>
      <c r="S228">
        <v>7.25</v>
      </c>
      <c r="T228">
        <v>7.33</v>
      </c>
      <c r="U228">
        <v>7.5</v>
      </c>
      <c r="V228">
        <v>8</v>
      </c>
      <c r="W228">
        <v>9.33</v>
      </c>
      <c r="X228">
        <v>9.33</v>
      </c>
      <c r="Y228">
        <v>10</v>
      </c>
      <c r="Z228">
        <v>7.08</v>
      </c>
      <c r="AA228">
        <v>80.33</v>
      </c>
      <c r="AB228">
        <v>0.1</v>
      </c>
      <c r="AC228">
        <v>0</v>
      </c>
      <c r="AD228">
        <v>0</v>
      </c>
      <c r="AF228">
        <v>1</v>
      </c>
      <c r="AG228" s="7">
        <v>40711</v>
      </c>
    </row>
    <row r="229" spans="1:36" x14ac:dyDescent="0.25">
      <c r="A229" t="s">
        <v>43</v>
      </c>
      <c r="B229" t="s">
        <v>62</v>
      </c>
      <c r="C229">
        <v>15.783471</v>
      </c>
      <c r="D229">
        <v>-90.230759000000006</v>
      </c>
      <c r="E229" t="s">
        <v>618</v>
      </c>
      <c r="F229">
        <v>250</v>
      </c>
      <c r="G229">
        <v>69</v>
      </c>
      <c r="H229">
        <v>2013</v>
      </c>
      <c r="I229" t="s">
        <v>5402</v>
      </c>
      <c r="J229" t="s">
        <v>5442</v>
      </c>
      <c r="K229" t="s">
        <v>5040</v>
      </c>
      <c r="L229" t="s">
        <v>5048</v>
      </c>
      <c r="M229">
        <v>151</v>
      </c>
      <c r="N229" s="7">
        <v>41431</v>
      </c>
      <c r="O229" t="s">
        <v>68</v>
      </c>
      <c r="P229" t="s">
        <v>54</v>
      </c>
      <c r="Q229">
        <v>7.33</v>
      </c>
      <c r="R229">
        <v>7.33</v>
      </c>
      <c r="S229">
        <v>6.83</v>
      </c>
      <c r="T229">
        <v>7.5</v>
      </c>
      <c r="U229">
        <v>7</v>
      </c>
      <c r="V229">
        <v>7.17</v>
      </c>
      <c r="W229">
        <v>10</v>
      </c>
      <c r="X229">
        <v>10</v>
      </c>
      <c r="Y229">
        <v>10</v>
      </c>
      <c r="Z229">
        <v>7.17</v>
      </c>
      <c r="AA229">
        <v>80.33</v>
      </c>
      <c r="AB229">
        <v>0.11</v>
      </c>
      <c r="AC229">
        <v>1</v>
      </c>
      <c r="AD229">
        <v>0</v>
      </c>
      <c r="AE229" t="s">
        <v>55</v>
      </c>
      <c r="AF229">
        <v>4</v>
      </c>
      <c r="AG229" s="7">
        <v>41796</v>
      </c>
      <c r="AH229">
        <v>1310.6400000000001</v>
      </c>
      <c r="AI229">
        <v>1310.6400000000001</v>
      </c>
      <c r="AJ229">
        <v>1310.6400000000001</v>
      </c>
    </row>
    <row r="230" spans="1:36" x14ac:dyDescent="0.25">
      <c r="A230" t="s">
        <v>43</v>
      </c>
      <c r="B230" t="s">
        <v>216</v>
      </c>
      <c r="C230">
        <v>16.7569318</v>
      </c>
      <c r="D230">
        <v>-93.129235300000005</v>
      </c>
      <c r="E230" t="s">
        <v>1917</v>
      </c>
      <c r="F230">
        <v>10</v>
      </c>
      <c r="G230">
        <v>1</v>
      </c>
      <c r="H230">
        <v>2012</v>
      </c>
      <c r="I230" t="s">
        <v>5398</v>
      </c>
      <c r="J230" t="s">
        <v>5444</v>
      </c>
      <c r="K230" t="s">
        <v>5040</v>
      </c>
      <c r="L230" t="s">
        <v>5048</v>
      </c>
      <c r="M230">
        <v>152</v>
      </c>
      <c r="N230" s="7">
        <v>41151</v>
      </c>
      <c r="O230" t="s">
        <v>616</v>
      </c>
      <c r="P230" t="s">
        <v>373</v>
      </c>
      <c r="Q230">
        <v>7.25</v>
      </c>
      <c r="R230">
        <v>7.08</v>
      </c>
      <c r="S230">
        <v>7.08</v>
      </c>
      <c r="T230">
        <v>7.33</v>
      </c>
      <c r="U230">
        <v>7.33</v>
      </c>
      <c r="V230">
        <v>7.17</v>
      </c>
      <c r="W230">
        <v>10</v>
      </c>
      <c r="X230">
        <v>10</v>
      </c>
      <c r="Y230">
        <v>10</v>
      </c>
      <c r="Z230">
        <v>7.08</v>
      </c>
      <c r="AA230">
        <v>80.33</v>
      </c>
      <c r="AB230">
        <v>0.11</v>
      </c>
      <c r="AC230">
        <v>0</v>
      </c>
      <c r="AD230">
        <v>0</v>
      </c>
      <c r="AE230" t="s">
        <v>55</v>
      </c>
      <c r="AF230">
        <v>21</v>
      </c>
      <c r="AG230" s="7">
        <v>41516</v>
      </c>
      <c r="AH230">
        <v>940</v>
      </c>
      <c r="AI230">
        <v>940</v>
      </c>
      <c r="AJ230">
        <v>940</v>
      </c>
    </row>
    <row r="231" spans="1:36" x14ac:dyDescent="0.25">
      <c r="A231" t="s">
        <v>43</v>
      </c>
      <c r="B231" t="s">
        <v>268</v>
      </c>
      <c r="C231">
        <v>24.186719400000001</v>
      </c>
      <c r="D231">
        <v>120.8154358</v>
      </c>
      <c r="E231" t="s">
        <v>937</v>
      </c>
      <c r="F231">
        <v>10</v>
      </c>
      <c r="G231">
        <v>30</v>
      </c>
      <c r="H231">
        <v>2014</v>
      </c>
      <c r="I231" t="s">
        <v>5451</v>
      </c>
      <c r="J231" t="s">
        <v>5477</v>
      </c>
      <c r="K231" t="s">
        <v>5051</v>
      </c>
      <c r="L231" t="s">
        <v>5050</v>
      </c>
      <c r="M231">
        <v>61</v>
      </c>
      <c r="N231" s="7">
        <v>41634</v>
      </c>
      <c r="O231" t="s">
        <v>365</v>
      </c>
      <c r="P231" t="s">
        <v>60</v>
      </c>
      <c r="Q231">
        <v>7.25</v>
      </c>
      <c r="R231">
        <v>7.25</v>
      </c>
      <c r="S231">
        <v>7.08</v>
      </c>
      <c r="T231">
        <v>7.25</v>
      </c>
      <c r="U231">
        <v>7.25</v>
      </c>
      <c r="V231">
        <v>7.25</v>
      </c>
      <c r="W231">
        <v>10</v>
      </c>
      <c r="X231">
        <v>10</v>
      </c>
      <c r="Y231">
        <v>10</v>
      </c>
      <c r="Z231">
        <v>7</v>
      </c>
      <c r="AA231">
        <v>80.33</v>
      </c>
      <c r="AB231">
        <v>0.11</v>
      </c>
      <c r="AC231">
        <v>0</v>
      </c>
      <c r="AD231">
        <v>0</v>
      </c>
      <c r="AE231" t="s">
        <v>55</v>
      </c>
      <c r="AF231">
        <v>0</v>
      </c>
      <c r="AG231" s="7">
        <v>41999</v>
      </c>
      <c r="AH231">
        <v>600</v>
      </c>
      <c r="AI231">
        <v>600</v>
      </c>
      <c r="AJ231">
        <v>600</v>
      </c>
    </row>
    <row r="232" spans="1:36" x14ac:dyDescent="0.25">
      <c r="A232" t="s">
        <v>43</v>
      </c>
      <c r="B232" t="s">
        <v>287</v>
      </c>
      <c r="C232">
        <v>-3.192024</v>
      </c>
      <c r="D232">
        <v>37.618700500000003</v>
      </c>
      <c r="E232" t="s">
        <v>4242</v>
      </c>
      <c r="F232">
        <v>10</v>
      </c>
      <c r="G232">
        <v>60</v>
      </c>
      <c r="H232">
        <v>2016</v>
      </c>
      <c r="I232" t="s">
        <v>5407</v>
      </c>
      <c r="J232" t="s">
        <v>5428</v>
      </c>
      <c r="K232" t="s">
        <v>5039</v>
      </c>
      <c r="L232" t="s">
        <v>5049</v>
      </c>
      <c r="M232">
        <v>214</v>
      </c>
      <c r="N232" s="7">
        <v>42324</v>
      </c>
      <c r="O232" t="s">
        <v>68</v>
      </c>
      <c r="P232" t="s">
        <v>54</v>
      </c>
      <c r="Q232">
        <v>7.25</v>
      </c>
      <c r="R232">
        <v>7.17</v>
      </c>
      <c r="S232">
        <v>7</v>
      </c>
      <c r="T232">
        <v>7.25</v>
      </c>
      <c r="U232">
        <v>7.42</v>
      </c>
      <c r="V232">
        <v>7.08</v>
      </c>
      <c r="W232">
        <v>10</v>
      </c>
      <c r="X232">
        <v>10</v>
      </c>
      <c r="Y232">
        <v>10</v>
      </c>
      <c r="Z232">
        <v>7.17</v>
      </c>
      <c r="AA232">
        <v>80.33</v>
      </c>
      <c r="AB232">
        <v>0.13</v>
      </c>
      <c r="AC232">
        <v>0</v>
      </c>
      <c r="AD232">
        <v>0</v>
      </c>
      <c r="AE232" t="s">
        <v>55</v>
      </c>
      <c r="AF232">
        <v>5</v>
      </c>
      <c r="AG232" s="7">
        <v>42689</v>
      </c>
      <c r="AH232">
        <v>1700</v>
      </c>
      <c r="AI232">
        <v>1700</v>
      </c>
      <c r="AJ232">
        <v>1700</v>
      </c>
    </row>
    <row r="233" spans="1:36" x14ac:dyDescent="0.25">
      <c r="A233" t="s">
        <v>43</v>
      </c>
      <c r="B233" t="s">
        <v>287</v>
      </c>
      <c r="C233">
        <v>-3.3869254</v>
      </c>
      <c r="D233">
        <v>36.6829927</v>
      </c>
      <c r="E233" t="s">
        <v>1359</v>
      </c>
      <c r="F233">
        <v>1</v>
      </c>
      <c r="G233">
        <v>60</v>
      </c>
      <c r="H233">
        <v>2014</v>
      </c>
      <c r="I233" t="s">
        <v>5403</v>
      </c>
      <c r="J233" t="s">
        <v>5424</v>
      </c>
      <c r="K233" t="s">
        <v>5039</v>
      </c>
      <c r="L233" t="s">
        <v>5049</v>
      </c>
      <c r="M233">
        <v>214</v>
      </c>
      <c r="N233" s="7">
        <v>41991</v>
      </c>
      <c r="O233" t="s">
        <v>60</v>
      </c>
      <c r="P233" t="s">
        <v>54</v>
      </c>
      <c r="Q233">
        <v>7.25</v>
      </c>
      <c r="R233">
        <v>7.17</v>
      </c>
      <c r="S233">
        <v>7.25</v>
      </c>
      <c r="T233">
        <v>7.25</v>
      </c>
      <c r="U233">
        <v>7.25</v>
      </c>
      <c r="V233">
        <v>7.08</v>
      </c>
      <c r="W233">
        <v>10</v>
      </c>
      <c r="X233">
        <v>10</v>
      </c>
      <c r="Y233">
        <v>10</v>
      </c>
      <c r="Z233">
        <v>7.08</v>
      </c>
      <c r="AA233">
        <v>80.33</v>
      </c>
      <c r="AB233">
        <v>0.12</v>
      </c>
      <c r="AC233">
        <v>0</v>
      </c>
      <c r="AD233">
        <v>0</v>
      </c>
      <c r="AE233" t="s">
        <v>89</v>
      </c>
      <c r="AF233">
        <v>5</v>
      </c>
      <c r="AG233" s="7">
        <v>42356</v>
      </c>
    </row>
    <row r="234" spans="1:36" x14ac:dyDescent="0.25">
      <c r="A234" t="s">
        <v>43</v>
      </c>
      <c r="B234" t="s">
        <v>147</v>
      </c>
      <c r="C234">
        <v>19.896766199999998</v>
      </c>
      <c r="D234">
        <v>-155.58278179999999</v>
      </c>
      <c r="E234" t="s">
        <v>150</v>
      </c>
      <c r="F234">
        <v>10</v>
      </c>
      <c r="G234">
        <v>45.359237</v>
      </c>
      <c r="H234">
        <v>2012</v>
      </c>
      <c r="I234" t="s">
        <v>5455</v>
      </c>
      <c r="J234" t="s">
        <v>5444</v>
      </c>
      <c r="K234" t="s">
        <v>5051</v>
      </c>
      <c r="L234" t="s">
        <v>5048</v>
      </c>
      <c r="M234">
        <v>121</v>
      </c>
      <c r="N234" s="7">
        <v>40947</v>
      </c>
      <c r="O234" t="s">
        <v>333</v>
      </c>
      <c r="P234" t="s">
        <v>54</v>
      </c>
      <c r="Q234">
        <v>7.17</v>
      </c>
      <c r="R234">
        <v>7.5</v>
      </c>
      <c r="S234">
        <v>6.92</v>
      </c>
      <c r="T234">
        <v>7.33</v>
      </c>
      <c r="U234">
        <v>7.67</v>
      </c>
      <c r="V234">
        <v>7.33</v>
      </c>
      <c r="W234">
        <v>9.33</v>
      </c>
      <c r="X234">
        <v>10</v>
      </c>
      <c r="Y234">
        <v>10</v>
      </c>
      <c r="Z234">
        <v>7.08</v>
      </c>
      <c r="AA234">
        <v>80.33</v>
      </c>
      <c r="AB234">
        <v>0.12</v>
      </c>
      <c r="AC234">
        <v>5</v>
      </c>
      <c r="AD234">
        <v>0</v>
      </c>
      <c r="AE234" t="s">
        <v>55</v>
      </c>
      <c r="AF234">
        <v>7</v>
      </c>
      <c r="AG234" s="7">
        <v>41312</v>
      </c>
    </row>
    <row r="235" spans="1:36" x14ac:dyDescent="0.25">
      <c r="A235" t="s">
        <v>43</v>
      </c>
      <c r="B235" t="s">
        <v>173</v>
      </c>
      <c r="C235">
        <v>24.4752847</v>
      </c>
      <c r="D235">
        <v>101.3431058</v>
      </c>
      <c r="E235" t="s">
        <v>177</v>
      </c>
      <c r="F235">
        <v>1</v>
      </c>
      <c r="G235">
        <v>2</v>
      </c>
      <c r="H235">
        <v>2013</v>
      </c>
      <c r="I235" t="s">
        <v>5412</v>
      </c>
      <c r="J235" t="s">
        <v>5420</v>
      </c>
      <c r="K235" t="s">
        <v>5040</v>
      </c>
      <c r="L235" t="s">
        <v>5049</v>
      </c>
      <c r="M235">
        <v>61</v>
      </c>
      <c r="N235" s="7">
        <v>41656</v>
      </c>
      <c r="O235" t="s">
        <v>60</v>
      </c>
      <c r="P235" t="s">
        <v>54</v>
      </c>
      <c r="Q235">
        <v>7.25</v>
      </c>
      <c r="R235">
        <v>7.08</v>
      </c>
      <c r="S235">
        <v>7.25</v>
      </c>
      <c r="T235">
        <v>7.17</v>
      </c>
      <c r="U235">
        <v>7.33</v>
      </c>
      <c r="V235">
        <v>7.17</v>
      </c>
      <c r="W235">
        <v>10</v>
      </c>
      <c r="X235">
        <v>10</v>
      </c>
      <c r="Y235">
        <v>10</v>
      </c>
      <c r="Z235">
        <v>7.17</v>
      </c>
      <c r="AA235">
        <v>80.42</v>
      </c>
      <c r="AB235">
        <v>0.17</v>
      </c>
      <c r="AC235">
        <v>0</v>
      </c>
      <c r="AD235">
        <v>0</v>
      </c>
      <c r="AE235" t="s">
        <v>55</v>
      </c>
      <c r="AF235">
        <v>14</v>
      </c>
      <c r="AG235" s="7">
        <v>42021</v>
      </c>
      <c r="AH235">
        <v>1700</v>
      </c>
      <c r="AI235">
        <v>1700</v>
      </c>
      <c r="AJ235">
        <v>1700</v>
      </c>
    </row>
    <row r="236" spans="1:36" x14ac:dyDescent="0.25">
      <c r="A236" t="s">
        <v>43</v>
      </c>
      <c r="B236" t="s">
        <v>523</v>
      </c>
      <c r="C236">
        <v>13.794185000000001</v>
      </c>
      <c r="D236">
        <v>-88.896529999999998</v>
      </c>
      <c r="E236" t="s">
        <v>4214</v>
      </c>
      <c r="F236">
        <v>2</v>
      </c>
      <c r="G236">
        <v>2</v>
      </c>
      <c r="H236">
        <v>2013</v>
      </c>
      <c r="I236" t="s">
        <v>5452</v>
      </c>
      <c r="J236" t="s">
        <v>5442</v>
      </c>
      <c r="K236" t="s">
        <v>5051</v>
      </c>
      <c r="L236" t="s">
        <v>5048</v>
      </c>
      <c r="M236">
        <v>120</v>
      </c>
      <c r="N236" s="7">
        <v>41755</v>
      </c>
      <c r="O236" t="s">
        <v>68</v>
      </c>
      <c r="P236" t="s">
        <v>54</v>
      </c>
      <c r="Q236">
        <v>7.33</v>
      </c>
      <c r="R236">
        <v>7.17</v>
      </c>
      <c r="S236">
        <v>7.08</v>
      </c>
      <c r="T236">
        <v>7.08</v>
      </c>
      <c r="U236">
        <v>7.33</v>
      </c>
      <c r="V236">
        <v>7.17</v>
      </c>
      <c r="W236">
        <v>10</v>
      </c>
      <c r="X236">
        <v>10</v>
      </c>
      <c r="Y236">
        <v>10</v>
      </c>
      <c r="Z236">
        <v>7.25</v>
      </c>
      <c r="AA236">
        <v>80.42</v>
      </c>
      <c r="AB236">
        <v>0</v>
      </c>
      <c r="AC236">
        <v>0</v>
      </c>
      <c r="AD236">
        <v>0</v>
      </c>
      <c r="AE236" t="s">
        <v>55</v>
      </c>
      <c r="AF236">
        <v>1</v>
      </c>
      <c r="AG236" s="7">
        <v>42120</v>
      </c>
      <c r="AH236">
        <v>1450</v>
      </c>
      <c r="AI236">
        <v>1450</v>
      </c>
      <c r="AJ236">
        <v>1450</v>
      </c>
    </row>
    <row r="237" spans="1:36" x14ac:dyDescent="0.25">
      <c r="A237" t="s">
        <v>43</v>
      </c>
      <c r="B237" t="s">
        <v>254</v>
      </c>
      <c r="C237">
        <v>14.1560521</v>
      </c>
      <c r="D237">
        <v>-88.036308599999998</v>
      </c>
      <c r="E237" t="s">
        <v>838</v>
      </c>
      <c r="F237">
        <v>275</v>
      </c>
      <c r="G237">
        <v>69</v>
      </c>
      <c r="H237">
        <v>2016</v>
      </c>
      <c r="I237" t="s">
        <v>5410</v>
      </c>
      <c r="J237" t="s">
        <v>5441</v>
      </c>
      <c r="K237" t="s">
        <v>5040</v>
      </c>
      <c r="L237" t="s">
        <v>5048</v>
      </c>
      <c r="M237">
        <v>152</v>
      </c>
      <c r="N237" s="7">
        <v>42403</v>
      </c>
      <c r="Q237">
        <v>7.25</v>
      </c>
      <c r="R237">
        <v>7.42</v>
      </c>
      <c r="S237">
        <v>7</v>
      </c>
      <c r="T237">
        <v>7.42</v>
      </c>
      <c r="U237">
        <v>7.33</v>
      </c>
      <c r="V237">
        <v>7</v>
      </c>
      <c r="W237">
        <v>10</v>
      </c>
      <c r="X237">
        <v>10</v>
      </c>
      <c r="Y237">
        <v>10</v>
      </c>
      <c r="Z237">
        <v>7</v>
      </c>
      <c r="AA237">
        <v>80.42</v>
      </c>
      <c r="AB237">
        <v>0.1</v>
      </c>
      <c r="AC237">
        <v>0</v>
      </c>
      <c r="AD237">
        <v>0</v>
      </c>
      <c r="AE237" t="s">
        <v>55</v>
      </c>
      <c r="AF237">
        <v>0</v>
      </c>
      <c r="AG237" s="7">
        <v>42768</v>
      </c>
      <c r="AH237">
        <v>1450</v>
      </c>
      <c r="AI237">
        <v>1450</v>
      </c>
      <c r="AJ237">
        <v>1450</v>
      </c>
    </row>
    <row r="238" spans="1:36" x14ac:dyDescent="0.25">
      <c r="A238" t="s">
        <v>43</v>
      </c>
      <c r="B238" t="s">
        <v>216</v>
      </c>
      <c r="C238">
        <v>15.7489259</v>
      </c>
      <c r="D238">
        <v>-96.467285599999997</v>
      </c>
      <c r="E238" t="s">
        <v>4231</v>
      </c>
      <c r="F238">
        <v>250</v>
      </c>
      <c r="G238">
        <v>1</v>
      </c>
      <c r="H238">
        <v>2012</v>
      </c>
      <c r="I238" t="s">
        <v>5398</v>
      </c>
      <c r="J238" t="s">
        <v>5444</v>
      </c>
      <c r="K238" t="s">
        <v>5040</v>
      </c>
      <c r="L238" t="s">
        <v>5048</v>
      </c>
      <c r="M238">
        <v>152</v>
      </c>
      <c r="N238" s="7">
        <v>41156</v>
      </c>
      <c r="O238" t="s">
        <v>616</v>
      </c>
      <c r="P238" t="s">
        <v>54</v>
      </c>
      <c r="Q238">
        <v>6.92</v>
      </c>
      <c r="R238">
        <v>7.17</v>
      </c>
      <c r="S238">
        <v>7.08</v>
      </c>
      <c r="T238">
        <v>7.5</v>
      </c>
      <c r="U238">
        <v>7.33</v>
      </c>
      <c r="V238">
        <v>7.17</v>
      </c>
      <c r="W238">
        <v>10</v>
      </c>
      <c r="X238">
        <v>10</v>
      </c>
      <c r="Y238">
        <v>10</v>
      </c>
      <c r="Z238">
        <v>7.25</v>
      </c>
      <c r="AA238">
        <v>80.42</v>
      </c>
      <c r="AB238">
        <v>0.1</v>
      </c>
      <c r="AC238">
        <v>2</v>
      </c>
      <c r="AD238">
        <v>0</v>
      </c>
      <c r="AE238" t="s">
        <v>55</v>
      </c>
      <c r="AF238">
        <v>4</v>
      </c>
      <c r="AG238" s="7">
        <v>41521</v>
      </c>
      <c r="AH238">
        <v>1050</v>
      </c>
      <c r="AI238">
        <v>1050</v>
      </c>
      <c r="AJ238">
        <v>1050</v>
      </c>
    </row>
    <row r="239" spans="1:36" x14ac:dyDescent="0.25">
      <c r="A239" t="s">
        <v>43</v>
      </c>
      <c r="B239" t="s">
        <v>216</v>
      </c>
      <c r="C239">
        <v>16.114828299999999</v>
      </c>
      <c r="D239">
        <v>-92.6859623</v>
      </c>
      <c r="E239" t="s">
        <v>1557</v>
      </c>
      <c r="F239">
        <v>250</v>
      </c>
      <c r="G239">
        <v>1</v>
      </c>
      <c r="H239">
        <v>2012</v>
      </c>
      <c r="I239" t="s">
        <v>5398</v>
      </c>
      <c r="J239" t="s">
        <v>5444</v>
      </c>
      <c r="K239" t="s">
        <v>5040</v>
      </c>
      <c r="L239" t="s">
        <v>5048</v>
      </c>
      <c r="M239">
        <v>152</v>
      </c>
      <c r="N239" s="7">
        <v>41151</v>
      </c>
      <c r="O239" t="s">
        <v>213</v>
      </c>
      <c r="P239" t="s">
        <v>54</v>
      </c>
      <c r="Q239">
        <v>7.42</v>
      </c>
      <c r="R239">
        <v>7.08</v>
      </c>
      <c r="S239">
        <v>7.08</v>
      </c>
      <c r="T239">
        <v>7.33</v>
      </c>
      <c r="U239">
        <v>7.25</v>
      </c>
      <c r="V239">
        <v>7.17</v>
      </c>
      <c r="W239">
        <v>10</v>
      </c>
      <c r="X239">
        <v>10</v>
      </c>
      <c r="Y239">
        <v>10</v>
      </c>
      <c r="Z239">
        <v>7.08</v>
      </c>
      <c r="AA239">
        <v>80.42</v>
      </c>
      <c r="AB239">
        <v>0.12</v>
      </c>
      <c r="AC239">
        <v>4</v>
      </c>
      <c r="AD239">
        <v>0</v>
      </c>
      <c r="AE239" t="s">
        <v>55</v>
      </c>
      <c r="AF239">
        <v>16</v>
      </c>
      <c r="AG239" s="7">
        <v>41516</v>
      </c>
      <c r="AH239">
        <v>1550</v>
      </c>
      <c r="AI239">
        <v>1550</v>
      </c>
      <c r="AJ239">
        <v>1550</v>
      </c>
    </row>
    <row r="240" spans="1:36" x14ac:dyDescent="0.25">
      <c r="A240" t="s">
        <v>43</v>
      </c>
      <c r="B240" t="s">
        <v>268</v>
      </c>
      <c r="C240">
        <v>23.69781</v>
      </c>
      <c r="D240">
        <v>120.960515</v>
      </c>
      <c r="E240" t="s">
        <v>2137</v>
      </c>
      <c r="F240">
        <v>10</v>
      </c>
      <c r="G240">
        <v>60</v>
      </c>
      <c r="H240">
        <v>2014</v>
      </c>
      <c r="I240" t="s">
        <v>5451</v>
      </c>
      <c r="J240" t="s">
        <v>5477</v>
      </c>
      <c r="K240" t="s">
        <v>5051</v>
      </c>
      <c r="L240" t="s">
        <v>5050</v>
      </c>
      <c r="M240">
        <v>61</v>
      </c>
      <c r="N240" s="7">
        <v>41966</v>
      </c>
      <c r="O240" t="s">
        <v>616</v>
      </c>
      <c r="P240" t="s">
        <v>54</v>
      </c>
      <c r="Q240">
        <v>7.58</v>
      </c>
      <c r="R240">
        <v>7.17</v>
      </c>
      <c r="S240">
        <v>7.17</v>
      </c>
      <c r="T240">
        <v>7.17</v>
      </c>
      <c r="U240">
        <v>7.17</v>
      </c>
      <c r="V240">
        <v>7.17</v>
      </c>
      <c r="W240">
        <v>10</v>
      </c>
      <c r="X240">
        <v>10</v>
      </c>
      <c r="Y240">
        <v>10</v>
      </c>
      <c r="Z240">
        <v>7</v>
      </c>
      <c r="AA240">
        <v>80.42</v>
      </c>
      <c r="AB240">
        <v>0.14000000000000001</v>
      </c>
      <c r="AC240">
        <v>0</v>
      </c>
      <c r="AD240">
        <v>0</v>
      </c>
      <c r="AE240" t="s">
        <v>55</v>
      </c>
      <c r="AF240">
        <v>0</v>
      </c>
      <c r="AG240" s="7">
        <v>42331</v>
      </c>
      <c r="AH240">
        <v>600</v>
      </c>
      <c r="AI240">
        <v>600</v>
      </c>
      <c r="AJ240">
        <v>600</v>
      </c>
    </row>
    <row r="241" spans="1:36" x14ac:dyDescent="0.25">
      <c r="A241" t="s">
        <v>43</v>
      </c>
      <c r="B241" t="s">
        <v>268</v>
      </c>
      <c r="C241">
        <v>23.960998100000001</v>
      </c>
      <c r="D241">
        <v>120.97186379999999</v>
      </c>
      <c r="E241" t="s">
        <v>3202</v>
      </c>
      <c r="F241">
        <v>10</v>
      </c>
      <c r="G241">
        <v>30</v>
      </c>
      <c r="H241">
        <v>2014</v>
      </c>
      <c r="I241" t="s">
        <v>5451</v>
      </c>
      <c r="J241" t="s">
        <v>5477</v>
      </c>
      <c r="K241" t="s">
        <v>5051</v>
      </c>
      <c r="L241" t="s">
        <v>5050</v>
      </c>
      <c r="M241">
        <v>61</v>
      </c>
      <c r="O241" t="s">
        <v>616</v>
      </c>
      <c r="P241" t="s">
        <v>54</v>
      </c>
      <c r="Q241">
        <v>7.25</v>
      </c>
      <c r="R241">
        <v>7.25</v>
      </c>
      <c r="S241">
        <v>7.17</v>
      </c>
      <c r="T241">
        <v>7.25</v>
      </c>
      <c r="U241">
        <v>7.25</v>
      </c>
      <c r="V241">
        <v>7.25</v>
      </c>
      <c r="W241">
        <v>10</v>
      </c>
      <c r="X241">
        <v>10</v>
      </c>
      <c r="Y241">
        <v>10</v>
      </c>
      <c r="Z241">
        <v>7</v>
      </c>
      <c r="AA241">
        <v>80.42</v>
      </c>
      <c r="AB241">
        <v>0.11</v>
      </c>
      <c r="AC241">
        <v>0</v>
      </c>
      <c r="AD241">
        <v>0</v>
      </c>
      <c r="AE241" t="s">
        <v>55</v>
      </c>
      <c r="AF241">
        <v>0</v>
      </c>
      <c r="AG241" s="7">
        <v>41999</v>
      </c>
      <c r="AH241">
        <v>600</v>
      </c>
      <c r="AI241">
        <v>600</v>
      </c>
      <c r="AJ241">
        <v>600</v>
      </c>
    </row>
    <row r="242" spans="1:36" x14ac:dyDescent="0.25">
      <c r="A242" t="s">
        <v>43</v>
      </c>
      <c r="B242" t="s">
        <v>84</v>
      </c>
      <c r="C242">
        <v>-14.235004</v>
      </c>
      <c r="D242">
        <v>-51.925280000000001</v>
      </c>
      <c r="E242" t="s">
        <v>292</v>
      </c>
      <c r="F242">
        <v>300</v>
      </c>
      <c r="G242">
        <v>60</v>
      </c>
      <c r="H242">
        <v>2016</v>
      </c>
      <c r="I242" t="s">
        <v>5407</v>
      </c>
      <c r="J242" t="s">
        <v>5408</v>
      </c>
      <c r="K242" t="s">
        <v>5039</v>
      </c>
      <c r="L242" t="s">
        <v>5040</v>
      </c>
      <c r="M242">
        <v>153</v>
      </c>
      <c r="N242" s="7">
        <v>42325</v>
      </c>
      <c r="O242" t="s">
        <v>365</v>
      </c>
      <c r="P242" t="s">
        <v>373</v>
      </c>
      <c r="Q242">
        <v>7.25</v>
      </c>
      <c r="R242">
        <v>7.33</v>
      </c>
      <c r="S242">
        <v>7.17</v>
      </c>
      <c r="T242">
        <v>7.5</v>
      </c>
      <c r="U242">
        <v>7.33</v>
      </c>
      <c r="V242">
        <v>7.25</v>
      </c>
      <c r="W242">
        <v>9.33</v>
      </c>
      <c r="X242">
        <v>10</v>
      </c>
      <c r="Y242">
        <v>10</v>
      </c>
      <c r="Z242">
        <v>7.33</v>
      </c>
      <c r="AA242">
        <v>80.5</v>
      </c>
      <c r="AB242">
        <v>0.11</v>
      </c>
      <c r="AC242">
        <v>0</v>
      </c>
      <c r="AD242">
        <v>0</v>
      </c>
      <c r="AE242" t="s">
        <v>55</v>
      </c>
      <c r="AF242">
        <v>3</v>
      </c>
      <c r="AG242" s="7">
        <v>42690</v>
      </c>
      <c r="AH242">
        <v>1250</v>
      </c>
      <c r="AI242">
        <v>1250</v>
      </c>
      <c r="AJ242">
        <v>1250</v>
      </c>
    </row>
    <row r="243" spans="1:36" x14ac:dyDescent="0.25">
      <c r="A243" t="s">
        <v>43</v>
      </c>
      <c r="B243" t="s">
        <v>84</v>
      </c>
      <c r="C243">
        <v>-21.444422500000002</v>
      </c>
      <c r="D243">
        <v>-43.651325399999998</v>
      </c>
      <c r="E243" t="s">
        <v>3810</v>
      </c>
      <c r="F243">
        <v>300</v>
      </c>
      <c r="G243">
        <v>60</v>
      </c>
      <c r="H243">
        <v>2013</v>
      </c>
      <c r="I243" t="s">
        <v>5411</v>
      </c>
      <c r="J243" t="s">
        <v>5412</v>
      </c>
      <c r="K243" t="s">
        <v>5039</v>
      </c>
      <c r="L243" t="s">
        <v>5040</v>
      </c>
      <c r="M243">
        <v>153</v>
      </c>
      <c r="N243" s="7">
        <v>41746</v>
      </c>
      <c r="O243" t="s">
        <v>365</v>
      </c>
      <c r="P243" t="s">
        <v>373</v>
      </c>
      <c r="Q243">
        <v>7.42</v>
      </c>
      <c r="R243">
        <v>7.42</v>
      </c>
      <c r="S243">
        <v>7.08</v>
      </c>
      <c r="T243">
        <v>7.33</v>
      </c>
      <c r="U243">
        <v>7.67</v>
      </c>
      <c r="V243">
        <v>7.5</v>
      </c>
      <c r="W243">
        <v>9.33</v>
      </c>
      <c r="X243">
        <v>9.33</v>
      </c>
      <c r="Y243">
        <v>10</v>
      </c>
      <c r="Z243">
        <v>7.42</v>
      </c>
      <c r="AA243">
        <v>80.5</v>
      </c>
      <c r="AB243">
        <v>0.1</v>
      </c>
      <c r="AC243">
        <v>0</v>
      </c>
      <c r="AD243">
        <v>0</v>
      </c>
      <c r="AE243" t="s">
        <v>201</v>
      </c>
      <c r="AF243">
        <v>10</v>
      </c>
      <c r="AG243" s="7">
        <v>42111</v>
      </c>
      <c r="AH243">
        <v>1250</v>
      </c>
      <c r="AI243">
        <v>1250</v>
      </c>
      <c r="AJ243">
        <v>1250</v>
      </c>
    </row>
    <row r="244" spans="1:36" x14ac:dyDescent="0.25">
      <c r="A244" t="s">
        <v>43</v>
      </c>
      <c r="B244" t="s">
        <v>62</v>
      </c>
      <c r="C244">
        <v>14.1928003</v>
      </c>
      <c r="D244">
        <v>-90.374835399999995</v>
      </c>
      <c r="E244" t="s">
        <v>2509</v>
      </c>
      <c r="F244">
        <v>275</v>
      </c>
      <c r="G244">
        <v>69</v>
      </c>
      <c r="H244">
        <v>2017</v>
      </c>
      <c r="I244" t="s">
        <v>5408</v>
      </c>
      <c r="J244" t="s">
        <v>5446</v>
      </c>
      <c r="K244" t="s">
        <v>5040</v>
      </c>
      <c r="L244" t="s">
        <v>5048</v>
      </c>
      <c r="M244">
        <v>151</v>
      </c>
      <c r="N244" s="7">
        <v>42986</v>
      </c>
      <c r="O244" t="s">
        <v>213</v>
      </c>
      <c r="P244" t="s">
        <v>54</v>
      </c>
      <c r="Q244">
        <v>7.33</v>
      </c>
      <c r="R244">
        <v>7.25</v>
      </c>
      <c r="S244">
        <v>7.08</v>
      </c>
      <c r="T244">
        <v>7.17</v>
      </c>
      <c r="U244">
        <v>7.25</v>
      </c>
      <c r="V244">
        <v>7.17</v>
      </c>
      <c r="W244">
        <v>10</v>
      </c>
      <c r="X244">
        <v>10</v>
      </c>
      <c r="Y244">
        <v>10</v>
      </c>
      <c r="Z244">
        <v>7.25</v>
      </c>
      <c r="AA244">
        <v>80.5</v>
      </c>
      <c r="AB244">
        <v>0.1</v>
      </c>
      <c r="AC244">
        <v>0</v>
      </c>
      <c r="AD244">
        <v>0</v>
      </c>
      <c r="AE244" t="s">
        <v>55</v>
      </c>
      <c r="AF244">
        <v>4</v>
      </c>
      <c r="AG244" s="7">
        <v>43351</v>
      </c>
      <c r="AH244">
        <v>1500</v>
      </c>
      <c r="AI244">
        <v>1500</v>
      </c>
      <c r="AJ244">
        <v>1500</v>
      </c>
    </row>
    <row r="245" spans="1:36" x14ac:dyDescent="0.25">
      <c r="A245" t="s">
        <v>43</v>
      </c>
      <c r="B245" t="s">
        <v>62</v>
      </c>
      <c r="C245">
        <v>15.783471</v>
      </c>
      <c r="D245">
        <v>-90.230759000000006</v>
      </c>
      <c r="E245" t="s">
        <v>618</v>
      </c>
      <c r="F245">
        <v>275</v>
      </c>
      <c r="G245">
        <v>69</v>
      </c>
      <c r="H245">
        <v>2014</v>
      </c>
      <c r="I245" t="s">
        <v>5412</v>
      </c>
      <c r="J245" t="s">
        <v>5440</v>
      </c>
      <c r="K245" t="s">
        <v>5040</v>
      </c>
      <c r="L245" t="s">
        <v>5048</v>
      </c>
      <c r="M245">
        <v>151</v>
      </c>
      <c r="N245" s="7">
        <v>41752</v>
      </c>
      <c r="O245" t="s">
        <v>60</v>
      </c>
      <c r="P245" t="s">
        <v>54</v>
      </c>
      <c r="Q245">
        <v>7.5</v>
      </c>
      <c r="R245">
        <v>7.17</v>
      </c>
      <c r="S245">
        <v>6.83</v>
      </c>
      <c r="T245">
        <v>7.5</v>
      </c>
      <c r="U245">
        <v>7.17</v>
      </c>
      <c r="V245">
        <v>7.17</v>
      </c>
      <c r="W245">
        <v>10</v>
      </c>
      <c r="X245">
        <v>10</v>
      </c>
      <c r="Y245">
        <v>10</v>
      </c>
      <c r="Z245">
        <v>7.17</v>
      </c>
      <c r="AA245">
        <v>80.5</v>
      </c>
      <c r="AB245">
        <v>0.11</v>
      </c>
      <c r="AC245">
        <v>0</v>
      </c>
      <c r="AD245">
        <v>0</v>
      </c>
      <c r="AE245" t="s">
        <v>55</v>
      </c>
      <c r="AF245">
        <v>3</v>
      </c>
      <c r="AG245" s="7">
        <v>42117</v>
      </c>
      <c r="AH245">
        <v>1219.2</v>
      </c>
      <c r="AI245">
        <v>1219.2</v>
      </c>
      <c r="AJ245">
        <v>1219.2</v>
      </c>
    </row>
    <row r="246" spans="1:36" x14ac:dyDescent="0.25">
      <c r="A246" t="s">
        <v>43</v>
      </c>
      <c r="B246" t="s">
        <v>62</v>
      </c>
      <c r="C246">
        <v>15.320133</v>
      </c>
      <c r="D246">
        <v>-91.470039499999999</v>
      </c>
      <c r="E246" t="s">
        <v>562</v>
      </c>
      <c r="F246">
        <v>250</v>
      </c>
      <c r="G246">
        <v>1</v>
      </c>
      <c r="H246">
        <v>2013</v>
      </c>
      <c r="I246" t="s">
        <v>5402</v>
      </c>
      <c r="J246" t="s">
        <v>5442</v>
      </c>
      <c r="K246" t="s">
        <v>5040</v>
      </c>
      <c r="L246" t="s">
        <v>5048</v>
      </c>
      <c r="M246">
        <v>151</v>
      </c>
      <c r="N246" s="7">
        <v>41318</v>
      </c>
      <c r="O246" t="s">
        <v>68</v>
      </c>
      <c r="P246" t="s">
        <v>54</v>
      </c>
      <c r="Q246">
        <v>7.5</v>
      </c>
      <c r="R246">
        <v>7.5</v>
      </c>
      <c r="S246">
        <v>7</v>
      </c>
      <c r="T246">
        <v>7.67</v>
      </c>
      <c r="U246">
        <v>7.17</v>
      </c>
      <c r="V246">
        <v>7</v>
      </c>
      <c r="W246">
        <v>10</v>
      </c>
      <c r="X246">
        <v>10</v>
      </c>
      <c r="Y246">
        <v>10</v>
      </c>
      <c r="Z246">
        <v>6.67</v>
      </c>
      <c r="AA246">
        <v>80.5</v>
      </c>
      <c r="AB246">
        <v>0.12</v>
      </c>
      <c r="AC246">
        <v>1</v>
      </c>
      <c r="AD246">
        <v>0</v>
      </c>
      <c r="AE246" t="s">
        <v>55</v>
      </c>
      <c r="AF246">
        <v>1</v>
      </c>
      <c r="AG246" s="7">
        <v>41683</v>
      </c>
      <c r="AH246">
        <v>1859.28</v>
      </c>
      <c r="AI246">
        <v>1859.28</v>
      </c>
      <c r="AJ246">
        <v>1859.28</v>
      </c>
    </row>
    <row r="247" spans="1:36" x14ac:dyDescent="0.25">
      <c r="A247" t="s">
        <v>43</v>
      </c>
      <c r="B247" t="s">
        <v>254</v>
      </c>
      <c r="C247">
        <v>14.4345368</v>
      </c>
      <c r="D247">
        <v>-89.183692899999997</v>
      </c>
      <c r="E247" t="s">
        <v>4166</v>
      </c>
      <c r="F247">
        <v>15</v>
      </c>
      <c r="G247">
        <v>69</v>
      </c>
      <c r="H247">
        <v>2017</v>
      </c>
      <c r="I247" t="s">
        <v>5408</v>
      </c>
      <c r="J247" t="s">
        <v>5446</v>
      </c>
      <c r="K247" t="s">
        <v>5040</v>
      </c>
      <c r="L247" t="s">
        <v>5048</v>
      </c>
      <c r="M247">
        <v>151</v>
      </c>
      <c r="N247" s="7">
        <v>42970</v>
      </c>
      <c r="O247" t="s">
        <v>493</v>
      </c>
      <c r="P247" t="s">
        <v>54</v>
      </c>
      <c r="Q247">
        <v>7.58</v>
      </c>
      <c r="R247">
        <v>7.33</v>
      </c>
      <c r="S247">
        <v>7</v>
      </c>
      <c r="T247">
        <v>7.17</v>
      </c>
      <c r="U247">
        <v>7.33</v>
      </c>
      <c r="V247">
        <v>7.08</v>
      </c>
      <c r="W247">
        <v>10</v>
      </c>
      <c r="X247">
        <v>10</v>
      </c>
      <c r="Y247">
        <v>10</v>
      </c>
      <c r="Z247">
        <v>7</v>
      </c>
      <c r="AA247">
        <v>80.5</v>
      </c>
      <c r="AB247">
        <v>0.11</v>
      </c>
      <c r="AC247">
        <v>0</v>
      </c>
      <c r="AD247">
        <v>0</v>
      </c>
      <c r="AE247" t="s">
        <v>55</v>
      </c>
      <c r="AF247">
        <v>5</v>
      </c>
      <c r="AG247" s="7">
        <v>43335</v>
      </c>
      <c r="AH247">
        <v>1650</v>
      </c>
      <c r="AI247">
        <v>1650</v>
      </c>
      <c r="AJ247">
        <v>1650</v>
      </c>
    </row>
    <row r="248" spans="1:36" x14ac:dyDescent="0.25">
      <c r="A248" t="s">
        <v>43</v>
      </c>
      <c r="B248" t="s">
        <v>4170</v>
      </c>
      <c r="C248">
        <v>-20.4250942</v>
      </c>
      <c r="D248">
        <v>57.391685000000003</v>
      </c>
      <c r="E248" t="s">
        <v>4175</v>
      </c>
      <c r="F248">
        <v>1</v>
      </c>
      <c r="G248">
        <v>2</v>
      </c>
      <c r="H248">
        <v>2016</v>
      </c>
      <c r="I248" t="s">
        <v>5417</v>
      </c>
      <c r="J248" t="s">
        <v>5408</v>
      </c>
      <c r="K248" t="s">
        <v>5043</v>
      </c>
      <c r="L248" t="s">
        <v>5040</v>
      </c>
      <c r="M248">
        <v>183</v>
      </c>
      <c r="N248" s="7">
        <v>42411</v>
      </c>
      <c r="Q248">
        <v>7.25</v>
      </c>
      <c r="R248">
        <v>7.25</v>
      </c>
      <c r="S248">
        <v>7.17</v>
      </c>
      <c r="T248">
        <v>7.17</v>
      </c>
      <c r="U248">
        <v>7.25</v>
      </c>
      <c r="V248">
        <v>7.17</v>
      </c>
      <c r="W248">
        <v>10</v>
      </c>
      <c r="X248">
        <v>10</v>
      </c>
      <c r="Y248">
        <v>10</v>
      </c>
      <c r="Z248">
        <v>7.25</v>
      </c>
      <c r="AA248">
        <v>80.5</v>
      </c>
      <c r="AB248">
        <v>0.12</v>
      </c>
      <c r="AC248">
        <v>0</v>
      </c>
      <c r="AD248">
        <v>0</v>
      </c>
      <c r="AE248" t="s">
        <v>55</v>
      </c>
      <c r="AF248">
        <v>0</v>
      </c>
      <c r="AG248" s="7">
        <v>42776</v>
      </c>
      <c r="AH248">
        <v>280</v>
      </c>
      <c r="AI248">
        <v>280</v>
      </c>
      <c r="AJ248">
        <v>280</v>
      </c>
    </row>
    <row r="249" spans="1:36" x14ac:dyDescent="0.25">
      <c r="A249" t="s">
        <v>43</v>
      </c>
      <c r="B249" t="s">
        <v>216</v>
      </c>
      <c r="C249">
        <v>16.874762199999999</v>
      </c>
      <c r="D249">
        <v>-97.660612299999997</v>
      </c>
      <c r="E249" t="s">
        <v>4203</v>
      </c>
      <c r="F249">
        <v>18</v>
      </c>
      <c r="G249">
        <v>1</v>
      </c>
      <c r="H249">
        <v>2012</v>
      </c>
      <c r="I249" t="s">
        <v>5398</v>
      </c>
      <c r="J249" t="s">
        <v>5444</v>
      </c>
      <c r="K249" t="s">
        <v>5040</v>
      </c>
      <c r="L249" t="s">
        <v>5048</v>
      </c>
      <c r="M249">
        <v>152</v>
      </c>
      <c r="N249" s="7">
        <v>41169</v>
      </c>
      <c r="O249" t="s">
        <v>616</v>
      </c>
      <c r="P249" t="s">
        <v>54</v>
      </c>
      <c r="Q249">
        <v>7.25</v>
      </c>
      <c r="R249">
        <v>7.25</v>
      </c>
      <c r="S249">
        <v>7.08</v>
      </c>
      <c r="T249">
        <v>7.33</v>
      </c>
      <c r="U249">
        <v>7.25</v>
      </c>
      <c r="V249">
        <v>7.17</v>
      </c>
      <c r="W249">
        <v>10</v>
      </c>
      <c r="X249">
        <v>10</v>
      </c>
      <c r="Y249">
        <v>10</v>
      </c>
      <c r="Z249">
        <v>7.17</v>
      </c>
      <c r="AA249">
        <v>80.5</v>
      </c>
      <c r="AB249">
        <v>0.15</v>
      </c>
      <c r="AC249">
        <v>0</v>
      </c>
      <c r="AD249">
        <v>0</v>
      </c>
      <c r="AE249" t="s">
        <v>201</v>
      </c>
      <c r="AF249">
        <v>1</v>
      </c>
      <c r="AG249" s="7">
        <v>41534</v>
      </c>
      <c r="AH249">
        <v>1450</v>
      </c>
      <c r="AI249">
        <v>1450</v>
      </c>
      <c r="AJ249">
        <v>1450</v>
      </c>
    </row>
    <row r="250" spans="1:36" x14ac:dyDescent="0.25">
      <c r="A250" t="s">
        <v>43</v>
      </c>
      <c r="B250" t="s">
        <v>3473</v>
      </c>
      <c r="C250">
        <v>22.039177299999999</v>
      </c>
      <c r="D250">
        <v>96.471658000000005</v>
      </c>
      <c r="E250" t="s">
        <v>4184</v>
      </c>
      <c r="F250">
        <v>1</v>
      </c>
      <c r="G250">
        <v>2</v>
      </c>
      <c r="H250">
        <v>2015</v>
      </c>
      <c r="I250" t="s">
        <v>5424</v>
      </c>
      <c r="J250" t="s">
        <v>5478</v>
      </c>
      <c r="K250" t="s">
        <v>5049</v>
      </c>
      <c r="L250" t="s">
        <v>5050</v>
      </c>
      <c r="M250">
        <v>31</v>
      </c>
      <c r="N250" s="7">
        <v>42202</v>
      </c>
      <c r="O250" t="s">
        <v>60</v>
      </c>
      <c r="P250" t="s">
        <v>54</v>
      </c>
      <c r="Q250">
        <v>7.17</v>
      </c>
      <c r="R250">
        <v>7.33</v>
      </c>
      <c r="S250">
        <v>7.17</v>
      </c>
      <c r="T250">
        <v>7.42</v>
      </c>
      <c r="U250">
        <v>7.25</v>
      </c>
      <c r="V250">
        <v>7.08</v>
      </c>
      <c r="W250">
        <v>10</v>
      </c>
      <c r="X250">
        <v>10</v>
      </c>
      <c r="Y250">
        <v>10</v>
      </c>
      <c r="Z250">
        <v>7.08</v>
      </c>
      <c r="AA250">
        <v>80.5</v>
      </c>
      <c r="AB250">
        <v>0</v>
      </c>
      <c r="AC250">
        <v>0</v>
      </c>
      <c r="AD250">
        <v>0</v>
      </c>
      <c r="AE250" t="s">
        <v>55</v>
      </c>
      <c r="AF250">
        <v>2</v>
      </c>
      <c r="AG250" s="7">
        <v>42567</v>
      </c>
      <c r="AH250">
        <v>3800</v>
      </c>
      <c r="AI250">
        <v>3800</v>
      </c>
      <c r="AJ250">
        <v>3800</v>
      </c>
    </row>
    <row r="251" spans="1:36" x14ac:dyDescent="0.25">
      <c r="A251" t="s">
        <v>43</v>
      </c>
      <c r="B251" t="s">
        <v>268</v>
      </c>
      <c r="C251">
        <v>23.69781</v>
      </c>
      <c r="D251">
        <v>120.960515</v>
      </c>
      <c r="E251" t="s">
        <v>4007</v>
      </c>
      <c r="F251">
        <v>20</v>
      </c>
      <c r="G251">
        <v>5</v>
      </c>
      <c r="H251">
        <v>2017</v>
      </c>
      <c r="I251" t="s">
        <v>5450</v>
      </c>
      <c r="J251" t="s">
        <v>5481</v>
      </c>
      <c r="K251" t="s">
        <v>5051</v>
      </c>
      <c r="L251" t="s">
        <v>5050</v>
      </c>
      <c r="M251">
        <v>61</v>
      </c>
      <c r="N251" s="7">
        <v>43077</v>
      </c>
      <c r="O251" t="s">
        <v>60</v>
      </c>
      <c r="P251" t="s">
        <v>81</v>
      </c>
      <c r="Q251">
        <v>7.17</v>
      </c>
      <c r="R251">
        <v>7.17</v>
      </c>
      <c r="S251">
        <v>7.17</v>
      </c>
      <c r="T251">
        <v>7.42</v>
      </c>
      <c r="U251">
        <v>7.17</v>
      </c>
      <c r="V251">
        <v>7.25</v>
      </c>
      <c r="W251">
        <v>10</v>
      </c>
      <c r="X251">
        <v>10</v>
      </c>
      <c r="Y251">
        <v>10</v>
      </c>
      <c r="Z251">
        <v>7.17</v>
      </c>
      <c r="AA251">
        <v>80.5</v>
      </c>
      <c r="AB251">
        <v>0</v>
      </c>
      <c r="AC251">
        <v>0</v>
      </c>
      <c r="AD251">
        <v>0</v>
      </c>
      <c r="AE251" t="s">
        <v>304</v>
      </c>
      <c r="AF251">
        <v>0</v>
      </c>
      <c r="AG251" s="7">
        <v>43442</v>
      </c>
      <c r="AH251">
        <v>50</v>
      </c>
      <c r="AI251">
        <v>50</v>
      </c>
      <c r="AJ251">
        <v>50</v>
      </c>
    </row>
    <row r="252" spans="1:36" x14ac:dyDescent="0.25">
      <c r="A252" t="s">
        <v>4825</v>
      </c>
      <c r="B252" t="s">
        <v>242</v>
      </c>
      <c r="C252">
        <v>0.3157239</v>
      </c>
      <c r="D252">
        <v>32.575567999999997</v>
      </c>
      <c r="E252" t="s">
        <v>4904</v>
      </c>
      <c r="F252">
        <v>6</v>
      </c>
      <c r="G252">
        <v>60</v>
      </c>
      <c r="H252">
        <v>2013</v>
      </c>
      <c r="I252" t="s">
        <v>5425</v>
      </c>
      <c r="J252" t="s">
        <v>5459</v>
      </c>
      <c r="K252" t="s">
        <v>5042</v>
      </c>
      <c r="L252" t="s">
        <v>5052</v>
      </c>
      <c r="M252">
        <v>153</v>
      </c>
      <c r="N252" s="7">
        <v>41817</v>
      </c>
      <c r="Q252">
        <v>7.75</v>
      </c>
      <c r="R252">
        <v>7.42</v>
      </c>
      <c r="S252">
        <v>7.33</v>
      </c>
      <c r="T252">
        <v>7.58</v>
      </c>
      <c r="U252">
        <v>7.67</v>
      </c>
      <c r="V252">
        <v>7.58</v>
      </c>
      <c r="W252">
        <v>10</v>
      </c>
      <c r="X252">
        <v>10</v>
      </c>
      <c r="Y252">
        <v>7.67</v>
      </c>
      <c r="Z252">
        <v>7.5</v>
      </c>
      <c r="AA252">
        <v>80.5</v>
      </c>
      <c r="AB252">
        <v>0.12</v>
      </c>
      <c r="AC252">
        <v>0</v>
      </c>
      <c r="AD252">
        <v>0</v>
      </c>
      <c r="AE252" t="s">
        <v>55</v>
      </c>
      <c r="AF252">
        <v>1</v>
      </c>
      <c r="AG252" s="7">
        <v>42182</v>
      </c>
      <c r="AH252">
        <v>1200</v>
      </c>
      <c r="AI252">
        <v>1200</v>
      </c>
      <c r="AJ252">
        <v>1200</v>
      </c>
    </row>
    <row r="253" spans="1:36" x14ac:dyDescent="0.25">
      <c r="A253" t="s">
        <v>43</v>
      </c>
      <c r="B253" t="s">
        <v>147</v>
      </c>
      <c r="C253">
        <v>19.896766199999998</v>
      </c>
      <c r="D253">
        <v>-155.58278179999999</v>
      </c>
      <c r="E253" t="s">
        <v>150</v>
      </c>
      <c r="F253">
        <v>10</v>
      </c>
      <c r="G253">
        <v>45.359237</v>
      </c>
      <c r="H253">
        <v>2013</v>
      </c>
      <c r="I253" t="s">
        <v>5452</v>
      </c>
      <c r="J253" t="s">
        <v>5442</v>
      </c>
      <c r="K253" t="s">
        <v>5051</v>
      </c>
      <c r="L253" t="s">
        <v>5048</v>
      </c>
      <c r="M253">
        <v>120</v>
      </c>
      <c r="N253" s="7">
        <v>41674</v>
      </c>
      <c r="O253" t="s">
        <v>333</v>
      </c>
      <c r="P253" t="s">
        <v>81</v>
      </c>
      <c r="Q253">
        <v>7.42</v>
      </c>
      <c r="R253">
        <v>7.33</v>
      </c>
      <c r="S253">
        <v>7.33</v>
      </c>
      <c r="T253">
        <v>7.58</v>
      </c>
      <c r="U253">
        <v>7.58</v>
      </c>
      <c r="V253">
        <v>7.42</v>
      </c>
      <c r="W253">
        <v>8.67</v>
      </c>
      <c r="X253">
        <v>10</v>
      </c>
      <c r="Y253">
        <v>10</v>
      </c>
      <c r="Z253">
        <v>7.17</v>
      </c>
      <c r="AA253">
        <v>80.5</v>
      </c>
      <c r="AB253">
        <v>0.11</v>
      </c>
      <c r="AC253">
        <v>1</v>
      </c>
      <c r="AD253">
        <v>0</v>
      </c>
      <c r="AE253" t="s">
        <v>55</v>
      </c>
      <c r="AF253">
        <v>0</v>
      </c>
      <c r="AG253" s="7">
        <v>42039</v>
      </c>
    </row>
    <row r="254" spans="1:36" x14ac:dyDescent="0.25">
      <c r="A254" t="s">
        <v>43</v>
      </c>
      <c r="B254" t="s">
        <v>84</v>
      </c>
      <c r="C254">
        <v>-18.7247843</v>
      </c>
      <c r="D254">
        <v>-47.504740099999999</v>
      </c>
      <c r="E254" t="s">
        <v>2824</v>
      </c>
      <c r="F254">
        <v>94</v>
      </c>
      <c r="G254">
        <v>60</v>
      </c>
      <c r="H254">
        <v>2016</v>
      </c>
      <c r="I254" t="s">
        <v>5407</v>
      </c>
      <c r="J254" t="s">
        <v>5408</v>
      </c>
      <c r="K254" t="s">
        <v>5039</v>
      </c>
      <c r="L254" t="s">
        <v>5040</v>
      </c>
      <c r="M254">
        <v>153</v>
      </c>
      <c r="N254" s="7">
        <v>42440</v>
      </c>
      <c r="Q254">
        <v>7.33</v>
      </c>
      <c r="R254">
        <v>7.25</v>
      </c>
      <c r="S254">
        <v>7.33</v>
      </c>
      <c r="T254">
        <v>7.08</v>
      </c>
      <c r="U254">
        <v>7.58</v>
      </c>
      <c r="V254">
        <v>7.25</v>
      </c>
      <c r="W254">
        <v>9.33</v>
      </c>
      <c r="X254">
        <v>10</v>
      </c>
      <c r="Y254">
        <v>10</v>
      </c>
      <c r="Z254">
        <v>7.42</v>
      </c>
      <c r="AA254">
        <v>80.58</v>
      </c>
      <c r="AB254">
        <v>0.11</v>
      </c>
      <c r="AC254">
        <v>0</v>
      </c>
      <c r="AD254">
        <v>0</v>
      </c>
      <c r="AE254" t="s">
        <v>55</v>
      </c>
      <c r="AF254">
        <v>7</v>
      </c>
      <c r="AG254" s="7">
        <v>42805</v>
      </c>
    </row>
    <row r="255" spans="1:36" x14ac:dyDescent="0.25">
      <c r="A255" t="s">
        <v>43</v>
      </c>
      <c r="B255" t="s">
        <v>84</v>
      </c>
      <c r="C255">
        <v>-18.512177999999999</v>
      </c>
      <c r="D255">
        <v>-44.555030799999997</v>
      </c>
      <c r="E255" t="s">
        <v>233</v>
      </c>
      <c r="F255">
        <v>300</v>
      </c>
      <c r="G255">
        <v>2</v>
      </c>
      <c r="H255">
        <v>2015</v>
      </c>
      <c r="I255" t="s">
        <v>5409</v>
      </c>
      <c r="J255" t="s">
        <v>5410</v>
      </c>
      <c r="K255" t="s">
        <v>5039</v>
      </c>
      <c r="L255" t="s">
        <v>5040</v>
      </c>
      <c r="M255">
        <v>153</v>
      </c>
      <c r="N255" s="7">
        <v>41929</v>
      </c>
      <c r="O255" t="s">
        <v>68</v>
      </c>
      <c r="P255" t="s">
        <v>373</v>
      </c>
      <c r="Q255">
        <v>7.42</v>
      </c>
      <c r="R255">
        <v>7.25</v>
      </c>
      <c r="S255">
        <v>7.33</v>
      </c>
      <c r="T255">
        <v>7</v>
      </c>
      <c r="U255">
        <v>7.08</v>
      </c>
      <c r="V255">
        <v>7.25</v>
      </c>
      <c r="W255">
        <v>10</v>
      </c>
      <c r="X255">
        <v>10</v>
      </c>
      <c r="Y255">
        <v>10</v>
      </c>
      <c r="Z255">
        <v>7.25</v>
      </c>
      <c r="AA255">
        <v>80.58</v>
      </c>
      <c r="AB255">
        <v>0</v>
      </c>
      <c r="AC255">
        <v>0</v>
      </c>
      <c r="AD255">
        <v>0</v>
      </c>
      <c r="AE255" t="s">
        <v>55</v>
      </c>
      <c r="AF255">
        <v>3</v>
      </c>
      <c r="AG255" s="7">
        <v>42294</v>
      </c>
      <c r="AH255">
        <v>1200</v>
      </c>
      <c r="AI255">
        <v>1200</v>
      </c>
      <c r="AJ255">
        <v>1200</v>
      </c>
    </row>
    <row r="256" spans="1:36" x14ac:dyDescent="0.25">
      <c r="A256" t="s">
        <v>43</v>
      </c>
      <c r="B256" t="s">
        <v>396</v>
      </c>
      <c r="C256">
        <v>2.5359349</v>
      </c>
      <c r="D256">
        <v>-75.527669900000006</v>
      </c>
      <c r="F256">
        <v>149</v>
      </c>
      <c r="G256">
        <v>70</v>
      </c>
      <c r="I256" t="s">
        <v>5435</v>
      </c>
      <c r="J256" t="s">
        <v>5436</v>
      </c>
      <c r="K256" t="s">
        <v>5042</v>
      </c>
      <c r="L256" t="s">
        <v>5049</v>
      </c>
      <c r="M256">
        <v>91</v>
      </c>
      <c r="N256" s="7">
        <v>40617</v>
      </c>
      <c r="Q256">
        <v>7.08</v>
      </c>
      <c r="R256">
        <v>7.25</v>
      </c>
      <c r="S256">
        <v>7</v>
      </c>
      <c r="T256">
        <v>7.5</v>
      </c>
      <c r="U256">
        <v>7.08</v>
      </c>
      <c r="V256">
        <v>7.33</v>
      </c>
      <c r="W256">
        <v>10</v>
      </c>
      <c r="X256">
        <v>10</v>
      </c>
      <c r="Y256">
        <v>10</v>
      </c>
      <c r="Z256">
        <v>7.33</v>
      </c>
      <c r="AA256">
        <v>80.58</v>
      </c>
      <c r="AB256">
        <v>0</v>
      </c>
      <c r="AC256">
        <v>0</v>
      </c>
      <c r="AD256">
        <v>0</v>
      </c>
      <c r="AF256">
        <v>2</v>
      </c>
      <c r="AG256" s="7">
        <v>40982</v>
      </c>
    </row>
    <row r="257" spans="1:36" x14ac:dyDescent="0.25">
      <c r="A257" t="s">
        <v>43</v>
      </c>
      <c r="B257" t="s">
        <v>62</v>
      </c>
      <c r="C257">
        <v>15.320133</v>
      </c>
      <c r="D257">
        <v>-91.470039499999999</v>
      </c>
      <c r="E257" t="s">
        <v>562</v>
      </c>
      <c r="F257">
        <v>275</v>
      </c>
      <c r="G257">
        <v>69</v>
      </c>
      <c r="H257">
        <v>2014</v>
      </c>
      <c r="I257" t="s">
        <v>5412</v>
      </c>
      <c r="J257" t="s">
        <v>5440</v>
      </c>
      <c r="K257" t="s">
        <v>5040</v>
      </c>
      <c r="L257" t="s">
        <v>5048</v>
      </c>
      <c r="M257">
        <v>151</v>
      </c>
      <c r="N257" s="7">
        <v>41667</v>
      </c>
      <c r="O257" t="s">
        <v>68</v>
      </c>
      <c r="P257" t="s">
        <v>81</v>
      </c>
      <c r="Q257">
        <v>7.17</v>
      </c>
      <c r="R257">
        <v>7.42</v>
      </c>
      <c r="S257">
        <v>6.83</v>
      </c>
      <c r="T257">
        <v>7.5</v>
      </c>
      <c r="U257">
        <v>7.17</v>
      </c>
      <c r="V257">
        <v>7.25</v>
      </c>
      <c r="W257">
        <v>10</v>
      </c>
      <c r="X257">
        <v>10</v>
      </c>
      <c r="Y257">
        <v>10</v>
      </c>
      <c r="Z257">
        <v>7.25</v>
      </c>
      <c r="AA257">
        <v>80.58</v>
      </c>
      <c r="AB257">
        <v>0.11</v>
      </c>
      <c r="AC257">
        <v>0</v>
      </c>
      <c r="AD257">
        <v>0</v>
      </c>
      <c r="AE257" t="s">
        <v>55</v>
      </c>
      <c r="AF257">
        <v>5</v>
      </c>
      <c r="AG257" s="7">
        <v>42032</v>
      </c>
      <c r="AH257">
        <v>1383.7919999999999</v>
      </c>
      <c r="AI257">
        <v>1383.7919999999999</v>
      </c>
      <c r="AJ257">
        <v>1383.7919999999999</v>
      </c>
    </row>
    <row r="258" spans="1:36" x14ac:dyDescent="0.25">
      <c r="A258" t="s">
        <v>43</v>
      </c>
      <c r="B258" t="s">
        <v>254</v>
      </c>
      <c r="C258">
        <v>15.199999</v>
      </c>
      <c r="D258">
        <v>-86.241905000000003</v>
      </c>
      <c r="E258" t="s">
        <v>3375</v>
      </c>
      <c r="F258">
        <v>275</v>
      </c>
      <c r="G258">
        <v>69</v>
      </c>
      <c r="H258">
        <v>2014</v>
      </c>
      <c r="I258" t="s">
        <v>5412</v>
      </c>
      <c r="J258" t="s">
        <v>5440</v>
      </c>
      <c r="K258" t="s">
        <v>5040</v>
      </c>
      <c r="L258" t="s">
        <v>5048</v>
      </c>
      <c r="M258">
        <v>151</v>
      </c>
      <c r="N258" s="7">
        <v>41759</v>
      </c>
      <c r="O258" t="s">
        <v>213</v>
      </c>
      <c r="P258" t="s">
        <v>54</v>
      </c>
      <c r="Q258">
        <v>7.5</v>
      </c>
      <c r="R258">
        <v>7.17</v>
      </c>
      <c r="S258">
        <v>7</v>
      </c>
      <c r="T258">
        <v>7.42</v>
      </c>
      <c r="U258">
        <v>7.33</v>
      </c>
      <c r="V258">
        <v>7</v>
      </c>
      <c r="W258">
        <v>10</v>
      </c>
      <c r="X258">
        <v>10</v>
      </c>
      <c r="Y258">
        <v>10</v>
      </c>
      <c r="Z258">
        <v>7.17</v>
      </c>
      <c r="AA258">
        <v>80.58</v>
      </c>
      <c r="AB258">
        <v>0.11</v>
      </c>
      <c r="AC258">
        <v>0</v>
      </c>
      <c r="AD258">
        <v>0</v>
      </c>
      <c r="AE258" t="s">
        <v>55</v>
      </c>
      <c r="AF258">
        <v>5</v>
      </c>
      <c r="AG258" s="7">
        <v>42124</v>
      </c>
      <c r="AH258">
        <v>1400</v>
      </c>
      <c r="AI258">
        <v>1400</v>
      </c>
      <c r="AJ258">
        <v>1400</v>
      </c>
    </row>
    <row r="259" spans="1:36" x14ac:dyDescent="0.25">
      <c r="A259" t="s">
        <v>43</v>
      </c>
      <c r="B259" t="s">
        <v>280</v>
      </c>
      <c r="C259">
        <v>13.7894404</v>
      </c>
      <c r="D259">
        <v>-86.012157299999998</v>
      </c>
      <c r="E259" t="s">
        <v>4140</v>
      </c>
      <c r="F259">
        <v>275</v>
      </c>
      <c r="G259">
        <v>69</v>
      </c>
      <c r="H259">
        <v>2016</v>
      </c>
      <c r="I259" t="s">
        <v>5449</v>
      </c>
      <c r="J259" t="s">
        <v>5441</v>
      </c>
      <c r="K259" t="s">
        <v>5051</v>
      </c>
      <c r="L259" t="s">
        <v>5048</v>
      </c>
      <c r="M259">
        <v>121</v>
      </c>
      <c r="N259" s="7">
        <v>42426</v>
      </c>
      <c r="Q259">
        <v>7.08</v>
      </c>
      <c r="R259">
        <v>7.5</v>
      </c>
      <c r="S259">
        <v>7</v>
      </c>
      <c r="T259">
        <v>7.25</v>
      </c>
      <c r="U259">
        <v>7.42</v>
      </c>
      <c r="V259">
        <v>7</v>
      </c>
      <c r="W259">
        <v>10</v>
      </c>
      <c r="X259">
        <v>10</v>
      </c>
      <c r="Y259">
        <v>10</v>
      </c>
      <c r="Z259">
        <v>7.33</v>
      </c>
      <c r="AA259">
        <v>80.58</v>
      </c>
      <c r="AB259">
        <v>0.11</v>
      </c>
      <c r="AC259">
        <v>0</v>
      </c>
      <c r="AD259">
        <v>1</v>
      </c>
      <c r="AE259" t="s">
        <v>55</v>
      </c>
      <c r="AF259">
        <v>0</v>
      </c>
      <c r="AG259" s="7">
        <v>42791</v>
      </c>
    </row>
    <row r="260" spans="1:36" x14ac:dyDescent="0.25">
      <c r="A260" t="s">
        <v>43</v>
      </c>
      <c r="B260" t="s">
        <v>287</v>
      </c>
      <c r="C260">
        <v>-3.3869254</v>
      </c>
      <c r="D260">
        <v>36.6829927</v>
      </c>
      <c r="E260" t="s">
        <v>1359</v>
      </c>
      <c r="F260">
        <v>10</v>
      </c>
      <c r="G260">
        <v>60</v>
      </c>
      <c r="H260">
        <v>2014</v>
      </c>
      <c r="I260" t="s">
        <v>5403</v>
      </c>
      <c r="J260" t="s">
        <v>5424</v>
      </c>
      <c r="K260" t="s">
        <v>5039</v>
      </c>
      <c r="L260" t="s">
        <v>5049</v>
      </c>
      <c r="M260">
        <v>214</v>
      </c>
      <c r="N260" s="7">
        <v>42010</v>
      </c>
      <c r="O260" t="s">
        <v>60</v>
      </c>
      <c r="P260" t="s">
        <v>54</v>
      </c>
      <c r="Q260">
        <v>7.25</v>
      </c>
      <c r="R260">
        <v>7.08</v>
      </c>
      <c r="S260">
        <v>7.08</v>
      </c>
      <c r="T260">
        <v>7.33</v>
      </c>
      <c r="U260">
        <v>7.33</v>
      </c>
      <c r="V260">
        <v>7.25</v>
      </c>
      <c r="W260">
        <v>10</v>
      </c>
      <c r="X260">
        <v>10</v>
      </c>
      <c r="Y260">
        <v>10</v>
      </c>
      <c r="Z260">
        <v>7.25</v>
      </c>
      <c r="AA260">
        <v>80.58</v>
      </c>
      <c r="AB260">
        <v>0.12</v>
      </c>
      <c r="AC260">
        <v>0</v>
      </c>
      <c r="AD260">
        <v>0</v>
      </c>
      <c r="AE260" t="s">
        <v>89</v>
      </c>
      <c r="AF260">
        <v>1</v>
      </c>
      <c r="AG260" s="7">
        <v>42375</v>
      </c>
      <c r="AH260">
        <v>1400</v>
      </c>
      <c r="AI260">
        <v>1400</v>
      </c>
      <c r="AJ260">
        <v>1400</v>
      </c>
    </row>
    <row r="261" spans="1:36" x14ac:dyDescent="0.25">
      <c r="A261" t="s">
        <v>4825</v>
      </c>
      <c r="B261" t="s">
        <v>242</v>
      </c>
      <c r="C261">
        <v>0.25805210000000001</v>
      </c>
      <c r="D261">
        <v>30.527909600000001</v>
      </c>
      <c r="E261" t="s">
        <v>4877</v>
      </c>
      <c r="F261">
        <v>20</v>
      </c>
      <c r="G261">
        <v>60</v>
      </c>
      <c r="H261">
        <v>2013</v>
      </c>
      <c r="I261" t="s">
        <v>5425</v>
      </c>
      <c r="J261" t="s">
        <v>5459</v>
      </c>
      <c r="K261" t="s">
        <v>5042</v>
      </c>
      <c r="L261" t="s">
        <v>5052</v>
      </c>
      <c r="M261">
        <v>153</v>
      </c>
      <c r="N261" s="7">
        <v>41817</v>
      </c>
      <c r="Q261">
        <v>7.83</v>
      </c>
      <c r="R261">
        <v>7.58</v>
      </c>
      <c r="S261">
        <v>7.33</v>
      </c>
      <c r="T261">
        <v>7.67</v>
      </c>
      <c r="U261">
        <v>7.5</v>
      </c>
      <c r="V261">
        <v>7.5</v>
      </c>
      <c r="W261">
        <v>10</v>
      </c>
      <c r="X261">
        <v>10</v>
      </c>
      <c r="Y261">
        <v>7.75</v>
      </c>
      <c r="Z261">
        <v>7.42</v>
      </c>
      <c r="AA261">
        <v>80.58</v>
      </c>
      <c r="AB261">
        <v>0.12</v>
      </c>
      <c r="AC261">
        <v>0</v>
      </c>
      <c r="AD261">
        <v>0</v>
      </c>
      <c r="AE261" t="s">
        <v>55</v>
      </c>
      <c r="AF261">
        <v>2</v>
      </c>
      <c r="AG261" s="7">
        <v>42182</v>
      </c>
      <c r="AH261">
        <v>1745</v>
      </c>
      <c r="AI261">
        <v>1745</v>
      </c>
      <c r="AJ261">
        <v>1745</v>
      </c>
    </row>
    <row r="262" spans="1:36" x14ac:dyDescent="0.25">
      <c r="A262" t="s">
        <v>43</v>
      </c>
      <c r="B262" t="s">
        <v>147</v>
      </c>
      <c r="C262">
        <v>19.896766199999998</v>
      </c>
      <c r="D262">
        <v>-155.58278179999999</v>
      </c>
      <c r="F262">
        <v>10</v>
      </c>
      <c r="G262">
        <v>45.359237</v>
      </c>
      <c r="I262" t="s">
        <v>5448</v>
      </c>
      <c r="J262" t="s">
        <v>5443</v>
      </c>
      <c r="K262" t="s">
        <v>5051</v>
      </c>
      <c r="L262" t="s">
        <v>5048</v>
      </c>
      <c r="M262">
        <v>120</v>
      </c>
      <c r="N262" s="7">
        <v>40667</v>
      </c>
      <c r="Q262">
        <v>7.42</v>
      </c>
      <c r="R262">
        <v>7.58</v>
      </c>
      <c r="S262">
        <v>7.5</v>
      </c>
      <c r="T262">
        <v>7.92</v>
      </c>
      <c r="U262">
        <v>7.83</v>
      </c>
      <c r="V262">
        <v>7.83</v>
      </c>
      <c r="W262">
        <v>8.67</v>
      </c>
      <c r="X262">
        <v>8.67</v>
      </c>
      <c r="Y262">
        <v>9.33</v>
      </c>
      <c r="Z262">
        <v>7.83</v>
      </c>
      <c r="AA262">
        <v>80.58</v>
      </c>
      <c r="AB262">
        <v>0</v>
      </c>
      <c r="AC262">
        <v>0</v>
      </c>
      <c r="AD262">
        <v>0</v>
      </c>
      <c r="AF262">
        <v>0</v>
      </c>
      <c r="AG262" s="7">
        <v>41032</v>
      </c>
    </row>
    <row r="263" spans="1:36" x14ac:dyDescent="0.25">
      <c r="A263" t="s">
        <v>43</v>
      </c>
      <c r="B263" t="s">
        <v>396</v>
      </c>
      <c r="C263">
        <v>6.6437075999999999</v>
      </c>
      <c r="D263">
        <v>-73.653620900000007</v>
      </c>
      <c r="E263" t="s">
        <v>625</v>
      </c>
      <c r="F263">
        <v>250</v>
      </c>
      <c r="G263">
        <v>70</v>
      </c>
      <c r="H263">
        <v>2014</v>
      </c>
      <c r="I263" t="s">
        <v>5423</v>
      </c>
      <c r="J263" t="s">
        <v>5424</v>
      </c>
      <c r="K263" t="s">
        <v>5042</v>
      </c>
      <c r="L263" t="s">
        <v>5049</v>
      </c>
      <c r="M263">
        <v>91</v>
      </c>
      <c r="N263" s="7">
        <v>41743</v>
      </c>
      <c r="O263" t="s">
        <v>213</v>
      </c>
      <c r="P263" t="s">
        <v>81</v>
      </c>
      <c r="Q263">
        <v>7.67</v>
      </c>
      <c r="R263">
        <v>7.5</v>
      </c>
      <c r="S263">
        <v>7.42</v>
      </c>
      <c r="T263">
        <v>7.67</v>
      </c>
      <c r="U263">
        <v>7.5</v>
      </c>
      <c r="V263">
        <v>7.75</v>
      </c>
      <c r="W263">
        <v>10</v>
      </c>
      <c r="X263">
        <v>10</v>
      </c>
      <c r="Y263">
        <v>6.67</v>
      </c>
      <c r="Z263">
        <v>8.5</v>
      </c>
      <c r="AA263">
        <v>80.67</v>
      </c>
      <c r="AB263">
        <v>0</v>
      </c>
      <c r="AC263">
        <v>0</v>
      </c>
      <c r="AD263">
        <v>0</v>
      </c>
      <c r="AF263">
        <v>1</v>
      </c>
      <c r="AG263" s="7">
        <v>42108</v>
      </c>
      <c r="AH263">
        <v>1550</v>
      </c>
      <c r="AI263">
        <v>1550</v>
      </c>
      <c r="AJ263">
        <v>1550</v>
      </c>
    </row>
    <row r="264" spans="1:36" x14ac:dyDescent="0.25">
      <c r="A264" t="s">
        <v>43</v>
      </c>
      <c r="B264" t="s">
        <v>396</v>
      </c>
      <c r="C264">
        <v>2.5359349</v>
      </c>
      <c r="D264">
        <v>-75.527669900000006</v>
      </c>
      <c r="F264">
        <v>149</v>
      </c>
      <c r="G264">
        <v>70</v>
      </c>
      <c r="I264" t="s">
        <v>5435</v>
      </c>
      <c r="J264" t="s">
        <v>5436</v>
      </c>
      <c r="K264" t="s">
        <v>5042</v>
      </c>
      <c r="L264" t="s">
        <v>5049</v>
      </c>
      <c r="M264">
        <v>91</v>
      </c>
      <c r="N264" s="7">
        <v>40617</v>
      </c>
      <c r="Q264">
        <v>7.17</v>
      </c>
      <c r="R264">
        <v>7.25</v>
      </c>
      <c r="S264">
        <v>7.08</v>
      </c>
      <c r="T264">
        <v>7.42</v>
      </c>
      <c r="U264">
        <v>7.08</v>
      </c>
      <c r="V264">
        <v>7.42</v>
      </c>
      <c r="W264">
        <v>10</v>
      </c>
      <c r="X264">
        <v>10</v>
      </c>
      <c r="Y264">
        <v>10</v>
      </c>
      <c r="Z264">
        <v>7.25</v>
      </c>
      <c r="AA264">
        <v>80.67</v>
      </c>
      <c r="AB264">
        <v>0.18</v>
      </c>
      <c r="AC264">
        <v>0</v>
      </c>
      <c r="AD264">
        <v>0</v>
      </c>
      <c r="AF264">
        <v>2</v>
      </c>
      <c r="AG264" s="7">
        <v>40982</v>
      </c>
    </row>
    <row r="265" spans="1:36" x14ac:dyDescent="0.25">
      <c r="A265" t="s">
        <v>43</v>
      </c>
      <c r="B265" t="s">
        <v>203</v>
      </c>
      <c r="C265">
        <v>9.6051514999999998</v>
      </c>
      <c r="D265">
        <v>-84.037889399999997</v>
      </c>
      <c r="E265" t="s">
        <v>705</v>
      </c>
      <c r="F265">
        <v>240</v>
      </c>
      <c r="G265">
        <v>1</v>
      </c>
      <c r="H265">
        <v>2015</v>
      </c>
      <c r="I265" t="s">
        <v>5404</v>
      </c>
      <c r="J265" t="s">
        <v>5439</v>
      </c>
      <c r="K265" t="s">
        <v>5040</v>
      </c>
      <c r="L265" t="s">
        <v>5048</v>
      </c>
      <c r="M265">
        <v>151</v>
      </c>
      <c r="N265" s="7">
        <v>42062</v>
      </c>
      <c r="O265" t="s">
        <v>213</v>
      </c>
      <c r="P265" t="s">
        <v>54</v>
      </c>
      <c r="Q265">
        <v>7.83</v>
      </c>
      <c r="R265">
        <v>7.5</v>
      </c>
      <c r="S265">
        <v>7.67</v>
      </c>
      <c r="T265">
        <v>7.67</v>
      </c>
      <c r="U265">
        <v>7.83</v>
      </c>
      <c r="V265">
        <v>7.5</v>
      </c>
      <c r="W265">
        <v>6.67</v>
      </c>
      <c r="X265">
        <v>10</v>
      </c>
      <c r="Y265">
        <v>10</v>
      </c>
      <c r="Z265">
        <v>8</v>
      </c>
      <c r="AA265">
        <v>80.67</v>
      </c>
      <c r="AB265">
        <v>0.11</v>
      </c>
      <c r="AC265">
        <v>0</v>
      </c>
      <c r="AD265">
        <v>0</v>
      </c>
      <c r="AE265" t="s">
        <v>304</v>
      </c>
      <c r="AF265">
        <v>4</v>
      </c>
      <c r="AG265" s="7">
        <v>42427</v>
      </c>
      <c r="AH265">
        <v>185</v>
      </c>
      <c r="AI265">
        <v>185</v>
      </c>
      <c r="AJ265">
        <v>185</v>
      </c>
    </row>
    <row r="266" spans="1:36" x14ac:dyDescent="0.25">
      <c r="A266" t="s">
        <v>43</v>
      </c>
      <c r="B266" t="s">
        <v>62</v>
      </c>
      <c r="C266">
        <v>14.635592600000001</v>
      </c>
      <c r="D266">
        <v>-91.142498900000007</v>
      </c>
      <c r="E266" t="s">
        <v>3774</v>
      </c>
      <c r="F266">
        <v>250</v>
      </c>
      <c r="G266">
        <v>69</v>
      </c>
      <c r="H266">
        <v>2013</v>
      </c>
      <c r="I266" t="s">
        <v>5402</v>
      </c>
      <c r="J266" t="s">
        <v>5442</v>
      </c>
      <c r="K266" t="s">
        <v>5040</v>
      </c>
      <c r="L266" t="s">
        <v>5048</v>
      </c>
      <c r="M266">
        <v>151</v>
      </c>
      <c r="N266" s="7">
        <v>41430</v>
      </c>
      <c r="O266" t="s">
        <v>68</v>
      </c>
      <c r="P266" t="s">
        <v>54</v>
      </c>
      <c r="Q266">
        <v>7.67</v>
      </c>
      <c r="R266">
        <v>7.17</v>
      </c>
      <c r="S266">
        <v>7</v>
      </c>
      <c r="T266">
        <v>7.5</v>
      </c>
      <c r="U266">
        <v>7</v>
      </c>
      <c r="V266">
        <v>7</v>
      </c>
      <c r="W266">
        <v>10</v>
      </c>
      <c r="X266">
        <v>10</v>
      </c>
      <c r="Y266">
        <v>10</v>
      </c>
      <c r="Z266">
        <v>7.33</v>
      </c>
      <c r="AA266">
        <v>80.67</v>
      </c>
      <c r="AB266">
        <v>0.12</v>
      </c>
      <c r="AC266">
        <v>0</v>
      </c>
      <c r="AD266">
        <v>0</v>
      </c>
      <c r="AE266" t="s">
        <v>55</v>
      </c>
      <c r="AF266">
        <v>5</v>
      </c>
      <c r="AG266" s="7">
        <v>41795</v>
      </c>
      <c r="AH266">
        <v>1550</v>
      </c>
      <c r="AI266">
        <v>1550</v>
      </c>
      <c r="AJ266">
        <v>1550</v>
      </c>
    </row>
    <row r="267" spans="1:36" x14ac:dyDescent="0.25">
      <c r="A267" t="s">
        <v>43</v>
      </c>
      <c r="B267" t="s">
        <v>62</v>
      </c>
      <c r="C267">
        <v>14.557296900000001</v>
      </c>
      <c r="D267">
        <v>-90.733223300000006</v>
      </c>
      <c r="E267" t="s">
        <v>1232</v>
      </c>
      <c r="F267">
        <v>150</v>
      </c>
      <c r="G267">
        <v>60</v>
      </c>
      <c r="H267">
        <v>2016</v>
      </c>
      <c r="I267" t="s">
        <v>5410</v>
      </c>
      <c r="J267" t="s">
        <v>5441</v>
      </c>
      <c r="K267" t="s">
        <v>5040</v>
      </c>
      <c r="L267" t="s">
        <v>5048</v>
      </c>
      <c r="M267">
        <v>152</v>
      </c>
      <c r="N267" s="7">
        <v>42300</v>
      </c>
      <c r="O267" t="s">
        <v>68</v>
      </c>
      <c r="P267" t="s">
        <v>54</v>
      </c>
      <c r="Q267">
        <v>7.67</v>
      </c>
      <c r="R267">
        <v>7.42</v>
      </c>
      <c r="S267">
        <v>6.83</v>
      </c>
      <c r="T267">
        <v>7.17</v>
      </c>
      <c r="U267">
        <v>7.42</v>
      </c>
      <c r="V267">
        <v>7.17</v>
      </c>
      <c r="W267">
        <v>10</v>
      </c>
      <c r="X267">
        <v>10</v>
      </c>
      <c r="Y267">
        <v>10</v>
      </c>
      <c r="Z267">
        <v>7</v>
      </c>
      <c r="AA267">
        <v>80.67</v>
      </c>
      <c r="AB267">
        <v>0.11</v>
      </c>
      <c r="AC267">
        <v>0</v>
      </c>
      <c r="AD267">
        <v>0</v>
      </c>
      <c r="AE267" t="s">
        <v>55</v>
      </c>
      <c r="AF267">
        <v>0</v>
      </c>
      <c r="AG267" s="7">
        <v>42665</v>
      </c>
      <c r="AH267">
        <v>1500</v>
      </c>
      <c r="AI267">
        <v>1500</v>
      </c>
      <c r="AJ267">
        <v>1500</v>
      </c>
    </row>
    <row r="268" spans="1:36" x14ac:dyDescent="0.25">
      <c r="A268" t="s">
        <v>43</v>
      </c>
      <c r="B268" t="s">
        <v>62</v>
      </c>
      <c r="C268">
        <v>15.783471</v>
      </c>
      <c r="D268">
        <v>-90.230759000000006</v>
      </c>
      <c r="E268" t="s">
        <v>618</v>
      </c>
      <c r="F268">
        <v>250</v>
      </c>
      <c r="G268">
        <v>1</v>
      </c>
      <c r="H268">
        <v>2012</v>
      </c>
      <c r="I268" t="s">
        <v>5398</v>
      </c>
      <c r="J268" t="s">
        <v>5444</v>
      </c>
      <c r="K268" t="s">
        <v>5040</v>
      </c>
      <c r="L268" t="s">
        <v>5048</v>
      </c>
      <c r="M268">
        <v>152</v>
      </c>
      <c r="N268" s="7">
        <v>40933</v>
      </c>
      <c r="O268" t="s">
        <v>68</v>
      </c>
      <c r="P268" t="s">
        <v>54</v>
      </c>
      <c r="Q268">
        <v>7</v>
      </c>
      <c r="R268">
        <v>7.33</v>
      </c>
      <c r="S268">
        <v>7.5</v>
      </c>
      <c r="T268">
        <v>7.33</v>
      </c>
      <c r="U268">
        <v>7</v>
      </c>
      <c r="V268">
        <v>7.33</v>
      </c>
      <c r="W268">
        <v>10</v>
      </c>
      <c r="X268">
        <v>10</v>
      </c>
      <c r="Y268">
        <v>10</v>
      </c>
      <c r="Z268">
        <v>7.17</v>
      </c>
      <c r="AA268">
        <v>80.67</v>
      </c>
      <c r="AB268">
        <v>0.11</v>
      </c>
      <c r="AC268">
        <v>0</v>
      </c>
      <c r="AD268">
        <v>0</v>
      </c>
      <c r="AE268" t="s">
        <v>55</v>
      </c>
      <c r="AF268">
        <v>2</v>
      </c>
      <c r="AG268" s="7">
        <v>41298</v>
      </c>
    </row>
    <row r="269" spans="1:36" x14ac:dyDescent="0.25">
      <c r="A269" t="s">
        <v>43</v>
      </c>
      <c r="B269" t="s">
        <v>62</v>
      </c>
      <c r="C269">
        <v>15.783471</v>
      </c>
      <c r="D269">
        <v>-90.230759000000006</v>
      </c>
      <c r="E269" t="s">
        <v>618</v>
      </c>
      <c r="F269">
        <v>250</v>
      </c>
      <c r="G269">
        <v>1</v>
      </c>
      <c r="H269">
        <v>2012</v>
      </c>
      <c r="I269" t="s">
        <v>5398</v>
      </c>
      <c r="J269" t="s">
        <v>5444</v>
      </c>
      <c r="K269" t="s">
        <v>5040</v>
      </c>
      <c r="L269" t="s">
        <v>5048</v>
      </c>
      <c r="M269">
        <v>152</v>
      </c>
      <c r="N269" s="7">
        <v>40933</v>
      </c>
      <c r="O269" t="s">
        <v>68</v>
      </c>
      <c r="P269" t="s">
        <v>54</v>
      </c>
      <c r="Q269">
        <v>7</v>
      </c>
      <c r="R269">
        <v>7.5</v>
      </c>
      <c r="S269">
        <v>7.33</v>
      </c>
      <c r="T269">
        <v>7.17</v>
      </c>
      <c r="U269">
        <v>7.17</v>
      </c>
      <c r="V269">
        <v>7.17</v>
      </c>
      <c r="W269">
        <v>10</v>
      </c>
      <c r="X269">
        <v>10</v>
      </c>
      <c r="Y269">
        <v>10</v>
      </c>
      <c r="Z269">
        <v>7.33</v>
      </c>
      <c r="AA269">
        <v>80.67</v>
      </c>
      <c r="AB269">
        <v>0.11</v>
      </c>
      <c r="AC269">
        <v>0</v>
      </c>
      <c r="AD269">
        <v>0</v>
      </c>
      <c r="AE269" t="s">
        <v>55</v>
      </c>
      <c r="AF269">
        <v>3</v>
      </c>
      <c r="AG269" s="7">
        <v>41298</v>
      </c>
    </row>
    <row r="270" spans="1:36" x14ac:dyDescent="0.25">
      <c r="A270" t="s">
        <v>43</v>
      </c>
      <c r="B270" t="s">
        <v>159</v>
      </c>
      <c r="C270">
        <v>3.1852909999999999</v>
      </c>
      <c r="D270">
        <v>98.504913000000002</v>
      </c>
      <c r="E270" t="s">
        <v>1124</v>
      </c>
      <c r="F270">
        <v>200</v>
      </c>
      <c r="G270">
        <v>30</v>
      </c>
      <c r="H270">
        <v>2015</v>
      </c>
      <c r="I270" t="s">
        <v>5404</v>
      </c>
      <c r="J270" t="s">
        <v>5439</v>
      </c>
      <c r="K270" t="s">
        <v>5040</v>
      </c>
      <c r="L270" t="s">
        <v>5048</v>
      </c>
      <c r="M270">
        <v>151</v>
      </c>
      <c r="N270" s="7">
        <v>42318</v>
      </c>
      <c r="O270" t="s">
        <v>1127</v>
      </c>
      <c r="P270" t="s">
        <v>373</v>
      </c>
      <c r="Q270">
        <v>7.58</v>
      </c>
      <c r="R270">
        <v>7.42</v>
      </c>
      <c r="S270">
        <v>7</v>
      </c>
      <c r="T270">
        <v>7.67</v>
      </c>
      <c r="U270">
        <v>7.5</v>
      </c>
      <c r="V270">
        <v>7.5</v>
      </c>
      <c r="W270">
        <v>9.33</v>
      </c>
      <c r="X270">
        <v>9.33</v>
      </c>
      <c r="Y270">
        <v>10</v>
      </c>
      <c r="Z270">
        <v>7.33</v>
      </c>
      <c r="AA270">
        <v>80.67</v>
      </c>
      <c r="AB270">
        <v>0.13</v>
      </c>
      <c r="AC270">
        <v>0</v>
      </c>
      <c r="AD270">
        <v>0</v>
      </c>
      <c r="AE270" t="s">
        <v>304</v>
      </c>
      <c r="AF270">
        <v>1</v>
      </c>
      <c r="AG270" s="7">
        <v>42683</v>
      </c>
      <c r="AH270">
        <v>1200</v>
      </c>
      <c r="AI270">
        <v>1500</v>
      </c>
      <c r="AJ270">
        <v>1350</v>
      </c>
    </row>
    <row r="271" spans="1:36" x14ac:dyDescent="0.25">
      <c r="A271" t="s">
        <v>43</v>
      </c>
      <c r="B271" t="s">
        <v>2759</v>
      </c>
      <c r="C271">
        <v>-15.3765857</v>
      </c>
      <c r="D271">
        <v>35.335651800000001</v>
      </c>
      <c r="E271" t="s">
        <v>3890</v>
      </c>
      <c r="F271">
        <v>100</v>
      </c>
      <c r="G271">
        <v>60</v>
      </c>
      <c r="H271">
        <v>2014</v>
      </c>
      <c r="I271" t="s">
        <v>5421</v>
      </c>
      <c r="J271" t="s">
        <v>5456</v>
      </c>
      <c r="K271" t="s">
        <v>5042</v>
      </c>
      <c r="L271" t="s">
        <v>5052</v>
      </c>
      <c r="M271">
        <v>153</v>
      </c>
      <c r="N271" s="7">
        <v>41947</v>
      </c>
      <c r="O271" t="s">
        <v>213</v>
      </c>
      <c r="P271" t="s">
        <v>54</v>
      </c>
      <c r="Q271">
        <v>7.5</v>
      </c>
      <c r="R271">
        <v>7.25</v>
      </c>
      <c r="S271">
        <v>7.17</v>
      </c>
      <c r="T271">
        <v>7.17</v>
      </c>
      <c r="U271">
        <v>7.25</v>
      </c>
      <c r="V271">
        <v>7.17</v>
      </c>
      <c r="W271">
        <v>10</v>
      </c>
      <c r="X271">
        <v>10</v>
      </c>
      <c r="Y271">
        <v>10</v>
      </c>
      <c r="Z271">
        <v>7.17</v>
      </c>
      <c r="AA271">
        <v>80.67</v>
      </c>
      <c r="AB271">
        <v>0.12</v>
      </c>
      <c r="AC271">
        <v>0</v>
      </c>
      <c r="AD271">
        <v>0</v>
      </c>
      <c r="AE271" t="s">
        <v>89</v>
      </c>
      <c r="AF271">
        <v>1</v>
      </c>
      <c r="AG271" s="7">
        <v>42312</v>
      </c>
      <c r="AH271">
        <v>990</v>
      </c>
      <c r="AI271">
        <v>1000</v>
      </c>
      <c r="AJ271">
        <v>995</v>
      </c>
    </row>
    <row r="272" spans="1:36" x14ac:dyDescent="0.25">
      <c r="A272" t="s">
        <v>43</v>
      </c>
      <c r="B272" t="s">
        <v>216</v>
      </c>
      <c r="C272">
        <v>20.378414899999999</v>
      </c>
      <c r="D272">
        <v>-104.8191965</v>
      </c>
      <c r="E272" t="s">
        <v>4121</v>
      </c>
      <c r="F272">
        <v>20</v>
      </c>
      <c r="G272">
        <v>1</v>
      </c>
      <c r="H272">
        <v>2014</v>
      </c>
      <c r="I272" t="s">
        <v>5412</v>
      </c>
      <c r="J272" t="s">
        <v>5440</v>
      </c>
      <c r="K272" t="s">
        <v>5040</v>
      </c>
      <c r="L272" t="s">
        <v>5048</v>
      </c>
      <c r="M272">
        <v>151</v>
      </c>
      <c r="N272" s="7">
        <v>41935</v>
      </c>
      <c r="O272" t="s">
        <v>616</v>
      </c>
      <c r="P272" t="s">
        <v>54</v>
      </c>
      <c r="Q272">
        <v>7.25</v>
      </c>
      <c r="R272">
        <v>7.17</v>
      </c>
      <c r="S272">
        <v>7.17</v>
      </c>
      <c r="T272">
        <v>7.25</v>
      </c>
      <c r="U272">
        <v>7.17</v>
      </c>
      <c r="V272">
        <v>7.42</v>
      </c>
      <c r="W272">
        <v>10</v>
      </c>
      <c r="X272">
        <v>10</v>
      </c>
      <c r="Y272">
        <v>10</v>
      </c>
      <c r="Z272">
        <v>7.25</v>
      </c>
      <c r="AA272">
        <v>80.67</v>
      </c>
      <c r="AB272">
        <v>0.12</v>
      </c>
      <c r="AC272">
        <v>0</v>
      </c>
      <c r="AD272">
        <v>0</v>
      </c>
      <c r="AE272" t="s">
        <v>55</v>
      </c>
      <c r="AF272">
        <v>4</v>
      </c>
      <c r="AG272" s="7">
        <v>42300</v>
      </c>
      <c r="AH272">
        <v>1200</v>
      </c>
      <c r="AI272">
        <v>1200</v>
      </c>
      <c r="AJ272">
        <v>1200</v>
      </c>
    </row>
    <row r="273" spans="1:36" x14ac:dyDescent="0.25">
      <c r="A273" t="s">
        <v>43</v>
      </c>
      <c r="B273" t="s">
        <v>268</v>
      </c>
      <c r="C273">
        <v>23.69781</v>
      </c>
      <c r="D273">
        <v>120.960515</v>
      </c>
      <c r="E273" t="s">
        <v>4007</v>
      </c>
      <c r="F273">
        <v>160</v>
      </c>
      <c r="G273">
        <v>1</v>
      </c>
      <c r="H273">
        <v>2016</v>
      </c>
      <c r="I273" t="s">
        <v>5449</v>
      </c>
      <c r="J273" t="s">
        <v>5482</v>
      </c>
      <c r="K273" t="s">
        <v>5051</v>
      </c>
      <c r="L273" t="s">
        <v>5050</v>
      </c>
      <c r="M273">
        <v>61</v>
      </c>
      <c r="N273" s="7">
        <v>42594</v>
      </c>
      <c r="O273" t="s">
        <v>616</v>
      </c>
      <c r="P273" t="s">
        <v>60</v>
      </c>
      <c r="Q273">
        <v>7.33</v>
      </c>
      <c r="R273">
        <v>7.08</v>
      </c>
      <c r="S273">
        <v>7.08</v>
      </c>
      <c r="T273">
        <v>7.08</v>
      </c>
      <c r="U273">
        <v>7.42</v>
      </c>
      <c r="V273">
        <v>7.33</v>
      </c>
      <c r="W273">
        <v>10</v>
      </c>
      <c r="X273">
        <v>10</v>
      </c>
      <c r="Y273">
        <v>10</v>
      </c>
      <c r="Z273">
        <v>7.33</v>
      </c>
      <c r="AA273">
        <v>80.67</v>
      </c>
      <c r="AB273">
        <v>0</v>
      </c>
      <c r="AC273">
        <v>0</v>
      </c>
      <c r="AD273">
        <v>0</v>
      </c>
      <c r="AE273" t="s">
        <v>55</v>
      </c>
      <c r="AF273">
        <v>1</v>
      </c>
      <c r="AG273" s="7">
        <v>42959</v>
      </c>
    </row>
    <row r="274" spans="1:36" x14ac:dyDescent="0.25">
      <c r="A274" t="s">
        <v>43</v>
      </c>
      <c r="B274" t="s">
        <v>84</v>
      </c>
      <c r="C274">
        <v>-18.7247843</v>
      </c>
      <c r="D274">
        <v>-47.504740099999999</v>
      </c>
      <c r="E274" t="s">
        <v>2824</v>
      </c>
      <c r="F274">
        <v>320</v>
      </c>
      <c r="G274">
        <v>60</v>
      </c>
      <c r="H274">
        <v>2016</v>
      </c>
      <c r="I274" t="s">
        <v>5407</v>
      </c>
      <c r="J274" t="s">
        <v>5408</v>
      </c>
      <c r="K274" t="s">
        <v>5039</v>
      </c>
      <c r="L274" t="s">
        <v>5040</v>
      </c>
      <c r="M274">
        <v>153</v>
      </c>
      <c r="N274" s="7">
        <v>42285</v>
      </c>
      <c r="P274" t="s">
        <v>81</v>
      </c>
      <c r="Q274">
        <v>7.17</v>
      </c>
      <c r="R274">
        <v>7.25</v>
      </c>
      <c r="S274">
        <v>7.08</v>
      </c>
      <c r="T274">
        <v>7.17</v>
      </c>
      <c r="U274">
        <v>7.25</v>
      </c>
      <c r="V274">
        <v>7.58</v>
      </c>
      <c r="W274">
        <v>10</v>
      </c>
      <c r="X274">
        <v>10</v>
      </c>
      <c r="Y274">
        <v>10</v>
      </c>
      <c r="Z274">
        <v>7.25</v>
      </c>
      <c r="AA274">
        <v>80.75</v>
      </c>
      <c r="AB274">
        <v>0</v>
      </c>
      <c r="AC274">
        <v>0</v>
      </c>
      <c r="AD274">
        <v>0</v>
      </c>
      <c r="AE274" t="s">
        <v>55</v>
      </c>
      <c r="AF274">
        <v>1</v>
      </c>
      <c r="AG274" s="7">
        <v>42650</v>
      </c>
    </row>
    <row r="275" spans="1:36" x14ac:dyDescent="0.25">
      <c r="A275" t="s">
        <v>43</v>
      </c>
      <c r="B275" t="s">
        <v>203</v>
      </c>
      <c r="C275">
        <v>10.091028400000001</v>
      </c>
      <c r="D275">
        <v>-84.470393299999998</v>
      </c>
      <c r="E275" t="s">
        <v>208</v>
      </c>
      <c r="F275">
        <v>250</v>
      </c>
      <c r="G275">
        <v>1.3607771100000001</v>
      </c>
      <c r="H275">
        <v>2014</v>
      </c>
      <c r="I275" t="s">
        <v>5412</v>
      </c>
      <c r="J275" t="s">
        <v>5440</v>
      </c>
      <c r="K275" t="s">
        <v>5040</v>
      </c>
      <c r="L275" t="s">
        <v>5048</v>
      </c>
      <c r="M275">
        <v>151</v>
      </c>
      <c r="N275" s="7">
        <v>41740</v>
      </c>
      <c r="O275" t="s">
        <v>213</v>
      </c>
      <c r="P275" t="s">
        <v>54</v>
      </c>
      <c r="Q275">
        <v>7.33</v>
      </c>
      <c r="R275">
        <v>7.33</v>
      </c>
      <c r="S275">
        <v>7.25</v>
      </c>
      <c r="T275">
        <v>7.25</v>
      </c>
      <c r="U275">
        <v>7.17</v>
      </c>
      <c r="V275">
        <v>7.17</v>
      </c>
      <c r="W275">
        <v>10</v>
      </c>
      <c r="X275">
        <v>10</v>
      </c>
      <c r="Y275">
        <v>10</v>
      </c>
      <c r="Z275">
        <v>7.25</v>
      </c>
      <c r="AA275">
        <v>80.75</v>
      </c>
      <c r="AB275">
        <v>0.11</v>
      </c>
      <c r="AC275">
        <v>0</v>
      </c>
      <c r="AD275">
        <v>0</v>
      </c>
      <c r="AE275" t="s">
        <v>55</v>
      </c>
      <c r="AF275">
        <v>0</v>
      </c>
      <c r="AG275" s="7">
        <v>42105</v>
      </c>
      <c r="AH275">
        <v>1300</v>
      </c>
      <c r="AI275">
        <v>1300</v>
      </c>
      <c r="AJ275">
        <v>1300</v>
      </c>
    </row>
    <row r="276" spans="1:36" x14ac:dyDescent="0.25">
      <c r="A276" t="s">
        <v>43</v>
      </c>
      <c r="B276" t="s">
        <v>62</v>
      </c>
      <c r="C276">
        <v>15.320133</v>
      </c>
      <c r="D276">
        <v>-91.470039499999999</v>
      </c>
      <c r="E276" t="s">
        <v>562</v>
      </c>
      <c r="F276">
        <v>275</v>
      </c>
      <c r="G276">
        <v>69</v>
      </c>
      <c r="H276">
        <v>2015</v>
      </c>
      <c r="I276" t="s">
        <v>5404</v>
      </c>
      <c r="J276" t="s">
        <v>5439</v>
      </c>
      <c r="K276" t="s">
        <v>5040</v>
      </c>
      <c r="L276" t="s">
        <v>5048</v>
      </c>
      <c r="M276">
        <v>151</v>
      </c>
      <c r="N276" s="7">
        <v>42173</v>
      </c>
      <c r="O276" t="s">
        <v>213</v>
      </c>
      <c r="P276" t="s">
        <v>54</v>
      </c>
      <c r="Q276">
        <v>7.5</v>
      </c>
      <c r="R276">
        <v>7.33</v>
      </c>
      <c r="S276">
        <v>7</v>
      </c>
      <c r="T276">
        <v>7.42</v>
      </c>
      <c r="U276">
        <v>7.17</v>
      </c>
      <c r="V276">
        <v>7.17</v>
      </c>
      <c r="W276">
        <v>10</v>
      </c>
      <c r="X276">
        <v>10</v>
      </c>
      <c r="Y276">
        <v>10</v>
      </c>
      <c r="Z276">
        <v>7.17</v>
      </c>
      <c r="AA276">
        <v>80.75</v>
      </c>
      <c r="AB276">
        <v>0.12</v>
      </c>
      <c r="AC276">
        <v>0</v>
      </c>
      <c r="AD276">
        <v>0</v>
      </c>
      <c r="AE276" t="s">
        <v>55</v>
      </c>
      <c r="AF276">
        <v>1</v>
      </c>
      <c r="AG276" s="7">
        <v>42538</v>
      </c>
      <c r="AH276">
        <v>1658.1120000000001</v>
      </c>
      <c r="AI276">
        <v>1755.6479999999999</v>
      </c>
      <c r="AJ276">
        <v>1706.88</v>
      </c>
    </row>
    <row r="277" spans="1:36" x14ac:dyDescent="0.25">
      <c r="A277" t="s">
        <v>43</v>
      </c>
      <c r="B277" t="s">
        <v>2066</v>
      </c>
      <c r="C277">
        <v>18.971187</v>
      </c>
      <c r="D277">
        <v>-72.285214999999994</v>
      </c>
      <c r="E277" t="s">
        <v>4106</v>
      </c>
      <c r="F277">
        <v>1</v>
      </c>
      <c r="G277">
        <v>2</v>
      </c>
      <c r="H277">
        <v>2012</v>
      </c>
      <c r="I277" t="s">
        <v>5435</v>
      </c>
      <c r="J277" t="s">
        <v>5444</v>
      </c>
      <c r="K277" t="s">
        <v>5042</v>
      </c>
      <c r="L277" t="s">
        <v>5048</v>
      </c>
      <c r="M277">
        <v>182</v>
      </c>
      <c r="N277" s="7">
        <v>41051</v>
      </c>
      <c r="O277" t="s">
        <v>616</v>
      </c>
      <c r="P277" t="s">
        <v>54</v>
      </c>
      <c r="Q277">
        <v>7.42</v>
      </c>
      <c r="R277">
        <v>7</v>
      </c>
      <c r="S277">
        <v>7.42</v>
      </c>
      <c r="T277">
        <v>7.25</v>
      </c>
      <c r="U277">
        <v>7.08</v>
      </c>
      <c r="V277">
        <v>7.33</v>
      </c>
      <c r="W277">
        <v>10</v>
      </c>
      <c r="X277">
        <v>10</v>
      </c>
      <c r="Y277">
        <v>10</v>
      </c>
      <c r="Z277">
        <v>7.25</v>
      </c>
      <c r="AA277">
        <v>80.75</v>
      </c>
      <c r="AB277">
        <v>0.12</v>
      </c>
      <c r="AC277">
        <v>0</v>
      </c>
      <c r="AD277">
        <v>0</v>
      </c>
      <c r="AE277" t="s">
        <v>55</v>
      </c>
      <c r="AF277">
        <v>0</v>
      </c>
      <c r="AG277" s="7">
        <v>41416</v>
      </c>
      <c r="AH277">
        <v>1000</v>
      </c>
      <c r="AI277">
        <v>1000</v>
      </c>
      <c r="AJ277">
        <v>1000</v>
      </c>
    </row>
    <row r="278" spans="1:36" x14ac:dyDescent="0.25">
      <c r="A278" t="s">
        <v>43</v>
      </c>
      <c r="B278" t="s">
        <v>254</v>
      </c>
      <c r="C278">
        <v>14.596386600000001</v>
      </c>
      <c r="D278">
        <v>-87.840240499999993</v>
      </c>
      <c r="E278" t="s">
        <v>4090</v>
      </c>
      <c r="F278">
        <v>275</v>
      </c>
      <c r="G278">
        <v>1</v>
      </c>
      <c r="H278">
        <v>2015</v>
      </c>
      <c r="I278" t="s">
        <v>5404</v>
      </c>
      <c r="J278" t="s">
        <v>5439</v>
      </c>
      <c r="K278" t="s">
        <v>5040</v>
      </c>
      <c r="L278" t="s">
        <v>5048</v>
      </c>
      <c r="M278">
        <v>151</v>
      </c>
      <c r="N278" s="7">
        <v>42149</v>
      </c>
      <c r="O278" t="s">
        <v>213</v>
      </c>
      <c r="P278" t="s">
        <v>81</v>
      </c>
      <c r="Q278">
        <v>7.5</v>
      </c>
      <c r="R278">
        <v>7.33</v>
      </c>
      <c r="S278">
        <v>7</v>
      </c>
      <c r="T278">
        <v>7.42</v>
      </c>
      <c r="U278">
        <v>7.25</v>
      </c>
      <c r="V278">
        <v>7.17</v>
      </c>
      <c r="W278">
        <v>10</v>
      </c>
      <c r="X278">
        <v>10</v>
      </c>
      <c r="Y278">
        <v>10</v>
      </c>
      <c r="Z278">
        <v>7.08</v>
      </c>
      <c r="AA278">
        <v>80.75</v>
      </c>
      <c r="AB278">
        <v>0.11</v>
      </c>
      <c r="AC278">
        <v>0</v>
      </c>
      <c r="AD278">
        <v>0</v>
      </c>
      <c r="AE278" t="s">
        <v>55</v>
      </c>
      <c r="AF278">
        <v>2</v>
      </c>
      <c r="AG278" s="7">
        <v>42514</v>
      </c>
      <c r="AH278">
        <v>1450</v>
      </c>
      <c r="AI278">
        <v>1450</v>
      </c>
      <c r="AJ278">
        <v>1450</v>
      </c>
    </row>
    <row r="279" spans="1:36" x14ac:dyDescent="0.25">
      <c r="A279" t="s">
        <v>43</v>
      </c>
      <c r="B279" t="s">
        <v>254</v>
      </c>
      <c r="C279">
        <v>14.1560521</v>
      </c>
      <c r="D279">
        <v>-88.036308599999998</v>
      </c>
      <c r="E279" t="s">
        <v>838</v>
      </c>
      <c r="F279">
        <v>275</v>
      </c>
      <c r="G279">
        <v>1</v>
      </c>
      <c r="H279">
        <v>2015</v>
      </c>
      <c r="I279" t="s">
        <v>5404</v>
      </c>
      <c r="J279" t="s">
        <v>5439</v>
      </c>
      <c r="K279" t="s">
        <v>5040</v>
      </c>
      <c r="L279" t="s">
        <v>5048</v>
      </c>
      <c r="M279">
        <v>151</v>
      </c>
      <c r="N279" s="7">
        <v>42146</v>
      </c>
      <c r="O279" t="s">
        <v>493</v>
      </c>
      <c r="P279" t="s">
        <v>54</v>
      </c>
      <c r="Q279">
        <v>7.42</v>
      </c>
      <c r="R279">
        <v>7.17</v>
      </c>
      <c r="S279">
        <v>7.08</v>
      </c>
      <c r="T279">
        <v>7.42</v>
      </c>
      <c r="U279">
        <v>7.25</v>
      </c>
      <c r="V279">
        <v>7.25</v>
      </c>
      <c r="W279">
        <v>10</v>
      </c>
      <c r="X279">
        <v>10</v>
      </c>
      <c r="Y279">
        <v>10</v>
      </c>
      <c r="Z279">
        <v>7.17</v>
      </c>
      <c r="AA279">
        <v>80.75</v>
      </c>
      <c r="AB279">
        <v>0.09</v>
      </c>
      <c r="AC279">
        <v>0</v>
      </c>
      <c r="AD279">
        <v>0</v>
      </c>
      <c r="AE279" t="s">
        <v>55</v>
      </c>
      <c r="AF279">
        <v>2</v>
      </c>
      <c r="AG279" s="7">
        <v>42511</v>
      </c>
      <c r="AH279">
        <v>1350</v>
      </c>
      <c r="AI279">
        <v>1350</v>
      </c>
      <c r="AJ279">
        <v>1350</v>
      </c>
    </row>
    <row r="280" spans="1:36" x14ac:dyDescent="0.25">
      <c r="A280" t="s">
        <v>43</v>
      </c>
      <c r="B280" t="s">
        <v>254</v>
      </c>
      <c r="C280">
        <v>15.199999</v>
      </c>
      <c r="D280">
        <v>-86.241905000000003</v>
      </c>
      <c r="E280" t="s">
        <v>1172</v>
      </c>
      <c r="F280">
        <v>275</v>
      </c>
      <c r="G280">
        <v>1</v>
      </c>
      <c r="H280">
        <v>2015</v>
      </c>
      <c r="I280" t="s">
        <v>5404</v>
      </c>
      <c r="J280" t="s">
        <v>5439</v>
      </c>
      <c r="K280" t="s">
        <v>5040</v>
      </c>
      <c r="L280" t="s">
        <v>5048</v>
      </c>
      <c r="M280">
        <v>151</v>
      </c>
      <c r="N280" s="7">
        <v>42074</v>
      </c>
      <c r="O280" t="s">
        <v>493</v>
      </c>
      <c r="P280" t="s">
        <v>81</v>
      </c>
      <c r="Q280">
        <v>7.25</v>
      </c>
      <c r="R280">
        <v>7.33</v>
      </c>
      <c r="S280">
        <v>7.08</v>
      </c>
      <c r="T280">
        <v>7.5</v>
      </c>
      <c r="U280">
        <v>7.25</v>
      </c>
      <c r="V280">
        <v>7.33</v>
      </c>
      <c r="W280">
        <v>10</v>
      </c>
      <c r="X280">
        <v>10</v>
      </c>
      <c r="Y280">
        <v>10</v>
      </c>
      <c r="Z280">
        <v>7</v>
      </c>
      <c r="AA280">
        <v>80.75</v>
      </c>
      <c r="AB280">
        <v>0.13</v>
      </c>
      <c r="AC280">
        <v>0</v>
      </c>
      <c r="AD280">
        <v>0</v>
      </c>
      <c r="AE280" t="s">
        <v>55</v>
      </c>
      <c r="AF280">
        <v>1</v>
      </c>
      <c r="AG280" s="7">
        <v>42439</v>
      </c>
      <c r="AH280">
        <v>1450</v>
      </c>
      <c r="AI280">
        <v>1450</v>
      </c>
      <c r="AJ280">
        <v>1450</v>
      </c>
    </row>
    <row r="281" spans="1:36" x14ac:dyDescent="0.25">
      <c r="A281" t="s">
        <v>43</v>
      </c>
      <c r="B281" t="s">
        <v>216</v>
      </c>
      <c r="C281">
        <v>17.0731842</v>
      </c>
      <c r="D281">
        <v>-96.726588899999996</v>
      </c>
      <c r="E281" t="s">
        <v>2937</v>
      </c>
      <c r="F281">
        <v>30</v>
      </c>
      <c r="G281">
        <v>1</v>
      </c>
      <c r="H281">
        <v>2012</v>
      </c>
      <c r="I281" t="s">
        <v>5398</v>
      </c>
      <c r="J281" t="s">
        <v>5444</v>
      </c>
      <c r="K281" t="s">
        <v>5040</v>
      </c>
      <c r="L281" t="s">
        <v>5048</v>
      </c>
      <c r="M281">
        <v>152</v>
      </c>
      <c r="N281" s="7">
        <v>41156</v>
      </c>
      <c r="O281" t="s">
        <v>616</v>
      </c>
      <c r="P281" t="s">
        <v>54</v>
      </c>
      <c r="Q281">
        <v>7.58</v>
      </c>
      <c r="R281">
        <v>7.33</v>
      </c>
      <c r="S281">
        <v>7.42</v>
      </c>
      <c r="T281">
        <v>7.25</v>
      </c>
      <c r="U281">
        <v>7.5</v>
      </c>
      <c r="V281">
        <v>7.5</v>
      </c>
      <c r="W281">
        <v>9.33</v>
      </c>
      <c r="X281">
        <v>9.33</v>
      </c>
      <c r="Y281">
        <v>10</v>
      </c>
      <c r="Z281">
        <v>7.5</v>
      </c>
      <c r="AA281">
        <v>80.75</v>
      </c>
      <c r="AB281">
        <v>0.11</v>
      </c>
      <c r="AC281">
        <v>0</v>
      </c>
      <c r="AD281">
        <v>0</v>
      </c>
      <c r="AE281" t="s">
        <v>55</v>
      </c>
      <c r="AF281">
        <v>2</v>
      </c>
      <c r="AG281" s="7">
        <v>41521</v>
      </c>
      <c r="AH281">
        <v>1200</v>
      </c>
      <c r="AI281">
        <v>1200</v>
      </c>
      <c r="AJ281">
        <v>1200</v>
      </c>
    </row>
    <row r="282" spans="1:36" x14ac:dyDescent="0.25">
      <c r="A282" t="s">
        <v>43</v>
      </c>
      <c r="B282" t="s">
        <v>3473</v>
      </c>
      <c r="C282">
        <v>21.167855899999999</v>
      </c>
      <c r="D282">
        <v>96.445015799999993</v>
      </c>
      <c r="E282" t="s">
        <v>3476</v>
      </c>
      <c r="F282">
        <v>1</v>
      </c>
      <c r="G282">
        <v>2</v>
      </c>
      <c r="H282">
        <v>2015</v>
      </c>
      <c r="I282" t="s">
        <v>5424</v>
      </c>
      <c r="J282" t="s">
        <v>5478</v>
      </c>
      <c r="K282" t="s">
        <v>5049</v>
      </c>
      <c r="L282" t="s">
        <v>5050</v>
      </c>
      <c r="M282">
        <v>31</v>
      </c>
      <c r="N282" s="7">
        <v>42202</v>
      </c>
      <c r="O282" t="s">
        <v>493</v>
      </c>
      <c r="P282" t="s">
        <v>54</v>
      </c>
      <c r="Q282">
        <v>6.92</v>
      </c>
      <c r="R282">
        <v>7.5</v>
      </c>
      <c r="S282">
        <v>7</v>
      </c>
      <c r="T282">
        <v>7.58</v>
      </c>
      <c r="U282">
        <v>7.5</v>
      </c>
      <c r="V282">
        <v>7.08</v>
      </c>
      <c r="W282">
        <v>10</v>
      </c>
      <c r="X282">
        <v>10</v>
      </c>
      <c r="Y282">
        <v>10</v>
      </c>
      <c r="Z282">
        <v>7.17</v>
      </c>
      <c r="AA282">
        <v>80.75</v>
      </c>
      <c r="AB282">
        <v>0</v>
      </c>
      <c r="AC282">
        <v>0</v>
      </c>
      <c r="AD282">
        <v>0</v>
      </c>
      <c r="AE282" t="s">
        <v>55</v>
      </c>
      <c r="AF282">
        <v>2</v>
      </c>
      <c r="AG282" s="7">
        <v>42567</v>
      </c>
      <c r="AH282">
        <v>3825</v>
      </c>
      <c r="AI282">
        <v>3825</v>
      </c>
      <c r="AJ282">
        <v>3825</v>
      </c>
    </row>
    <row r="283" spans="1:36" x14ac:dyDescent="0.25">
      <c r="A283" t="s">
        <v>43</v>
      </c>
      <c r="B283" t="s">
        <v>280</v>
      </c>
      <c r="C283">
        <v>13.0883907</v>
      </c>
      <c r="D283">
        <v>-85.999399699999998</v>
      </c>
      <c r="E283" t="s">
        <v>853</v>
      </c>
      <c r="F283">
        <v>275</v>
      </c>
      <c r="G283">
        <v>69</v>
      </c>
      <c r="H283">
        <v>2015</v>
      </c>
      <c r="I283" t="s">
        <v>5460</v>
      </c>
      <c r="J283" t="s">
        <v>5439</v>
      </c>
      <c r="K283" t="s">
        <v>5051</v>
      </c>
      <c r="L283" t="s">
        <v>5048</v>
      </c>
      <c r="M283">
        <v>120</v>
      </c>
      <c r="N283" s="7">
        <v>42152</v>
      </c>
      <c r="O283" t="s">
        <v>60</v>
      </c>
      <c r="P283" t="s">
        <v>54</v>
      </c>
      <c r="Q283">
        <v>7.25</v>
      </c>
      <c r="R283">
        <v>7.25</v>
      </c>
      <c r="S283">
        <v>7.17</v>
      </c>
      <c r="T283">
        <v>7.25</v>
      </c>
      <c r="U283">
        <v>7.33</v>
      </c>
      <c r="V283">
        <v>7.25</v>
      </c>
      <c r="W283">
        <v>10</v>
      </c>
      <c r="X283">
        <v>10</v>
      </c>
      <c r="Y283">
        <v>10</v>
      </c>
      <c r="Z283">
        <v>7.25</v>
      </c>
      <c r="AA283">
        <v>80.75</v>
      </c>
      <c r="AB283">
        <v>0.12</v>
      </c>
      <c r="AC283">
        <v>0</v>
      </c>
      <c r="AD283">
        <v>0</v>
      </c>
      <c r="AE283" t="s">
        <v>55</v>
      </c>
      <c r="AF283">
        <v>5</v>
      </c>
      <c r="AG283" s="7">
        <v>42517</v>
      </c>
      <c r="AH283">
        <v>110000</v>
      </c>
      <c r="AI283">
        <v>110000</v>
      </c>
      <c r="AJ283">
        <v>110000</v>
      </c>
    </row>
    <row r="284" spans="1:36" x14ac:dyDescent="0.25">
      <c r="A284" t="s">
        <v>43</v>
      </c>
      <c r="B284" t="s">
        <v>462</v>
      </c>
      <c r="C284">
        <v>8.7772317999999991</v>
      </c>
      <c r="D284">
        <v>-82.448194400000006</v>
      </c>
      <c r="E284" t="s">
        <v>467</v>
      </c>
      <c r="F284">
        <v>100</v>
      </c>
      <c r="G284">
        <v>60</v>
      </c>
      <c r="H284">
        <v>2014</v>
      </c>
      <c r="I284" t="s">
        <v>5451</v>
      </c>
      <c r="J284" t="s">
        <v>5440</v>
      </c>
      <c r="K284" t="s">
        <v>5051</v>
      </c>
      <c r="L284" t="s">
        <v>5048</v>
      </c>
      <c r="M284">
        <v>120</v>
      </c>
      <c r="N284" s="7">
        <v>42147</v>
      </c>
      <c r="O284" t="s">
        <v>213</v>
      </c>
      <c r="P284" t="s">
        <v>60</v>
      </c>
      <c r="Q284">
        <v>7.25</v>
      </c>
      <c r="R284">
        <v>7.33</v>
      </c>
      <c r="S284">
        <v>7.17</v>
      </c>
      <c r="T284">
        <v>7.33</v>
      </c>
      <c r="U284">
        <v>7.33</v>
      </c>
      <c r="V284">
        <v>7.17</v>
      </c>
      <c r="W284">
        <v>10</v>
      </c>
      <c r="X284">
        <v>10</v>
      </c>
      <c r="Y284">
        <v>10</v>
      </c>
      <c r="Z284">
        <v>7.17</v>
      </c>
      <c r="AA284">
        <v>80.75</v>
      </c>
      <c r="AB284">
        <v>0.11</v>
      </c>
      <c r="AC284">
        <v>1</v>
      </c>
      <c r="AD284">
        <v>0</v>
      </c>
      <c r="AE284" t="s">
        <v>55</v>
      </c>
      <c r="AF284">
        <v>4</v>
      </c>
      <c r="AG284" s="7">
        <v>42512</v>
      </c>
      <c r="AH284">
        <v>1680</v>
      </c>
      <c r="AI284">
        <v>1680</v>
      </c>
      <c r="AJ284">
        <v>1680</v>
      </c>
    </row>
    <row r="285" spans="1:36" x14ac:dyDescent="0.25">
      <c r="A285" t="s">
        <v>43</v>
      </c>
      <c r="B285" t="s">
        <v>147</v>
      </c>
      <c r="C285">
        <v>19.896766199999998</v>
      </c>
      <c r="D285">
        <v>-155.58278179999999</v>
      </c>
      <c r="E285" t="s">
        <v>150</v>
      </c>
      <c r="F285">
        <v>3</v>
      </c>
      <c r="G285">
        <v>0.90718474000000004</v>
      </c>
      <c r="H285">
        <v>2011</v>
      </c>
      <c r="I285" t="s">
        <v>5448</v>
      </c>
      <c r="J285" t="s">
        <v>5443</v>
      </c>
      <c r="K285" t="s">
        <v>5051</v>
      </c>
      <c r="L285" t="s">
        <v>5048</v>
      </c>
      <c r="M285">
        <v>120</v>
      </c>
      <c r="N285" s="7">
        <v>40898</v>
      </c>
      <c r="O285" t="s">
        <v>2484</v>
      </c>
      <c r="P285" t="s">
        <v>81</v>
      </c>
      <c r="Q285">
        <v>7.08</v>
      </c>
      <c r="R285">
        <v>7.33</v>
      </c>
      <c r="S285">
        <v>7.17</v>
      </c>
      <c r="T285">
        <v>7.25</v>
      </c>
      <c r="U285">
        <v>7.33</v>
      </c>
      <c r="V285">
        <v>7.67</v>
      </c>
      <c r="W285">
        <v>10</v>
      </c>
      <c r="X285">
        <v>10</v>
      </c>
      <c r="Y285">
        <v>10</v>
      </c>
      <c r="Z285">
        <v>6.92</v>
      </c>
      <c r="AA285">
        <v>80.75</v>
      </c>
      <c r="AB285">
        <v>0.13</v>
      </c>
      <c r="AC285">
        <v>0</v>
      </c>
      <c r="AD285">
        <v>0</v>
      </c>
      <c r="AE285" t="s">
        <v>89</v>
      </c>
      <c r="AF285">
        <v>6</v>
      </c>
      <c r="AG285" s="7">
        <v>41263</v>
      </c>
    </row>
    <row r="286" spans="1:36" x14ac:dyDescent="0.25">
      <c r="A286" t="s">
        <v>43</v>
      </c>
      <c r="B286" t="s">
        <v>396</v>
      </c>
      <c r="C286">
        <v>2.5359349</v>
      </c>
      <c r="D286">
        <v>-75.527669900000006</v>
      </c>
      <c r="E286" t="s">
        <v>457</v>
      </c>
      <c r="F286">
        <v>250</v>
      </c>
      <c r="G286">
        <v>70</v>
      </c>
      <c r="H286">
        <v>2010</v>
      </c>
      <c r="I286" t="s">
        <v>5437</v>
      </c>
      <c r="J286" t="s">
        <v>5438</v>
      </c>
      <c r="K286" t="s">
        <v>5042</v>
      </c>
      <c r="L286" t="s">
        <v>5049</v>
      </c>
      <c r="M286">
        <v>91</v>
      </c>
      <c r="N286" s="7">
        <v>40568</v>
      </c>
      <c r="Q286">
        <v>7.33</v>
      </c>
      <c r="R286">
        <v>7.33</v>
      </c>
      <c r="S286">
        <v>7</v>
      </c>
      <c r="T286">
        <v>6.83</v>
      </c>
      <c r="U286">
        <v>7.33</v>
      </c>
      <c r="V286">
        <v>7.67</v>
      </c>
      <c r="W286">
        <v>10</v>
      </c>
      <c r="X286">
        <v>10</v>
      </c>
      <c r="Y286">
        <v>10</v>
      </c>
      <c r="Z286">
        <v>7.33</v>
      </c>
      <c r="AA286">
        <v>80.83</v>
      </c>
      <c r="AB286">
        <v>0.01</v>
      </c>
      <c r="AC286">
        <v>0</v>
      </c>
      <c r="AD286">
        <v>0</v>
      </c>
      <c r="AF286">
        <v>1</v>
      </c>
      <c r="AG286" s="7">
        <v>40933</v>
      </c>
      <c r="AH286">
        <v>1800</v>
      </c>
      <c r="AI286">
        <v>1800</v>
      </c>
      <c r="AJ286">
        <v>1800</v>
      </c>
    </row>
    <row r="287" spans="1:36" x14ac:dyDescent="0.25">
      <c r="A287" t="s">
        <v>43</v>
      </c>
      <c r="B287" t="s">
        <v>62</v>
      </c>
      <c r="C287">
        <v>15.783471</v>
      </c>
      <c r="D287">
        <v>-90.230759000000006</v>
      </c>
      <c r="E287" t="s">
        <v>4062</v>
      </c>
      <c r="F287">
        <v>250</v>
      </c>
      <c r="G287">
        <v>1</v>
      </c>
      <c r="H287">
        <v>2013</v>
      </c>
      <c r="I287" t="s">
        <v>5402</v>
      </c>
      <c r="J287" t="s">
        <v>5442</v>
      </c>
      <c r="K287" t="s">
        <v>5040</v>
      </c>
      <c r="L287" t="s">
        <v>5048</v>
      </c>
      <c r="M287">
        <v>151</v>
      </c>
      <c r="N287" s="7">
        <v>41785</v>
      </c>
      <c r="O287" t="s">
        <v>213</v>
      </c>
      <c r="P287" t="s">
        <v>54</v>
      </c>
      <c r="Q287">
        <v>7.67</v>
      </c>
      <c r="R287">
        <v>7.25</v>
      </c>
      <c r="S287">
        <v>7.08</v>
      </c>
      <c r="T287">
        <v>7.33</v>
      </c>
      <c r="U287">
        <v>7.17</v>
      </c>
      <c r="V287">
        <v>7.25</v>
      </c>
      <c r="W287">
        <v>10</v>
      </c>
      <c r="X287">
        <v>10</v>
      </c>
      <c r="Y287">
        <v>10</v>
      </c>
      <c r="Z287">
        <v>7.08</v>
      </c>
      <c r="AA287">
        <v>80.83</v>
      </c>
      <c r="AB287">
        <v>0.11</v>
      </c>
      <c r="AC287">
        <v>0</v>
      </c>
      <c r="AD287">
        <v>0</v>
      </c>
      <c r="AE287" t="s">
        <v>55</v>
      </c>
      <c r="AF287">
        <v>1</v>
      </c>
      <c r="AG287" s="7">
        <v>42150</v>
      </c>
      <c r="AH287">
        <v>1200</v>
      </c>
      <c r="AI287">
        <v>1200</v>
      </c>
      <c r="AJ287">
        <v>1200</v>
      </c>
    </row>
    <row r="288" spans="1:36" x14ac:dyDescent="0.25">
      <c r="A288" t="s">
        <v>43</v>
      </c>
      <c r="B288" t="s">
        <v>2806</v>
      </c>
      <c r="C288">
        <v>15.176697300000001</v>
      </c>
      <c r="D288">
        <v>106.2345633</v>
      </c>
      <c r="E288" t="s">
        <v>2809</v>
      </c>
      <c r="F288">
        <v>20</v>
      </c>
      <c r="G288">
        <v>50</v>
      </c>
      <c r="H288">
        <v>2016</v>
      </c>
      <c r="I288" t="s">
        <v>5449</v>
      </c>
      <c r="J288" t="s">
        <v>5482</v>
      </c>
      <c r="K288" t="s">
        <v>5051</v>
      </c>
      <c r="L288" t="s">
        <v>5050</v>
      </c>
      <c r="M288">
        <v>61</v>
      </c>
      <c r="N288" s="7">
        <v>42908</v>
      </c>
      <c r="O288" t="s">
        <v>181</v>
      </c>
      <c r="P288" t="s">
        <v>54</v>
      </c>
      <c r="Q288">
        <v>7.42</v>
      </c>
      <c r="R288">
        <v>7.33</v>
      </c>
      <c r="S288">
        <v>7.17</v>
      </c>
      <c r="T288">
        <v>7.17</v>
      </c>
      <c r="U288">
        <v>7.17</v>
      </c>
      <c r="V288">
        <v>7.25</v>
      </c>
      <c r="W288">
        <v>10</v>
      </c>
      <c r="X288">
        <v>10</v>
      </c>
      <c r="Y288">
        <v>10</v>
      </c>
      <c r="Z288">
        <v>7.33</v>
      </c>
      <c r="AA288">
        <v>80.83</v>
      </c>
      <c r="AB288">
        <v>0</v>
      </c>
      <c r="AC288">
        <v>0</v>
      </c>
      <c r="AD288">
        <v>0</v>
      </c>
      <c r="AE288" t="s">
        <v>55</v>
      </c>
      <c r="AF288">
        <v>0</v>
      </c>
      <c r="AG288" s="7">
        <v>43273</v>
      </c>
      <c r="AH288">
        <v>1300</v>
      </c>
      <c r="AI288">
        <v>1300</v>
      </c>
      <c r="AJ288">
        <v>1300</v>
      </c>
    </row>
    <row r="289" spans="1:36" x14ac:dyDescent="0.25">
      <c r="A289" t="s">
        <v>43</v>
      </c>
      <c r="B289" t="s">
        <v>216</v>
      </c>
      <c r="C289">
        <v>15.369197700000001</v>
      </c>
      <c r="D289">
        <v>-92.245809600000001</v>
      </c>
      <c r="E289" t="s">
        <v>3863</v>
      </c>
      <c r="F289">
        <v>15</v>
      </c>
      <c r="G289">
        <v>1</v>
      </c>
      <c r="H289">
        <v>2012</v>
      </c>
      <c r="I289" t="s">
        <v>5398</v>
      </c>
      <c r="J289" t="s">
        <v>5444</v>
      </c>
      <c r="K289" t="s">
        <v>5040</v>
      </c>
      <c r="L289" t="s">
        <v>5048</v>
      </c>
      <c r="M289">
        <v>152</v>
      </c>
      <c r="N289" s="7">
        <v>41151</v>
      </c>
      <c r="O289" t="s">
        <v>493</v>
      </c>
      <c r="P289" t="s">
        <v>373</v>
      </c>
      <c r="Q289">
        <v>7.17</v>
      </c>
      <c r="R289">
        <v>7.08</v>
      </c>
      <c r="S289">
        <v>7.25</v>
      </c>
      <c r="T289">
        <v>7.42</v>
      </c>
      <c r="U289">
        <v>7.25</v>
      </c>
      <c r="V289">
        <v>7.33</v>
      </c>
      <c r="W289">
        <v>10</v>
      </c>
      <c r="X289">
        <v>10</v>
      </c>
      <c r="Y289">
        <v>10</v>
      </c>
      <c r="Z289">
        <v>7.33</v>
      </c>
      <c r="AA289">
        <v>80.83</v>
      </c>
      <c r="AB289">
        <v>0.13</v>
      </c>
      <c r="AC289">
        <v>0</v>
      </c>
      <c r="AD289">
        <v>0</v>
      </c>
      <c r="AE289" t="s">
        <v>55</v>
      </c>
      <c r="AF289">
        <v>7</v>
      </c>
      <c r="AG289" s="7">
        <v>41516</v>
      </c>
      <c r="AH289">
        <v>1210</v>
      </c>
      <c r="AI289">
        <v>1210</v>
      </c>
      <c r="AJ289">
        <v>1210</v>
      </c>
    </row>
    <row r="290" spans="1:36" x14ac:dyDescent="0.25">
      <c r="A290" t="s">
        <v>43</v>
      </c>
      <c r="B290" t="s">
        <v>216</v>
      </c>
      <c r="C290">
        <v>17.0731842</v>
      </c>
      <c r="D290">
        <v>-96.726588899999996</v>
      </c>
      <c r="E290" t="s">
        <v>2937</v>
      </c>
      <c r="F290">
        <v>30</v>
      </c>
      <c r="G290">
        <v>1</v>
      </c>
      <c r="H290">
        <v>2012</v>
      </c>
      <c r="I290" t="s">
        <v>5398</v>
      </c>
      <c r="J290" t="s">
        <v>5444</v>
      </c>
      <c r="K290" t="s">
        <v>5040</v>
      </c>
      <c r="L290" t="s">
        <v>5048</v>
      </c>
      <c r="M290">
        <v>152</v>
      </c>
      <c r="N290" s="7">
        <v>41150</v>
      </c>
      <c r="O290" t="s">
        <v>616</v>
      </c>
      <c r="P290" t="s">
        <v>54</v>
      </c>
      <c r="Q290">
        <v>7.33</v>
      </c>
      <c r="R290">
        <v>7.25</v>
      </c>
      <c r="S290">
        <v>7.33</v>
      </c>
      <c r="T290">
        <v>7.33</v>
      </c>
      <c r="U290">
        <v>7.25</v>
      </c>
      <c r="V290">
        <v>7.17</v>
      </c>
      <c r="W290">
        <v>10</v>
      </c>
      <c r="X290">
        <v>10</v>
      </c>
      <c r="Y290">
        <v>10</v>
      </c>
      <c r="Z290">
        <v>7.17</v>
      </c>
      <c r="AA290">
        <v>80.83</v>
      </c>
      <c r="AB290">
        <v>0.11</v>
      </c>
      <c r="AC290">
        <v>0</v>
      </c>
      <c r="AD290">
        <v>0</v>
      </c>
      <c r="AE290" t="s">
        <v>55</v>
      </c>
      <c r="AF290">
        <v>3</v>
      </c>
      <c r="AG290" s="7">
        <v>41515</v>
      </c>
      <c r="AH290">
        <v>1100</v>
      </c>
      <c r="AI290">
        <v>1100</v>
      </c>
      <c r="AJ290">
        <v>1100</v>
      </c>
    </row>
    <row r="291" spans="1:36" x14ac:dyDescent="0.25">
      <c r="A291" t="s">
        <v>43</v>
      </c>
      <c r="B291" t="s">
        <v>216</v>
      </c>
      <c r="C291">
        <v>19.173773000000001</v>
      </c>
      <c r="D291">
        <v>-96.134224099999997</v>
      </c>
      <c r="E291" t="s">
        <v>715</v>
      </c>
      <c r="F291">
        <v>100</v>
      </c>
      <c r="G291">
        <v>1</v>
      </c>
      <c r="H291">
        <v>2012</v>
      </c>
      <c r="I291" t="s">
        <v>5398</v>
      </c>
      <c r="J291" t="s">
        <v>5444</v>
      </c>
      <c r="K291" t="s">
        <v>5040</v>
      </c>
      <c r="L291" t="s">
        <v>5048</v>
      </c>
      <c r="M291">
        <v>152</v>
      </c>
      <c r="N291" s="7">
        <v>41093</v>
      </c>
      <c r="O291" t="s">
        <v>68</v>
      </c>
      <c r="P291" t="s">
        <v>54</v>
      </c>
      <c r="Q291">
        <v>7.5</v>
      </c>
      <c r="R291">
        <v>7.17</v>
      </c>
      <c r="S291">
        <v>7.33</v>
      </c>
      <c r="T291">
        <v>7.25</v>
      </c>
      <c r="U291">
        <v>7.17</v>
      </c>
      <c r="V291">
        <v>7.17</v>
      </c>
      <c r="W291">
        <v>10</v>
      </c>
      <c r="X291">
        <v>10</v>
      </c>
      <c r="Y291">
        <v>10</v>
      </c>
      <c r="Z291">
        <v>7.25</v>
      </c>
      <c r="AA291">
        <v>80.83</v>
      </c>
      <c r="AB291">
        <v>0.13</v>
      </c>
      <c r="AC291">
        <v>0</v>
      </c>
      <c r="AD291">
        <v>0</v>
      </c>
      <c r="AE291" t="s">
        <v>55</v>
      </c>
      <c r="AF291">
        <v>1</v>
      </c>
      <c r="AG291" s="7">
        <v>41458</v>
      </c>
      <c r="AH291">
        <v>100</v>
      </c>
      <c r="AI291">
        <v>100</v>
      </c>
      <c r="AJ291">
        <v>100</v>
      </c>
    </row>
    <row r="292" spans="1:36" x14ac:dyDescent="0.25">
      <c r="A292" t="s">
        <v>43</v>
      </c>
      <c r="B292" t="s">
        <v>147</v>
      </c>
      <c r="C292">
        <v>19.896766199999998</v>
      </c>
      <c r="D292">
        <v>-155.58278179999999</v>
      </c>
      <c r="E292" t="s">
        <v>150</v>
      </c>
      <c r="F292">
        <v>7</v>
      </c>
      <c r="G292">
        <v>45.359237</v>
      </c>
      <c r="H292">
        <v>2012</v>
      </c>
      <c r="I292" t="s">
        <v>5455</v>
      </c>
      <c r="J292" t="s">
        <v>5444</v>
      </c>
      <c r="K292" t="s">
        <v>5051</v>
      </c>
      <c r="L292" t="s">
        <v>5048</v>
      </c>
      <c r="M292">
        <v>121</v>
      </c>
      <c r="N292" s="7">
        <v>40962</v>
      </c>
      <c r="O292" t="s">
        <v>333</v>
      </c>
      <c r="P292" t="s">
        <v>54</v>
      </c>
      <c r="Q292">
        <v>7.42</v>
      </c>
      <c r="R292">
        <v>7.33</v>
      </c>
      <c r="S292">
        <v>7</v>
      </c>
      <c r="T292">
        <v>7.25</v>
      </c>
      <c r="U292">
        <v>7.33</v>
      </c>
      <c r="V292">
        <v>7.5</v>
      </c>
      <c r="W292">
        <v>10</v>
      </c>
      <c r="X292">
        <v>10</v>
      </c>
      <c r="Y292">
        <v>10</v>
      </c>
      <c r="Z292">
        <v>7</v>
      </c>
      <c r="AA292">
        <v>80.83</v>
      </c>
      <c r="AB292">
        <v>0.1</v>
      </c>
      <c r="AC292">
        <v>2</v>
      </c>
      <c r="AD292">
        <v>0</v>
      </c>
      <c r="AE292" t="s">
        <v>304</v>
      </c>
      <c r="AF292">
        <v>0</v>
      </c>
      <c r="AG292" s="7">
        <v>41327</v>
      </c>
    </row>
    <row r="293" spans="1:36" x14ac:dyDescent="0.25">
      <c r="A293" t="s">
        <v>43</v>
      </c>
      <c r="B293" t="s">
        <v>84</v>
      </c>
      <c r="C293">
        <v>-21.444422500000002</v>
      </c>
      <c r="D293">
        <v>-43.651325399999998</v>
      </c>
      <c r="E293" t="s">
        <v>3810</v>
      </c>
      <c r="F293">
        <v>300</v>
      </c>
      <c r="G293">
        <v>60</v>
      </c>
      <c r="H293">
        <v>2015</v>
      </c>
      <c r="I293" t="s">
        <v>5409</v>
      </c>
      <c r="J293" t="s">
        <v>5410</v>
      </c>
      <c r="K293" t="s">
        <v>5039</v>
      </c>
      <c r="L293" t="s">
        <v>5040</v>
      </c>
      <c r="M293">
        <v>153</v>
      </c>
      <c r="N293" s="7">
        <v>41989</v>
      </c>
      <c r="O293" t="s">
        <v>365</v>
      </c>
      <c r="P293" t="s">
        <v>81</v>
      </c>
      <c r="Q293">
        <v>7.25</v>
      </c>
      <c r="R293">
        <v>7.33</v>
      </c>
      <c r="S293">
        <v>7.25</v>
      </c>
      <c r="T293">
        <v>7.25</v>
      </c>
      <c r="U293">
        <v>7.25</v>
      </c>
      <c r="V293">
        <v>7.33</v>
      </c>
      <c r="W293">
        <v>10</v>
      </c>
      <c r="X293">
        <v>10</v>
      </c>
      <c r="Y293">
        <v>10</v>
      </c>
      <c r="Z293">
        <v>7.25</v>
      </c>
      <c r="AA293">
        <v>80.92</v>
      </c>
      <c r="AB293">
        <v>0.12</v>
      </c>
      <c r="AC293">
        <v>0</v>
      </c>
      <c r="AD293">
        <v>0</v>
      </c>
      <c r="AE293" t="s">
        <v>55</v>
      </c>
      <c r="AF293">
        <v>8</v>
      </c>
      <c r="AG293" s="7">
        <v>42354</v>
      </c>
      <c r="AH293">
        <v>1200</v>
      </c>
      <c r="AI293">
        <v>1200</v>
      </c>
      <c r="AJ293">
        <v>1200</v>
      </c>
    </row>
    <row r="294" spans="1:36" x14ac:dyDescent="0.25">
      <c r="A294" t="s">
        <v>43</v>
      </c>
      <c r="B294" t="s">
        <v>84</v>
      </c>
      <c r="C294">
        <v>-18.512177999999999</v>
      </c>
      <c r="D294">
        <v>-44.555030799999997</v>
      </c>
      <c r="E294" t="s">
        <v>233</v>
      </c>
      <c r="F294">
        <v>320</v>
      </c>
      <c r="G294">
        <v>2</v>
      </c>
      <c r="H294">
        <v>2015</v>
      </c>
      <c r="I294" t="s">
        <v>5409</v>
      </c>
      <c r="J294" t="s">
        <v>5410</v>
      </c>
      <c r="K294" t="s">
        <v>5039</v>
      </c>
      <c r="L294" t="s">
        <v>5040</v>
      </c>
      <c r="M294">
        <v>153</v>
      </c>
      <c r="N294" s="7">
        <v>41928</v>
      </c>
      <c r="O294" t="s">
        <v>68</v>
      </c>
      <c r="P294" t="s">
        <v>81</v>
      </c>
      <c r="Q294">
        <v>7.17</v>
      </c>
      <c r="R294">
        <v>7.42</v>
      </c>
      <c r="S294">
        <v>7.17</v>
      </c>
      <c r="T294">
        <v>7.25</v>
      </c>
      <c r="U294">
        <v>7.25</v>
      </c>
      <c r="V294">
        <v>7.33</v>
      </c>
      <c r="W294">
        <v>10</v>
      </c>
      <c r="X294">
        <v>10</v>
      </c>
      <c r="Y294">
        <v>10</v>
      </c>
      <c r="Z294">
        <v>7.33</v>
      </c>
      <c r="AA294">
        <v>80.92</v>
      </c>
      <c r="AB294">
        <v>0.1</v>
      </c>
      <c r="AC294">
        <v>0</v>
      </c>
      <c r="AD294">
        <v>0</v>
      </c>
      <c r="AE294" t="s">
        <v>201</v>
      </c>
      <c r="AF294">
        <v>0</v>
      </c>
      <c r="AG294" s="7">
        <v>42293</v>
      </c>
      <c r="AH294">
        <v>1100</v>
      </c>
      <c r="AI294">
        <v>1100</v>
      </c>
      <c r="AJ294">
        <v>1100</v>
      </c>
    </row>
    <row r="295" spans="1:36" x14ac:dyDescent="0.25">
      <c r="A295" t="s">
        <v>43</v>
      </c>
      <c r="B295" t="s">
        <v>62</v>
      </c>
      <c r="C295">
        <v>15.783471</v>
      </c>
      <c r="D295">
        <v>-90.230759000000006</v>
      </c>
      <c r="E295" t="s">
        <v>618</v>
      </c>
      <c r="F295">
        <v>25</v>
      </c>
      <c r="G295">
        <v>69</v>
      </c>
      <c r="H295">
        <v>2017</v>
      </c>
      <c r="I295" t="s">
        <v>5408</v>
      </c>
      <c r="J295" t="s">
        <v>5446</v>
      </c>
      <c r="K295" t="s">
        <v>5040</v>
      </c>
      <c r="L295" t="s">
        <v>5048</v>
      </c>
      <c r="M295">
        <v>151</v>
      </c>
      <c r="N295" s="7">
        <v>42970</v>
      </c>
      <c r="O295" t="s">
        <v>68</v>
      </c>
      <c r="P295" t="s">
        <v>54</v>
      </c>
      <c r="Q295">
        <v>7.67</v>
      </c>
      <c r="R295">
        <v>7.67</v>
      </c>
      <c r="S295">
        <v>7.33</v>
      </c>
      <c r="T295">
        <v>7.58</v>
      </c>
      <c r="U295">
        <v>7.67</v>
      </c>
      <c r="V295">
        <v>7.5</v>
      </c>
      <c r="W295">
        <v>9.33</v>
      </c>
      <c r="X295">
        <v>9.33</v>
      </c>
      <c r="Y295">
        <v>9.33</v>
      </c>
      <c r="Z295">
        <v>7.5</v>
      </c>
      <c r="AA295">
        <v>80.92</v>
      </c>
      <c r="AB295">
        <v>0.1</v>
      </c>
      <c r="AC295">
        <v>0</v>
      </c>
      <c r="AD295">
        <v>0</v>
      </c>
      <c r="AE295" t="s">
        <v>55</v>
      </c>
      <c r="AF295">
        <v>2</v>
      </c>
      <c r="AG295" s="7">
        <v>43335</v>
      </c>
      <c r="AH295">
        <v>1901</v>
      </c>
      <c r="AI295">
        <v>1901</v>
      </c>
      <c r="AJ295">
        <v>1901</v>
      </c>
    </row>
    <row r="296" spans="1:36" x14ac:dyDescent="0.25">
      <c r="A296" t="s">
        <v>43</v>
      </c>
      <c r="B296" t="s">
        <v>62</v>
      </c>
      <c r="C296">
        <v>14.612144600000001</v>
      </c>
      <c r="D296">
        <v>-89.962679899999998</v>
      </c>
      <c r="E296" t="s">
        <v>999</v>
      </c>
      <c r="F296">
        <v>250</v>
      </c>
      <c r="G296">
        <v>69</v>
      </c>
      <c r="H296">
        <v>2014</v>
      </c>
      <c r="I296" t="s">
        <v>5412</v>
      </c>
      <c r="J296" t="s">
        <v>5440</v>
      </c>
      <c r="K296" t="s">
        <v>5040</v>
      </c>
      <c r="L296" t="s">
        <v>5048</v>
      </c>
      <c r="M296">
        <v>151</v>
      </c>
      <c r="N296" s="7">
        <v>41800</v>
      </c>
      <c r="O296" t="s">
        <v>1002</v>
      </c>
      <c r="P296" t="s">
        <v>54</v>
      </c>
      <c r="Q296">
        <v>7.58</v>
      </c>
      <c r="R296">
        <v>7.42</v>
      </c>
      <c r="S296">
        <v>6.92</v>
      </c>
      <c r="T296">
        <v>7.5</v>
      </c>
      <c r="U296">
        <v>7.25</v>
      </c>
      <c r="V296">
        <v>7.17</v>
      </c>
      <c r="W296">
        <v>10</v>
      </c>
      <c r="X296">
        <v>10</v>
      </c>
      <c r="Y296">
        <v>10</v>
      </c>
      <c r="Z296">
        <v>7.08</v>
      </c>
      <c r="AA296">
        <v>80.92</v>
      </c>
      <c r="AB296">
        <v>0.12</v>
      </c>
      <c r="AC296">
        <v>2</v>
      </c>
      <c r="AD296">
        <v>0</v>
      </c>
      <c r="AE296" t="s">
        <v>55</v>
      </c>
      <c r="AF296">
        <v>5</v>
      </c>
      <c r="AG296" s="7">
        <v>42165</v>
      </c>
      <c r="AH296">
        <v>1524</v>
      </c>
      <c r="AI296">
        <v>1524</v>
      </c>
      <c r="AJ296">
        <v>1524</v>
      </c>
    </row>
    <row r="297" spans="1:36" x14ac:dyDescent="0.25">
      <c r="A297" t="s">
        <v>43</v>
      </c>
      <c r="B297" t="s">
        <v>316</v>
      </c>
      <c r="C297">
        <v>-1.1748105</v>
      </c>
      <c r="D297">
        <v>36.830410200000003</v>
      </c>
      <c r="E297" t="s">
        <v>408</v>
      </c>
      <c r="F297">
        <v>150</v>
      </c>
      <c r="G297">
        <v>60</v>
      </c>
      <c r="H297">
        <v>2017</v>
      </c>
      <c r="I297" t="s">
        <v>5408</v>
      </c>
      <c r="J297" t="s">
        <v>5481</v>
      </c>
      <c r="K297" t="s">
        <v>5040</v>
      </c>
      <c r="L297" t="s">
        <v>5050</v>
      </c>
      <c r="M297">
        <v>92</v>
      </c>
      <c r="N297" s="7">
        <v>42923</v>
      </c>
      <c r="O297" t="s">
        <v>383</v>
      </c>
      <c r="P297" t="s">
        <v>54</v>
      </c>
      <c r="Q297">
        <v>7.17</v>
      </c>
      <c r="R297">
        <v>7.58</v>
      </c>
      <c r="S297">
        <v>7.5</v>
      </c>
      <c r="T297">
        <v>7.5</v>
      </c>
      <c r="U297">
        <v>8</v>
      </c>
      <c r="V297">
        <v>7.75</v>
      </c>
      <c r="W297">
        <v>10</v>
      </c>
      <c r="X297">
        <v>10</v>
      </c>
      <c r="Y297">
        <v>10</v>
      </c>
      <c r="Z297">
        <v>5.42</v>
      </c>
      <c r="AA297">
        <v>80.92</v>
      </c>
      <c r="AB297">
        <v>0.11</v>
      </c>
      <c r="AC297">
        <v>0</v>
      </c>
      <c r="AD297">
        <v>0</v>
      </c>
      <c r="AE297" t="s">
        <v>55</v>
      </c>
      <c r="AF297">
        <v>3</v>
      </c>
      <c r="AG297" s="7">
        <v>43288</v>
      </c>
      <c r="AH297">
        <v>1600</v>
      </c>
      <c r="AI297">
        <v>1600</v>
      </c>
      <c r="AJ297">
        <v>1600</v>
      </c>
    </row>
    <row r="298" spans="1:36" x14ac:dyDescent="0.25">
      <c r="A298" t="s">
        <v>43</v>
      </c>
      <c r="B298" t="s">
        <v>216</v>
      </c>
      <c r="C298">
        <v>19.173773000000001</v>
      </c>
      <c r="D298">
        <v>-96.134224099999997</v>
      </c>
      <c r="E298" t="s">
        <v>715</v>
      </c>
      <c r="F298">
        <v>240</v>
      </c>
      <c r="G298">
        <v>69</v>
      </c>
      <c r="H298">
        <v>2017</v>
      </c>
      <c r="I298" t="s">
        <v>5408</v>
      </c>
      <c r="J298" t="s">
        <v>5446</v>
      </c>
      <c r="K298" t="s">
        <v>5040</v>
      </c>
      <c r="L298" t="s">
        <v>5048</v>
      </c>
      <c r="M298">
        <v>151</v>
      </c>
      <c r="N298" s="7">
        <v>42867</v>
      </c>
      <c r="O298" t="s">
        <v>68</v>
      </c>
      <c r="P298" t="s">
        <v>54</v>
      </c>
      <c r="Q298">
        <v>7.5</v>
      </c>
      <c r="R298">
        <v>7.33</v>
      </c>
      <c r="S298">
        <v>7.17</v>
      </c>
      <c r="T298">
        <v>7.42</v>
      </c>
      <c r="U298">
        <v>7.5</v>
      </c>
      <c r="V298">
        <v>7.33</v>
      </c>
      <c r="W298">
        <v>9.33</v>
      </c>
      <c r="X298">
        <v>10</v>
      </c>
      <c r="Y298">
        <v>10</v>
      </c>
      <c r="Z298">
        <v>7.33</v>
      </c>
      <c r="AA298">
        <v>80.92</v>
      </c>
      <c r="AB298">
        <v>0.11</v>
      </c>
      <c r="AC298">
        <v>0</v>
      </c>
      <c r="AD298">
        <v>0</v>
      </c>
      <c r="AE298" t="s">
        <v>55</v>
      </c>
      <c r="AF298">
        <v>11</v>
      </c>
      <c r="AG298" s="7">
        <v>43232</v>
      </c>
      <c r="AH298">
        <v>1100</v>
      </c>
      <c r="AI298">
        <v>1100</v>
      </c>
      <c r="AJ298">
        <v>1100</v>
      </c>
    </row>
    <row r="299" spans="1:36" x14ac:dyDescent="0.25">
      <c r="A299" t="s">
        <v>43</v>
      </c>
      <c r="B299" t="s">
        <v>216</v>
      </c>
      <c r="C299">
        <v>19.0509357</v>
      </c>
      <c r="D299">
        <v>-96.984173499999997</v>
      </c>
      <c r="E299" t="s">
        <v>4059</v>
      </c>
      <c r="F299">
        <v>60</v>
      </c>
      <c r="G299">
        <v>1</v>
      </c>
      <c r="H299">
        <v>2012</v>
      </c>
      <c r="I299" t="s">
        <v>5398</v>
      </c>
      <c r="J299" t="s">
        <v>5444</v>
      </c>
      <c r="K299" t="s">
        <v>5040</v>
      </c>
      <c r="L299" t="s">
        <v>5048</v>
      </c>
      <c r="M299">
        <v>152</v>
      </c>
      <c r="N299" s="7">
        <v>41101</v>
      </c>
      <c r="O299" t="s">
        <v>616</v>
      </c>
      <c r="P299" t="s">
        <v>54</v>
      </c>
      <c r="Q299">
        <v>7.58</v>
      </c>
      <c r="R299">
        <v>7.33</v>
      </c>
      <c r="S299">
        <v>7.08</v>
      </c>
      <c r="T299">
        <v>7.5</v>
      </c>
      <c r="U299">
        <v>7.17</v>
      </c>
      <c r="V299">
        <v>7.25</v>
      </c>
      <c r="W299">
        <v>10</v>
      </c>
      <c r="X299">
        <v>10</v>
      </c>
      <c r="Y299">
        <v>10</v>
      </c>
      <c r="Z299">
        <v>7</v>
      </c>
      <c r="AA299">
        <v>80.92</v>
      </c>
      <c r="AB299">
        <v>0.13</v>
      </c>
      <c r="AC299">
        <v>0</v>
      </c>
      <c r="AD299">
        <v>0</v>
      </c>
      <c r="AE299" t="s">
        <v>55</v>
      </c>
      <c r="AF299">
        <v>12</v>
      </c>
      <c r="AG299" s="7">
        <v>41466</v>
      </c>
      <c r="AH299">
        <v>1186</v>
      </c>
      <c r="AI299">
        <v>1186</v>
      </c>
      <c r="AJ299">
        <v>1186</v>
      </c>
    </row>
    <row r="300" spans="1:36" x14ac:dyDescent="0.25">
      <c r="A300" t="s">
        <v>43</v>
      </c>
      <c r="B300" t="s">
        <v>3473</v>
      </c>
      <c r="C300">
        <v>22.039177299999999</v>
      </c>
      <c r="D300">
        <v>96.471658000000005</v>
      </c>
      <c r="E300" t="s">
        <v>4028</v>
      </c>
      <c r="F300">
        <v>2</v>
      </c>
      <c r="G300">
        <v>2</v>
      </c>
      <c r="H300">
        <v>2015</v>
      </c>
      <c r="I300" t="s">
        <v>5424</v>
      </c>
      <c r="J300" t="s">
        <v>5478</v>
      </c>
      <c r="K300" t="s">
        <v>5049</v>
      </c>
      <c r="L300" t="s">
        <v>5050</v>
      </c>
      <c r="M300">
        <v>31</v>
      </c>
      <c r="N300" s="7">
        <v>42202</v>
      </c>
      <c r="O300" t="s">
        <v>60</v>
      </c>
      <c r="P300" t="s">
        <v>60</v>
      </c>
      <c r="Q300">
        <v>7.17</v>
      </c>
      <c r="R300">
        <v>7.42</v>
      </c>
      <c r="S300">
        <v>7</v>
      </c>
      <c r="T300">
        <v>7.58</v>
      </c>
      <c r="U300">
        <v>7.33</v>
      </c>
      <c r="V300">
        <v>7</v>
      </c>
      <c r="W300">
        <v>10</v>
      </c>
      <c r="X300">
        <v>10</v>
      </c>
      <c r="Y300">
        <v>10</v>
      </c>
      <c r="Z300">
        <v>7.42</v>
      </c>
      <c r="AA300">
        <v>80.92</v>
      </c>
      <c r="AB300">
        <v>0</v>
      </c>
      <c r="AC300">
        <v>0</v>
      </c>
      <c r="AD300">
        <v>0</v>
      </c>
      <c r="AF300">
        <v>5</v>
      </c>
      <c r="AG300" s="7">
        <v>42567</v>
      </c>
      <c r="AH300">
        <v>1066.8</v>
      </c>
      <c r="AI300">
        <v>1066.8</v>
      </c>
      <c r="AJ300">
        <v>1066.8</v>
      </c>
    </row>
    <row r="301" spans="1:36" x14ac:dyDescent="0.25">
      <c r="A301" t="s">
        <v>43</v>
      </c>
      <c r="B301" t="s">
        <v>280</v>
      </c>
      <c r="C301">
        <v>12.929006899999999</v>
      </c>
      <c r="D301">
        <v>-85.915121099999993</v>
      </c>
      <c r="E301" t="s">
        <v>2510</v>
      </c>
      <c r="F301">
        <v>275</v>
      </c>
      <c r="G301">
        <v>0.45359237000000002</v>
      </c>
      <c r="H301">
        <v>2013</v>
      </c>
      <c r="I301" t="s">
        <v>5452</v>
      </c>
      <c r="J301" t="s">
        <v>5442</v>
      </c>
      <c r="K301" t="s">
        <v>5051</v>
      </c>
      <c r="L301" t="s">
        <v>5048</v>
      </c>
      <c r="M301">
        <v>120</v>
      </c>
      <c r="N301" s="7">
        <v>41836</v>
      </c>
      <c r="O301" t="s">
        <v>213</v>
      </c>
      <c r="P301" t="s">
        <v>54</v>
      </c>
      <c r="Q301">
        <v>7.33</v>
      </c>
      <c r="R301">
        <v>7.08</v>
      </c>
      <c r="S301">
        <v>7.25</v>
      </c>
      <c r="T301">
        <v>7</v>
      </c>
      <c r="U301">
        <v>7.5</v>
      </c>
      <c r="V301">
        <v>7.42</v>
      </c>
      <c r="W301">
        <v>10</v>
      </c>
      <c r="X301">
        <v>10</v>
      </c>
      <c r="Y301">
        <v>10</v>
      </c>
      <c r="Z301">
        <v>7.33</v>
      </c>
      <c r="AA301">
        <v>80.92</v>
      </c>
      <c r="AB301">
        <v>0.1</v>
      </c>
      <c r="AC301">
        <v>1</v>
      </c>
      <c r="AD301">
        <v>0</v>
      </c>
      <c r="AE301" t="s">
        <v>55</v>
      </c>
      <c r="AF301">
        <v>3</v>
      </c>
      <c r="AG301" s="7">
        <v>42201</v>
      </c>
      <c r="AH301">
        <v>700</v>
      </c>
      <c r="AI301">
        <v>1400</v>
      </c>
      <c r="AJ301">
        <v>1050</v>
      </c>
    </row>
    <row r="302" spans="1:36" x14ac:dyDescent="0.25">
      <c r="A302" t="s">
        <v>43</v>
      </c>
      <c r="B302" t="s">
        <v>268</v>
      </c>
      <c r="C302">
        <v>23.69781</v>
      </c>
      <c r="D302">
        <v>120.960515</v>
      </c>
      <c r="E302" t="s">
        <v>4041</v>
      </c>
      <c r="F302">
        <v>10</v>
      </c>
      <c r="G302">
        <v>60</v>
      </c>
      <c r="H302">
        <v>2014</v>
      </c>
      <c r="I302" t="s">
        <v>5451</v>
      </c>
      <c r="J302" t="s">
        <v>5477</v>
      </c>
      <c r="K302" t="s">
        <v>5051</v>
      </c>
      <c r="L302" t="s">
        <v>5050</v>
      </c>
      <c r="M302">
        <v>61</v>
      </c>
      <c r="N302" s="7">
        <v>41966</v>
      </c>
      <c r="O302" t="s">
        <v>616</v>
      </c>
      <c r="P302" t="s">
        <v>54</v>
      </c>
      <c r="Q302">
        <v>7.92</v>
      </c>
      <c r="R302">
        <v>7.67</v>
      </c>
      <c r="S302">
        <v>7.33</v>
      </c>
      <c r="T302">
        <v>7.08</v>
      </c>
      <c r="U302">
        <v>7.08</v>
      </c>
      <c r="V302">
        <v>7.08</v>
      </c>
      <c r="W302">
        <v>10</v>
      </c>
      <c r="X302">
        <v>10</v>
      </c>
      <c r="Y302">
        <v>10</v>
      </c>
      <c r="Z302">
        <v>6.75</v>
      </c>
      <c r="AA302">
        <v>80.92</v>
      </c>
      <c r="AB302">
        <v>0.09</v>
      </c>
      <c r="AC302">
        <v>0</v>
      </c>
      <c r="AD302">
        <v>0</v>
      </c>
      <c r="AE302" t="s">
        <v>55</v>
      </c>
      <c r="AF302">
        <v>0</v>
      </c>
      <c r="AG302" s="7">
        <v>42331</v>
      </c>
      <c r="AH302">
        <v>550</v>
      </c>
      <c r="AI302">
        <v>550</v>
      </c>
      <c r="AJ302">
        <v>550</v>
      </c>
    </row>
    <row r="303" spans="1:36" x14ac:dyDescent="0.25">
      <c r="A303" t="s">
        <v>43</v>
      </c>
      <c r="B303" t="s">
        <v>268</v>
      </c>
      <c r="C303">
        <v>24.1477358</v>
      </c>
      <c r="D303">
        <v>120.6736482</v>
      </c>
      <c r="E303" t="s">
        <v>4047</v>
      </c>
      <c r="F303">
        <v>35</v>
      </c>
      <c r="G303">
        <v>30</v>
      </c>
      <c r="H303">
        <v>2014</v>
      </c>
      <c r="I303" t="s">
        <v>5451</v>
      </c>
      <c r="J303" t="s">
        <v>5477</v>
      </c>
      <c r="K303" t="s">
        <v>5051</v>
      </c>
      <c r="L303" t="s">
        <v>5050</v>
      </c>
      <c r="M303">
        <v>61</v>
      </c>
      <c r="N303" s="7">
        <v>41634</v>
      </c>
      <c r="O303" t="s">
        <v>616</v>
      </c>
      <c r="P303" t="s">
        <v>54</v>
      </c>
      <c r="Q303">
        <v>7.42</v>
      </c>
      <c r="R303">
        <v>7.25</v>
      </c>
      <c r="S303">
        <v>7.25</v>
      </c>
      <c r="T303">
        <v>7.25</v>
      </c>
      <c r="U303">
        <v>7.25</v>
      </c>
      <c r="V303">
        <v>7.25</v>
      </c>
      <c r="W303">
        <v>10</v>
      </c>
      <c r="X303">
        <v>10</v>
      </c>
      <c r="Y303">
        <v>10</v>
      </c>
      <c r="Z303">
        <v>7.25</v>
      </c>
      <c r="AA303">
        <v>80.92</v>
      </c>
      <c r="AB303">
        <v>0.11</v>
      </c>
      <c r="AC303">
        <v>0</v>
      </c>
      <c r="AD303">
        <v>0</v>
      </c>
      <c r="AF303">
        <v>0</v>
      </c>
      <c r="AG303" s="7">
        <v>41999</v>
      </c>
      <c r="AH303">
        <v>900</v>
      </c>
      <c r="AI303">
        <v>900</v>
      </c>
      <c r="AJ303">
        <v>900</v>
      </c>
    </row>
    <row r="304" spans="1:36" x14ac:dyDescent="0.25">
      <c r="A304" t="s">
        <v>43</v>
      </c>
      <c r="B304" t="s">
        <v>268</v>
      </c>
      <c r="C304">
        <v>23.960998100000001</v>
      </c>
      <c r="D304">
        <v>120.97186379999999</v>
      </c>
      <c r="E304" t="s">
        <v>3202</v>
      </c>
      <c r="F304">
        <v>5</v>
      </c>
      <c r="G304">
        <v>30</v>
      </c>
      <c r="H304">
        <v>2014</v>
      </c>
      <c r="I304" t="s">
        <v>5451</v>
      </c>
      <c r="J304" t="s">
        <v>5477</v>
      </c>
      <c r="K304" t="s">
        <v>5051</v>
      </c>
      <c r="L304" t="s">
        <v>5050</v>
      </c>
      <c r="M304">
        <v>61</v>
      </c>
      <c r="N304" s="7">
        <v>41634</v>
      </c>
      <c r="O304" t="s">
        <v>616</v>
      </c>
      <c r="P304" t="s">
        <v>60</v>
      </c>
      <c r="Q304">
        <v>7.25</v>
      </c>
      <c r="R304">
        <v>7.17</v>
      </c>
      <c r="S304">
        <v>7.08</v>
      </c>
      <c r="T304">
        <v>7.08</v>
      </c>
      <c r="U304">
        <v>7.08</v>
      </c>
      <c r="V304">
        <v>8.08</v>
      </c>
      <c r="W304">
        <v>10</v>
      </c>
      <c r="X304">
        <v>10</v>
      </c>
      <c r="Y304">
        <v>10</v>
      </c>
      <c r="Z304">
        <v>7.17</v>
      </c>
      <c r="AA304">
        <v>80.92</v>
      </c>
      <c r="AB304">
        <v>0.11</v>
      </c>
      <c r="AC304">
        <v>0</v>
      </c>
      <c r="AD304">
        <v>0</v>
      </c>
      <c r="AE304" t="s">
        <v>55</v>
      </c>
      <c r="AF304">
        <v>0</v>
      </c>
      <c r="AG304" s="7">
        <v>41999</v>
      </c>
      <c r="AH304">
        <v>688</v>
      </c>
      <c r="AI304">
        <v>688</v>
      </c>
      <c r="AJ304">
        <v>688</v>
      </c>
    </row>
    <row r="305" spans="1:36" x14ac:dyDescent="0.25">
      <c r="A305" t="s">
        <v>43</v>
      </c>
      <c r="B305" t="s">
        <v>268</v>
      </c>
      <c r="C305">
        <v>25.032969399999999</v>
      </c>
      <c r="D305">
        <v>121.5654177</v>
      </c>
      <c r="E305" t="s">
        <v>4054</v>
      </c>
      <c r="F305">
        <v>10</v>
      </c>
      <c r="G305">
        <v>20</v>
      </c>
      <c r="H305">
        <v>2014</v>
      </c>
      <c r="I305" t="s">
        <v>5451</v>
      </c>
      <c r="J305" t="s">
        <v>5477</v>
      </c>
      <c r="K305" t="s">
        <v>5051</v>
      </c>
      <c r="L305" t="s">
        <v>5050</v>
      </c>
      <c r="M305">
        <v>61</v>
      </c>
      <c r="N305" s="7">
        <v>41634</v>
      </c>
      <c r="O305" t="s">
        <v>616</v>
      </c>
      <c r="P305" t="s">
        <v>54</v>
      </c>
      <c r="Q305">
        <v>7.42</v>
      </c>
      <c r="R305">
        <v>7.25</v>
      </c>
      <c r="S305">
        <v>7.25</v>
      </c>
      <c r="T305">
        <v>7.25</v>
      </c>
      <c r="U305">
        <v>7.25</v>
      </c>
      <c r="V305">
        <v>7.25</v>
      </c>
      <c r="W305">
        <v>10</v>
      </c>
      <c r="X305">
        <v>10</v>
      </c>
      <c r="Y305">
        <v>10</v>
      </c>
      <c r="Z305">
        <v>7.25</v>
      </c>
      <c r="AA305">
        <v>80.92</v>
      </c>
      <c r="AB305">
        <v>0.11</v>
      </c>
      <c r="AC305">
        <v>0</v>
      </c>
      <c r="AD305">
        <v>0</v>
      </c>
      <c r="AE305" t="s">
        <v>55</v>
      </c>
      <c r="AF305">
        <v>0</v>
      </c>
      <c r="AG305" s="7">
        <v>41999</v>
      </c>
      <c r="AH305">
        <v>300</v>
      </c>
      <c r="AI305">
        <v>300</v>
      </c>
      <c r="AJ305">
        <v>300</v>
      </c>
    </row>
    <row r="306" spans="1:36" x14ac:dyDescent="0.25">
      <c r="A306" t="s">
        <v>43</v>
      </c>
      <c r="B306" t="s">
        <v>268</v>
      </c>
      <c r="C306">
        <v>23.69781</v>
      </c>
      <c r="D306">
        <v>120.960515</v>
      </c>
      <c r="E306" t="s">
        <v>4007</v>
      </c>
      <c r="F306">
        <v>150</v>
      </c>
      <c r="G306">
        <v>1</v>
      </c>
      <c r="H306">
        <v>2017</v>
      </c>
      <c r="I306" t="s">
        <v>5450</v>
      </c>
      <c r="J306" t="s">
        <v>5481</v>
      </c>
      <c r="K306" t="s">
        <v>5051</v>
      </c>
      <c r="L306" t="s">
        <v>5050</v>
      </c>
      <c r="M306">
        <v>61</v>
      </c>
      <c r="N306" s="7">
        <v>43077</v>
      </c>
      <c r="O306" t="s">
        <v>60</v>
      </c>
      <c r="P306" t="s">
        <v>54</v>
      </c>
      <c r="Q306">
        <v>7.33</v>
      </c>
      <c r="R306">
        <v>7.17</v>
      </c>
      <c r="S306">
        <v>7.25</v>
      </c>
      <c r="T306">
        <v>7.33</v>
      </c>
      <c r="U306">
        <v>7.33</v>
      </c>
      <c r="V306">
        <v>7.25</v>
      </c>
      <c r="W306">
        <v>10</v>
      </c>
      <c r="X306">
        <v>10</v>
      </c>
      <c r="Y306">
        <v>10</v>
      </c>
      <c r="Z306">
        <v>7.25</v>
      </c>
      <c r="AA306">
        <v>80.92</v>
      </c>
      <c r="AB306">
        <v>0</v>
      </c>
      <c r="AC306">
        <v>0</v>
      </c>
      <c r="AD306">
        <v>0</v>
      </c>
      <c r="AE306" t="s">
        <v>304</v>
      </c>
      <c r="AF306">
        <v>0</v>
      </c>
      <c r="AG306" s="7">
        <v>43442</v>
      </c>
      <c r="AH306">
        <v>200</v>
      </c>
      <c r="AI306">
        <v>200</v>
      </c>
      <c r="AJ306">
        <v>200</v>
      </c>
    </row>
    <row r="307" spans="1:36" x14ac:dyDescent="0.25">
      <c r="A307" t="s">
        <v>43</v>
      </c>
      <c r="B307" t="s">
        <v>287</v>
      </c>
      <c r="C307">
        <v>-3.3454038000000001</v>
      </c>
      <c r="D307">
        <v>35.669680200000002</v>
      </c>
      <c r="E307" t="s">
        <v>4035</v>
      </c>
      <c r="F307">
        <v>250</v>
      </c>
      <c r="G307">
        <v>60</v>
      </c>
      <c r="H307">
        <v>2014</v>
      </c>
      <c r="I307" t="s">
        <v>5403</v>
      </c>
      <c r="J307" t="s">
        <v>5424</v>
      </c>
      <c r="K307" t="s">
        <v>5039</v>
      </c>
      <c r="L307" t="s">
        <v>5049</v>
      </c>
      <c r="M307">
        <v>214</v>
      </c>
      <c r="N307" s="7">
        <v>41991</v>
      </c>
      <c r="O307" t="s">
        <v>60</v>
      </c>
      <c r="P307" t="s">
        <v>54</v>
      </c>
      <c r="Q307">
        <v>7.33</v>
      </c>
      <c r="R307">
        <v>7.17</v>
      </c>
      <c r="S307">
        <v>7.17</v>
      </c>
      <c r="T307">
        <v>7.25</v>
      </c>
      <c r="U307">
        <v>7.42</v>
      </c>
      <c r="V307">
        <v>7.33</v>
      </c>
      <c r="W307">
        <v>10</v>
      </c>
      <c r="X307">
        <v>10</v>
      </c>
      <c r="Y307">
        <v>10</v>
      </c>
      <c r="Z307">
        <v>7.25</v>
      </c>
      <c r="AA307">
        <v>80.92</v>
      </c>
      <c r="AB307">
        <v>0.12</v>
      </c>
      <c r="AC307">
        <v>0</v>
      </c>
      <c r="AD307">
        <v>0</v>
      </c>
      <c r="AE307" t="s">
        <v>55</v>
      </c>
      <c r="AF307">
        <v>0</v>
      </c>
      <c r="AG307" s="7">
        <v>42356</v>
      </c>
      <c r="AH307">
        <v>1700</v>
      </c>
      <c r="AI307">
        <v>1700</v>
      </c>
      <c r="AJ307">
        <v>1700</v>
      </c>
    </row>
    <row r="308" spans="1:36" x14ac:dyDescent="0.25">
      <c r="A308" t="s">
        <v>43</v>
      </c>
      <c r="B308" t="s">
        <v>348</v>
      </c>
      <c r="C308">
        <v>19.910479800000001</v>
      </c>
      <c r="D308">
        <v>99.840575999999999</v>
      </c>
      <c r="F308">
        <v>3</v>
      </c>
      <c r="G308">
        <v>0.45359237000000002</v>
      </c>
      <c r="I308" t="s">
        <v>5453</v>
      </c>
      <c r="J308" t="s">
        <v>5479</v>
      </c>
      <c r="K308" t="s">
        <v>5051</v>
      </c>
      <c r="L308" t="s">
        <v>5050</v>
      </c>
      <c r="M308">
        <v>61</v>
      </c>
      <c r="N308" s="7">
        <v>40281</v>
      </c>
      <c r="O308" t="s">
        <v>993</v>
      </c>
      <c r="Q308">
        <v>7.67</v>
      </c>
      <c r="R308">
        <v>7.58</v>
      </c>
      <c r="S308">
        <v>7.33</v>
      </c>
      <c r="T308">
        <v>7.33</v>
      </c>
      <c r="U308">
        <v>7.17</v>
      </c>
      <c r="V308">
        <v>7</v>
      </c>
      <c r="W308">
        <v>10</v>
      </c>
      <c r="X308">
        <v>10</v>
      </c>
      <c r="Y308">
        <v>10</v>
      </c>
      <c r="Z308">
        <v>6.83</v>
      </c>
      <c r="AA308">
        <v>80.92</v>
      </c>
      <c r="AB308">
        <v>0</v>
      </c>
      <c r="AC308">
        <v>0</v>
      </c>
      <c r="AD308">
        <v>0</v>
      </c>
      <c r="AF308">
        <v>0</v>
      </c>
      <c r="AG308" s="7">
        <v>40646</v>
      </c>
    </row>
    <row r="309" spans="1:36" x14ac:dyDescent="0.25">
      <c r="A309" t="s">
        <v>4825</v>
      </c>
      <c r="B309" t="s">
        <v>242</v>
      </c>
      <c r="C309">
        <v>0.25805210000000001</v>
      </c>
      <c r="D309">
        <v>30.527909600000001</v>
      </c>
      <c r="E309" t="s">
        <v>4877</v>
      </c>
      <c r="F309">
        <v>1</v>
      </c>
      <c r="G309">
        <v>60</v>
      </c>
      <c r="H309">
        <v>2013</v>
      </c>
      <c r="I309" t="s">
        <v>5425</v>
      </c>
      <c r="J309" t="s">
        <v>5459</v>
      </c>
      <c r="K309" t="s">
        <v>5042</v>
      </c>
      <c r="L309" t="s">
        <v>5052</v>
      </c>
      <c r="M309">
        <v>153</v>
      </c>
      <c r="N309" s="7">
        <v>41817</v>
      </c>
      <c r="Q309">
        <v>7.33</v>
      </c>
      <c r="R309">
        <v>7.58</v>
      </c>
      <c r="S309">
        <v>7.5</v>
      </c>
      <c r="T309">
        <v>7.75</v>
      </c>
      <c r="U309">
        <v>7.75</v>
      </c>
      <c r="V309">
        <v>7.67</v>
      </c>
      <c r="W309">
        <v>10</v>
      </c>
      <c r="X309">
        <v>10</v>
      </c>
      <c r="Y309">
        <v>7.75</v>
      </c>
      <c r="Z309">
        <v>7.58</v>
      </c>
      <c r="AA309">
        <v>80.92</v>
      </c>
      <c r="AB309">
        <v>0.12</v>
      </c>
      <c r="AC309">
        <v>0</v>
      </c>
      <c r="AD309">
        <v>0</v>
      </c>
      <c r="AE309" t="s">
        <v>55</v>
      </c>
      <c r="AF309">
        <v>1</v>
      </c>
      <c r="AG309" s="7">
        <v>42182</v>
      </c>
      <c r="AH309">
        <v>1600</v>
      </c>
      <c r="AI309">
        <v>1600</v>
      </c>
      <c r="AJ309">
        <v>1600</v>
      </c>
    </row>
    <row r="310" spans="1:36" x14ac:dyDescent="0.25">
      <c r="A310" t="s">
        <v>43</v>
      </c>
      <c r="B310" t="s">
        <v>147</v>
      </c>
      <c r="C310">
        <v>19.896766199999998</v>
      </c>
      <c r="D310">
        <v>-155.58278179999999</v>
      </c>
      <c r="E310" t="s">
        <v>150</v>
      </c>
      <c r="F310">
        <v>7</v>
      </c>
      <c r="G310">
        <v>45.359237</v>
      </c>
      <c r="H310">
        <v>2014</v>
      </c>
      <c r="I310" t="s">
        <v>5451</v>
      </c>
      <c r="J310" t="s">
        <v>5440</v>
      </c>
      <c r="K310" t="s">
        <v>5051</v>
      </c>
      <c r="L310" t="s">
        <v>5048</v>
      </c>
      <c r="M310">
        <v>120</v>
      </c>
      <c r="N310" s="7">
        <v>42017</v>
      </c>
      <c r="O310" t="s">
        <v>333</v>
      </c>
      <c r="P310" t="s">
        <v>81</v>
      </c>
      <c r="Q310">
        <v>7.42</v>
      </c>
      <c r="R310">
        <v>7.08</v>
      </c>
      <c r="S310">
        <v>7.17</v>
      </c>
      <c r="T310">
        <v>7.17</v>
      </c>
      <c r="U310">
        <v>7.58</v>
      </c>
      <c r="V310">
        <v>7.25</v>
      </c>
      <c r="W310">
        <v>10</v>
      </c>
      <c r="X310">
        <v>10</v>
      </c>
      <c r="Y310">
        <v>10</v>
      </c>
      <c r="Z310">
        <v>7.25</v>
      </c>
      <c r="AA310">
        <v>80.92</v>
      </c>
      <c r="AB310">
        <v>0.1</v>
      </c>
      <c r="AC310">
        <v>2</v>
      </c>
      <c r="AD310">
        <v>0</v>
      </c>
      <c r="AE310" t="s">
        <v>89</v>
      </c>
      <c r="AF310">
        <v>5</v>
      </c>
      <c r="AG310" s="7">
        <v>42382</v>
      </c>
    </row>
    <row r="311" spans="1:36" x14ac:dyDescent="0.25">
      <c r="A311" t="s">
        <v>43</v>
      </c>
      <c r="B311" t="s">
        <v>84</v>
      </c>
      <c r="C311">
        <v>-16.661610700000001</v>
      </c>
      <c r="D311">
        <v>-49.262113599999999</v>
      </c>
      <c r="E311" t="s">
        <v>1329</v>
      </c>
      <c r="F311">
        <v>300</v>
      </c>
      <c r="G311">
        <v>60</v>
      </c>
      <c r="H311">
        <v>2014</v>
      </c>
      <c r="I311" t="s">
        <v>5403</v>
      </c>
      <c r="J311" t="s">
        <v>5404</v>
      </c>
      <c r="K311" t="s">
        <v>5039</v>
      </c>
      <c r="L311" t="s">
        <v>5040</v>
      </c>
      <c r="M311">
        <v>153</v>
      </c>
      <c r="N311" s="7">
        <v>42019</v>
      </c>
      <c r="O311" t="s">
        <v>737</v>
      </c>
      <c r="P311" t="s">
        <v>81</v>
      </c>
      <c r="Q311">
        <v>7.67</v>
      </c>
      <c r="R311">
        <v>7.75</v>
      </c>
      <c r="S311">
        <v>7.83</v>
      </c>
      <c r="T311">
        <v>7.75</v>
      </c>
      <c r="U311">
        <v>7.83</v>
      </c>
      <c r="V311">
        <v>7.75</v>
      </c>
      <c r="W311">
        <v>10</v>
      </c>
      <c r="X311">
        <v>6.67</v>
      </c>
      <c r="Y311">
        <v>10</v>
      </c>
      <c r="Z311">
        <v>7.75</v>
      </c>
      <c r="AA311">
        <v>81</v>
      </c>
      <c r="AB311">
        <v>0.12</v>
      </c>
      <c r="AC311">
        <v>0</v>
      </c>
      <c r="AD311">
        <v>0</v>
      </c>
      <c r="AE311" t="s">
        <v>55</v>
      </c>
      <c r="AF311">
        <v>0</v>
      </c>
      <c r="AG311" s="7">
        <v>42384</v>
      </c>
    </row>
    <row r="312" spans="1:36" x14ac:dyDescent="0.25">
      <c r="A312" t="s">
        <v>43</v>
      </c>
      <c r="B312" t="s">
        <v>84</v>
      </c>
      <c r="C312">
        <v>-14.235004</v>
      </c>
      <c r="D312">
        <v>-51.925280000000001</v>
      </c>
      <c r="E312" t="s">
        <v>734</v>
      </c>
      <c r="F312">
        <v>300</v>
      </c>
      <c r="G312">
        <v>59</v>
      </c>
      <c r="I312" t="s">
        <v>5405</v>
      </c>
      <c r="J312" t="s">
        <v>5406</v>
      </c>
      <c r="K312" t="s">
        <v>5039</v>
      </c>
      <c r="L312" t="s">
        <v>5040</v>
      </c>
      <c r="M312">
        <v>153</v>
      </c>
      <c r="N312" s="7">
        <v>43116</v>
      </c>
      <c r="O312" t="s">
        <v>68</v>
      </c>
      <c r="P312" t="s">
        <v>278</v>
      </c>
      <c r="Q312">
        <v>7.25</v>
      </c>
      <c r="R312">
        <v>7.25</v>
      </c>
      <c r="S312">
        <v>7.17</v>
      </c>
      <c r="T312">
        <v>7.5</v>
      </c>
      <c r="U312">
        <v>7.33</v>
      </c>
      <c r="V312">
        <v>7.17</v>
      </c>
      <c r="W312">
        <v>10</v>
      </c>
      <c r="X312">
        <v>10</v>
      </c>
      <c r="Y312">
        <v>10</v>
      </c>
      <c r="Z312">
        <v>7.33</v>
      </c>
      <c r="AA312">
        <v>81</v>
      </c>
      <c r="AB312">
        <v>0.11</v>
      </c>
      <c r="AC312">
        <v>0</v>
      </c>
      <c r="AD312">
        <v>6</v>
      </c>
      <c r="AE312" t="s">
        <v>55</v>
      </c>
      <c r="AF312">
        <v>9</v>
      </c>
      <c r="AG312" s="7">
        <v>43481</v>
      </c>
    </row>
    <row r="313" spans="1:36" x14ac:dyDescent="0.25">
      <c r="A313" t="s">
        <v>43</v>
      </c>
      <c r="B313" t="s">
        <v>84</v>
      </c>
      <c r="C313">
        <v>-14.235004</v>
      </c>
      <c r="D313">
        <v>-51.925280000000001</v>
      </c>
      <c r="E313" t="s">
        <v>734</v>
      </c>
      <c r="F313">
        <v>300</v>
      </c>
      <c r="G313">
        <v>59</v>
      </c>
      <c r="H313">
        <v>2017</v>
      </c>
      <c r="I313" t="s">
        <v>5413</v>
      </c>
      <c r="J313" t="s">
        <v>5414</v>
      </c>
      <c r="K313" t="s">
        <v>5039</v>
      </c>
      <c r="L313" t="s">
        <v>5040</v>
      </c>
      <c r="M313">
        <v>153</v>
      </c>
      <c r="N313" s="7">
        <v>42622</v>
      </c>
      <c r="O313" t="s">
        <v>365</v>
      </c>
      <c r="P313" t="s">
        <v>278</v>
      </c>
      <c r="Q313">
        <v>7.33</v>
      </c>
      <c r="R313">
        <v>7.17</v>
      </c>
      <c r="S313">
        <v>7.17</v>
      </c>
      <c r="T313">
        <v>7.67</v>
      </c>
      <c r="U313">
        <v>7.33</v>
      </c>
      <c r="V313">
        <v>7.17</v>
      </c>
      <c r="W313">
        <v>10</v>
      </c>
      <c r="X313">
        <v>10</v>
      </c>
      <c r="Y313">
        <v>10</v>
      </c>
      <c r="Z313">
        <v>7.17</v>
      </c>
      <c r="AA313">
        <v>81</v>
      </c>
      <c r="AB313">
        <v>0.11</v>
      </c>
      <c r="AC313">
        <v>0</v>
      </c>
      <c r="AD313">
        <v>2</v>
      </c>
      <c r="AE313" t="s">
        <v>89</v>
      </c>
      <c r="AF313">
        <v>3</v>
      </c>
      <c r="AG313" s="7">
        <v>42987</v>
      </c>
    </row>
    <row r="314" spans="1:36" x14ac:dyDescent="0.25">
      <c r="A314" t="s">
        <v>43</v>
      </c>
      <c r="B314" t="s">
        <v>396</v>
      </c>
      <c r="C314">
        <v>4.9681569999999997</v>
      </c>
      <c r="D314">
        <v>-73.490098000000003</v>
      </c>
      <c r="E314" t="s">
        <v>2026</v>
      </c>
      <c r="F314">
        <v>43</v>
      </c>
      <c r="G314">
        <v>70</v>
      </c>
      <c r="H314">
        <v>2016</v>
      </c>
      <c r="I314" t="s">
        <v>5427</v>
      </c>
      <c r="J314" t="s">
        <v>5428</v>
      </c>
      <c r="K314" t="s">
        <v>5042</v>
      </c>
      <c r="L314" t="s">
        <v>5049</v>
      </c>
      <c r="M314">
        <v>91</v>
      </c>
      <c r="N314" s="7">
        <v>42573</v>
      </c>
      <c r="O314" t="s">
        <v>213</v>
      </c>
      <c r="P314" t="s">
        <v>54</v>
      </c>
      <c r="Q314">
        <v>7.67</v>
      </c>
      <c r="R314">
        <v>7.5</v>
      </c>
      <c r="S314">
        <v>7.42</v>
      </c>
      <c r="T314">
        <v>5.25</v>
      </c>
      <c r="U314">
        <v>7.67</v>
      </c>
      <c r="V314">
        <v>7.75</v>
      </c>
      <c r="W314">
        <v>10</v>
      </c>
      <c r="X314">
        <v>10</v>
      </c>
      <c r="Y314">
        <v>10</v>
      </c>
      <c r="Z314">
        <v>7.75</v>
      </c>
      <c r="AA314">
        <v>81</v>
      </c>
      <c r="AB314">
        <v>0</v>
      </c>
      <c r="AC314">
        <v>0</v>
      </c>
      <c r="AD314">
        <v>4</v>
      </c>
      <c r="AE314" t="s">
        <v>55</v>
      </c>
      <c r="AF314">
        <v>4</v>
      </c>
      <c r="AG314" s="7">
        <v>42938</v>
      </c>
      <c r="AH314">
        <v>1600</v>
      </c>
      <c r="AI314">
        <v>1600</v>
      </c>
      <c r="AJ314">
        <v>1600</v>
      </c>
    </row>
    <row r="315" spans="1:36" x14ac:dyDescent="0.25">
      <c r="A315" t="s">
        <v>43</v>
      </c>
      <c r="B315" t="s">
        <v>523</v>
      </c>
      <c r="C315">
        <v>13.8563303</v>
      </c>
      <c r="D315">
        <v>-89.803663599999993</v>
      </c>
      <c r="E315" t="s">
        <v>528</v>
      </c>
      <c r="F315">
        <v>100</v>
      </c>
      <c r="G315">
        <v>69</v>
      </c>
      <c r="H315">
        <v>2017</v>
      </c>
      <c r="I315" t="s">
        <v>5450</v>
      </c>
      <c r="J315" t="s">
        <v>5446</v>
      </c>
      <c r="K315" t="s">
        <v>5051</v>
      </c>
      <c r="L315" t="s">
        <v>5048</v>
      </c>
      <c r="M315">
        <v>120</v>
      </c>
      <c r="N315" s="7">
        <v>42975</v>
      </c>
      <c r="O315" t="s">
        <v>68</v>
      </c>
      <c r="P315" t="s">
        <v>54</v>
      </c>
      <c r="Q315">
        <v>7.42</v>
      </c>
      <c r="R315">
        <v>7.08</v>
      </c>
      <c r="S315">
        <v>7.08</v>
      </c>
      <c r="T315">
        <v>7.33</v>
      </c>
      <c r="U315">
        <v>7.25</v>
      </c>
      <c r="V315">
        <v>7.58</v>
      </c>
      <c r="W315">
        <v>10</v>
      </c>
      <c r="X315">
        <v>10</v>
      </c>
      <c r="Y315">
        <v>10</v>
      </c>
      <c r="Z315">
        <v>7.25</v>
      </c>
      <c r="AA315">
        <v>81</v>
      </c>
      <c r="AB315">
        <v>0</v>
      </c>
      <c r="AC315">
        <v>0</v>
      </c>
      <c r="AD315">
        <v>2</v>
      </c>
      <c r="AE315" t="s">
        <v>55</v>
      </c>
      <c r="AF315">
        <v>6</v>
      </c>
      <c r="AG315" s="7">
        <v>43340</v>
      </c>
      <c r="AH315">
        <v>1450</v>
      </c>
      <c r="AI315">
        <v>1450</v>
      </c>
      <c r="AJ315">
        <v>1450</v>
      </c>
    </row>
    <row r="316" spans="1:36" x14ac:dyDescent="0.25">
      <c r="A316" t="s">
        <v>43</v>
      </c>
      <c r="B316" t="s">
        <v>62</v>
      </c>
      <c r="C316">
        <v>15.783471</v>
      </c>
      <c r="D316">
        <v>-90.230759000000006</v>
      </c>
      <c r="E316" t="s">
        <v>1312</v>
      </c>
      <c r="F316">
        <v>120</v>
      </c>
      <c r="G316">
        <v>69</v>
      </c>
      <c r="H316">
        <v>2016</v>
      </c>
      <c r="I316" t="s">
        <v>5410</v>
      </c>
      <c r="J316" t="s">
        <v>5441</v>
      </c>
      <c r="K316" t="s">
        <v>5040</v>
      </c>
      <c r="L316" t="s">
        <v>5048</v>
      </c>
      <c r="M316">
        <v>152</v>
      </c>
      <c r="N316" s="7">
        <v>42584</v>
      </c>
      <c r="O316" t="s">
        <v>68</v>
      </c>
      <c r="P316" t="s">
        <v>54</v>
      </c>
      <c r="Q316">
        <v>7.42</v>
      </c>
      <c r="R316">
        <v>7.25</v>
      </c>
      <c r="S316">
        <v>7.17</v>
      </c>
      <c r="T316">
        <v>7.5</v>
      </c>
      <c r="U316">
        <v>7.25</v>
      </c>
      <c r="V316">
        <v>7.17</v>
      </c>
      <c r="W316">
        <v>10</v>
      </c>
      <c r="X316">
        <v>10</v>
      </c>
      <c r="Y316">
        <v>10</v>
      </c>
      <c r="Z316">
        <v>7.25</v>
      </c>
      <c r="AA316">
        <v>81</v>
      </c>
      <c r="AB316">
        <v>0.09</v>
      </c>
      <c r="AC316">
        <v>0</v>
      </c>
      <c r="AD316">
        <v>0</v>
      </c>
      <c r="AE316" t="s">
        <v>55</v>
      </c>
      <c r="AF316">
        <v>8</v>
      </c>
      <c r="AG316" s="7">
        <v>42949</v>
      </c>
      <c r="AH316">
        <v>3280</v>
      </c>
      <c r="AI316">
        <v>3280</v>
      </c>
      <c r="AJ316">
        <v>3280</v>
      </c>
    </row>
    <row r="317" spans="1:36" x14ac:dyDescent="0.25">
      <c r="A317" t="s">
        <v>43</v>
      </c>
      <c r="B317" t="s">
        <v>62</v>
      </c>
      <c r="C317">
        <v>15.783471</v>
      </c>
      <c r="D317">
        <v>-90.230759000000006</v>
      </c>
      <c r="E317" t="s">
        <v>618</v>
      </c>
      <c r="F317">
        <v>250</v>
      </c>
      <c r="G317">
        <v>69</v>
      </c>
      <c r="H317">
        <v>2015</v>
      </c>
      <c r="I317" t="s">
        <v>5404</v>
      </c>
      <c r="J317" t="s">
        <v>5439</v>
      </c>
      <c r="K317" t="s">
        <v>5040</v>
      </c>
      <c r="L317" t="s">
        <v>5048</v>
      </c>
      <c r="M317">
        <v>151</v>
      </c>
      <c r="N317" s="7">
        <v>42208</v>
      </c>
      <c r="O317" t="s">
        <v>68</v>
      </c>
      <c r="P317" t="s">
        <v>54</v>
      </c>
      <c r="Q317">
        <v>7.5</v>
      </c>
      <c r="R317">
        <v>7.25</v>
      </c>
      <c r="S317">
        <v>7</v>
      </c>
      <c r="T317">
        <v>7.25</v>
      </c>
      <c r="U317">
        <v>7.5</v>
      </c>
      <c r="V317">
        <v>7.25</v>
      </c>
      <c r="W317">
        <v>10</v>
      </c>
      <c r="X317">
        <v>10</v>
      </c>
      <c r="Y317">
        <v>10</v>
      </c>
      <c r="Z317">
        <v>7.25</v>
      </c>
      <c r="AA317">
        <v>81</v>
      </c>
      <c r="AB317">
        <v>0.11</v>
      </c>
      <c r="AC317">
        <v>0</v>
      </c>
      <c r="AD317">
        <v>0</v>
      </c>
      <c r="AE317" t="s">
        <v>55</v>
      </c>
      <c r="AF317">
        <v>1</v>
      </c>
      <c r="AG317" s="7">
        <v>42573</v>
      </c>
      <c r="AH317">
        <v>1219.2</v>
      </c>
      <c r="AI317">
        <v>1219.2</v>
      </c>
      <c r="AJ317">
        <v>1219.2</v>
      </c>
    </row>
    <row r="318" spans="1:36" x14ac:dyDescent="0.25">
      <c r="A318" t="s">
        <v>43</v>
      </c>
      <c r="B318" t="s">
        <v>254</v>
      </c>
      <c r="C318">
        <v>14.4103464</v>
      </c>
      <c r="D318">
        <v>-88.952159499999993</v>
      </c>
      <c r="E318" t="s">
        <v>1286</v>
      </c>
      <c r="F318">
        <v>275</v>
      </c>
      <c r="G318">
        <v>18975</v>
      </c>
      <c r="H318">
        <v>2014</v>
      </c>
      <c r="I318" t="s">
        <v>5412</v>
      </c>
      <c r="J318" t="s">
        <v>5440</v>
      </c>
      <c r="K318" t="s">
        <v>5040</v>
      </c>
      <c r="L318" t="s">
        <v>5048</v>
      </c>
      <c r="M318">
        <v>151</v>
      </c>
      <c r="N318" s="7">
        <v>42030</v>
      </c>
      <c r="O318" t="s">
        <v>213</v>
      </c>
      <c r="P318" t="s">
        <v>81</v>
      </c>
      <c r="Q318">
        <v>7.42</v>
      </c>
      <c r="R318">
        <v>7.25</v>
      </c>
      <c r="S318">
        <v>7.25</v>
      </c>
      <c r="T318">
        <v>7.33</v>
      </c>
      <c r="U318">
        <v>7.25</v>
      </c>
      <c r="V318">
        <v>7.17</v>
      </c>
      <c r="W318">
        <v>10</v>
      </c>
      <c r="X318">
        <v>10</v>
      </c>
      <c r="Y318">
        <v>10</v>
      </c>
      <c r="Z318">
        <v>7.33</v>
      </c>
      <c r="AA318">
        <v>81</v>
      </c>
      <c r="AB318">
        <v>0.12</v>
      </c>
      <c r="AC318">
        <v>0</v>
      </c>
      <c r="AD318">
        <v>0</v>
      </c>
      <c r="AE318" t="s">
        <v>55</v>
      </c>
      <c r="AF318">
        <v>1</v>
      </c>
      <c r="AG318" s="7">
        <v>42395</v>
      </c>
      <c r="AH318">
        <v>1350</v>
      </c>
      <c r="AI318">
        <v>1350</v>
      </c>
      <c r="AJ318">
        <v>1350</v>
      </c>
    </row>
    <row r="319" spans="1:36" x14ac:dyDescent="0.25">
      <c r="A319" t="s">
        <v>43</v>
      </c>
      <c r="B319" t="s">
        <v>216</v>
      </c>
      <c r="C319">
        <v>15.369197700000001</v>
      </c>
      <c r="D319">
        <v>-92.245809600000001</v>
      </c>
      <c r="E319" t="s">
        <v>4001</v>
      </c>
      <c r="F319">
        <v>10</v>
      </c>
      <c r="G319">
        <v>1</v>
      </c>
      <c r="H319">
        <v>2012</v>
      </c>
      <c r="I319" t="s">
        <v>5398</v>
      </c>
      <c r="J319" t="s">
        <v>5444</v>
      </c>
      <c r="K319" t="s">
        <v>5040</v>
      </c>
      <c r="L319" t="s">
        <v>5048</v>
      </c>
      <c r="M319">
        <v>152</v>
      </c>
      <c r="N319" s="7">
        <v>41163</v>
      </c>
      <c r="O319" t="s">
        <v>60</v>
      </c>
      <c r="P319" t="s">
        <v>54</v>
      </c>
      <c r="Q319">
        <v>7.08</v>
      </c>
      <c r="R319">
        <v>7.33</v>
      </c>
      <c r="S319">
        <v>7.33</v>
      </c>
      <c r="T319">
        <v>7.33</v>
      </c>
      <c r="U319">
        <v>7.42</v>
      </c>
      <c r="V319">
        <v>7.25</v>
      </c>
      <c r="W319">
        <v>10</v>
      </c>
      <c r="X319">
        <v>10</v>
      </c>
      <c r="Y319">
        <v>10</v>
      </c>
      <c r="Z319">
        <v>7.25</v>
      </c>
      <c r="AA319">
        <v>81</v>
      </c>
      <c r="AB319">
        <v>0.12</v>
      </c>
      <c r="AC319">
        <v>0</v>
      </c>
      <c r="AD319">
        <v>0</v>
      </c>
      <c r="AE319" t="s">
        <v>55</v>
      </c>
      <c r="AF319">
        <v>12</v>
      </c>
      <c r="AG319" s="7">
        <v>41528</v>
      </c>
      <c r="AH319">
        <v>950</v>
      </c>
      <c r="AI319">
        <v>950</v>
      </c>
      <c r="AJ319">
        <v>950</v>
      </c>
    </row>
    <row r="320" spans="1:36" x14ac:dyDescent="0.25">
      <c r="A320" t="s">
        <v>43</v>
      </c>
      <c r="B320" t="s">
        <v>216</v>
      </c>
      <c r="C320">
        <v>25.192398000000001</v>
      </c>
      <c r="D320">
        <v>-112.1117239</v>
      </c>
      <c r="E320" t="s">
        <v>4005</v>
      </c>
      <c r="F320">
        <v>200</v>
      </c>
      <c r="G320">
        <v>1</v>
      </c>
      <c r="H320">
        <v>2012</v>
      </c>
      <c r="I320" t="s">
        <v>5398</v>
      </c>
      <c r="J320" t="s">
        <v>5444</v>
      </c>
      <c r="K320" t="s">
        <v>5040</v>
      </c>
      <c r="L320" t="s">
        <v>5048</v>
      </c>
      <c r="M320">
        <v>152</v>
      </c>
      <c r="N320" s="7">
        <v>41093</v>
      </c>
      <c r="O320" t="s">
        <v>616</v>
      </c>
      <c r="P320" t="s">
        <v>54</v>
      </c>
      <c r="Q320">
        <v>7.58</v>
      </c>
      <c r="R320">
        <v>7.67</v>
      </c>
      <c r="S320">
        <v>7.5</v>
      </c>
      <c r="T320">
        <v>7.67</v>
      </c>
      <c r="U320">
        <v>7.58</v>
      </c>
      <c r="V320">
        <v>7.5</v>
      </c>
      <c r="W320">
        <v>8</v>
      </c>
      <c r="X320">
        <v>10</v>
      </c>
      <c r="Y320">
        <v>10</v>
      </c>
      <c r="Z320">
        <v>7.5</v>
      </c>
      <c r="AA320">
        <v>81</v>
      </c>
      <c r="AB320">
        <v>0</v>
      </c>
      <c r="AC320">
        <v>0</v>
      </c>
      <c r="AD320">
        <v>0</v>
      </c>
      <c r="AE320" t="s">
        <v>55</v>
      </c>
      <c r="AF320">
        <v>8</v>
      </c>
      <c r="AG320" s="7">
        <v>41458</v>
      </c>
      <c r="AH320">
        <v>1100</v>
      </c>
      <c r="AI320">
        <v>1100</v>
      </c>
      <c r="AJ320">
        <v>1100</v>
      </c>
    </row>
    <row r="321" spans="1:36" x14ac:dyDescent="0.25">
      <c r="A321" t="s">
        <v>43</v>
      </c>
      <c r="B321" t="s">
        <v>268</v>
      </c>
      <c r="C321">
        <v>23.282501400000001</v>
      </c>
      <c r="D321">
        <v>120.44728499999999</v>
      </c>
      <c r="E321" t="s">
        <v>811</v>
      </c>
      <c r="F321">
        <v>10</v>
      </c>
      <c r="G321">
        <v>5</v>
      </c>
      <c r="H321">
        <v>2015</v>
      </c>
      <c r="I321" t="s">
        <v>5460</v>
      </c>
      <c r="J321" t="s">
        <v>5478</v>
      </c>
      <c r="K321" t="s">
        <v>5051</v>
      </c>
      <c r="L321" t="s">
        <v>5050</v>
      </c>
      <c r="M321">
        <v>61</v>
      </c>
      <c r="N321" s="7">
        <v>42130</v>
      </c>
      <c r="O321" t="s">
        <v>616</v>
      </c>
      <c r="P321" t="s">
        <v>54</v>
      </c>
      <c r="Q321">
        <v>7.25</v>
      </c>
      <c r="R321">
        <v>7.17</v>
      </c>
      <c r="S321">
        <v>7.17</v>
      </c>
      <c r="T321">
        <v>7.25</v>
      </c>
      <c r="U321">
        <v>7.5</v>
      </c>
      <c r="V321">
        <v>7.33</v>
      </c>
      <c r="W321">
        <v>10</v>
      </c>
      <c r="X321">
        <v>10</v>
      </c>
      <c r="Y321">
        <v>10</v>
      </c>
      <c r="Z321">
        <v>7.33</v>
      </c>
      <c r="AA321">
        <v>81</v>
      </c>
      <c r="AB321">
        <v>0.12</v>
      </c>
      <c r="AC321">
        <v>0</v>
      </c>
      <c r="AD321">
        <v>0</v>
      </c>
      <c r="AE321" t="s">
        <v>89</v>
      </c>
      <c r="AF321">
        <v>0</v>
      </c>
      <c r="AG321" s="7">
        <v>42495</v>
      </c>
      <c r="AH321">
        <v>758</v>
      </c>
      <c r="AI321">
        <v>758</v>
      </c>
      <c r="AJ321">
        <v>758</v>
      </c>
    </row>
    <row r="322" spans="1:36" x14ac:dyDescent="0.25">
      <c r="A322" t="s">
        <v>43</v>
      </c>
      <c r="B322" t="s">
        <v>268</v>
      </c>
      <c r="C322">
        <v>23.960998100000001</v>
      </c>
      <c r="D322">
        <v>120.97186379999999</v>
      </c>
      <c r="E322" t="s">
        <v>3202</v>
      </c>
      <c r="F322">
        <v>10</v>
      </c>
      <c r="G322">
        <v>30</v>
      </c>
      <c r="H322">
        <v>2014</v>
      </c>
      <c r="I322" t="s">
        <v>5451</v>
      </c>
      <c r="J322" t="s">
        <v>5477</v>
      </c>
      <c r="K322" t="s">
        <v>5051</v>
      </c>
      <c r="L322" t="s">
        <v>5050</v>
      </c>
      <c r="M322">
        <v>61</v>
      </c>
      <c r="N322" s="7">
        <v>41634</v>
      </c>
      <c r="O322" t="s">
        <v>616</v>
      </c>
      <c r="P322" t="s">
        <v>373</v>
      </c>
      <c r="Q322">
        <v>7.5</v>
      </c>
      <c r="R322">
        <v>6.92</v>
      </c>
      <c r="S322">
        <v>7.33</v>
      </c>
      <c r="T322">
        <v>7.33</v>
      </c>
      <c r="U322">
        <v>7.33</v>
      </c>
      <c r="V322">
        <v>7.33</v>
      </c>
      <c r="W322">
        <v>10</v>
      </c>
      <c r="X322">
        <v>10</v>
      </c>
      <c r="Y322">
        <v>10</v>
      </c>
      <c r="Z322">
        <v>7.25</v>
      </c>
      <c r="AA322">
        <v>81</v>
      </c>
      <c r="AB322">
        <v>0.11</v>
      </c>
      <c r="AC322">
        <v>0</v>
      </c>
      <c r="AD322">
        <v>0</v>
      </c>
      <c r="AE322" t="s">
        <v>55</v>
      </c>
      <c r="AF322">
        <v>0</v>
      </c>
      <c r="AG322" s="7">
        <v>41999</v>
      </c>
      <c r="AH322">
        <v>1100</v>
      </c>
      <c r="AI322">
        <v>1100</v>
      </c>
      <c r="AJ322">
        <v>1100</v>
      </c>
    </row>
    <row r="323" spans="1:36" x14ac:dyDescent="0.25">
      <c r="A323" t="s">
        <v>43</v>
      </c>
      <c r="B323" t="s">
        <v>287</v>
      </c>
      <c r="C323">
        <v>-3.3869254</v>
      </c>
      <c r="D323">
        <v>36.6829927</v>
      </c>
      <c r="E323" t="s">
        <v>1359</v>
      </c>
      <c r="F323">
        <v>1</v>
      </c>
      <c r="G323">
        <v>60</v>
      </c>
      <c r="H323">
        <v>2014</v>
      </c>
      <c r="I323" t="s">
        <v>5403</v>
      </c>
      <c r="J323" t="s">
        <v>5424</v>
      </c>
      <c r="K323" t="s">
        <v>5039</v>
      </c>
      <c r="L323" t="s">
        <v>5049</v>
      </c>
      <c r="M323">
        <v>214</v>
      </c>
      <c r="N323" s="7">
        <v>41988</v>
      </c>
      <c r="O323" t="s">
        <v>60</v>
      </c>
      <c r="P323" t="s">
        <v>54</v>
      </c>
      <c r="Q323">
        <v>7.33</v>
      </c>
      <c r="R323">
        <v>7.33</v>
      </c>
      <c r="S323">
        <v>7.08</v>
      </c>
      <c r="T323">
        <v>7.42</v>
      </c>
      <c r="U323">
        <v>7.17</v>
      </c>
      <c r="V323">
        <v>7.33</v>
      </c>
      <c r="W323">
        <v>10</v>
      </c>
      <c r="X323">
        <v>10</v>
      </c>
      <c r="Y323">
        <v>10</v>
      </c>
      <c r="Z323">
        <v>7.33</v>
      </c>
      <c r="AA323">
        <v>81</v>
      </c>
      <c r="AB323">
        <v>0.12</v>
      </c>
      <c r="AC323">
        <v>0</v>
      </c>
      <c r="AD323">
        <v>0</v>
      </c>
      <c r="AE323" t="s">
        <v>55</v>
      </c>
      <c r="AF323">
        <v>5</v>
      </c>
      <c r="AG323" s="7">
        <v>42353</v>
      </c>
      <c r="AH323">
        <v>1525</v>
      </c>
      <c r="AI323">
        <v>1525</v>
      </c>
      <c r="AJ323">
        <v>1525</v>
      </c>
    </row>
    <row r="324" spans="1:36" x14ac:dyDescent="0.25">
      <c r="A324" t="s">
        <v>43</v>
      </c>
      <c r="B324" t="s">
        <v>348</v>
      </c>
      <c r="C324">
        <v>15.870032</v>
      </c>
      <c r="D324">
        <v>100.992541</v>
      </c>
      <c r="E324" t="s">
        <v>821</v>
      </c>
      <c r="F324">
        <v>2</v>
      </c>
      <c r="G324">
        <v>1</v>
      </c>
      <c r="H324">
        <v>2012</v>
      </c>
      <c r="I324" t="s">
        <v>5455</v>
      </c>
      <c r="J324" t="s">
        <v>5475</v>
      </c>
      <c r="K324" t="s">
        <v>5051</v>
      </c>
      <c r="L324" t="s">
        <v>5050</v>
      </c>
      <c r="M324">
        <v>61</v>
      </c>
      <c r="N324" s="7">
        <v>41423</v>
      </c>
      <c r="P324" t="s">
        <v>54</v>
      </c>
      <c r="Q324">
        <v>7.33</v>
      </c>
      <c r="R324">
        <v>7.42</v>
      </c>
      <c r="S324">
        <v>7.25</v>
      </c>
      <c r="T324">
        <v>7.42</v>
      </c>
      <c r="U324">
        <v>7.25</v>
      </c>
      <c r="V324">
        <v>7.17</v>
      </c>
      <c r="W324">
        <v>10</v>
      </c>
      <c r="X324">
        <v>10</v>
      </c>
      <c r="Y324">
        <v>10</v>
      </c>
      <c r="Z324">
        <v>7.17</v>
      </c>
      <c r="AA324">
        <v>81</v>
      </c>
      <c r="AB324">
        <v>0</v>
      </c>
      <c r="AC324">
        <v>0</v>
      </c>
      <c r="AD324">
        <v>0</v>
      </c>
      <c r="AE324" t="s">
        <v>55</v>
      </c>
      <c r="AF324">
        <v>3</v>
      </c>
      <c r="AG324" s="7">
        <v>41788</v>
      </c>
      <c r="AH324">
        <v>800</v>
      </c>
      <c r="AI324">
        <v>800</v>
      </c>
      <c r="AJ324">
        <v>800</v>
      </c>
    </row>
    <row r="325" spans="1:36" x14ac:dyDescent="0.25">
      <c r="A325" t="s">
        <v>43</v>
      </c>
      <c r="B325" t="s">
        <v>242</v>
      </c>
      <c r="C325">
        <v>1.2692186000000001</v>
      </c>
      <c r="D325">
        <v>33.438352999999999</v>
      </c>
      <c r="E325" t="s">
        <v>448</v>
      </c>
      <c r="F325">
        <v>320</v>
      </c>
      <c r="G325">
        <v>60</v>
      </c>
      <c r="H325">
        <v>2013</v>
      </c>
      <c r="I325" t="s">
        <v>5425</v>
      </c>
      <c r="J325" t="s">
        <v>5459</v>
      </c>
      <c r="K325" t="s">
        <v>5042</v>
      </c>
      <c r="L325" t="s">
        <v>5052</v>
      </c>
      <c r="M325">
        <v>153</v>
      </c>
      <c r="N325" s="7">
        <v>41820</v>
      </c>
      <c r="O325" t="s">
        <v>249</v>
      </c>
      <c r="P325" t="s">
        <v>81</v>
      </c>
      <c r="Q325">
        <v>7.33</v>
      </c>
      <c r="R325">
        <v>6.92</v>
      </c>
      <c r="S325">
        <v>7.17</v>
      </c>
      <c r="T325">
        <v>7.33</v>
      </c>
      <c r="U325">
        <v>7.42</v>
      </c>
      <c r="V325">
        <v>7.42</v>
      </c>
      <c r="W325">
        <v>10</v>
      </c>
      <c r="X325">
        <v>10</v>
      </c>
      <c r="Y325">
        <v>10</v>
      </c>
      <c r="Z325">
        <v>7.42</v>
      </c>
      <c r="AA325">
        <v>81</v>
      </c>
      <c r="AB325">
        <v>0.12</v>
      </c>
      <c r="AC325">
        <v>0</v>
      </c>
      <c r="AD325">
        <v>0</v>
      </c>
      <c r="AE325" t="s">
        <v>55</v>
      </c>
      <c r="AF325">
        <v>3</v>
      </c>
      <c r="AG325" s="7">
        <v>42185</v>
      </c>
      <c r="AH325">
        <v>1700</v>
      </c>
      <c r="AI325">
        <v>1700</v>
      </c>
      <c r="AJ325">
        <v>1700</v>
      </c>
    </row>
    <row r="326" spans="1:36" x14ac:dyDescent="0.25">
      <c r="A326" t="s">
        <v>43</v>
      </c>
      <c r="B326" t="s">
        <v>84</v>
      </c>
      <c r="C326">
        <v>-23.563104299999999</v>
      </c>
      <c r="D326">
        <v>-46.654382499999997</v>
      </c>
      <c r="E326" t="s">
        <v>3911</v>
      </c>
      <c r="F326">
        <v>500</v>
      </c>
      <c r="G326">
        <v>60</v>
      </c>
      <c r="H326">
        <v>2016</v>
      </c>
      <c r="I326" t="s">
        <v>5407</v>
      </c>
      <c r="J326" t="s">
        <v>5408</v>
      </c>
      <c r="K326" t="s">
        <v>5039</v>
      </c>
      <c r="L326" t="s">
        <v>5040</v>
      </c>
      <c r="M326">
        <v>153</v>
      </c>
      <c r="N326" s="7">
        <v>42907</v>
      </c>
      <c r="O326" t="s">
        <v>737</v>
      </c>
      <c r="P326" t="s">
        <v>81</v>
      </c>
      <c r="Q326">
        <v>7.58</v>
      </c>
      <c r="R326">
        <v>7.42</v>
      </c>
      <c r="S326">
        <v>7.5</v>
      </c>
      <c r="T326">
        <v>7.25</v>
      </c>
      <c r="U326">
        <v>7.75</v>
      </c>
      <c r="V326">
        <v>7.58</v>
      </c>
      <c r="W326">
        <v>9.33</v>
      </c>
      <c r="X326">
        <v>10</v>
      </c>
      <c r="Y326">
        <v>9.33</v>
      </c>
      <c r="Z326">
        <v>7.33</v>
      </c>
      <c r="AA326">
        <v>81.08</v>
      </c>
      <c r="AB326">
        <v>0.11</v>
      </c>
      <c r="AC326">
        <v>5</v>
      </c>
      <c r="AD326">
        <v>0</v>
      </c>
      <c r="AE326" t="s">
        <v>55</v>
      </c>
      <c r="AF326">
        <v>8</v>
      </c>
      <c r="AG326" s="7">
        <v>43272</v>
      </c>
      <c r="AH326">
        <v>695</v>
      </c>
      <c r="AI326">
        <v>695</v>
      </c>
      <c r="AJ326">
        <v>695</v>
      </c>
    </row>
    <row r="327" spans="1:36" x14ac:dyDescent="0.25">
      <c r="A327" t="s">
        <v>43</v>
      </c>
      <c r="B327" t="s">
        <v>203</v>
      </c>
      <c r="C327">
        <v>10.097411599999999</v>
      </c>
      <c r="D327">
        <v>-84.383116599999994</v>
      </c>
      <c r="E327" t="s">
        <v>3940</v>
      </c>
      <c r="F327">
        <v>250</v>
      </c>
      <c r="G327">
        <v>1</v>
      </c>
      <c r="H327">
        <v>2014</v>
      </c>
      <c r="I327" t="s">
        <v>5412</v>
      </c>
      <c r="J327" t="s">
        <v>5440</v>
      </c>
      <c r="K327" t="s">
        <v>5040</v>
      </c>
      <c r="L327" t="s">
        <v>5048</v>
      </c>
      <c r="M327">
        <v>151</v>
      </c>
      <c r="N327" s="7">
        <v>41991</v>
      </c>
      <c r="O327" t="s">
        <v>213</v>
      </c>
      <c r="P327" t="s">
        <v>54</v>
      </c>
      <c r="Q327">
        <v>7.42</v>
      </c>
      <c r="R327">
        <v>7.25</v>
      </c>
      <c r="S327">
        <v>7.17</v>
      </c>
      <c r="T327">
        <v>7.25</v>
      </c>
      <c r="U327">
        <v>7.25</v>
      </c>
      <c r="V327">
        <v>7.58</v>
      </c>
      <c r="W327">
        <v>10</v>
      </c>
      <c r="X327">
        <v>10</v>
      </c>
      <c r="Y327">
        <v>10</v>
      </c>
      <c r="Z327">
        <v>7.17</v>
      </c>
      <c r="AA327">
        <v>81.08</v>
      </c>
      <c r="AB327">
        <v>0.13</v>
      </c>
      <c r="AC327">
        <v>0</v>
      </c>
      <c r="AD327">
        <v>0</v>
      </c>
      <c r="AE327" t="s">
        <v>55</v>
      </c>
      <c r="AF327">
        <v>0</v>
      </c>
      <c r="AG327" s="7">
        <v>42356</v>
      </c>
      <c r="AH327">
        <v>1500</v>
      </c>
      <c r="AI327">
        <v>1500</v>
      </c>
      <c r="AJ327">
        <v>1500</v>
      </c>
    </row>
    <row r="328" spans="1:36" x14ac:dyDescent="0.25">
      <c r="A328" t="s">
        <v>43</v>
      </c>
      <c r="B328" t="s">
        <v>45</v>
      </c>
      <c r="C328">
        <v>7.85</v>
      </c>
      <c r="D328">
        <v>36.083333000000003</v>
      </c>
      <c r="E328" t="s">
        <v>228</v>
      </c>
      <c r="F328">
        <v>300</v>
      </c>
      <c r="G328">
        <v>60</v>
      </c>
      <c r="H328">
        <v>2016</v>
      </c>
      <c r="I328" t="s">
        <v>5449</v>
      </c>
      <c r="J328" t="s">
        <v>5464</v>
      </c>
      <c r="K328" t="s">
        <v>5051</v>
      </c>
      <c r="L328" t="s">
        <v>5052</v>
      </c>
      <c r="M328">
        <v>92</v>
      </c>
      <c r="N328" s="7">
        <v>42930</v>
      </c>
      <c r="P328" t="s">
        <v>81</v>
      </c>
      <c r="Q328">
        <v>7.42</v>
      </c>
      <c r="R328">
        <v>7.33</v>
      </c>
      <c r="S328">
        <v>7.17</v>
      </c>
      <c r="T328">
        <v>7.33</v>
      </c>
      <c r="U328">
        <v>7.42</v>
      </c>
      <c r="V328">
        <v>7.17</v>
      </c>
      <c r="W328">
        <v>10</v>
      </c>
      <c r="X328">
        <v>10</v>
      </c>
      <c r="Y328">
        <v>10</v>
      </c>
      <c r="Z328">
        <v>7.25</v>
      </c>
      <c r="AA328">
        <v>81.08</v>
      </c>
      <c r="AB328">
        <v>0.11</v>
      </c>
      <c r="AC328">
        <v>0</v>
      </c>
      <c r="AD328">
        <v>0</v>
      </c>
      <c r="AF328">
        <v>1</v>
      </c>
      <c r="AG328" s="7">
        <v>43295</v>
      </c>
    </row>
    <row r="329" spans="1:36" x14ac:dyDescent="0.25">
      <c r="A329" t="s">
        <v>43</v>
      </c>
      <c r="B329" t="s">
        <v>216</v>
      </c>
      <c r="C329">
        <v>24.8419162</v>
      </c>
      <c r="D329">
        <v>-98.1502433</v>
      </c>
      <c r="E329" t="s">
        <v>3946</v>
      </c>
      <c r="F329">
        <v>100</v>
      </c>
      <c r="G329">
        <v>1</v>
      </c>
      <c r="H329">
        <v>2012</v>
      </c>
      <c r="I329" t="s">
        <v>5398</v>
      </c>
      <c r="J329" t="s">
        <v>5444</v>
      </c>
      <c r="K329" t="s">
        <v>5040</v>
      </c>
      <c r="L329" t="s">
        <v>5048</v>
      </c>
      <c r="M329">
        <v>152</v>
      </c>
      <c r="N329" s="7">
        <v>41166</v>
      </c>
      <c r="O329" t="s">
        <v>616</v>
      </c>
      <c r="P329" t="s">
        <v>54</v>
      </c>
      <c r="Q329">
        <v>7.25</v>
      </c>
      <c r="R329">
        <v>7.42</v>
      </c>
      <c r="S329">
        <v>7.33</v>
      </c>
      <c r="T329">
        <v>7.33</v>
      </c>
      <c r="U329">
        <v>7.17</v>
      </c>
      <c r="V329">
        <v>7.33</v>
      </c>
      <c r="W329">
        <v>10</v>
      </c>
      <c r="X329">
        <v>10</v>
      </c>
      <c r="Y329">
        <v>10</v>
      </c>
      <c r="Z329">
        <v>7.25</v>
      </c>
      <c r="AA329">
        <v>81.08</v>
      </c>
      <c r="AB329">
        <v>0.13</v>
      </c>
      <c r="AC329">
        <v>5</v>
      </c>
      <c r="AD329">
        <v>0</v>
      </c>
      <c r="AE329" t="s">
        <v>201</v>
      </c>
      <c r="AF329">
        <v>16</v>
      </c>
      <c r="AG329" s="7">
        <v>41531</v>
      </c>
      <c r="AH329">
        <v>1650</v>
      </c>
      <c r="AI329">
        <v>1650</v>
      </c>
      <c r="AJ329">
        <v>1650</v>
      </c>
    </row>
    <row r="330" spans="1:36" x14ac:dyDescent="0.25">
      <c r="A330" t="s">
        <v>43</v>
      </c>
      <c r="B330" t="s">
        <v>216</v>
      </c>
      <c r="C330">
        <v>16.107007200000002</v>
      </c>
      <c r="D330">
        <v>-97.143496799999994</v>
      </c>
      <c r="E330" t="s">
        <v>3953</v>
      </c>
      <c r="F330">
        <v>30</v>
      </c>
      <c r="G330">
        <v>1</v>
      </c>
      <c r="H330">
        <v>2012</v>
      </c>
      <c r="I330" t="s">
        <v>5398</v>
      </c>
      <c r="J330" t="s">
        <v>5444</v>
      </c>
      <c r="K330" t="s">
        <v>5040</v>
      </c>
      <c r="L330" t="s">
        <v>5048</v>
      </c>
      <c r="M330">
        <v>152</v>
      </c>
      <c r="N330" s="7">
        <v>41156</v>
      </c>
      <c r="O330" t="s">
        <v>616</v>
      </c>
      <c r="P330" t="s">
        <v>54</v>
      </c>
      <c r="Q330">
        <v>7.33</v>
      </c>
      <c r="R330">
        <v>7.25</v>
      </c>
      <c r="S330">
        <v>7.33</v>
      </c>
      <c r="T330">
        <v>7.42</v>
      </c>
      <c r="U330">
        <v>7.25</v>
      </c>
      <c r="V330">
        <v>7.42</v>
      </c>
      <c r="W330">
        <v>10</v>
      </c>
      <c r="X330">
        <v>10</v>
      </c>
      <c r="Y330">
        <v>10</v>
      </c>
      <c r="Z330">
        <v>7.08</v>
      </c>
      <c r="AA330">
        <v>81.08</v>
      </c>
      <c r="AB330">
        <v>0.12</v>
      </c>
      <c r="AC330">
        <v>0</v>
      </c>
      <c r="AD330">
        <v>0</v>
      </c>
      <c r="AE330" t="s">
        <v>55</v>
      </c>
      <c r="AF330">
        <v>2</v>
      </c>
      <c r="AG330" s="7">
        <v>41521</v>
      </c>
      <c r="AH330">
        <v>1300</v>
      </c>
      <c r="AI330">
        <v>1300</v>
      </c>
      <c r="AJ330">
        <v>1300</v>
      </c>
    </row>
    <row r="331" spans="1:36" x14ac:dyDescent="0.25">
      <c r="A331" t="s">
        <v>43</v>
      </c>
      <c r="B331" t="s">
        <v>216</v>
      </c>
      <c r="C331">
        <v>17.044741299999998</v>
      </c>
      <c r="D331">
        <v>-96.633081899999993</v>
      </c>
      <c r="E331" t="s">
        <v>3958</v>
      </c>
      <c r="F331">
        <v>40</v>
      </c>
      <c r="G331">
        <v>1</v>
      </c>
      <c r="H331">
        <v>2012</v>
      </c>
      <c r="I331" t="s">
        <v>5398</v>
      </c>
      <c r="J331" t="s">
        <v>5444</v>
      </c>
      <c r="K331" t="s">
        <v>5040</v>
      </c>
      <c r="L331" t="s">
        <v>5048</v>
      </c>
      <c r="M331">
        <v>152</v>
      </c>
      <c r="N331" s="7">
        <v>41151</v>
      </c>
      <c r="O331" t="s">
        <v>616</v>
      </c>
      <c r="P331" t="s">
        <v>54</v>
      </c>
      <c r="Q331">
        <v>7.33</v>
      </c>
      <c r="R331">
        <v>7.33</v>
      </c>
      <c r="S331">
        <v>7.25</v>
      </c>
      <c r="T331">
        <v>7.42</v>
      </c>
      <c r="U331">
        <v>7.25</v>
      </c>
      <c r="V331">
        <v>7.25</v>
      </c>
      <c r="W331">
        <v>10</v>
      </c>
      <c r="X331">
        <v>10</v>
      </c>
      <c r="Y331">
        <v>10</v>
      </c>
      <c r="Z331">
        <v>7.25</v>
      </c>
      <c r="AA331">
        <v>81.08</v>
      </c>
      <c r="AB331">
        <v>0.11</v>
      </c>
      <c r="AC331">
        <v>0</v>
      </c>
      <c r="AD331">
        <v>0</v>
      </c>
      <c r="AE331" t="s">
        <v>55</v>
      </c>
      <c r="AF331">
        <v>5</v>
      </c>
      <c r="AG331" s="7">
        <v>41516</v>
      </c>
      <c r="AH331">
        <v>1642</v>
      </c>
      <c r="AI331">
        <v>1642</v>
      </c>
      <c r="AJ331">
        <v>1642</v>
      </c>
    </row>
    <row r="332" spans="1:36" x14ac:dyDescent="0.25">
      <c r="A332" t="s">
        <v>43</v>
      </c>
      <c r="B332" t="s">
        <v>216</v>
      </c>
      <c r="C332">
        <v>20.378414899999999</v>
      </c>
      <c r="D332">
        <v>-104.8191965</v>
      </c>
      <c r="E332" t="s">
        <v>3963</v>
      </c>
      <c r="F332">
        <v>15</v>
      </c>
      <c r="G332">
        <v>1</v>
      </c>
      <c r="H332">
        <v>2012</v>
      </c>
      <c r="I332" t="s">
        <v>5398</v>
      </c>
      <c r="J332" t="s">
        <v>5444</v>
      </c>
      <c r="K332" t="s">
        <v>5040</v>
      </c>
      <c r="L332" t="s">
        <v>5048</v>
      </c>
      <c r="M332">
        <v>152</v>
      </c>
      <c r="N332" s="7">
        <v>41093</v>
      </c>
      <c r="O332" t="s">
        <v>616</v>
      </c>
      <c r="P332" t="s">
        <v>54</v>
      </c>
      <c r="Q332">
        <v>7.42</v>
      </c>
      <c r="R332">
        <v>7.33</v>
      </c>
      <c r="S332">
        <v>7.25</v>
      </c>
      <c r="T332">
        <v>7.42</v>
      </c>
      <c r="U332">
        <v>7.17</v>
      </c>
      <c r="V332">
        <v>7.25</v>
      </c>
      <c r="W332">
        <v>10</v>
      </c>
      <c r="X332">
        <v>10</v>
      </c>
      <c r="Y332">
        <v>10</v>
      </c>
      <c r="Z332">
        <v>7.25</v>
      </c>
      <c r="AA332">
        <v>81.08</v>
      </c>
      <c r="AB332">
        <v>0.1</v>
      </c>
      <c r="AC332">
        <v>0</v>
      </c>
      <c r="AD332">
        <v>0</v>
      </c>
      <c r="AE332" t="s">
        <v>55</v>
      </c>
      <c r="AF332">
        <v>1</v>
      </c>
      <c r="AG332" s="7">
        <v>41458</v>
      </c>
      <c r="AH332">
        <v>1200</v>
      </c>
      <c r="AI332">
        <v>1200</v>
      </c>
      <c r="AJ332">
        <v>1200</v>
      </c>
    </row>
    <row r="333" spans="1:36" x14ac:dyDescent="0.25">
      <c r="A333" t="s">
        <v>43</v>
      </c>
      <c r="B333" t="s">
        <v>280</v>
      </c>
      <c r="C333">
        <v>13.0883907</v>
      </c>
      <c r="D333">
        <v>-85.999399699999998</v>
      </c>
      <c r="E333" t="s">
        <v>853</v>
      </c>
      <c r="F333">
        <v>275</v>
      </c>
      <c r="G333">
        <v>69</v>
      </c>
      <c r="H333">
        <v>2015</v>
      </c>
      <c r="I333" t="s">
        <v>5460</v>
      </c>
      <c r="J333" t="s">
        <v>5439</v>
      </c>
      <c r="K333" t="s">
        <v>5051</v>
      </c>
      <c r="L333" t="s">
        <v>5048</v>
      </c>
      <c r="M333">
        <v>120</v>
      </c>
      <c r="N333" s="7">
        <v>42091</v>
      </c>
      <c r="O333" t="s">
        <v>60</v>
      </c>
      <c r="P333" t="s">
        <v>54</v>
      </c>
      <c r="Q333">
        <v>7.33</v>
      </c>
      <c r="R333">
        <v>7.33</v>
      </c>
      <c r="S333">
        <v>7.33</v>
      </c>
      <c r="T333">
        <v>7.42</v>
      </c>
      <c r="U333">
        <v>7.33</v>
      </c>
      <c r="V333">
        <v>7.33</v>
      </c>
      <c r="W333">
        <v>10</v>
      </c>
      <c r="X333">
        <v>10</v>
      </c>
      <c r="Y333">
        <v>10</v>
      </c>
      <c r="Z333">
        <v>7</v>
      </c>
      <c r="AA333">
        <v>81.08</v>
      </c>
      <c r="AB333">
        <v>0.11</v>
      </c>
      <c r="AC333">
        <v>0</v>
      </c>
      <c r="AD333">
        <v>0</v>
      </c>
      <c r="AF333">
        <v>1</v>
      </c>
      <c r="AG333" s="7">
        <v>42456</v>
      </c>
      <c r="AH333">
        <v>1100</v>
      </c>
      <c r="AI333">
        <v>1100</v>
      </c>
      <c r="AJ333">
        <v>1100</v>
      </c>
    </row>
    <row r="334" spans="1:36" x14ac:dyDescent="0.25">
      <c r="A334" t="s">
        <v>43</v>
      </c>
      <c r="B334" t="s">
        <v>287</v>
      </c>
      <c r="C334">
        <v>-8.9094014000000001</v>
      </c>
      <c r="D334">
        <v>33.460774399999998</v>
      </c>
      <c r="E334" t="s">
        <v>3935</v>
      </c>
      <c r="F334">
        <v>54</v>
      </c>
      <c r="G334">
        <v>60</v>
      </c>
      <c r="H334">
        <v>2014</v>
      </c>
      <c r="I334" t="s">
        <v>5490</v>
      </c>
      <c r="J334" t="s">
        <v>5404</v>
      </c>
      <c r="K334" t="s">
        <v>5043</v>
      </c>
      <c r="L334" t="s">
        <v>5040</v>
      </c>
      <c r="M334">
        <v>183</v>
      </c>
      <c r="N334" s="7">
        <v>42006</v>
      </c>
      <c r="O334" t="s">
        <v>60</v>
      </c>
      <c r="P334" t="s">
        <v>54</v>
      </c>
      <c r="Q334">
        <v>7.42</v>
      </c>
      <c r="R334">
        <v>7.33</v>
      </c>
      <c r="S334">
        <v>7.33</v>
      </c>
      <c r="T334">
        <v>7.25</v>
      </c>
      <c r="U334">
        <v>7.25</v>
      </c>
      <c r="V334">
        <v>7.33</v>
      </c>
      <c r="W334">
        <v>10</v>
      </c>
      <c r="X334">
        <v>10</v>
      </c>
      <c r="Y334">
        <v>10</v>
      </c>
      <c r="Z334">
        <v>7.17</v>
      </c>
      <c r="AA334">
        <v>81.08</v>
      </c>
      <c r="AB334">
        <v>0.13</v>
      </c>
      <c r="AC334">
        <v>0</v>
      </c>
      <c r="AD334">
        <v>0</v>
      </c>
      <c r="AE334" t="s">
        <v>55</v>
      </c>
      <c r="AF334">
        <v>2</v>
      </c>
      <c r="AG334" s="7">
        <v>42371</v>
      </c>
      <c r="AH334">
        <v>1456</v>
      </c>
      <c r="AI334">
        <v>1456</v>
      </c>
      <c r="AJ334">
        <v>1456</v>
      </c>
    </row>
    <row r="335" spans="1:36" x14ac:dyDescent="0.25">
      <c r="A335" t="s">
        <v>43</v>
      </c>
      <c r="B335" t="s">
        <v>130</v>
      </c>
      <c r="C335">
        <v>37.090240000000001</v>
      </c>
      <c r="D335">
        <v>-95.712890999999999</v>
      </c>
      <c r="E335" t="s">
        <v>3927</v>
      </c>
      <c r="F335">
        <v>1</v>
      </c>
      <c r="G335">
        <v>2.2679618500000003</v>
      </c>
      <c r="H335">
        <v>2014</v>
      </c>
      <c r="I335" t="s">
        <v>5412</v>
      </c>
      <c r="J335" t="s">
        <v>5440</v>
      </c>
      <c r="K335" t="s">
        <v>5040</v>
      </c>
      <c r="L335" t="s">
        <v>5048</v>
      </c>
      <c r="M335">
        <v>151</v>
      </c>
      <c r="N335" s="7">
        <v>42067</v>
      </c>
      <c r="O335" t="s">
        <v>3931</v>
      </c>
      <c r="P335" t="s">
        <v>81</v>
      </c>
      <c r="Q335">
        <v>7.42</v>
      </c>
      <c r="R335">
        <v>7.17</v>
      </c>
      <c r="S335">
        <v>7.33</v>
      </c>
      <c r="T335">
        <v>7.42</v>
      </c>
      <c r="U335">
        <v>7.25</v>
      </c>
      <c r="V335">
        <v>7.33</v>
      </c>
      <c r="W335">
        <v>10</v>
      </c>
      <c r="X335">
        <v>10</v>
      </c>
      <c r="Y335">
        <v>10</v>
      </c>
      <c r="Z335">
        <v>7.17</v>
      </c>
      <c r="AA335">
        <v>81.08</v>
      </c>
      <c r="AB335">
        <v>0</v>
      </c>
      <c r="AC335">
        <v>0</v>
      </c>
      <c r="AD335">
        <v>0</v>
      </c>
      <c r="AF335">
        <v>0</v>
      </c>
      <c r="AG335" s="7">
        <v>42432</v>
      </c>
      <c r="AH335">
        <v>1706.88</v>
      </c>
      <c r="AI335">
        <v>1706.88</v>
      </c>
      <c r="AJ335">
        <v>1706.88</v>
      </c>
    </row>
    <row r="336" spans="1:36" x14ac:dyDescent="0.25">
      <c r="A336" t="s">
        <v>43</v>
      </c>
      <c r="B336" t="s">
        <v>147</v>
      </c>
      <c r="C336">
        <v>19.896766199999998</v>
      </c>
      <c r="D336">
        <v>-155.58278179999999</v>
      </c>
      <c r="F336">
        <v>2</v>
      </c>
      <c r="G336">
        <v>45.359237</v>
      </c>
      <c r="H336">
        <v>2012</v>
      </c>
      <c r="I336" t="s">
        <v>5455</v>
      </c>
      <c r="J336" t="s">
        <v>5444</v>
      </c>
      <c r="K336" t="s">
        <v>5051</v>
      </c>
      <c r="L336" t="s">
        <v>5048</v>
      </c>
      <c r="M336">
        <v>121</v>
      </c>
      <c r="N336" s="7">
        <v>40952</v>
      </c>
      <c r="O336" t="s">
        <v>333</v>
      </c>
      <c r="P336" t="s">
        <v>54</v>
      </c>
      <c r="Q336">
        <v>7.42</v>
      </c>
      <c r="R336">
        <v>7.42</v>
      </c>
      <c r="S336">
        <v>7.25</v>
      </c>
      <c r="T336">
        <v>7.58</v>
      </c>
      <c r="U336">
        <v>6.92</v>
      </c>
      <c r="V336">
        <v>7.17</v>
      </c>
      <c r="W336">
        <v>10</v>
      </c>
      <c r="X336">
        <v>10</v>
      </c>
      <c r="Y336">
        <v>10</v>
      </c>
      <c r="Z336">
        <v>7.33</v>
      </c>
      <c r="AA336">
        <v>81.08</v>
      </c>
      <c r="AB336">
        <v>0.06</v>
      </c>
      <c r="AC336">
        <v>0</v>
      </c>
      <c r="AD336">
        <v>0</v>
      </c>
      <c r="AE336" t="s">
        <v>304</v>
      </c>
      <c r="AF336">
        <v>0</v>
      </c>
      <c r="AG336" s="7">
        <v>41317</v>
      </c>
    </row>
    <row r="337" spans="1:36" x14ac:dyDescent="0.25">
      <c r="A337" t="s">
        <v>43</v>
      </c>
      <c r="B337" t="s">
        <v>1672</v>
      </c>
      <c r="C337">
        <v>18.423847800000001</v>
      </c>
      <c r="D337">
        <v>-66.064878699999994</v>
      </c>
      <c r="E337" t="s">
        <v>1677</v>
      </c>
      <c r="F337">
        <v>18</v>
      </c>
      <c r="G337">
        <v>2.2679618500000003</v>
      </c>
      <c r="H337">
        <v>2013</v>
      </c>
      <c r="I337" t="s">
        <v>5483</v>
      </c>
      <c r="J337" t="s">
        <v>5442</v>
      </c>
      <c r="K337" t="s">
        <v>5044</v>
      </c>
      <c r="L337" t="s">
        <v>5048</v>
      </c>
      <c r="M337">
        <v>212</v>
      </c>
      <c r="N337" s="7">
        <v>41787</v>
      </c>
      <c r="O337" t="s">
        <v>60</v>
      </c>
      <c r="P337" t="s">
        <v>54</v>
      </c>
      <c r="Q337">
        <v>7.67</v>
      </c>
      <c r="R337">
        <v>7.75</v>
      </c>
      <c r="S337">
        <v>7.67</v>
      </c>
      <c r="T337">
        <v>7.58</v>
      </c>
      <c r="U337">
        <v>7.58</v>
      </c>
      <c r="V337">
        <v>7.67</v>
      </c>
      <c r="W337">
        <v>6.67</v>
      </c>
      <c r="X337">
        <v>10</v>
      </c>
      <c r="Y337">
        <v>10</v>
      </c>
      <c r="Z337">
        <v>8.5</v>
      </c>
      <c r="AA337">
        <v>81.08</v>
      </c>
      <c r="AB337">
        <v>0</v>
      </c>
      <c r="AC337">
        <v>0</v>
      </c>
      <c r="AD337">
        <v>0</v>
      </c>
      <c r="AE337" t="s">
        <v>55</v>
      </c>
      <c r="AF337">
        <v>0</v>
      </c>
      <c r="AG337" s="7">
        <v>42152</v>
      </c>
      <c r="AH337">
        <v>853.44</v>
      </c>
      <c r="AI337">
        <v>853.44</v>
      </c>
      <c r="AJ337">
        <v>853.44</v>
      </c>
    </row>
    <row r="338" spans="1:36" x14ac:dyDescent="0.25">
      <c r="A338" t="s">
        <v>43</v>
      </c>
      <c r="B338" t="s">
        <v>84</v>
      </c>
      <c r="C338">
        <v>-18.512177999999999</v>
      </c>
      <c r="D338">
        <v>-44.555030799999997</v>
      </c>
      <c r="E338" t="s">
        <v>233</v>
      </c>
      <c r="F338">
        <v>17</v>
      </c>
      <c r="G338">
        <v>60</v>
      </c>
      <c r="H338">
        <v>2012</v>
      </c>
      <c r="I338" t="s">
        <v>5401</v>
      </c>
      <c r="J338" t="s">
        <v>5402</v>
      </c>
      <c r="K338" t="s">
        <v>5039</v>
      </c>
      <c r="L338" t="s">
        <v>5040</v>
      </c>
      <c r="M338">
        <v>153</v>
      </c>
      <c r="N338" s="7">
        <v>40931</v>
      </c>
      <c r="O338" t="s">
        <v>737</v>
      </c>
      <c r="P338" t="s">
        <v>81</v>
      </c>
      <c r="Q338">
        <v>7.42</v>
      </c>
      <c r="R338">
        <v>7.33</v>
      </c>
      <c r="S338">
        <v>7.25</v>
      </c>
      <c r="T338">
        <v>7.42</v>
      </c>
      <c r="U338">
        <v>7.5</v>
      </c>
      <c r="V338">
        <v>7.17</v>
      </c>
      <c r="W338">
        <v>10</v>
      </c>
      <c r="X338">
        <v>10</v>
      </c>
      <c r="Y338">
        <v>10</v>
      </c>
      <c r="Z338">
        <v>7.08</v>
      </c>
      <c r="AA338">
        <v>81.17</v>
      </c>
      <c r="AB338">
        <v>0.12</v>
      </c>
      <c r="AC338">
        <v>0</v>
      </c>
      <c r="AD338">
        <v>0</v>
      </c>
      <c r="AE338" t="s">
        <v>55</v>
      </c>
      <c r="AF338">
        <v>1</v>
      </c>
      <c r="AG338" s="7">
        <v>41296</v>
      </c>
      <c r="AH338">
        <v>1000</v>
      </c>
      <c r="AI338">
        <v>1000</v>
      </c>
      <c r="AJ338">
        <v>1000</v>
      </c>
    </row>
    <row r="339" spans="1:36" x14ac:dyDescent="0.25">
      <c r="A339" t="s">
        <v>43</v>
      </c>
      <c r="B339" t="s">
        <v>84</v>
      </c>
      <c r="C339">
        <v>-18.7247843</v>
      </c>
      <c r="D339">
        <v>-47.504740099999999</v>
      </c>
      <c r="E339" t="s">
        <v>2824</v>
      </c>
      <c r="F339">
        <v>300</v>
      </c>
      <c r="G339">
        <v>1</v>
      </c>
      <c r="H339">
        <v>2013</v>
      </c>
      <c r="I339" t="s">
        <v>5411</v>
      </c>
      <c r="J339" t="s">
        <v>5412</v>
      </c>
      <c r="K339" t="s">
        <v>5039</v>
      </c>
      <c r="L339" t="s">
        <v>5040</v>
      </c>
      <c r="M339">
        <v>153</v>
      </c>
      <c r="N339" s="7">
        <v>41674</v>
      </c>
      <c r="O339" t="s">
        <v>493</v>
      </c>
      <c r="P339" t="s">
        <v>81</v>
      </c>
      <c r="Q339">
        <v>7.42</v>
      </c>
      <c r="R339">
        <v>7.42</v>
      </c>
      <c r="S339">
        <v>7.17</v>
      </c>
      <c r="T339">
        <v>7.42</v>
      </c>
      <c r="U339">
        <v>7.33</v>
      </c>
      <c r="V339">
        <v>7.25</v>
      </c>
      <c r="W339">
        <v>10</v>
      </c>
      <c r="X339">
        <v>10</v>
      </c>
      <c r="Y339">
        <v>10</v>
      </c>
      <c r="Z339">
        <v>7.17</v>
      </c>
      <c r="AA339">
        <v>81.17</v>
      </c>
      <c r="AB339">
        <v>0.11</v>
      </c>
      <c r="AC339">
        <v>0</v>
      </c>
      <c r="AD339">
        <v>0</v>
      </c>
      <c r="AE339" t="s">
        <v>55</v>
      </c>
      <c r="AF339">
        <v>3</v>
      </c>
      <c r="AG339" s="7">
        <v>42039</v>
      </c>
    </row>
    <row r="340" spans="1:36" x14ac:dyDescent="0.25">
      <c r="A340" t="s">
        <v>43</v>
      </c>
      <c r="B340" t="s">
        <v>203</v>
      </c>
      <c r="C340">
        <v>9.9060734999999998</v>
      </c>
      <c r="D340">
        <v>-83.988086300000006</v>
      </c>
      <c r="E340" t="s">
        <v>1027</v>
      </c>
      <c r="F340">
        <v>275</v>
      </c>
      <c r="G340">
        <v>18975</v>
      </c>
      <c r="H340">
        <v>2015</v>
      </c>
      <c r="I340" t="s">
        <v>5404</v>
      </c>
      <c r="J340" t="s">
        <v>5439</v>
      </c>
      <c r="K340" t="s">
        <v>5040</v>
      </c>
      <c r="L340" t="s">
        <v>5048</v>
      </c>
      <c r="M340">
        <v>151</v>
      </c>
      <c r="N340" s="7">
        <v>42146</v>
      </c>
      <c r="O340" t="s">
        <v>213</v>
      </c>
      <c r="P340" t="s">
        <v>54</v>
      </c>
      <c r="Q340">
        <v>7.5</v>
      </c>
      <c r="R340">
        <v>7.5</v>
      </c>
      <c r="S340">
        <v>7.33</v>
      </c>
      <c r="T340">
        <v>7.17</v>
      </c>
      <c r="U340">
        <v>7.08</v>
      </c>
      <c r="V340">
        <v>7.17</v>
      </c>
      <c r="W340">
        <v>10</v>
      </c>
      <c r="X340">
        <v>10</v>
      </c>
      <c r="Y340">
        <v>10</v>
      </c>
      <c r="Z340">
        <v>7.42</v>
      </c>
      <c r="AA340">
        <v>81.17</v>
      </c>
      <c r="AB340">
        <v>0.11</v>
      </c>
      <c r="AC340">
        <v>0</v>
      </c>
      <c r="AD340">
        <v>0</v>
      </c>
      <c r="AE340" t="s">
        <v>89</v>
      </c>
      <c r="AF340">
        <v>0</v>
      </c>
      <c r="AG340" s="7">
        <v>42511</v>
      </c>
      <c r="AH340">
        <v>1200</v>
      </c>
      <c r="AI340">
        <v>1400</v>
      </c>
      <c r="AJ340">
        <v>1300</v>
      </c>
    </row>
    <row r="341" spans="1:36" x14ac:dyDescent="0.25">
      <c r="A341" t="s">
        <v>43</v>
      </c>
      <c r="B341" t="s">
        <v>203</v>
      </c>
      <c r="C341">
        <v>9.9630493999999992</v>
      </c>
      <c r="D341">
        <v>-84.048231799999996</v>
      </c>
      <c r="E341" t="s">
        <v>1600</v>
      </c>
      <c r="F341">
        <v>250</v>
      </c>
      <c r="G341">
        <v>1</v>
      </c>
      <c r="H341">
        <v>2014</v>
      </c>
      <c r="I341" t="s">
        <v>5412</v>
      </c>
      <c r="J341" t="s">
        <v>5440</v>
      </c>
      <c r="K341" t="s">
        <v>5040</v>
      </c>
      <c r="L341" t="s">
        <v>5048</v>
      </c>
      <c r="M341">
        <v>151</v>
      </c>
      <c r="N341" s="7">
        <v>41768</v>
      </c>
      <c r="O341" t="s">
        <v>493</v>
      </c>
      <c r="P341" t="s">
        <v>54</v>
      </c>
      <c r="Q341">
        <v>7.33</v>
      </c>
      <c r="R341">
        <v>7.08</v>
      </c>
      <c r="S341">
        <v>7.33</v>
      </c>
      <c r="T341">
        <v>7.25</v>
      </c>
      <c r="U341">
        <v>7.33</v>
      </c>
      <c r="V341">
        <v>7.58</v>
      </c>
      <c r="W341">
        <v>10</v>
      </c>
      <c r="X341">
        <v>10</v>
      </c>
      <c r="Y341">
        <v>10</v>
      </c>
      <c r="Z341">
        <v>7.25</v>
      </c>
      <c r="AA341">
        <v>81.17</v>
      </c>
      <c r="AB341">
        <v>0.11</v>
      </c>
      <c r="AC341">
        <v>0</v>
      </c>
      <c r="AD341">
        <v>0</v>
      </c>
      <c r="AE341" t="s">
        <v>55</v>
      </c>
      <c r="AF341">
        <v>3</v>
      </c>
      <c r="AG341" s="7">
        <v>42133</v>
      </c>
      <c r="AH341">
        <v>1200</v>
      </c>
      <c r="AI341">
        <v>1400</v>
      </c>
      <c r="AJ341">
        <v>1300</v>
      </c>
    </row>
    <row r="342" spans="1:36" x14ac:dyDescent="0.25">
      <c r="A342" t="s">
        <v>43</v>
      </c>
      <c r="B342" t="s">
        <v>62</v>
      </c>
      <c r="C342">
        <v>15.783471</v>
      </c>
      <c r="D342">
        <v>-90.230759000000006</v>
      </c>
      <c r="E342" t="s">
        <v>618</v>
      </c>
      <c r="F342">
        <v>250</v>
      </c>
      <c r="G342">
        <v>1</v>
      </c>
      <c r="H342">
        <v>2012</v>
      </c>
      <c r="I342" t="s">
        <v>5398</v>
      </c>
      <c r="J342" t="s">
        <v>5444</v>
      </c>
      <c r="K342" t="s">
        <v>5040</v>
      </c>
      <c r="L342" t="s">
        <v>5048</v>
      </c>
      <c r="M342">
        <v>152</v>
      </c>
      <c r="N342" s="7">
        <v>41141</v>
      </c>
      <c r="O342" t="s">
        <v>213</v>
      </c>
      <c r="P342" t="s">
        <v>54</v>
      </c>
      <c r="Q342">
        <v>7.42</v>
      </c>
      <c r="R342">
        <v>7.25</v>
      </c>
      <c r="S342">
        <v>7.33</v>
      </c>
      <c r="T342">
        <v>7.25</v>
      </c>
      <c r="U342">
        <v>7.25</v>
      </c>
      <c r="V342">
        <v>7.42</v>
      </c>
      <c r="W342">
        <v>10</v>
      </c>
      <c r="X342">
        <v>10</v>
      </c>
      <c r="Y342">
        <v>10</v>
      </c>
      <c r="Z342">
        <v>7.25</v>
      </c>
      <c r="AA342">
        <v>81.17</v>
      </c>
      <c r="AB342">
        <v>0.12</v>
      </c>
      <c r="AC342">
        <v>0</v>
      </c>
      <c r="AD342">
        <v>0</v>
      </c>
      <c r="AE342" t="s">
        <v>55</v>
      </c>
      <c r="AF342">
        <v>4</v>
      </c>
      <c r="AG342" s="7">
        <v>41506</v>
      </c>
      <c r="AH342">
        <v>1450</v>
      </c>
      <c r="AI342">
        <v>1450</v>
      </c>
      <c r="AJ342">
        <v>1450</v>
      </c>
    </row>
    <row r="343" spans="1:36" x14ac:dyDescent="0.25">
      <c r="A343" t="s">
        <v>43</v>
      </c>
      <c r="B343" t="s">
        <v>254</v>
      </c>
      <c r="C343">
        <v>15.199999</v>
      </c>
      <c r="D343">
        <v>-86.241905000000003</v>
      </c>
      <c r="E343" t="s">
        <v>1172</v>
      </c>
      <c r="F343">
        <v>275</v>
      </c>
      <c r="G343">
        <v>1</v>
      </c>
      <c r="H343">
        <v>2015</v>
      </c>
      <c r="I343" t="s">
        <v>5404</v>
      </c>
      <c r="J343" t="s">
        <v>5439</v>
      </c>
      <c r="K343" t="s">
        <v>5040</v>
      </c>
      <c r="L343" t="s">
        <v>5048</v>
      </c>
      <c r="M343">
        <v>151</v>
      </c>
      <c r="N343" s="7">
        <v>42074</v>
      </c>
      <c r="O343" t="s">
        <v>493</v>
      </c>
      <c r="P343" t="s">
        <v>81</v>
      </c>
      <c r="Q343">
        <v>7.42</v>
      </c>
      <c r="R343">
        <v>7.33</v>
      </c>
      <c r="S343">
        <v>7</v>
      </c>
      <c r="T343">
        <v>7.42</v>
      </c>
      <c r="U343">
        <v>7.33</v>
      </c>
      <c r="V343">
        <v>7.33</v>
      </c>
      <c r="W343">
        <v>10</v>
      </c>
      <c r="X343">
        <v>10</v>
      </c>
      <c r="Y343">
        <v>10</v>
      </c>
      <c r="Z343">
        <v>7.33</v>
      </c>
      <c r="AA343">
        <v>81.17</v>
      </c>
      <c r="AB343">
        <v>0.13</v>
      </c>
      <c r="AC343">
        <v>0</v>
      </c>
      <c r="AD343">
        <v>0</v>
      </c>
      <c r="AE343" t="s">
        <v>55</v>
      </c>
      <c r="AF343">
        <v>1</v>
      </c>
      <c r="AG343" s="7">
        <v>42439</v>
      </c>
      <c r="AH343">
        <v>1450</v>
      </c>
      <c r="AI343">
        <v>1450</v>
      </c>
      <c r="AJ343">
        <v>1450</v>
      </c>
    </row>
    <row r="344" spans="1:36" x14ac:dyDescent="0.25">
      <c r="A344" t="s">
        <v>43</v>
      </c>
      <c r="B344" t="s">
        <v>2759</v>
      </c>
      <c r="C344">
        <v>-15.3765857</v>
      </c>
      <c r="D344">
        <v>35.335651800000001</v>
      </c>
      <c r="E344" t="s">
        <v>3890</v>
      </c>
      <c r="F344">
        <v>300</v>
      </c>
      <c r="G344">
        <v>60</v>
      </c>
      <c r="H344">
        <v>2014</v>
      </c>
      <c r="I344" t="s">
        <v>5421</v>
      </c>
      <c r="J344" t="s">
        <v>5456</v>
      </c>
      <c r="K344" t="s">
        <v>5042</v>
      </c>
      <c r="L344" t="s">
        <v>5052</v>
      </c>
      <c r="M344">
        <v>153</v>
      </c>
      <c r="N344" s="7">
        <v>41947</v>
      </c>
      <c r="O344" t="s">
        <v>213</v>
      </c>
      <c r="P344" t="s">
        <v>54</v>
      </c>
      <c r="Q344">
        <v>7.58</v>
      </c>
      <c r="R344">
        <v>7.25</v>
      </c>
      <c r="S344">
        <v>7.33</v>
      </c>
      <c r="T344">
        <v>7.08</v>
      </c>
      <c r="U344">
        <v>7.33</v>
      </c>
      <c r="V344">
        <v>7.33</v>
      </c>
      <c r="W344">
        <v>10</v>
      </c>
      <c r="X344">
        <v>10</v>
      </c>
      <c r="Y344">
        <v>10</v>
      </c>
      <c r="Z344">
        <v>7.25</v>
      </c>
      <c r="AA344">
        <v>81.17</v>
      </c>
      <c r="AB344">
        <v>0.12</v>
      </c>
      <c r="AC344">
        <v>0</v>
      </c>
      <c r="AD344">
        <v>0</v>
      </c>
      <c r="AE344" t="s">
        <v>55</v>
      </c>
      <c r="AF344">
        <v>12</v>
      </c>
      <c r="AG344" s="7">
        <v>42312</v>
      </c>
      <c r="AH344">
        <v>990</v>
      </c>
      <c r="AI344">
        <v>1000</v>
      </c>
      <c r="AJ344">
        <v>995</v>
      </c>
    </row>
    <row r="345" spans="1:36" x14ac:dyDescent="0.25">
      <c r="A345" t="s">
        <v>43</v>
      </c>
      <c r="B345" t="s">
        <v>216</v>
      </c>
      <c r="C345">
        <v>15.8736139</v>
      </c>
      <c r="D345">
        <v>-92.725732199999996</v>
      </c>
      <c r="E345" t="s">
        <v>1820</v>
      </c>
      <c r="F345">
        <v>275</v>
      </c>
      <c r="G345">
        <v>1</v>
      </c>
      <c r="H345">
        <v>2015</v>
      </c>
      <c r="I345" t="s">
        <v>5404</v>
      </c>
      <c r="J345" t="s">
        <v>5439</v>
      </c>
      <c r="K345" t="s">
        <v>5040</v>
      </c>
      <c r="L345" t="s">
        <v>5048</v>
      </c>
      <c r="M345">
        <v>151</v>
      </c>
      <c r="N345" s="7">
        <v>42180</v>
      </c>
      <c r="O345" t="s">
        <v>213</v>
      </c>
      <c r="P345" t="s">
        <v>54</v>
      </c>
      <c r="Q345">
        <v>7.75</v>
      </c>
      <c r="R345">
        <v>7.58</v>
      </c>
      <c r="S345">
        <v>7.08</v>
      </c>
      <c r="T345">
        <v>7.25</v>
      </c>
      <c r="U345">
        <v>7.08</v>
      </c>
      <c r="V345">
        <v>7.25</v>
      </c>
      <c r="W345">
        <v>10</v>
      </c>
      <c r="X345">
        <v>10</v>
      </c>
      <c r="Y345">
        <v>10</v>
      </c>
      <c r="Z345">
        <v>7.17</v>
      </c>
      <c r="AA345">
        <v>81.17</v>
      </c>
      <c r="AB345">
        <v>0.12</v>
      </c>
      <c r="AC345">
        <v>0</v>
      </c>
      <c r="AD345">
        <v>0</v>
      </c>
      <c r="AE345" t="s">
        <v>55</v>
      </c>
      <c r="AF345">
        <v>10</v>
      </c>
      <c r="AG345" s="7">
        <v>42545</v>
      </c>
      <c r="AH345">
        <v>1200</v>
      </c>
      <c r="AI345">
        <v>1200</v>
      </c>
      <c r="AJ345">
        <v>1200</v>
      </c>
    </row>
    <row r="346" spans="1:36" x14ac:dyDescent="0.25">
      <c r="A346" t="s">
        <v>43</v>
      </c>
      <c r="B346" t="s">
        <v>216</v>
      </c>
      <c r="C346">
        <v>14.9055599</v>
      </c>
      <c r="D346">
        <v>-92.263420600000003</v>
      </c>
      <c r="E346" t="s">
        <v>1150</v>
      </c>
      <c r="F346">
        <v>250</v>
      </c>
      <c r="G346">
        <v>1</v>
      </c>
      <c r="H346">
        <v>2012</v>
      </c>
      <c r="I346" t="s">
        <v>5398</v>
      </c>
      <c r="J346" t="s">
        <v>5444</v>
      </c>
      <c r="K346" t="s">
        <v>5040</v>
      </c>
      <c r="L346" t="s">
        <v>5048</v>
      </c>
      <c r="M346">
        <v>152</v>
      </c>
      <c r="N346" s="7">
        <v>41151</v>
      </c>
      <c r="O346" t="s">
        <v>616</v>
      </c>
      <c r="P346" t="s">
        <v>81</v>
      </c>
      <c r="Q346">
        <v>7.42</v>
      </c>
      <c r="R346">
        <v>7.25</v>
      </c>
      <c r="S346">
        <v>7.08</v>
      </c>
      <c r="T346">
        <v>7.75</v>
      </c>
      <c r="U346">
        <v>7.42</v>
      </c>
      <c r="V346">
        <v>7.17</v>
      </c>
      <c r="W346">
        <v>10</v>
      </c>
      <c r="X346">
        <v>10</v>
      </c>
      <c r="Y346">
        <v>10</v>
      </c>
      <c r="Z346">
        <v>7.08</v>
      </c>
      <c r="AA346">
        <v>81.17</v>
      </c>
      <c r="AB346">
        <v>0.13</v>
      </c>
      <c r="AC346">
        <v>3</v>
      </c>
      <c r="AD346">
        <v>0</v>
      </c>
      <c r="AE346" t="s">
        <v>55</v>
      </c>
      <c r="AF346">
        <v>7</v>
      </c>
      <c r="AG346" s="7">
        <v>41516</v>
      </c>
      <c r="AH346">
        <v>1800</v>
      </c>
      <c r="AI346">
        <v>1800</v>
      </c>
      <c r="AJ346">
        <v>1800</v>
      </c>
    </row>
    <row r="347" spans="1:36" x14ac:dyDescent="0.25">
      <c r="A347" t="s">
        <v>43</v>
      </c>
      <c r="B347" t="s">
        <v>280</v>
      </c>
      <c r="C347">
        <v>13.720299000000001</v>
      </c>
      <c r="D347">
        <v>-86.508497700000007</v>
      </c>
      <c r="E347" t="s">
        <v>3868</v>
      </c>
      <c r="F347">
        <v>275</v>
      </c>
      <c r="G347">
        <v>69</v>
      </c>
      <c r="H347">
        <v>2016</v>
      </c>
      <c r="I347" t="s">
        <v>5449</v>
      </c>
      <c r="J347" t="s">
        <v>5441</v>
      </c>
      <c r="K347" t="s">
        <v>5051</v>
      </c>
      <c r="L347" t="s">
        <v>5048</v>
      </c>
      <c r="M347">
        <v>121</v>
      </c>
      <c r="N347" s="7">
        <v>42802</v>
      </c>
      <c r="P347" t="s">
        <v>54</v>
      </c>
      <c r="Q347">
        <v>7.33</v>
      </c>
      <c r="R347">
        <v>7.5</v>
      </c>
      <c r="S347">
        <v>7.17</v>
      </c>
      <c r="T347">
        <v>7.17</v>
      </c>
      <c r="U347">
        <v>7.58</v>
      </c>
      <c r="V347">
        <v>7.17</v>
      </c>
      <c r="W347">
        <v>10</v>
      </c>
      <c r="X347">
        <v>10</v>
      </c>
      <c r="Y347">
        <v>10</v>
      </c>
      <c r="Z347">
        <v>7.25</v>
      </c>
      <c r="AA347">
        <v>81.17</v>
      </c>
      <c r="AB347">
        <v>0.09</v>
      </c>
      <c r="AC347">
        <v>0</v>
      </c>
      <c r="AD347">
        <v>0</v>
      </c>
      <c r="AE347" t="s">
        <v>55</v>
      </c>
      <c r="AF347">
        <v>7</v>
      </c>
      <c r="AG347" s="7">
        <v>43167</v>
      </c>
      <c r="AH347">
        <v>1200</v>
      </c>
      <c r="AI347">
        <v>1200</v>
      </c>
      <c r="AJ347">
        <v>1200</v>
      </c>
    </row>
    <row r="348" spans="1:36" x14ac:dyDescent="0.25">
      <c r="A348" t="s">
        <v>43</v>
      </c>
      <c r="B348" t="s">
        <v>2538</v>
      </c>
      <c r="C348">
        <v>17.3512542</v>
      </c>
      <c r="D348">
        <v>121.1718851</v>
      </c>
      <c r="E348" t="s">
        <v>3884</v>
      </c>
      <c r="F348">
        <v>2</v>
      </c>
      <c r="G348">
        <v>2</v>
      </c>
      <c r="H348">
        <v>2014</v>
      </c>
      <c r="I348" t="s">
        <v>5451</v>
      </c>
      <c r="J348" t="s">
        <v>5477</v>
      </c>
      <c r="K348" t="s">
        <v>5051</v>
      </c>
      <c r="L348" t="s">
        <v>5050</v>
      </c>
      <c r="M348">
        <v>61</v>
      </c>
      <c r="N348" s="7">
        <v>42012</v>
      </c>
      <c r="O348" t="s">
        <v>616</v>
      </c>
      <c r="P348" t="s">
        <v>81</v>
      </c>
      <c r="Q348">
        <v>7.25</v>
      </c>
      <c r="R348">
        <v>7.25</v>
      </c>
      <c r="S348">
        <v>7.25</v>
      </c>
      <c r="T348">
        <v>7.08</v>
      </c>
      <c r="U348">
        <v>7.58</v>
      </c>
      <c r="V348">
        <v>7.5</v>
      </c>
      <c r="W348">
        <v>10</v>
      </c>
      <c r="X348">
        <v>10</v>
      </c>
      <c r="Y348">
        <v>10</v>
      </c>
      <c r="Z348">
        <v>7.25</v>
      </c>
      <c r="AA348">
        <v>81.17</v>
      </c>
      <c r="AB348">
        <v>0</v>
      </c>
      <c r="AC348">
        <v>0</v>
      </c>
      <c r="AD348">
        <v>0</v>
      </c>
      <c r="AE348" t="s">
        <v>201</v>
      </c>
      <c r="AF348">
        <v>4</v>
      </c>
      <c r="AG348" s="7">
        <v>42377</v>
      </c>
      <c r="AH348">
        <v>1200</v>
      </c>
      <c r="AI348">
        <v>1200</v>
      </c>
      <c r="AJ348">
        <v>1200</v>
      </c>
    </row>
    <row r="349" spans="1:36" x14ac:dyDescent="0.25">
      <c r="A349" t="s">
        <v>43</v>
      </c>
      <c r="B349" t="s">
        <v>287</v>
      </c>
      <c r="C349">
        <v>-10.687871700000001</v>
      </c>
      <c r="D349">
        <v>36.263084599999999</v>
      </c>
      <c r="E349" t="s">
        <v>3877</v>
      </c>
      <c r="F349">
        <v>100</v>
      </c>
      <c r="G349">
        <v>60</v>
      </c>
      <c r="H349">
        <v>2016</v>
      </c>
      <c r="I349" t="s">
        <v>5417</v>
      </c>
      <c r="J349" t="s">
        <v>5408</v>
      </c>
      <c r="K349" t="s">
        <v>5043</v>
      </c>
      <c r="L349" t="s">
        <v>5040</v>
      </c>
      <c r="M349">
        <v>183</v>
      </c>
      <c r="N349" s="7">
        <v>42324</v>
      </c>
      <c r="O349" t="s">
        <v>68</v>
      </c>
      <c r="P349" t="s">
        <v>54</v>
      </c>
      <c r="Q349">
        <v>7.67</v>
      </c>
      <c r="R349">
        <v>7.17</v>
      </c>
      <c r="S349">
        <v>7.17</v>
      </c>
      <c r="T349">
        <v>7.33</v>
      </c>
      <c r="U349">
        <v>7.5</v>
      </c>
      <c r="V349">
        <v>7.17</v>
      </c>
      <c r="W349">
        <v>10</v>
      </c>
      <c r="X349">
        <v>10</v>
      </c>
      <c r="Y349">
        <v>10</v>
      </c>
      <c r="Z349">
        <v>7.17</v>
      </c>
      <c r="AA349">
        <v>81.17</v>
      </c>
      <c r="AB349">
        <v>0.12</v>
      </c>
      <c r="AC349">
        <v>0</v>
      </c>
      <c r="AD349">
        <v>0</v>
      </c>
      <c r="AE349" t="s">
        <v>55</v>
      </c>
      <c r="AF349">
        <v>2</v>
      </c>
      <c r="AG349" s="7">
        <v>42689</v>
      </c>
      <c r="AH349">
        <v>100</v>
      </c>
      <c r="AI349">
        <v>2000</v>
      </c>
      <c r="AJ349">
        <v>1050</v>
      </c>
    </row>
    <row r="350" spans="1:36" x14ac:dyDescent="0.25">
      <c r="A350" t="s">
        <v>43</v>
      </c>
      <c r="B350" t="s">
        <v>287</v>
      </c>
      <c r="C350">
        <v>-10.783564800000001</v>
      </c>
      <c r="D350">
        <v>34.9506625</v>
      </c>
      <c r="E350" t="s">
        <v>2266</v>
      </c>
      <c r="F350">
        <v>320</v>
      </c>
      <c r="G350">
        <v>60</v>
      </c>
      <c r="H350">
        <v>2014</v>
      </c>
      <c r="I350" t="s">
        <v>5490</v>
      </c>
      <c r="J350" t="s">
        <v>5404</v>
      </c>
      <c r="K350" t="s">
        <v>5043</v>
      </c>
      <c r="L350" t="s">
        <v>5040</v>
      </c>
      <c r="M350">
        <v>183</v>
      </c>
      <c r="N350" s="7">
        <v>41990</v>
      </c>
      <c r="O350" t="s">
        <v>68</v>
      </c>
      <c r="P350" t="s">
        <v>54</v>
      </c>
      <c r="Q350">
        <v>7.58</v>
      </c>
      <c r="R350">
        <v>7.17</v>
      </c>
      <c r="S350">
        <v>7.17</v>
      </c>
      <c r="T350">
        <v>7.33</v>
      </c>
      <c r="U350">
        <v>7.33</v>
      </c>
      <c r="V350">
        <v>7.25</v>
      </c>
      <c r="W350">
        <v>10</v>
      </c>
      <c r="X350">
        <v>10</v>
      </c>
      <c r="Y350">
        <v>10</v>
      </c>
      <c r="Z350">
        <v>7.33</v>
      </c>
      <c r="AA350">
        <v>81.17</v>
      </c>
      <c r="AB350">
        <v>0.12</v>
      </c>
      <c r="AC350">
        <v>0</v>
      </c>
      <c r="AD350">
        <v>0</v>
      </c>
      <c r="AE350" t="s">
        <v>89</v>
      </c>
      <c r="AF350">
        <v>2</v>
      </c>
      <c r="AG350" s="7">
        <v>42355</v>
      </c>
      <c r="AH350">
        <v>1550</v>
      </c>
      <c r="AI350">
        <v>1550</v>
      </c>
      <c r="AJ350">
        <v>1550</v>
      </c>
    </row>
    <row r="351" spans="1:36" x14ac:dyDescent="0.25">
      <c r="A351" t="s">
        <v>43</v>
      </c>
      <c r="B351" t="s">
        <v>348</v>
      </c>
      <c r="C351">
        <v>19.910479800000001</v>
      </c>
      <c r="D351">
        <v>99.840575999999999</v>
      </c>
      <c r="E351" t="s">
        <v>1511</v>
      </c>
      <c r="F351">
        <v>20</v>
      </c>
      <c r="G351">
        <v>20</v>
      </c>
      <c r="H351">
        <v>2014</v>
      </c>
      <c r="I351" t="s">
        <v>5451</v>
      </c>
      <c r="J351" t="s">
        <v>5477</v>
      </c>
      <c r="K351" t="s">
        <v>5051</v>
      </c>
      <c r="L351" t="s">
        <v>5050</v>
      </c>
      <c r="M351">
        <v>61</v>
      </c>
      <c r="N351" s="7">
        <v>42050</v>
      </c>
      <c r="O351" t="s">
        <v>213</v>
      </c>
      <c r="P351" t="s">
        <v>54</v>
      </c>
      <c r="Q351">
        <v>6.83</v>
      </c>
      <c r="R351">
        <v>7.42</v>
      </c>
      <c r="S351">
        <v>7.42</v>
      </c>
      <c r="T351">
        <v>7.17</v>
      </c>
      <c r="U351">
        <v>7.5</v>
      </c>
      <c r="V351">
        <v>7.42</v>
      </c>
      <c r="W351">
        <v>10</v>
      </c>
      <c r="X351">
        <v>10</v>
      </c>
      <c r="Y351">
        <v>10</v>
      </c>
      <c r="Z351">
        <v>7.42</v>
      </c>
      <c r="AA351">
        <v>81.17</v>
      </c>
      <c r="AB351">
        <v>0.12</v>
      </c>
      <c r="AC351">
        <v>0</v>
      </c>
      <c r="AD351">
        <v>0</v>
      </c>
      <c r="AE351" t="s">
        <v>304</v>
      </c>
      <c r="AF351">
        <v>0</v>
      </c>
      <c r="AG351" s="7">
        <v>42415</v>
      </c>
      <c r="AH351">
        <v>1400</v>
      </c>
      <c r="AI351">
        <v>1500</v>
      </c>
      <c r="AJ351">
        <v>1450</v>
      </c>
    </row>
    <row r="352" spans="1:36" x14ac:dyDescent="0.25">
      <c r="A352" t="s">
        <v>43</v>
      </c>
      <c r="B352" t="s">
        <v>147</v>
      </c>
      <c r="C352">
        <v>19.896766199999998</v>
      </c>
      <c r="D352">
        <v>-155.58278179999999</v>
      </c>
      <c r="E352" t="s">
        <v>150</v>
      </c>
      <c r="F352">
        <v>4</v>
      </c>
      <c r="G352">
        <v>45.359237</v>
      </c>
      <c r="I352" t="s">
        <v>5448</v>
      </c>
      <c r="J352" t="s">
        <v>5443</v>
      </c>
      <c r="K352" t="s">
        <v>5051</v>
      </c>
      <c r="L352" t="s">
        <v>5048</v>
      </c>
      <c r="M352">
        <v>120</v>
      </c>
      <c r="N352" s="7">
        <v>40808</v>
      </c>
      <c r="Q352">
        <v>7.25</v>
      </c>
      <c r="R352">
        <v>7.75</v>
      </c>
      <c r="S352">
        <v>7.67</v>
      </c>
      <c r="T352">
        <v>7.67</v>
      </c>
      <c r="U352">
        <v>7.42</v>
      </c>
      <c r="V352">
        <v>7.67</v>
      </c>
      <c r="W352">
        <v>8.67</v>
      </c>
      <c r="X352">
        <v>9.33</v>
      </c>
      <c r="Y352">
        <v>10</v>
      </c>
      <c r="Z352">
        <v>7.75</v>
      </c>
      <c r="AA352">
        <v>81.17</v>
      </c>
      <c r="AB352">
        <v>0.04</v>
      </c>
      <c r="AC352">
        <v>3</v>
      </c>
      <c r="AD352">
        <v>0</v>
      </c>
      <c r="AF352">
        <v>0</v>
      </c>
      <c r="AG352" s="7">
        <v>41173</v>
      </c>
    </row>
    <row r="353" spans="1:36" x14ac:dyDescent="0.25">
      <c r="A353" t="s">
        <v>43</v>
      </c>
      <c r="B353" t="s">
        <v>84</v>
      </c>
      <c r="C353">
        <v>-18.512177999999999</v>
      </c>
      <c r="D353">
        <v>-44.555030799999997</v>
      </c>
      <c r="E353" t="s">
        <v>233</v>
      </c>
      <c r="F353">
        <v>320</v>
      </c>
      <c r="G353">
        <v>2</v>
      </c>
      <c r="H353">
        <v>2016</v>
      </c>
      <c r="I353" t="s">
        <v>5407</v>
      </c>
      <c r="J353" t="s">
        <v>5408</v>
      </c>
      <c r="K353" t="s">
        <v>5039</v>
      </c>
      <c r="L353" t="s">
        <v>5040</v>
      </c>
      <c r="M353">
        <v>153</v>
      </c>
      <c r="N353" s="7">
        <v>42285</v>
      </c>
      <c r="O353" t="s">
        <v>365</v>
      </c>
      <c r="P353" t="s">
        <v>81</v>
      </c>
      <c r="Q353">
        <v>7.17</v>
      </c>
      <c r="R353">
        <v>7.42</v>
      </c>
      <c r="S353">
        <v>7.17</v>
      </c>
      <c r="T353">
        <v>7.08</v>
      </c>
      <c r="U353">
        <v>6.92</v>
      </c>
      <c r="V353">
        <v>8.17</v>
      </c>
      <c r="W353">
        <v>10</v>
      </c>
      <c r="X353">
        <v>10</v>
      </c>
      <c r="Y353">
        <v>10</v>
      </c>
      <c r="Z353">
        <v>7.33</v>
      </c>
      <c r="AA353">
        <v>81.25</v>
      </c>
      <c r="AB353">
        <v>0</v>
      </c>
      <c r="AC353">
        <v>0</v>
      </c>
      <c r="AD353">
        <v>0</v>
      </c>
      <c r="AE353" t="s">
        <v>55</v>
      </c>
      <c r="AF353">
        <v>1</v>
      </c>
      <c r="AG353" s="7">
        <v>42650</v>
      </c>
      <c r="AH353">
        <v>1</v>
      </c>
      <c r="AI353">
        <v>1</v>
      </c>
      <c r="AJ353">
        <v>1</v>
      </c>
    </row>
    <row r="354" spans="1:36" x14ac:dyDescent="0.25">
      <c r="A354" t="s">
        <v>43</v>
      </c>
      <c r="B354" t="s">
        <v>62</v>
      </c>
      <c r="C354">
        <v>14.5178379</v>
      </c>
      <c r="D354">
        <v>-90.715274899999997</v>
      </c>
      <c r="E354" t="s">
        <v>1800</v>
      </c>
      <c r="F354">
        <v>250</v>
      </c>
      <c r="G354">
        <v>69</v>
      </c>
      <c r="H354">
        <v>2013</v>
      </c>
      <c r="I354" t="s">
        <v>5402</v>
      </c>
      <c r="J354" t="s">
        <v>5442</v>
      </c>
      <c r="K354" t="s">
        <v>5040</v>
      </c>
      <c r="L354" t="s">
        <v>5048</v>
      </c>
      <c r="M354">
        <v>151</v>
      </c>
      <c r="N354" s="7">
        <v>41337</v>
      </c>
      <c r="O354" t="s">
        <v>213</v>
      </c>
      <c r="P354" t="s">
        <v>54</v>
      </c>
      <c r="Q354">
        <v>7.5</v>
      </c>
      <c r="R354">
        <v>7.33</v>
      </c>
      <c r="S354">
        <v>7.5</v>
      </c>
      <c r="T354">
        <v>7.58</v>
      </c>
      <c r="U354">
        <v>7</v>
      </c>
      <c r="V354">
        <v>7.25</v>
      </c>
      <c r="W354">
        <v>10</v>
      </c>
      <c r="X354">
        <v>10</v>
      </c>
      <c r="Y354">
        <v>10</v>
      </c>
      <c r="Z354">
        <v>7.08</v>
      </c>
      <c r="AA354">
        <v>81.25</v>
      </c>
      <c r="AB354">
        <v>0.11</v>
      </c>
      <c r="AC354">
        <v>0</v>
      </c>
      <c r="AD354">
        <v>0</v>
      </c>
      <c r="AE354" t="s">
        <v>55</v>
      </c>
      <c r="AF354">
        <v>4</v>
      </c>
      <c r="AG354" s="7">
        <v>41702</v>
      </c>
      <c r="AH354">
        <v>1524</v>
      </c>
      <c r="AI354">
        <v>1524</v>
      </c>
      <c r="AJ354">
        <v>1524</v>
      </c>
    </row>
    <row r="355" spans="1:36" x14ac:dyDescent="0.25">
      <c r="A355" t="s">
        <v>43</v>
      </c>
      <c r="B355" t="s">
        <v>62</v>
      </c>
      <c r="C355">
        <v>15.320133</v>
      </c>
      <c r="D355">
        <v>-91.470039499999999</v>
      </c>
      <c r="E355" t="s">
        <v>562</v>
      </c>
      <c r="F355">
        <v>36</v>
      </c>
      <c r="G355">
        <v>24.947580349999999</v>
      </c>
      <c r="H355">
        <v>2014</v>
      </c>
      <c r="I355" t="s">
        <v>5412</v>
      </c>
      <c r="J355" t="s">
        <v>5440</v>
      </c>
      <c r="K355" t="s">
        <v>5040</v>
      </c>
      <c r="L355" t="s">
        <v>5048</v>
      </c>
      <c r="M355">
        <v>151</v>
      </c>
      <c r="N355" s="7">
        <v>42084</v>
      </c>
      <c r="O355" t="s">
        <v>586</v>
      </c>
      <c r="P355" t="s">
        <v>54</v>
      </c>
      <c r="Q355">
        <v>7.33</v>
      </c>
      <c r="R355">
        <v>7.42</v>
      </c>
      <c r="S355">
        <v>7.17</v>
      </c>
      <c r="T355">
        <v>7.25</v>
      </c>
      <c r="U355">
        <v>7.42</v>
      </c>
      <c r="V355">
        <v>7.33</v>
      </c>
      <c r="W355">
        <v>10</v>
      </c>
      <c r="X355">
        <v>10</v>
      </c>
      <c r="Y355">
        <v>10</v>
      </c>
      <c r="Z355">
        <v>7.33</v>
      </c>
      <c r="AA355">
        <v>81.25</v>
      </c>
      <c r="AB355">
        <v>0.09</v>
      </c>
      <c r="AC355">
        <v>0</v>
      </c>
      <c r="AD355">
        <v>0</v>
      </c>
      <c r="AE355" t="s">
        <v>89</v>
      </c>
      <c r="AF355">
        <v>2</v>
      </c>
      <c r="AG355" s="7">
        <v>42449</v>
      </c>
      <c r="AH355">
        <v>1700</v>
      </c>
      <c r="AI355">
        <v>1700</v>
      </c>
      <c r="AJ355">
        <v>1700</v>
      </c>
    </row>
    <row r="356" spans="1:36" x14ac:dyDescent="0.25">
      <c r="A356" t="s">
        <v>43</v>
      </c>
      <c r="B356" t="s">
        <v>254</v>
      </c>
      <c r="C356">
        <v>14.1560521</v>
      </c>
      <c r="D356">
        <v>-88.036308599999998</v>
      </c>
      <c r="E356" t="s">
        <v>838</v>
      </c>
      <c r="F356">
        <v>275</v>
      </c>
      <c r="G356">
        <v>1</v>
      </c>
      <c r="H356">
        <v>2015</v>
      </c>
      <c r="I356" t="s">
        <v>5404</v>
      </c>
      <c r="J356" t="s">
        <v>5439</v>
      </c>
      <c r="K356" t="s">
        <v>5040</v>
      </c>
      <c r="L356" t="s">
        <v>5048</v>
      </c>
      <c r="M356">
        <v>151</v>
      </c>
      <c r="N356" s="7">
        <v>42136</v>
      </c>
      <c r="O356" t="s">
        <v>493</v>
      </c>
      <c r="P356" t="s">
        <v>54</v>
      </c>
      <c r="Q356">
        <v>7.42</v>
      </c>
      <c r="R356">
        <v>7.17</v>
      </c>
      <c r="S356">
        <v>7.17</v>
      </c>
      <c r="T356">
        <v>7.5</v>
      </c>
      <c r="U356">
        <v>7.33</v>
      </c>
      <c r="V356">
        <v>7.25</v>
      </c>
      <c r="W356">
        <v>10</v>
      </c>
      <c r="X356">
        <v>10</v>
      </c>
      <c r="Y356">
        <v>10</v>
      </c>
      <c r="Z356">
        <v>7.42</v>
      </c>
      <c r="AA356">
        <v>81.25</v>
      </c>
      <c r="AB356">
        <v>0.12</v>
      </c>
      <c r="AC356">
        <v>0</v>
      </c>
      <c r="AD356">
        <v>0</v>
      </c>
      <c r="AE356" t="s">
        <v>55</v>
      </c>
      <c r="AF356">
        <v>1</v>
      </c>
      <c r="AG356" s="7">
        <v>42501</v>
      </c>
      <c r="AH356">
        <v>1400</v>
      </c>
      <c r="AI356">
        <v>1400</v>
      </c>
      <c r="AJ356">
        <v>1400</v>
      </c>
    </row>
    <row r="357" spans="1:36" x14ac:dyDescent="0.25">
      <c r="A357" t="s">
        <v>4825</v>
      </c>
      <c r="B357" t="s">
        <v>4704</v>
      </c>
      <c r="C357">
        <v>13.316144100000001</v>
      </c>
      <c r="D357">
        <v>75.7720439</v>
      </c>
      <c r="E357" t="s">
        <v>4846</v>
      </c>
      <c r="F357">
        <v>140</v>
      </c>
      <c r="G357">
        <v>2</v>
      </c>
      <c r="H357">
        <v>2013</v>
      </c>
      <c r="I357" t="s">
        <v>5452</v>
      </c>
      <c r="J357" t="s">
        <v>5442</v>
      </c>
      <c r="K357" t="s">
        <v>5051</v>
      </c>
      <c r="L357" t="s">
        <v>5048</v>
      </c>
      <c r="M357">
        <v>120</v>
      </c>
      <c r="N357" s="7">
        <v>41428</v>
      </c>
      <c r="P357" t="s">
        <v>81</v>
      </c>
      <c r="Q357">
        <v>7.5</v>
      </c>
      <c r="R357">
        <v>7.5</v>
      </c>
      <c r="S357">
        <v>7.25</v>
      </c>
      <c r="T357">
        <v>7.83</v>
      </c>
      <c r="U357">
        <v>7.67</v>
      </c>
      <c r="V357">
        <v>7.83</v>
      </c>
      <c r="W357">
        <v>10</v>
      </c>
      <c r="X357">
        <v>10</v>
      </c>
      <c r="Y357">
        <v>7.83</v>
      </c>
      <c r="Z357">
        <v>7.83</v>
      </c>
      <c r="AA357">
        <v>81.25</v>
      </c>
      <c r="AB357">
        <v>0.13</v>
      </c>
      <c r="AC357">
        <v>0</v>
      </c>
      <c r="AD357">
        <v>0</v>
      </c>
      <c r="AE357" t="s">
        <v>304</v>
      </c>
      <c r="AF357">
        <v>0</v>
      </c>
      <c r="AG357" s="7">
        <v>41793</v>
      </c>
      <c r="AH357">
        <v>750</v>
      </c>
      <c r="AI357">
        <v>750</v>
      </c>
      <c r="AJ357">
        <v>750</v>
      </c>
    </row>
    <row r="358" spans="1:36" x14ac:dyDescent="0.25">
      <c r="A358" t="s">
        <v>43</v>
      </c>
      <c r="B358" t="s">
        <v>216</v>
      </c>
      <c r="C358">
        <v>15.369197700000001</v>
      </c>
      <c r="D358">
        <v>-92.245809600000001</v>
      </c>
      <c r="E358" t="s">
        <v>3863</v>
      </c>
      <c r="F358">
        <v>250</v>
      </c>
      <c r="G358">
        <v>1</v>
      </c>
      <c r="H358">
        <v>2012</v>
      </c>
      <c r="I358" t="s">
        <v>5398</v>
      </c>
      <c r="J358" t="s">
        <v>5444</v>
      </c>
      <c r="K358" t="s">
        <v>5040</v>
      </c>
      <c r="L358" t="s">
        <v>5048</v>
      </c>
      <c r="M358">
        <v>152</v>
      </c>
      <c r="N358" s="7">
        <v>41116</v>
      </c>
      <c r="O358" t="s">
        <v>616</v>
      </c>
      <c r="P358" t="s">
        <v>54</v>
      </c>
      <c r="Q358">
        <v>7.42</v>
      </c>
      <c r="R358">
        <v>7.42</v>
      </c>
      <c r="S358">
        <v>7.33</v>
      </c>
      <c r="T358">
        <v>7.33</v>
      </c>
      <c r="U358">
        <v>7.5</v>
      </c>
      <c r="V358">
        <v>7.42</v>
      </c>
      <c r="W358">
        <v>9.33</v>
      </c>
      <c r="X358">
        <v>10</v>
      </c>
      <c r="Y358">
        <v>10</v>
      </c>
      <c r="Z358">
        <v>7.5</v>
      </c>
      <c r="AA358">
        <v>81.25</v>
      </c>
      <c r="AB358">
        <v>0.12</v>
      </c>
      <c r="AC358">
        <v>0</v>
      </c>
      <c r="AD358">
        <v>0</v>
      </c>
      <c r="AE358" t="s">
        <v>55</v>
      </c>
      <c r="AF358">
        <v>1</v>
      </c>
      <c r="AG358" s="7">
        <v>41481</v>
      </c>
      <c r="AH358">
        <v>1500</v>
      </c>
      <c r="AI358">
        <v>1500</v>
      </c>
      <c r="AJ358">
        <v>1500</v>
      </c>
    </row>
    <row r="359" spans="1:36" x14ac:dyDescent="0.25">
      <c r="A359" t="s">
        <v>43</v>
      </c>
      <c r="B359" t="s">
        <v>280</v>
      </c>
      <c r="C359">
        <v>13.0883907</v>
      </c>
      <c r="D359">
        <v>-85.999399699999998</v>
      </c>
      <c r="E359" t="s">
        <v>853</v>
      </c>
      <c r="F359">
        <v>275</v>
      </c>
      <c r="G359">
        <v>69</v>
      </c>
      <c r="H359">
        <v>2015</v>
      </c>
      <c r="I359" t="s">
        <v>5460</v>
      </c>
      <c r="J359" t="s">
        <v>5439</v>
      </c>
      <c r="K359" t="s">
        <v>5051</v>
      </c>
      <c r="L359" t="s">
        <v>5048</v>
      </c>
      <c r="M359">
        <v>120</v>
      </c>
      <c r="N359" s="7">
        <v>42191</v>
      </c>
      <c r="O359" t="s">
        <v>493</v>
      </c>
      <c r="P359" t="s">
        <v>54</v>
      </c>
      <c r="Q359">
        <v>7.08</v>
      </c>
      <c r="R359">
        <v>7.5</v>
      </c>
      <c r="S359">
        <v>7.33</v>
      </c>
      <c r="T359">
        <v>7.17</v>
      </c>
      <c r="U359">
        <v>7.42</v>
      </c>
      <c r="V359">
        <v>7.25</v>
      </c>
      <c r="W359">
        <v>10</v>
      </c>
      <c r="X359">
        <v>10</v>
      </c>
      <c r="Y359">
        <v>10</v>
      </c>
      <c r="Z359">
        <v>7.5</v>
      </c>
      <c r="AA359">
        <v>81.25</v>
      </c>
      <c r="AB359">
        <v>0.1</v>
      </c>
      <c r="AC359">
        <v>0</v>
      </c>
      <c r="AD359">
        <v>0</v>
      </c>
      <c r="AE359" t="s">
        <v>55</v>
      </c>
      <c r="AF359">
        <v>4</v>
      </c>
      <c r="AG359" s="7">
        <v>42556</v>
      </c>
      <c r="AH359">
        <v>1100</v>
      </c>
      <c r="AI359">
        <v>1100</v>
      </c>
      <c r="AJ359">
        <v>1100</v>
      </c>
    </row>
    <row r="360" spans="1:36" x14ac:dyDescent="0.25">
      <c r="A360" t="s">
        <v>43</v>
      </c>
      <c r="B360" t="s">
        <v>268</v>
      </c>
      <c r="C360">
        <v>23.282501400000001</v>
      </c>
      <c r="D360">
        <v>120.44728499999999</v>
      </c>
      <c r="E360" t="s">
        <v>3837</v>
      </c>
      <c r="F360">
        <v>20</v>
      </c>
      <c r="G360">
        <v>50</v>
      </c>
      <c r="H360">
        <v>2015</v>
      </c>
      <c r="I360" t="s">
        <v>5460</v>
      </c>
      <c r="J360" t="s">
        <v>5478</v>
      </c>
      <c r="K360" t="s">
        <v>5051</v>
      </c>
      <c r="L360" t="s">
        <v>5050</v>
      </c>
      <c r="M360">
        <v>61</v>
      </c>
      <c r="N360" s="7">
        <v>42508</v>
      </c>
      <c r="O360" t="s">
        <v>616</v>
      </c>
      <c r="P360" t="s">
        <v>81</v>
      </c>
      <c r="Q360">
        <v>7.83</v>
      </c>
      <c r="R360">
        <v>7.75</v>
      </c>
      <c r="S360">
        <v>7.67</v>
      </c>
      <c r="T360">
        <v>7.83</v>
      </c>
      <c r="U360">
        <v>7.83</v>
      </c>
      <c r="V360">
        <v>7.75</v>
      </c>
      <c r="W360">
        <v>9.33</v>
      </c>
      <c r="X360">
        <v>10</v>
      </c>
      <c r="Y360">
        <v>10</v>
      </c>
      <c r="Z360">
        <v>5.25</v>
      </c>
      <c r="AA360">
        <v>81.25</v>
      </c>
      <c r="AB360">
        <v>0.12</v>
      </c>
      <c r="AC360">
        <v>0</v>
      </c>
      <c r="AD360">
        <v>0</v>
      </c>
      <c r="AE360" t="s">
        <v>55</v>
      </c>
      <c r="AF360">
        <v>0</v>
      </c>
      <c r="AG360" s="7">
        <v>42873</v>
      </c>
      <c r="AH360">
        <v>680</v>
      </c>
      <c r="AI360">
        <v>680</v>
      </c>
      <c r="AJ360">
        <v>680</v>
      </c>
    </row>
    <row r="361" spans="1:36" x14ac:dyDescent="0.25">
      <c r="A361" t="s">
        <v>43</v>
      </c>
      <c r="B361" t="s">
        <v>268</v>
      </c>
      <c r="C361">
        <v>23.960998100000001</v>
      </c>
      <c r="D361">
        <v>120.97186379999999</v>
      </c>
      <c r="E361" t="s">
        <v>3202</v>
      </c>
      <c r="F361">
        <v>10</v>
      </c>
      <c r="G361">
        <v>30</v>
      </c>
      <c r="H361">
        <v>2014</v>
      </c>
      <c r="I361" t="s">
        <v>5451</v>
      </c>
      <c r="J361" t="s">
        <v>5477</v>
      </c>
      <c r="K361" t="s">
        <v>5051</v>
      </c>
      <c r="L361" t="s">
        <v>5050</v>
      </c>
      <c r="M361">
        <v>61</v>
      </c>
      <c r="N361" s="7">
        <v>41634</v>
      </c>
      <c r="O361" t="s">
        <v>616</v>
      </c>
      <c r="P361" t="s">
        <v>373</v>
      </c>
      <c r="Q361">
        <v>7.5</v>
      </c>
      <c r="R361">
        <v>7.5</v>
      </c>
      <c r="S361">
        <v>7.25</v>
      </c>
      <c r="T361">
        <v>7.25</v>
      </c>
      <c r="U361">
        <v>7.25</v>
      </c>
      <c r="V361">
        <v>7.25</v>
      </c>
      <c r="W361">
        <v>10</v>
      </c>
      <c r="X361">
        <v>10</v>
      </c>
      <c r="Y361">
        <v>10</v>
      </c>
      <c r="Z361">
        <v>7.25</v>
      </c>
      <c r="AA361">
        <v>81.25</v>
      </c>
      <c r="AB361">
        <v>0.11</v>
      </c>
      <c r="AC361">
        <v>0</v>
      </c>
      <c r="AD361">
        <v>0</v>
      </c>
      <c r="AE361" t="s">
        <v>55</v>
      </c>
      <c r="AF361">
        <v>0</v>
      </c>
      <c r="AG361" s="7">
        <v>41999</v>
      </c>
      <c r="AH361">
        <v>650</v>
      </c>
      <c r="AI361">
        <v>650</v>
      </c>
      <c r="AJ361">
        <v>650</v>
      </c>
    </row>
    <row r="362" spans="1:36" x14ac:dyDescent="0.25">
      <c r="A362" t="s">
        <v>43</v>
      </c>
      <c r="B362" t="s">
        <v>287</v>
      </c>
      <c r="C362">
        <v>-3.2261674999999999</v>
      </c>
      <c r="D362">
        <v>35.446659500000003</v>
      </c>
      <c r="E362" t="s">
        <v>3852</v>
      </c>
      <c r="F362">
        <v>100</v>
      </c>
      <c r="G362">
        <v>60</v>
      </c>
      <c r="H362">
        <v>2014</v>
      </c>
      <c r="I362" t="s">
        <v>5403</v>
      </c>
      <c r="J362" t="s">
        <v>5424</v>
      </c>
      <c r="K362" t="s">
        <v>5039</v>
      </c>
      <c r="L362" t="s">
        <v>5049</v>
      </c>
      <c r="M362">
        <v>214</v>
      </c>
      <c r="N362" s="7">
        <v>41990</v>
      </c>
      <c r="O362" t="s">
        <v>60</v>
      </c>
      <c r="P362" t="s">
        <v>54</v>
      </c>
      <c r="Q362">
        <v>7.33</v>
      </c>
      <c r="R362">
        <v>7.17</v>
      </c>
      <c r="S362">
        <v>7.17</v>
      </c>
      <c r="T362">
        <v>7.5</v>
      </c>
      <c r="U362">
        <v>7.25</v>
      </c>
      <c r="V362">
        <v>7.42</v>
      </c>
      <c r="W362">
        <v>10</v>
      </c>
      <c r="X362">
        <v>10</v>
      </c>
      <c r="Y362">
        <v>10</v>
      </c>
      <c r="Z362">
        <v>7.42</v>
      </c>
      <c r="AA362">
        <v>81.25</v>
      </c>
      <c r="AB362">
        <v>0.13</v>
      </c>
      <c r="AC362">
        <v>0</v>
      </c>
      <c r="AD362">
        <v>0</v>
      </c>
      <c r="AE362" t="s">
        <v>55</v>
      </c>
      <c r="AF362">
        <v>5</v>
      </c>
      <c r="AG362" s="7">
        <v>42355</v>
      </c>
      <c r="AH362">
        <v>1700</v>
      </c>
      <c r="AI362">
        <v>1700</v>
      </c>
      <c r="AJ362">
        <v>1700</v>
      </c>
    </row>
    <row r="363" spans="1:36" x14ac:dyDescent="0.25">
      <c r="A363" t="s">
        <v>43</v>
      </c>
      <c r="B363" t="s">
        <v>84</v>
      </c>
      <c r="C363">
        <v>-16.661610700000001</v>
      </c>
      <c r="D363">
        <v>-49.262113599999999</v>
      </c>
      <c r="E363" t="s">
        <v>1329</v>
      </c>
      <c r="F363">
        <v>300</v>
      </c>
      <c r="G363">
        <v>60</v>
      </c>
      <c r="H363">
        <v>2016</v>
      </c>
      <c r="I363" t="s">
        <v>5407</v>
      </c>
      <c r="J363" t="s">
        <v>5408</v>
      </c>
      <c r="K363" t="s">
        <v>5039</v>
      </c>
      <c r="L363" t="s">
        <v>5040</v>
      </c>
      <c r="M363">
        <v>153</v>
      </c>
      <c r="N363" s="7">
        <v>42328</v>
      </c>
      <c r="O363" t="s">
        <v>493</v>
      </c>
      <c r="P363" t="s">
        <v>81</v>
      </c>
      <c r="Q363">
        <v>7.25</v>
      </c>
      <c r="R363">
        <v>7.33</v>
      </c>
      <c r="S363">
        <v>7.33</v>
      </c>
      <c r="T363">
        <v>7.33</v>
      </c>
      <c r="U363">
        <v>7.33</v>
      </c>
      <c r="V363">
        <v>7.42</v>
      </c>
      <c r="W363">
        <v>10</v>
      </c>
      <c r="X363">
        <v>10</v>
      </c>
      <c r="Y363">
        <v>10</v>
      </c>
      <c r="Z363">
        <v>7.33</v>
      </c>
      <c r="AA363">
        <v>81.33</v>
      </c>
      <c r="AB363">
        <v>0.11</v>
      </c>
      <c r="AC363">
        <v>0</v>
      </c>
      <c r="AD363">
        <v>0</v>
      </c>
      <c r="AE363" t="s">
        <v>55</v>
      </c>
      <c r="AF363">
        <v>14</v>
      </c>
      <c r="AG363" s="7">
        <v>42693</v>
      </c>
      <c r="AH363">
        <v>1100</v>
      </c>
      <c r="AI363">
        <v>1100</v>
      </c>
      <c r="AJ363">
        <v>1100</v>
      </c>
    </row>
    <row r="364" spans="1:36" x14ac:dyDescent="0.25">
      <c r="A364" t="s">
        <v>43</v>
      </c>
      <c r="B364" t="s">
        <v>84</v>
      </c>
      <c r="C364">
        <v>-21.444422500000002</v>
      </c>
      <c r="D364">
        <v>-43.651325399999998</v>
      </c>
      <c r="E364" t="s">
        <v>3810</v>
      </c>
      <c r="F364">
        <v>300</v>
      </c>
      <c r="G364">
        <v>60</v>
      </c>
      <c r="H364">
        <v>2015</v>
      </c>
      <c r="I364" t="s">
        <v>5409</v>
      </c>
      <c r="J364" t="s">
        <v>5410</v>
      </c>
      <c r="K364" t="s">
        <v>5039</v>
      </c>
      <c r="L364" t="s">
        <v>5040</v>
      </c>
      <c r="M364">
        <v>153</v>
      </c>
      <c r="N364" s="7">
        <v>41989</v>
      </c>
      <c r="O364" t="s">
        <v>365</v>
      </c>
      <c r="P364" t="s">
        <v>60</v>
      </c>
      <c r="Q364">
        <v>7.17</v>
      </c>
      <c r="R364">
        <v>7.33</v>
      </c>
      <c r="S364">
        <v>7.42</v>
      </c>
      <c r="T364">
        <v>7.25</v>
      </c>
      <c r="U364">
        <v>7.42</v>
      </c>
      <c r="V364">
        <v>7.33</v>
      </c>
      <c r="W364">
        <v>10</v>
      </c>
      <c r="X364">
        <v>10</v>
      </c>
      <c r="Y364">
        <v>10</v>
      </c>
      <c r="Z364">
        <v>7.42</v>
      </c>
      <c r="AA364">
        <v>81.33</v>
      </c>
      <c r="AB364">
        <v>0.12</v>
      </c>
      <c r="AC364">
        <v>0</v>
      </c>
      <c r="AD364">
        <v>0</v>
      </c>
      <c r="AE364" t="s">
        <v>55</v>
      </c>
      <c r="AF364">
        <v>6</v>
      </c>
      <c r="AG364" s="7">
        <v>42354</v>
      </c>
      <c r="AH364">
        <v>1200</v>
      </c>
      <c r="AI364">
        <v>1200</v>
      </c>
      <c r="AJ364">
        <v>1200</v>
      </c>
    </row>
    <row r="365" spans="1:36" x14ac:dyDescent="0.25">
      <c r="A365" t="s">
        <v>43</v>
      </c>
      <c r="B365" t="s">
        <v>84</v>
      </c>
      <c r="C365">
        <v>-20.2472238</v>
      </c>
      <c r="D365">
        <v>-42.029191699999998</v>
      </c>
      <c r="E365" t="s">
        <v>3831</v>
      </c>
      <c r="F365">
        <v>42</v>
      </c>
      <c r="G365">
        <v>5</v>
      </c>
      <c r="K365" t="s">
        <v>5039</v>
      </c>
      <c r="L365" t="s">
        <v>5040</v>
      </c>
      <c r="M365">
        <v>153</v>
      </c>
      <c r="O365" t="s">
        <v>493</v>
      </c>
      <c r="P365" t="s">
        <v>81</v>
      </c>
      <c r="Q365">
        <v>7.5</v>
      </c>
      <c r="R365">
        <v>7.58</v>
      </c>
      <c r="S365">
        <v>7.5</v>
      </c>
      <c r="T365">
        <v>7.5</v>
      </c>
      <c r="U365">
        <v>7.75</v>
      </c>
      <c r="V365">
        <v>7.83</v>
      </c>
      <c r="W365">
        <v>9.33</v>
      </c>
      <c r="X365">
        <v>9.33</v>
      </c>
      <c r="Y365">
        <v>9.33</v>
      </c>
      <c r="Z365">
        <v>7.58</v>
      </c>
      <c r="AA365">
        <v>81.33</v>
      </c>
      <c r="AB365">
        <v>0.11</v>
      </c>
      <c r="AC365">
        <v>0</v>
      </c>
      <c r="AD365">
        <v>0</v>
      </c>
      <c r="AE365" t="s">
        <v>55</v>
      </c>
      <c r="AF365">
        <v>0</v>
      </c>
      <c r="AH365">
        <v>1100</v>
      </c>
      <c r="AI365">
        <v>1100</v>
      </c>
      <c r="AJ365">
        <v>1100</v>
      </c>
    </row>
    <row r="366" spans="1:36" x14ac:dyDescent="0.25">
      <c r="A366" t="s">
        <v>43</v>
      </c>
      <c r="B366" t="s">
        <v>396</v>
      </c>
      <c r="C366">
        <v>2.5359349</v>
      </c>
      <c r="D366">
        <v>-75.527669900000006</v>
      </c>
      <c r="E366" t="s">
        <v>457</v>
      </c>
      <c r="F366">
        <v>230</v>
      </c>
      <c r="G366">
        <v>70</v>
      </c>
      <c r="H366">
        <v>2016</v>
      </c>
      <c r="I366" t="s">
        <v>5427</v>
      </c>
      <c r="J366" t="s">
        <v>5428</v>
      </c>
      <c r="K366" t="s">
        <v>5042</v>
      </c>
      <c r="L366" t="s">
        <v>5049</v>
      </c>
      <c r="M366">
        <v>91</v>
      </c>
      <c r="N366" s="7">
        <v>42682</v>
      </c>
      <c r="O366" t="s">
        <v>213</v>
      </c>
      <c r="P366" t="s">
        <v>54</v>
      </c>
      <c r="Q366">
        <v>7.5</v>
      </c>
      <c r="R366">
        <v>7.33</v>
      </c>
      <c r="S366">
        <v>7.33</v>
      </c>
      <c r="T366">
        <v>7.17</v>
      </c>
      <c r="U366">
        <v>7.33</v>
      </c>
      <c r="V366">
        <v>7.42</v>
      </c>
      <c r="W366">
        <v>10</v>
      </c>
      <c r="X366">
        <v>10</v>
      </c>
      <c r="Y366">
        <v>10</v>
      </c>
      <c r="Z366">
        <v>7.25</v>
      </c>
      <c r="AA366">
        <v>81.33</v>
      </c>
      <c r="AB366">
        <v>0</v>
      </c>
      <c r="AC366">
        <v>0</v>
      </c>
      <c r="AD366">
        <v>0</v>
      </c>
      <c r="AF366">
        <v>0</v>
      </c>
      <c r="AG366" s="7">
        <v>43047</v>
      </c>
    </row>
    <row r="367" spans="1:36" x14ac:dyDescent="0.25">
      <c r="A367" t="s">
        <v>43</v>
      </c>
      <c r="B367" t="s">
        <v>254</v>
      </c>
      <c r="C367">
        <v>14.4490149</v>
      </c>
      <c r="D367">
        <v>-87.648247400000002</v>
      </c>
      <c r="E367" t="s">
        <v>259</v>
      </c>
      <c r="F367">
        <v>275</v>
      </c>
      <c r="G367">
        <v>69</v>
      </c>
      <c r="H367">
        <v>2017</v>
      </c>
      <c r="I367" t="s">
        <v>5408</v>
      </c>
      <c r="J367" t="s">
        <v>5446</v>
      </c>
      <c r="K367" t="s">
        <v>5040</v>
      </c>
      <c r="L367" t="s">
        <v>5048</v>
      </c>
      <c r="M367">
        <v>151</v>
      </c>
      <c r="N367" s="7">
        <v>42530</v>
      </c>
      <c r="O367" t="s">
        <v>213</v>
      </c>
      <c r="P367" t="s">
        <v>54</v>
      </c>
      <c r="Q367">
        <v>7.5</v>
      </c>
      <c r="R367">
        <v>7.5</v>
      </c>
      <c r="S367">
        <v>7</v>
      </c>
      <c r="T367">
        <v>7.17</v>
      </c>
      <c r="U367">
        <v>7.5</v>
      </c>
      <c r="V367">
        <v>7.33</v>
      </c>
      <c r="W367">
        <v>10</v>
      </c>
      <c r="X367">
        <v>10</v>
      </c>
      <c r="Y367">
        <v>10</v>
      </c>
      <c r="Z367">
        <v>7.33</v>
      </c>
      <c r="AA367">
        <v>81.33</v>
      </c>
      <c r="AB367">
        <v>0.11</v>
      </c>
      <c r="AC367">
        <v>0</v>
      </c>
      <c r="AD367">
        <v>2</v>
      </c>
      <c r="AE367" t="s">
        <v>89</v>
      </c>
      <c r="AF367">
        <v>3</v>
      </c>
      <c r="AG367" s="7">
        <v>42895</v>
      </c>
      <c r="AH367">
        <v>1500</v>
      </c>
      <c r="AI367">
        <v>1500</v>
      </c>
      <c r="AJ367">
        <v>1500</v>
      </c>
    </row>
    <row r="368" spans="1:36" x14ac:dyDescent="0.25">
      <c r="A368" t="s">
        <v>43</v>
      </c>
      <c r="B368" t="s">
        <v>254</v>
      </c>
      <c r="C368">
        <v>14.1560521</v>
      </c>
      <c r="D368">
        <v>-88.036308599999998</v>
      </c>
      <c r="E368" t="s">
        <v>838</v>
      </c>
      <c r="F368">
        <v>275</v>
      </c>
      <c r="G368">
        <v>1</v>
      </c>
      <c r="H368">
        <v>2015</v>
      </c>
      <c r="I368" t="s">
        <v>5404</v>
      </c>
      <c r="J368" t="s">
        <v>5439</v>
      </c>
      <c r="K368" t="s">
        <v>5040</v>
      </c>
      <c r="L368" t="s">
        <v>5048</v>
      </c>
      <c r="M368">
        <v>151</v>
      </c>
      <c r="N368" s="7">
        <v>42146</v>
      </c>
      <c r="O368" t="s">
        <v>493</v>
      </c>
      <c r="P368" t="s">
        <v>54</v>
      </c>
      <c r="Q368">
        <v>7.58</v>
      </c>
      <c r="R368">
        <v>7.42</v>
      </c>
      <c r="S368">
        <v>7.17</v>
      </c>
      <c r="T368">
        <v>7.42</v>
      </c>
      <c r="U368">
        <v>7.17</v>
      </c>
      <c r="V368">
        <v>7.17</v>
      </c>
      <c r="W368">
        <v>10</v>
      </c>
      <c r="X368">
        <v>10</v>
      </c>
      <c r="Y368">
        <v>10</v>
      </c>
      <c r="Z368">
        <v>7.42</v>
      </c>
      <c r="AA368">
        <v>81.33</v>
      </c>
      <c r="AB368">
        <v>0.09</v>
      </c>
      <c r="AC368">
        <v>0</v>
      </c>
      <c r="AD368">
        <v>0</v>
      </c>
      <c r="AE368" t="s">
        <v>55</v>
      </c>
      <c r="AF368">
        <v>4</v>
      </c>
      <c r="AG368" s="7">
        <v>42511</v>
      </c>
      <c r="AH368">
        <v>1350</v>
      </c>
      <c r="AI368">
        <v>1350</v>
      </c>
      <c r="AJ368">
        <v>1350</v>
      </c>
    </row>
    <row r="369" spans="1:36" x14ac:dyDescent="0.25">
      <c r="A369" t="s">
        <v>43</v>
      </c>
      <c r="B369" t="s">
        <v>254</v>
      </c>
      <c r="C369">
        <v>14.4103464</v>
      </c>
      <c r="D369">
        <v>-88.952159499999993</v>
      </c>
      <c r="E369" t="s">
        <v>1286</v>
      </c>
      <c r="F369">
        <v>275</v>
      </c>
      <c r="G369">
        <v>1</v>
      </c>
      <c r="H369">
        <v>2014</v>
      </c>
      <c r="I369" t="s">
        <v>5412</v>
      </c>
      <c r="J369" t="s">
        <v>5440</v>
      </c>
      <c r="K369" t="s">
        <v>5040</v>
      </c>
      <c r="L369" t="s">
        <v>5048</v>
      </c>
      <c r="M369">
        <v>151</v>
      </c>
      <c r="N369" s="7">
        <v>41661</v>
      </c>
      <c r="O369" t="s">
        <v>493</v>
      </c>
      <c r="P369" t="s">
        <v>54</v>
      </c>
      <c r="Q369">
        <v>7.33</v>
      </c>
      <c r="R369">
        <v>7.33</v>
      </c>
      <c r="S369">
        <v>7.17</v>
      </c>
      <c r="T369">
        <v>7.33</v>
      </c>
      <c r="U369">
        <v>7.5</v>
      </c>
      <c r="V369">
        <v>7.33</v>
      </c>
      <c r="W369">
        <v>10</v>
      </c>
      <c r="X369">
        <v>10</v>
      </c>
      <c r="Y369">
        <v>10</v>
      </c>
      <c r="Z369">
        <v>7.33</v>
      </c>
      <c r="AA369">
        <v>81.33</v>
      </c>
      <c r="AB369">
        <v>0.12</v>
      </c>
      <c r="AC369">
        <v>0</v>
      </c>
      <c r="AD369">
        <v>0</v>
      </c>
      <c r="AE369" t="s">
        <v>55</v>
      </c>
      <c r="AF369">
        <v>3</v>
      </c>
      <c r="AG369" s="7">
        <v>42026</v>
      </c>
      <c r="AH369">
        <v>1450</v>
      </c>
      <c r="AI369">
        <v>1450</v>
      </c>
      <c r="AJ369">
        <v>1450</v>
      </c>
    </row>
    <row r="370" spans="1:36" x14ac:dyDescent="0.25">
      <c r="A370" t="s">
        <v>43</v>
      </c>
      <c r="B370" t="s">
        <v>2759</v>
      </c>
      <c r="C370">
        <v>-11.4389649</v>
      </c>
      <c r="D370">
        <v>34.008439500000001</v>
      </c>
      <c r="E370" t="s">
        <v>2765</v>
      </c>
      <c r="F370">
        <v>31</v>
      </c>
      <c r="G370">
        <v>60</v>
      </c>
      <c r="H370">
        <v>2014</v>
      </c>
      <c r="I370" t="s">
        <v>5421</v>
      </c>
      <c r="J370" t="s">
        <v>5456</v>
      </c>
      <c r="K370" t="s">
        <v>5042</v>
      </c>
      <c r="L370" t="s">
        <v>5052</v>
      </c>
      <c r="M370">
        <v>153</v>
      </c>
      <c r="N370" s="7">
        <v>41947</v>
      </c>
      <c r="O370" t="s">
        <v>471</v>
      </c>
      <c r="P370" t="s">
        <v>54</v>
      </c>
      <c r="Q370">
        <v>7.75</v>
      </c>
      <c r="R370">
        <v>7.33</v>
      </c>
      <c r="S370">
        <v>7.08</v>
      </c>
      <c r="T370">
        <v>7.33</v>
      </c>
      <c r="U370">
        <v>7.33</v>
      </c>
      <c r="V370">
        <v>7.25</v>
      </c>
      <c r="W370">
        <v>10</v>
      </c>
      <c r="X370">
        <v>10</v>
      </c>
      <c r="Y370">
        <v>10</v>
      </c>
      <c r="Z370">
        <v>7.25</v>
      </c>
      <c r="AA370">
        <v>81.33</v>
      </c>
      <c r="AB370">
        <v>0.13</v>
      </c>
      <c r="AC370">
        <v>0</v>
      </c>
      <c r="AD370">
        <v>0</v>
      </c>
      <c r="AE370" t="s">
        <v>55</v>
      </c>
      <c r="AF370">
        <v>1</v>
      </c>
      <c r="AG370" s="7">
        <v>42312</v>
      </c>
      <c r="AH370">
        <v>1200</v>
      </c>
      <c r="AI370">
        <v>1200</v>
      </c>
      <c r="AJ370">
        <v>1200</v>
      </c>
    </row>
    <row r="371" spans="1:36" x14ac:dyDescent="0.25">
      <c r="A371" t="s">
        <v>43</v>
      </c>
      <c r="B371" t="s">
        <v>216</v>
      </c>
      <c r="C371">
        <v>19.173773000000001</v>
      </c>
      <c r="D371">
        <v>-96.134224099999997</v>
      </c>
      <c r="E371" t="s">
        <v>715</v>
      </c>
      <c r="F371">
        <v>220</v>
      </c>
      <c r="G371">
        <v>69</v>
      </c>
      <c r="H371">
        <v>2016</v>
      </c>
      <c r="I371" t="s">
        <v>5410</v>
      </c>
      <c r="J371" t="s">
        <v>5441</v>
      </c>
      <c r="K371" t="s">
        <v>5040</v>
      </c>
      <c r="L371" t="s">
        <v>5048</v>
      </c>
      <c r="M371">
        <v>152</v>
      </c>
      <c r="N371" s="7">
        <v>42425</v>
      </c>
      <c r="Q371">
        <v>7.67</v>
      </c>
      <c r="R371">
        <v>7.42</v>
      </c>
      <c r="S371">
        <v>7</v>
      </c>
      <c r="T371">
        <v>7.42</v>
      </c>
      <c r="U371">
        <v>7.58</v>
      </c>
      <c r="V371">
        <v>7.08</v>
      </c>
      <c r="W371">
        <v>10</v>
      </c>
      <c r="X371">
        <v>10</v>
      </c>
      <c r="Y371">
        <v>10</v>
      </c>
      <c r="Z371">
        <v>7.17</v>
      </c>
      <c r="AA371">
        <v>81.33</v>
      </c>
      <c r="AB371">
        <v>0.12</v>
      </c>
      <c r="AC371">
        <v>0</v>
      </c>
      <c r="AD371">
        <v>2</v>
      </c>
      <c r="AE371" t="s">
        <v>55</v>
      </c>
      <c r="AF371">
        <v>0</v>
      </c>
      <c r="AG371" s="7">
        <v>42790</v>
      </c>
      <c r="AH371">
        <v>1130</v>
      </c>
      <c r="AI371">
        <v>1130</v>
      </c>
      <c r="AJ371">
        <v>1130</v>
      </c>
    </row>
    <row r="372" spans="1:36" x14ac:dyDescent="0.25">
      <c r="A372" t="s">
        <v>43</v>
      </c>
      <c r="B372" t="s">
        <v>216</v>
      </c>
      <c r="C372">
        <v>14.9055599</v>
      </c>
      <c r="D372">
        <v>-92.263420600000003</v>
      </c>
      <c r="E372" t="s">
        <v>1150</v>
      </c>
      <c r="F372">
        <v>250</v>
      </c>
      <c r="G372">
        <v>1</v>
      </c>
      <c r="H372">
        <v>2012</v>
      </c>
      <c r="I372" t="s">
        <v>5398</v>
      </c>
      <c r="J372" t="s">
        <v>5444</v>
      </c>
      <c r="K372" t="s">
        <v>5040</v>
      </c>
      <c r="L372" t="s">
        <v>5048</v>
      </c>
      <c r="M372">
        <v>152</v>
      </c>
      <c r="N372" s="7">
        <v>41151</v>
      </c>
      <c r="O372" t="s">
        <v>616</v>
      </c>
      <c r="P372" t="s">
        <v>54</v>
      </c>
      <c r="Q372">
        <v>7.58</v>
      </c>
      <c r="R372">
        <v>7.42</v>
      </c>
      <c r="S372">
        <v>7.25</v>
      </c>
      <c r="T372">
        <v>7.33</v>
      </c>
      <c r="U372">
        <v>7.25</v>
      </c>
      <c r="V372">
        <v>7.25</v>
      </c>
      <c r="W372">
        <v>10</v>
      </c>
      <c r="X372">
        <v>10</v>
      </c>
      <c r="Y372">
        <v>10</v>
      </c>
      <c r="Z372">
        <v>7.25</v>
      </c>
      <c r="AA372">
        <v>81.33</v>
      </c>
      <c r="AB372">
        <v>0.13</v>
      </c>
      <c r="AC372">
        <v>4</v>
      </c>
      <c r="AD372">
        <v>0</v>
      </c>
      <c r="AE372" t="s">
        <v>55</v>
      </c>
      <c r="AF372">
        <v>13</v>
      </c>
      <c r="AG372" s="7">
        <v>41516</v>
      </c>
      <c r="AH372">
        <v>1800</v>
      </c>
      <c r="AI372">
        <v>1800</v>
      </c>
      <c r="AJ372">
        <v>1800</v>
      </c>
    </row>
    <row r="373" spans="1:36" x14ac:dyDescent="0.25">
      <c r="A373" t="s">
        <v>43</v>
      </c>
      <c r="B373" t="s">
        <v>216</v>
      </c>
      <c r="C373">
        <v>19.173773000000001</v>
      </c>
      <c r="D373">
        <v>-96.134224099999997</v>
      </c>
      <c r="E373" t="s">
        <v>715</v>
      </c>
      <c r="F373">
        <v>70</v>
      </c>
      <c r="G373">
        <v>1</v>
      </c>
      <c r="H373">
        <v>2012</v>
      </c>
      <c r="I373" t="s">
        <v>5398</v>
      </c>
      <c r="J373" t="s">
        <v>5444</v>
      </c>
      <c r="K373" t="s">
        <v>5040</v>
      </c>
      <c r="L373" t="s">
        <v>5048</v>
      </c>
      <c r="M373">
        <v>152</v>
      </c>
      <c r="N373" s="7">
        <v>41101</v>
      </c>
      <c r="O373" t="s">
        <v>616</v>
      </c>
      <c r="P373" t="s">
        <v>54</v>
      </c>
      <c r="Q373">
        <v>7.33</v>
      </c>
      <c r="R373">
        <v>7.25</v>
      </c>
      <c r="S373">
        <v>7.17</v>
      </c>
      <c r="T373">
        <v>7.42</v>
      </c>
      <c r="U373">
        <v>7.58</v>
      </c>
      <c r="V373">
        <v>7.33</v>
      </c>
      <c r="W373">
        <v>10</v>
      </c>
      <c r="X373">
        <v>10</v>
      </c>
      <c r="Y373">
        <v>10</v>
      </c>
      <c r="Z373">
        <v>7.25</v>
      </c>
      <c r="AA373">
        <v>81.33</v>
      </c>
      <c r="AB373">
        <v>0.12</v>
      </c>
      <c r="AC373">
        <v>0</v>
      </c>
      <c r="AD373">
        <v>0</v>
      </c>
      <c r="AE373" t="s">
        <v>201</v>
      </c>
      <c r="AF373">
        <v>4</v>
      </c>
      <c r="AG373" s="7">
        <v>41466</v>
      </c>
      <c r="AH373">
        <v>1000</v>
      </c>
      <c r="AI373">
        <v>1000</v>
      </c>
      <c r="AJ373">
        <v>1000</v>
      </c>
    </row>
    <row r="374" spans="1:36" x14ac:dyDescent="0.25">
      <c r="A374" t="s">
        <v>43</v>
      </c>
      <c r="B374" t="s">
        <v>2538</v>
      </c>
      <c r="C374">
        <v>7.3041622000000004</v>
      </c>
      <c r="D374">
        <v>126.0893406</v>
      </c>
      <c r="E374" t="s">
        <v>3818</v>
      </c>
      <c r="F374">
        <v>2</v>
      </c>
      <c r="G374">
        <v>2</v>
      </c>
      <c r="H374">
        <v>2014</v>
      </c>
      <c r="I374" t="s">
        <v>5451</v>
      </c>
      <c r="J374" t="s">
        <v>5477</v>
      </c>
      <c r="K374" t="s">
        <v>5051</v>
      </c>
      <c r="L374" t="s">
        <v>5050</v>
      </c>
      <c r="M374">
        <v>61</v>
      </c>
      <c r="N374" s="7">
        <v>41956</v>
      </c>
      <c r="O374" t="s">
        <v>60</v>
      </c>
      <c r="P374" t="s">
        <v>54</v>
      </c>
      <c r="Q374">
        <v>7.08</v>
      </c>
      <c r="R374">
        <v>7.33</v>
      </c>
      <c r="S374">
        <v>7.42</v>
      </c>
      <c r="T374">
        <v>7.33</v>
      </c>
      <c r="U374">
        <v>7.33</v>
      </c>
      <c r="V374">
        <v>7.5</v>
      </c>
      <c r="W374">
        <v>10</v>
      </c>
      <c r="X374">
        <v>10</v>
      </c>
      <c r="Y374">
        <v>10</v>
      </c>
      <c r="Z374">
        <v>7.33</v>
      </c>
      <c r="AA374">
        <v>81.33</v>
      </c>
      <c r="AB374">
        <v>0.14000000000000001</v>
      </c>
      <c r="AC374">
        <v>0</v>
      </c>
      <c r="AD374">
        <v>0</v>
      </c>
      <c r="AE374" t="s">
        <v>55</v>
      </c>
      <c r="AF374">
        <v>3</v>
      </c>
      <c r="AG374" s="7">
        <v>42321</v>
      </c>
      <c r="AH374">
        <v>1400</v>
      </c>
      <c r="AI374">
        <v>1400</v>
      </c>
      <c r="AJ374">
        <v>1400</v>
      </c>
    </row>
    <row r="375" spans="1:36" x14ac:dyDescent="0.25">
      <c r="A375" t="s">
        <v>43</v>
      </c>
      <c r="B375" t="s">
        <v>84</v>
      </c>
      <c r="C375">
        <v>-16.661610700000001</v>
      </c>
      <c r="D375">
        <v>-49.262113599999999</v>
      </c>
      <c r="E375" t="s">
        <v>1329</v>
      </c>
      <c r="F375">
        <v>300</v>
      </c>
      <c r="G375">
        <v>60</v>
      </c>
      <c r="H375">
        <v>2016</v>
      </c>
      <c r="I375" t="s">
        <v>5407</v>
      </c>
      <c r="J375" t="s">
        <v>5408</v>
      </c>
      <c r="K375" t="s">
        <v>5039</v>
      </c>
      <c r="L375" t="s">
        <v>5040</v>
      </c>
      <c r="M375">
        <v>153</v>
      </c>
      <c r="N375" s="7">
        <v>42341</v>
      </c>
      <c r="O375" t="s">
        <v>493</v>
      </c>
      <c r="P375" t="s">
        <v>81</v>
      </c>
      <c r="Q375">
        <v>7.33</v>
      </c>
      <c r="R375">
        <v>7.5</v>
      </c>
      <c r="S375">
        <v>7.5</v>
      </c>
      <c r="T375">
        <v>7.33</v>
      </c>
      <c r="U375">
        <v>6.83</v>
      </c>
      <c r="V375">
        <v>7.42</v>
      </c>
      <c r="W375">
        <v>10</v>
      </c>
      <c r="X375">
        <v>10</v>
      </c>
      <c r="Y375">
        <v>10</v>
      </c>
      <c r="Z375">
        <v>7.5</v>
      </c>
      <c r="AA375">
        <v>81.42</v>
      </c>
      <c r="AB375">
        <v>0.11</v>
      </c>
      <c r="AC375">
        <v>0</v>
      </c>
      <c r="AD375">
        <v>0</v>
      </c>
      <c r="AE375" t="s">
        <v>55</v>
      </c>
      <c r="AF375">
        <v>2</v>
      </c>
      <c r="AG375" s="7">
        <v>42706</v>
      </c>
      <c r="AH375">
        <v>1100</v>
      </c>
      <c r="AI375">
        <v>1100</v>
      </c>
      <c r="AJ375">
        <v>1100</v>
      </c>
    </row>
    <row r="376" spans="1:36" x14ac:dyDescent="0.25">
      <c r="A376" t="s">
        <v>43</v>
      </c>
      <c r="B376" t="s">
        <v>84</v>
      </c>
      <c r="C376">
        <v>-18.512177999999999</v>
      </c>
      <c r="D376">
        <v>-44.555030799999997</v>
      </c>
      <c r="E376" t="s">
        <v>233</v>
      </c>
      <c r="F376">
        <v>320</v>
      </c>
      <c r="G376">
        <v>2</v>
      </c>
      <c r="H376">
        <v>2015</v>
      </c>
      <c r="I376" t="s">
        <v>5409</v>
      </c>
      <c r="J376" t="s">
        <v>5410</v>
      </c>
      <c r="K376" t="s">
        <v>5039</v>
      </c>
      <c r="L376" t="s">
        <v>5040</v>
      </c>
      <c r="M376">
        <v>153</v>
      </c>
      <c r="N376" s="7">
        <v>41929</v>
      </c>
      <c r="O376" t="s">
        <v>68</v>
      </c>
      <c r="P376" t="s">
        <v>81</v>
      </c>
      <c r="Q376">
        <v>7.25</v>
      </c>
      <c r="R376">
        <v>7.5</v>
      </c>
      <c r="S376">
        <v>7.42</v>
      </c>
      <c r="T376">
        <v>7.17</v>
      </c>
      <c r="U376">
        <v>7.33</v>
      </c>
      <c r="V376">
        <v>7.33</v>
      </c>
      <c r="W376">
        <v>10</v>
      </c>
      <c r="X376">
        <v>10</v>
      </c>
      <c r="Y376">
        <v>10</v>
      </c>
      <c r="Z376">
        <v>7.42</v>
      </c>
      <c r="AA376">
        <v>81.42</v>
      </c>
      <c r="AB376">
        <v>0</v>
      </c>
      <c r="AC376">
        <v>0</v>
      </c>
      <c r="AD376">
        <v>0</v>
      </c>
      <c r="AE376" t="s">
        <v>55</v>
      </c>
      <c r="AF376">
        <v>0</v>
      </c>
      <c r="AG376" s="7">
        <v>42294</v>
      </c>
      <c r="AH376">
        <v>1100</v>
      </c>
      <c r="AI376">
        <v>1100</v>
      </c>
      <c r="AJ376">
        <v>1100</v>
      </c>
    </row>
    <row r="377" spans="1:36" x14ac:dyDescent="0.25">
      <c r="A377" t="s">
        <v>43</v>
      </c>
      <c r="B377" t="s">
        <v>396</v>
      </c>
      <c r="C377">
        <v>2.5359349</v>
      </c>
      <c r="D377">
        <v>-75.527669900000006</v>
      </c>
      <c r="E377" t="s">
        <v>457</v>
      </c>
      <c r="F377">
        <v>250</v>
      </c>
      <c r="G377">
        <v>70</v>
      </c>
      <c r="H377">
        <v>2011</v>
      </c>
      <c r="I377" t="s">
        <v>5435</v>
      </c>
      <c r="J377" t="s">
        <v>5436</v>
      </c>
      <c r="K377" t="s">
        <v>5042</v>
      </c>
      <c r="L377" t="s">
        <v>5049</v>
      </c>
      <c r="M377">
        <v>91</v>
      </c>
      <c r="N377" s="7">
        <v>40858</v>
      </c>
      <c r="O377" t="s">
        <v>213</v>
      </c>
      <c r="P377" t="s">
        <v>81</v>
      </c>
      <c r="Q377">
        <v>7.5</v>
      </c>
      <c r="R377">
        <v>7.42</v>
      </c>
      <c r="S377">
        <v>7.25</v>
      </c>
      <c r="T377">
        <v>7.17</v>
      </c>
      <c r="U377">
        <v>7.17</v>
      </c>
      <c r="V377">
        <v>7.75</v>
      </c>
      <c r="W377">
        <v>10</v>
      </c>
      <c r="X377">
        <v>10</v>
      </c>
      <c r="Y377">
        <v>10</v>
      </c>
      <c r="Z377">
        <v>7.17</v>
      </c>
      <c r="AA377">
        <v>81.42</v>
      </c>
      <c r="AB377">
        <v>0.11</v>
      </c>
      <c r="AC377">
        <v>0</v>
      </c>
      <c r="AD377">
        <v>0</v>
      </c>
      <c r="AE377" t="s">
        <v>55</v>
      </c>
      <c r="AF377">
        <v>0</v>
      </c>
      <c r="AG377" s="7">
        <v>41223</v>
      </c>
      <c r="AH377">
        <v>1750</v>
      </c>
      <c r="AI377">
        <v>1750</v>
      </c>
      <c r="AJ377">
        <v>1750</v>
      </c>
    </row>
    <row r="378" spans="1:36" x14ac:dyDescent="0.25">
      <c r="A378" t="s">
        <v>43</v>
      </c>
      <c r="B378" t="s">
        <v>396</v>
      </c>
      <c r="C378">
        <v>2.7049813</v>
      </c>
      <c r="D378">
        <v>-76.825965199999999</v>
      </c>
      <c r="E378" t="s">
        <v>1062</v>
      </c>
      <c r="F378">
        <v>250</v>
      </c>
      <c r="G378">
        <v>70</v>
      </c>
      <c r="H378">
        <v>2010</v>
      </c>
      <c r="I378" t="s">
        <v>5437</v>
      </c>
      <c r="J378" t="s">
        <v>5438</v>
      </c>
      <c r="K378" t="s">
        <v>5042</v>
      </c>
      <c r="L378" t="s">
        <v>5049</v>
      </c>
      <c r="M378">
        <v>91</v>
      </c>
      <c r="N378" s="7">
        <v>40596</v>
      </c>
      <c r="Q378">
        <v>7.75</v>
      </c>
      <c r="R378">
        <v>7.33</v>
      </c>
      <c r="S378">
        <v>7.42</v>
      </c>
      <c r="T378">
        <v>7</v>
      </c>
      <c r="U378">
        <v>7.33</v>
      </c>
      <c r="V378">
        <v>7.25</v>
      </c>
      <c r="W378">
        <v>10</v>
      </c>
      <c r="X378">
        <v>10</v>
      </c>
      <c r="Y378">
        <v>10</v>
      </c>
      <c r="Z378">
        <v>7.33</v>
      </c>
      <c r="AA378">
        <v>81.42</v>
      </c>
      <c r="AB378">
        <v>0.16</v>
      </c>
      <c r="AC378">
        <v>0</v>
      </c>
      <c r="AD378">
        <v>0</v>
      </c>
      <c r="AF378">
        <v>2</v>
      </c>
      <c r="AG378" s="7">
        <v>40961</v>
      </c>
      <c r="AH378">
        <v>1880</v>
      </c>
      <c r="AI378">
        <v>1880</v>
      </c>
      <c r="AJ378">
        <v>1880</v>
      </c>
    </row>
    <row r="379" spans="1:36" x14ac:dyDescent="0.25">
      <c r="A379" t="s">
        <v>43</v>
      </c>
      <c r="B379" t="s">
        <v>62</v>
      </c>
      <c r="C379">
        <v>14.9609782</v>
      </c>
      <c r="D379">
        <v>-91.807458600000004</v>
      </c>
      <c r="E379" t="s">
        <v>1286</v>
      </c>
      <c r="F379">
        <v>450</v>
      </c>
      <c r="G379">
        <v>69</v>
      </c>
      <c r="H379">
        <v>2016</v>
      </c>
      <c r="I379" t="s">
        <v>5410</v>
      </c>
      <c r="J379" t="s">
        <v>5441</v>
      </c>
      <c r="K379" t="s">
        <v>5040</v>
      </c>
      <c r="L379" t="s">
        <v>5048</v>
      </c>
      <c r="M379">
        <v>152</v>
      </c>
      <c r="N379" s="7">
        <v>42446</v>
      </c>
      <c r="O379" t="s">
        <v>493</v>
      </c>
      <c r="P379" t="s">
        <v>54</v>
      </c>
      <c r="Q379">
        <v>7.42</v>
      </c>
      <c r="R379">
        <v>7.33</v>
      </c>
      <c r="S379">
        <v>7.08</v>
      </c>
      <c r="T379">
        <v>7.58</v>
      </c>
      <c r="U379">
        <v>7.33</v>
      </c>
      <c r="V379">
        <v>7.25</v>
      </c>
      <c r="W379">
        <v>10</v>
      </c>
      <c r="X379">
        <v>10</v>
      </c>
      <c r="Y379">
        <v>10</v>
      </c>
      <c r="Z379">
        <v>7.42</v>
      </c>
      <c r="AA379">
        <v>81.42</v>
      </c>
      <c r="AB379">
        <v>0.1</v>
      </c>
      <c r="AC379">
        <v>0</v>
      </c>
      <c r="AD379">
        <v>0</v>
      </c>
      <c r="AE379" t="s">
        <v>55</v>
      </c>
      <c r="AF379">
        <v>0</v>
      </c>
      <c r="AG379" s="7">
        <v>42811</v>
      </c>
      <c r="AH379">
        <v>1371.6</v>
      </c>
      <c r="AI379">
        <v>1371.6</v>
      </c>
      <c r="AJ379">
        <v>1371.6</v>
      </c>
    </row>
    <row r="380" spans="1:36" x14ac:dyDescent="0.25">
      <c r="A380" t="s">
        <v>43</v>
      </c>
      <c r="B380" t="s">
        <v>62</v>
      </c>
      <c r="C380">
        <v>14.635592600000001</v>
      </c>
      <c r="D380">
        <v>-91.142498900000007</v>
      </c>
      <c r="E380" t="s">
        <v>3774</v>
      </c>
      <c r="F380">
        <v>250</v>
      </c>
      <c r="G380">
        <v>69</v>
      </c>
      <c r="H380">
        <v>2014</v>
      </c>
      <c r="I380" t="s">
        <v>5412</v>
      </c>
      <c r="J380" t="s">
        <v>5440</v>
      </c>
      <c r="K380" t="s">
        <v>5040</v>
      </c>
      <c r="L380" t="s">
        <v>5048</v>
      </c>
      <c r="M380">
        <v>151</v>
      </c>
      <c r="N380" s="7">
        <v>41785</v>
      </c>
      <c r="O380" t="s">
        <v>68</v>
      </c>
      <c r="P380" t="s">
        <v>54</v>
      </c>
      <c r="Q380">
        <v>7.42</v>
      </c>
      <c r="R380">
        <v>7.5</v>
      </c>
      <c r="S380">
        <v>7.17</v>
      </c>
      <c r="T380">
        <v>7.42</v>
      </c>
      <c r="U380">
        <v>7.42</v>
      </c>
      <c r="V380">
        <v>7.42</v>
      </c>
      <c r="W380">
        <v>10</v>
      </c>
      <c r="X380">
        <v>10</v>
      </c>
      <c r="Y380">
        <v>10</v>
      </c>
      <c r="Z380">
        <v>7.08</v>
      </c>
      <c r="AA380">
        <v>81.42</v>
      </c>
      <c r="AB380">
        <v>0.1</v>
      </c>
      <c r="AC380">
        <v>0</v>
      </c>
      <c r="AD380">
        <v>0</v>
      </c>
      <c r="AE380" t="s">
        <v>55</v>
      </c>
      <c r="AF380">
        <v>6</v>
      </c>
      <c r="AG380" s="7">
        <v>42150</v>
      </c>
      <c r="AH380">
        <v>1550</v>
      </c>
      <c r="AI380">
        <v>1550</v>
      </c>
      <c r="AJ380">
        <v>1550</v>
      </c>
    </row>
    <row r="381" spans="1:36" x14ac:dyDescent="0.25">
      <c r="A381" t="s">
        <v>43</v>
      </c>
      <c r="B381" t="s">
        <v>62</v>
      </c>
      <c r="C381">
        <v>15.783471</v>
      </c>
      <c r="D381">
        <v>-90.230759000000006</v>
      </c>
      <c r="E381" t="s">
        <v>618</v>
      </c>
      <c r="F381">
        <v>250</v>
      </c>
      <c r="G381">
        <v>69</v>
      </c>
      <c r="H381">
        <v>2013</v>
      </c>
      <c r="I381" t="s">
        <v>5402</v>
      </c>
      <c r="J381" t="s">
        <v>5442</v>
      </c>
      <c r="K381" t="s">
        <v>5040</v>
      </c>
      <c r="L381" t="s">
        <v>5048</v>
      </c>
      <c r="M381">
        <v>151</v>
      </c>
      <c r="N381" s="7">
        <v>41554</v>
      </c>
      <c r="O381" t="s">
        <v>68</v>
      </c>
      <c r="P381" t="s">
        <v>54</v>
      </c>
      <c r="Q381">
        <v>7.42</v>
      </c>
      <c r="R381">
        <v>7.33</v>
      </c>
      <c r="S381">
        <v>7.25</v>
      </c>
      <c r="T381">
        <v>7.42</v>
      </c>
      <c r="U381">
        <v>7.42</v>
      </c>
      <c r="V381">
        <v>7.5</v>
      </c>
      <c r="W381">
        <v>10</v>
      </c>
      <c r="X381">
        <v>10</v>
      </c>
      <c r="Y381">
        <v>10</v>
      </c>
      <c r="Z381">
        <v>7.08</v>
      </c>
      <c r="AA381">
        <v>81.42</v>
      </c>
      <c r="AB381">
        <v>0.12</v>
      </c>
      <c r="AC381">
        <v>0</v>
      </c>
      <c r="AD381">
        <v>0</v>
      </c>
      <c r="AE381" t="s">
        <v>55</v>
      </c>
      <c r="AF381">
        <v>4</v>
      </c>
      <c r="AG381" s="7">
        <v>41919</v>
      </c>
      <c r="AH381">
        <v>1310.6400000000001</v>
      </c>
      <c r="AI381">
        <v>1310.6400000000001</v>
      </c>
      <c r="AJ381">
        <v>1310.6400000000001</v>
      </c>
    </row>
    <row r="382" spans="1:36" x14ac:dyDescent="0.25">
      <c r="A382" t="s">
        <v>43</v>
      </c>
      <c r="B382" t="s">
        <v>254</v>
      </c>
      <c r="C382">
        <v>14.1560521</v>
      </c>
      <c r="D382">
        <v>-88.036308599999998</v>
      </c>
      <c r="E382" t="s">
        <v>838</v>
      </c>
      <c r="F382">
        <v>275</v>
      </c>
      <c r="G382">
        <v>1</v>
      </c>
      <c r="H382">
        <v>2015</v>
      </c>
      <c r="I382" t="s">
        <v>5404</v>
      </c>
      <c r="J382" t="s">
        <v>5439</v>
      </c>
      <c r="K382" t="s">
        <v>5040</v>
      </c>
      <c r="L382" t="s">
        <v>5048</v>
      </c>
      <c r="M382">
        <v>151</v>
      </c>
      <c r="N382" s="7">
        <v>42136</v>
      </c>
      <c r="O382" t="s">
        <v>493</v>
      </c>
      <c r="P382" t="s">
        <v>54</v>
      </c>
      <c r="Q382">
        <v>7.5</v>
      </c>
      <c r="R382">
        <v>7.33</v>
      </c>
      <c r="S382">
        <v>7.17</v>
      </c>
      <c r="T382">
        <v>7.25</v>
      </c>
      <c r="U382">
        <v>7.5</v>
      </c>
      <c r="V382">
        <v>7.42</v>
      </c>
      <c r="W382">
        <v>10</v>
      </c>
      <c r="X382">
        <v>10</v>
      </c>
      <c r="Y382">
        <v>10</v>
      </c>
      <c r="Z382">
        <v>7.25</v>
      </c>
      <c r="AA382">
        <v>81.42</v>
      </c>
      <c r="AB382">
        <v>0.12</v>
      </c>
      <c r="AC382">
        <v>0</v>
      </c>
      <c r="AD382">
        <v>0</v>
      </c>
      <c r="AE382" t="s">
        <v>55</v>
      </c>
      <c r="AF382">
        <v>1</v>
      </c>
      <c r="AG382" s="7">
        <v>42501</v>
      </c>
      <c r="AH382">
        <v>1400</v>
      </c>
      <c r="AI382">
        <v>1400</v>
      </c>
      <c r="AJ382">
        <v>1400</v>
      </c>
    </row>
    <row r="383" spans="1:36" x14ac:dyDescent="0.25">
      <c r="A383" t="s">
        <v>4825</v>
      </c>
      <c r="B383" t="s">
        <v>4704</v>
      </c>
      <c r="C383">
        <v>13.316144100000001</v>
      </c>
      <c r="D383">
        <v>75.7720439</v>
      </c>
      <c r="E383" t="s">
        <v>4846</v>
      </c>
      <c r="F383">
        <v>300</v>
      </c>
      <c r="G383">
        <v>1</v>
      </c>
      <c r="H383">
        <v>2015</v>
      </c>
      <c r="I383" t="s">
        <v>5460</v>
      </c>
      <c r="J383" t="s">
        <v>5439</v>
      </c>
      <c r="K383" t="s">
        <v>5051</v>
      </c>
      <c r="L383" t="s">
        <v>5048</v>
      </c>
      <c r="M383">
        <v>120</v>
      </c>
      <c r="N383" s="7">
        <v>42124</v>
      </c>
      <c r="Q383">
        <v>7.75</v>
      </c>
      <c r="R383">
        <v>7.75</v>
      </c>
      <c r="S383">
        <v>7.67</v>
      </c>
      <c r="T383">
        <v>7.67</v>
      </c>
      <c r="U383">
        <v>7.58</v>
      </c>
      <c r="V383">
        <v>7.58</v>
      </c>
      <c r="W383">
        <v>10</v>
      </c>
      <c r="X383">
        <v>10</v>
      </c>
      <c r="Y383">
        <v>7.58</v>
      </c>
      <c r="Z383">
        <v>7.83</v>
      </c>
      <c r="AA383">
        <v>81.42</v>
      </c>
      <c r="AB383">
        <v>0</v>
      </c>
      <c r="AC383">
        <v>0</v>
      </c>
      <c r="AD383">
        <v>0</v>
      </c>
      <c r="AE383" t="s">
        <v>55</v>
      </c>
      <c r="AF383">
        <v>0</v>
      </c>
      <c r="AG383" s="7">
        <v>42489</v>
      </c>
      <c r="AH383">
        <v>1000</v>
      </c>
      <c r="AI383">
        <v>1000</v>
      </c>
      <c r="AJ383">
        <v>1000</v>
      </c>
    </row>
    <row r="384" spans="1:36" x14ac:dyDescent="0.25">
      <c r="A384" t="s">
        <v>43</v>
      </c>
      <c r="B384" t="s">
        <v>2759</v>
      </c>
      <c r="C384">
        <v>-11.4389649</v>
      </c>
      <c r="D384">
        <v>34.008439500000001</v>
      </c>
      <c r="E384" t="s">
        <v>2765</v>
      </c>
      <c r="F384">
        <v>12</v>
      </c>
      <c r="G384">
        <v>60</v>
      </c>
      <c r="H384">
        <v>2014</v>
      </c>
      <c r="I384" t="s">
        <v>5421</v>
      </c>
      <c r="J384" t="s">
        <v>5456</v>
      </c>
      <c r="K384" t="s">
        <v>5042</v>
      </c>
      <c r="L384" t="s">
        <v>5052</v>
      </c>
      <c r="M384">
        <v>153</v>
      </c>
      <c r="N384" s="7">
        <v>41947</v>
      </c>
      <c r="O384" t="s">
        <v>471</v>
      </c>
      <c r="P384" t="s">
        <v>54</v>
      </c>
      <c r="Q384">
        <v>7.58</v>
      </c>
      <c r="R384">
        <v>7.17</v>
      </c>
      <c r="S384">
        <v>7.33</v>
      </c>
      <c r="T384">
        <v>7.42</v>
      </c>
      <c r="U384">
        <v>7.08</v>
      </c>
      <c r="V384">
        <v>7.42</v>
      </c>
      <c r="W384">
        <v>10</v>
      </c>
      <c r="X384">
        <v>10</v>
      </c>
      <c r="Y384">
        <v>10</v>
      </c>
      <c r="Z384">
        <v>7.42</v>
      </c>
      <c r="AA384">
        <v>81.42</v>
      </c>
      <c r="AB384">
        <v>0.12</v>
      </c>
      <c r="AC384">
        <v>0</v>
      </c>
      <c r="AD384">
        <v>0</v>
      </c>
      <c r="AE384" t="s">
        <v>89</v>
      </c>
      <c r="AF384">
        <v>0</v>
      </c>
      <c r="AG384" s="7">
        <v>42312</v>
      </c>
      <c r="AH384">
        <v>1422</v>
      </c>
      <c r="AI384">
        <v>1422</v>
      </c>
      <c r="AJ384">
        <v>1422</v>
      </c>
    </row>
    <row r="385" spans="1:36" x14ac:dyDescent="0.25">
      <c r="A385" t="s">
        <v>43</v>
      </c>
      <c r="B385" t="s">
        <v>216</v>
      </c>
      <c r="C385">
        <v>19.173773000000001</v>
      </c>
      <c r="D385">
        <v>-96.134224099999997</v>
      </c>
      <c r="E385" t="s">
        <v>715</v>
      </c>
      <c r="F385">
        <v>200</v>
      </c>
      <c r="G385">
        <v>69</v>
      </c>
      <c r="H385">
        <v>2017</v>
      </c>
      <c r="I385" t="s">
        <v>5408</v>
      </c>
      <c r="J385" t="s">
        <v>5446</v>
      </c>
      <c r="K385" t="s">
        <v>5040</v>
      </c>
      <c r="L385" t="s">
        <v>5048</v>
      </c>
      <c r="M385">
        <v>151</v>
      </c>
      <c r="N385" s="7">
        <v>42867</v>
      </c>
      <c r="O385" t="s">
        <v>737</v>
      </c>
      <c r="P385" t="s">
        <v>54</v>
      </c>
      <c r="Q385">
        <v>7.58</v>
      </c>
      <c r="R385">
        <v>7.33</v>
      </c>
      <c r="S385">
        <v>7.08</v>
      </c>
      <c r="T385">
        <v>7.33</v>
      </c>
      <c r="U385">
        <v>7.5</v>
      </c>
      <c r="V385">
        <v>7.33</v>
      </c>
      <c r="W385">
        <v>10</v>
      </c>
      <c r="X385">
        <v>10</v>
      </c>
      <c r="Y385">
        <v>10</v>
      </c>
      <c r="Z385">
        <v>7.25</v>
      </c>
      <c r="AA385">
        <v>81.42</v>
      </c>
      <c r="AB385">
        <v>0.12</v>
      </c>
      <c r="AC385">
        <v>1</v>
      </c>
      <c r="AD385">
        <v>5</v>
      </c>
      <c r="AE385" t="s">
        <v>55</v>
      </c>
      <c r="AF385">
        <v>17</v>
      </c>
      <c r="AG385" s="7">
        <v>43232</v>
      </c>
      <c r="AH385">
        <v>1100</v>
      </c>
      <c r="AI385">
        <v>1100</v>
      </c>
      <c r="AJ385">
        <v>1100</v>
      </c>
    </row>
    <row r="386" spans="1:36" x14ac:dyDescent="0.25">
      <c r="A386" t="s">
        <v>43</v>
      </c>
      <c r="B386" t="s">
        <v>216</v>
      </c>
      <c r="C386">
        <v>15.5575566</v>
      </c>
      <c r="D386">
        <v>-92.323313900000002</v>
      </c>
      <c r="E386" t="s">
        <v>3779</v>
      </c>
      <c r="F386">
        <v>280</v>
      </c>
      <c r="G386">
        <v>2</v>
      </c>
      <c r="H386">
        <v>2014</v>
      </c>
      <c r="I386" t="s">
        <v>5412</v>
      </c>
      <c r="J386" t="s">
        <v>5440</v>
      </c>
      <c r="K386" t="s">
        <v>5040</v>
      </c>
      <c r="L386" t="s">
        <v>5048</v>
      </c>
      <c r="M386">
        <v>151</v>
      </c>
      <c r="N386" s="7">
        <v>41760</v>
      </c>
      <c r="O386" t="s">
        <v>616</v>
      </c>
      <c r="P386" t="s">
        <v>54</v>
      </c>
      <c r="Q386">
        <v>7.67</v>
      </c>
      <c r="R386">
        <v>7.33</v>
      </c>
      <c r="S386">
        <v>7.25</v>
      </c>
      <c r="T386">
        <v>7.17</v>
      </c>
      <c r="U386">
        <v>7.25</v>
      </c>
      <c r="V386">
        <v>7.42</v>
      </c>
      <c r="W386">
        <v>10</v>
      </c>
      <c r="X386">
        <v>10</v>
      </c>
      <c r="Y386">
        <v>10</v>
      </c>
      <c r="Z386">
        <v>7.33</v>
      </c>
      <c r="AA386">
        <v>81.42</v>
      </c>
      <c r="AB386">
        <v>0</v>
      </c>
      <c r="AC386">
        <v>1</v>
      </c>
      <c r="AD386">
        <v>0</v>
      </c>
      <c r="AE386" t="s">
        <v>55</v>
      </c>
      <c r="AF386">
        <v>1</v>
      </c>
      <c r="AG386" s="7">
        <v>42125</v>
      </c>
      <c r="AH386">
        <v>1550</v>
      </c>
      <c r="AI386">
        <v>1550</v>
      </c>
      <c r="AJ386">
        <v>1550</v>
      </c>
    </row>
    <row r="387" spans="1:36" x14ac:dyDescent="0.25">
      <c r="A387" t="s">
        <v>43</v>
      </c>
      <c r="B387" t="s">
        <v>216</v>
      </c>
      <c r="C387">
        <v>20.979674200000002</v>
      </c>
      <c r="D387">
        <v>-98.507717499999998</v>
      </c>
      <c r="E387" t="s">
        <v>1699</v>
      </c>
      <c r="F387">
        <v>10</v>
      </c>
      <c r="G387">
        <v>1</v>
      </c>
      <c r="H387">
        <v>2012</v>
      </c>
      <c r="I387" t="s">
        <v>5398</v>
      </c>
      <c r="J387" t="s">
        <v>5444</v>
      </c>
      <c r="K387" t="s">
        <v>5040</v>
      </c>
      <c r="L387" t="s">
        <v>5048</v>
      </c>
      <c r="M387">
        <v>152</v>
      </c>
      <c r="N387" s="7">
        <v>41179</v>
      </c>
      <c r="O387" t="s">
        <v>213</v>
      </c>
      <c r="P387" t="s">
        <v>54</v>
      </c>
      <c r="Q387">
        <v>7.42</v>
      </c>
      <c r="R387">
        <v>7.33</v>
      </c>
      <c r="S387">
        <v>7.25</v>
      </c>
      <c r="T387">
        <v>7.17</v>
      </c>
      <c r="U387">
        <v>7.25</v>
      </c>
      <c r="V387">
        <v>7.42</v>
      </c>
      <c r="W387">
        <v>10</v>
      </c>
      <c r="X387">
        <v>10</v>
      </c>
      <c r="Y387">
        <v>10</v>
      </c>
      <c r="Z387">
        <v>7.58</v>
      </c>
      <c r="AA387">
        <v>81.42</v>
      </c>
      <c r="AB387">
        <v>0.13</v>
      </c>
      <c r="AC387">
        <v>1</v>
      </c>
      <c r="AD387">
        <v>0</v>
      </c>
      <c r="AE387" t="s">
        <v>201</v>
      </c>
      <c r="AF387">
        <v>8</v>
      </c>
      <c r="AG387" s="7">
        <v>41544</v>
      </c>
      <c r="AH387">
        <v>763</v>
      </c>
      <c r="AI387">
        <v>763</v>
      </c>
      <c r="AJ387">
        <v>763</v>
      </c>
    </row>
    <row r="388" spans="1:36" x14ac:dyDescent="0.25">
      <c r="A388" t="s">
        <v>43</v>
      </c>
      <c r="B388" t="s">
        <v>216</v>
      </c>
      <c r="C388">
        <v>19.4612202</v>
      </c>
      <c r="D388">
        <v>-96.960505999999995</v>
      </c>
      <c r="E388" t="s">
        <v>3788</v>
      </c>
      <c r="F388">
        <v>20</v>
      </c>
      <c r="G388">
        <v>1</v>
      </c>
      <c r="H388">
        <v>2012</v>
      </c>
      <c r="I388" t="s">
        <v>5398</v>
      </c>
      <c r="J388" t="s">
        <v>5444</v>
      </c>
      <c r="K388" t="s">
        <v>5040</v>
      </c>
      <c r="L388" t="s">
        <v>5048</v>
      </c>
      <c r="M388">
        <v>152</v>
      </c>
      <c r="N388" s="7">
        <v>41066</v>
      </c>
      <c r="O388" t="s">
        <v>616</v>
      </c>
      <c r="P388" t="s">
        <v>54</v>
      </c>
      <c r="Q388">
        <v>7.42</v>
      </c>
      <c r="R388">
        <v>7.42</v>
      </c>
      <c r="S388">
        <v>7.25</v>
      </c>
      <c r="T388">
        <v>7.25</v>
      </c>
      <c r="U388">
        <v>7.5</v>
      </c>
      <c r="V388">
        <v>7.33</v>
      </c>
      <c r="W388">
        <v>10</v>
      </c>
      <c r="X388">
        <v>10</v>
      </c>
      <c r="Y388">
        <v>10</v>
      </c>
      <c r="Z388">
        <v>7.25</v>
      </c>
      <c r="AA388">
        <v>81.42</v>
      </c>
      <c r="AB388">
        <v>0.13</v>
      </c>
      <c r="AC388">
        <v>0</v>
      </c>
      <c r="AD388">
        <v>0</v>
      </c>
      <c r="AF388">
        <v>1</v>
      </c>
      <c r="AG388" s="7">
        <v>41431</v>
      </c>
      <c r="AH388">
        <v>1100</v>
      </c>
      <c r="AI388">
        <v>1100</v>
      </c>
      <c r="AJ388">
        <v>1100</v>
      </c>
    </row>
    <row r="389" spans="1:36" x14ac:dyDescent="0.25">
      <c r="A389" t="s">
        <v>43</v>
      </c>
      <c r="B389" t="s">
        <v>94</v>
      </c>
      <c r="C389">
        <v>-15.8402218</v>
      </c>
      <c r="D389">
        <v>-70.021880499999995</v>
      </c>
      <c r="E389" t="s">
        <v>3781</v>
      </c>
      <c r="F389">
        <v>280</v>
      </c>
      <c r="G389">
        <v>2.2679618500000003</v>
      </c>
      <c r="H389">
        <v>2013</v>
      </c>
      <c r="I389" t="s">
        <v>5485</v>
      </c>
      <c r="J389" t="s">
        <v>5412</v>
      </c>
      <c r="K389" t="s">
        <v>5047</v>
      </c>
      <c r="L389" t="s">
        <v>5040</v>
      </c>
      <c r="M389">
        <v>92</v>
      </c>
      <c r="N389" s="7">
        <v>41697</v>
      </c>
      <c r="P389" t="s">
        <v>54</v>
      </c>
      <c r="Q389">
        <v>7.42</v>
      </c>
      <c r="R389">
        <v>7.42</v>
      </c>
      <c r="S389">
        <v>7.17</v>
      </c>
      <c r="T389">
        <v>7.33</v>
      </c>
      <c r="U389">
        <v>7.42</v>
      </c>
      <c r="V389">
        <v>7.42</v>
      </c>
      <c r="W389">
        <v>10</v>
      </c>
      <c r="X389">
        <v>10</v>
      </c>
      <c r="Y389">
        <v>10</v>
      </c>
      <c r="Z389">
        <v>7.25</v>
      </c>
      <c r="AA389">
        <v>81.42</v>
      </c>
      <c r="AB389">
        <v>0.1</v>
      </c>
      <c r="AC389">
        <v>1</v>
      </c>
      <c r="AD389">
        <v>0</v>
      </c>
      <c r="AE389" t="s">
        <v>89</v>
      </c>
      <c r="AF389">
        <v>5</v>
      </c>
      <c r="AG389" s="7">
        <v>42062</v>
      </c>
    </row>
    <row r="390" spans="1:36" x14ac:dyDescent="0.25">
      <c r="A390" t="s">
        <v>43</v>
      </c>
      <c r="B390" t="s">
        <v>268</v>
      </c>
      <c r="C390">
        <v>23.69781</v>
      </c>
      <c r="D390">
        <v>120.960515</v>
      </c>
      <c r="E390" t="s">
        <v>3767</v>
      </c>
      <c r="F390">
        <v>10</v>
      </c>
      <c r="G390">
        <v>60</v>
      </c>
      <c r="H390">
        <v>2014</v>
      </c>
      <c r="I390" t="s">
        <v>5451</v>
      </c>
      <c r="J390" t="s">
        <v>5477</v>
      </c>
      <c r="K390" t="s">
        <v>5051</v>
      </c>
      <c r="L390" t="s">
        <v>5050</v>
      </c>
      <c r="M390">
        <v>61</v>
      </c>
      <c r="N390" s="7">
        <v>41966</v>
      </c>
      <c r="O390" t="s">
        <v>616</v>
      </c>
      <c r="P390" t="s">
        <v>54</v>
      </c>
      <c r="Q390">
        <v>7.83</v>
      </c>
      <c r="R390">
        <v>7.75</v>
      </c>
      <c r="S390">
        <v>7.42</v>
      </c>
      <c r="T390">
        <v>7.17</v>
      </c>
      <c r="U390">
        <v>7.08</v>
      </c>
      <c r="V390">
        <v>7.08</v>
      </c>
      <c r="W390">
        <v>10</v>
      </c>
      <c r="X390">
        <v>10</v>
      </c>
      <c r="Y390">
        <v>10</v>
      </c>
      <c r="Z390">
        <v>7.08</v>
      </c>
      <c r="AA390">
        <v>81.42</v>
      </c>
      <c r="AB390">
        <v>0.12</v>
      </c>
      <c r="AC390">
        <v>0</v>
      </c>
      <c r="AD390">
        <v>0</v>
      </c>
      <c r="AE390" t="s">
        <v>55</v>
      </c>
      <c r="AF390">
        <v>0</v>
      </c>
      <c r="AG390" s="7">
        <v>42331</v>
      </c>
      <c r="AH390">
        <v>110</v>
      </c>
      <c r="AI390">
        <v>110</v>
      </c>
      <c r="AJ390">
        <v>110</v>
      </c>
    </row>
    <row r="391" spans="1:36" x14ac:dyDescent="0.25">
      <c r="A391" t="s">
        <v>43</v>
      </c>
      <c r="B391" t="s">
        <v>147</v>
      </c>
      <c r="C391">
        <v>19.896766199999998</v>
      </c>
      <c r="D391">
        <v>-155.58278179999999</v>
      </c>
      <c r="E391" t="s">
        <v>150</v>
      </c>
      <c r="F391">
        <v>27</v>
      </c>
      <c r="I391" t="s">
        <v>5453</v>
      </c>
      <c r="J391" t="s">
        <v>5454</v>
      </c>
      <c r="K391" t="s">
        <v>5051</v>
      </c>
      <c r="L391" t="s">
        <v>5048</v>
      </c>
      <c r="M391">
        <v>120</v>
      </c>
      <c r="N391" s="7">
        <v>40322</v>
      </c>
      <c r="O391" t="s">
        <v>993</v>
      </c>
      <c r="Q391">
        <v>7.83</v>
      </c>
      <c r="R391">
        <v>7</v>
      </c>
      <c r="S391">
        <v>7</v>
      </c>
      <c r="T391">
        <v>7.58</v>
      </c>
      <c r="U391">
        <v>7.58</v>
      </c>
      <c r="V391">
        <v>7.5</v>
      </c>
      <c r="W391">
        <v>10</v>
      </c>
      <c r="X391">
        <v>10</v>
      </c>
      <c r="Y391">
        <v>10</v>
      </c>
      <c r="Z391">
        <v>6.92</v>
      </c>
      <c r="AA391">
        <v>81.42</v>
      </c>
      <c r="AB391">
        <v>0.01</v>
      </c>
      <c r="AC391">
        <v>0</v>
      </c>
      <c r="AD391">
        <v>0</v>
      </c>
      <c r="AF391">
        <v>10</v>
      </c>
      <c r="AG391" s="7">
        <v>40687</v>
      </c>
    </row>
    <row r="392" spans="1:36" x14ac:dyDescent="0.25">
      <c r="A392" t="s">
        <v>43</v>
      </c>
      <c r="B392" t="s">
        <v>84</v>
      </c>
      <c r="C392">
        <v>-18.512177999999999</v>
      </c>
      <c r="D392">
        <v>-44.555030799999997</v>
      </c>
      <c r="E392" t="s">
        <v>2456</v>
      </c>
      <c r="F392">
        <v>300</v>
      </c>
      <c r="G392">
        <v>60</v>
      </c>
      <c r="H392">
        <v>2014</v>
      </c>
      <c r="I392" t="s">
        <v>5403</v>
      </c>
      <c r="J392" t="s">
        <v>5404</v>
      </c>
      <c r="K392" t="s">
        <v>5039</v>
      </c>
      <c r="L392" t="s">
        <v>5040</v>
      </c>
      <c r="M392">
        <v>153</v>
      </c>
      <c r="N392" s="7">
        <v>41849</v>
      </c>
      <c r="O392" t="s">
        <v>365</v>
      </c>
      <c r="P392" t="s">
        <v>373</v>
      </c>
      <c r="Q392">
        <v>7.58</v>
      </c>
      <c r="R392">
        <v>7.5</v>
      </c>
      <c r="S392">
        <v>7.5</v>
      </c>
      <c r="T392">
        <v>7.67</v>
      </c>
      <c r="U392">
        <v>7.67</v>
      </c>
      <c r="V392">
        <v>7.83</v>
      </c>
      <c r="W392">
        <v>9.33</v>
      </c>
      <c r="X392">
        <v>9.33</v>
      </c>
      <c r="Y392">
        <v>9.33</v>
      </c>
      <c r="Z392">
        <v>7.75</v>
      </c>
      <c r="AA392">
        <v>81.5</v>
      </c>
      <c r="AB392">
        <v>0</v>
      </c>
      <c r="AC392">
        <v>1</v>
      </c>
      <c r="AD392">
        <v>0</v>
      </c>
      <c r="AE392" t="s">
        <v>55</v>
      </c>
      <c r="AF392">
        <v>1</v>
      </c>
      <c r="AG392" s="7">
        <v>42214</v>
      </c>
      <c r="AH392">
        <v>1200</v>
      </c>
      <c r="AI392">
        <v>1200</v>
      </c>
      <c r="AJ392">
        <v>1200</v>
      </c>
    </row>
    <row r="393" spans="1:36" x14ac:dyDescent="0.25">
      <c r="A393" t="s">
        <v>43</v>
      </c>
      <c r="B393" t="s">
        <v>84</v>
      </c>
      <c r="C393">
        <v>-18.512177999999999</v>
      </c>
      <c r="D393">
        <v>-44.555030799999997</v>
      </c>
      <c r="E393" t="s">
        <v>2456</v>
      </c>
      <c r="F393">
        <v>300</v>
      </c>
      <c r="G393">
        <v>1</v>
      </c>
      <c r="H393">
        <v>2012</v>
      </c>
      <c r="I393" t="s">
        <v>5401</v>
      </c>
      <c r="J393" t="s">
        <v>5402</v>
      </c>
      <c r="K393" t="s">
        <v>5039</v>
      </c>
      <c r="L393" t="s">
        <v>5040</v>
      </c>
      <c r="M393">
        <v>153</v>
      </c>
      <c r="N393" s="7">
        <v>41011</v>
      </c>
      <c r="O393" t="s">
        <v>68</v>
      </c>
      <c r="P393" t="s">
        <v>373</v>
      </c>
      <c r="Q393">
        <v>7.5</v>
      </c>
      <c r="R393">
        <v>7.42</v>
      </c>
      <c r="S393">
        <v>7.17</v>
      </c>
      <c r="T393">
        <v>7.42</v>
      </c>
      <c r="U393">
        <v>7.5</v>
      </c>
      <c r="V393">
        <v>7.33</v>
      </c>
      <c r="W393">
        <v>10</v>
      </c>
      <c r="X393">
        <v>10</v>
      </c>
      <c r="Y393">
        <v>10</v>
      </c>
      <c r="Z393">
        <v>7.17</v>
      </c>
      <c r="AA393">
        <v>81.5</v>
      </c>
      <c r="AB393">
        <v>0.12</v>
      </c>
      <c r="AC393">
        <v>0</v>
      </c>
      <c r="AD393">
        <v>0</v>
      </c>
      <c r="AE393" t="s">
        <v>304</v>
      </c>
      <c r="AF393">
        <v>2</v>
      </c>
      <c r="AG393" s="7">
        <v>41376</v>
      </c>
      <c r="AH393">
        <v>125</v>
      </c>
      <c r="AI393">
        <v>125</v>
      </c>
      <c r="AJ393">
        <v>125</v>
      </c>
    </row>
    <row r="394" spans="1:36" x14ac:dyDescent="0.25">
      <c r="A394" t="s">
        <v>43</v>
      </c>
      <c r="B394" t="s">
        <v>396</v>
      </c>
      <c r="C394">
        <v>2.7049813</v>
      </c>
      <c r="D394">
        <v>-76.825965199999999</v>
      </c>
      <c r="E394" t="s">
        <v>1062</v>
      </c>
      <c r="F394">
        <v>250</v>
      </c>
      <c r="G394">
        <v>70</v>
      </c>
      <c r="I394" t="s">
        <v>5435</v>
      </c>
      <c r="J394" t="s">
        <v>5436</v>
      </c>
      <c r="K394" t="s">
        <v>5042</v>
      </c>
      <c r="L394" t="s">
        <v>5049</v>
      </c>
      <c r="M394">
        <v>91</v>
      </c>
      <c r="N394" s="7">
        <v>40793</v>
      </c>
      <c r="Q394">
        <v>7.42</v>
      </c>
      <c r="R394">
        <v>7.42</v>
      </c>
      <c r="S394">
        <v>7.17</v>
      </c>
      <c r="T394">
        <v>7.42</v>
      </c>
      <c r="U394">
        <v>7.42</v>
      </c>
      <c r="V394">
        <v>7.33</v>
      </c>
      <c r="W394">
        <v>10</v>
      </c>
      <c r="X394">
        <v>10</v>
      </c>
      <c r="Y394">
        <v>10</v>
      </c>
      <c r="Z394">
        <v>7.33</v>
      </c>
      <c r="AA394">
        <v>81.5</v>
      </c>
      <c r="AB394">
        <v>0.06</v>
      </c>
      <c r="AC394">
        <v>1</v>
      </c>
      <c r="AD394">
        <v>0</v>
      </c>
      <c r="AF394">
        <v>0</v>
      </c>
      <c r="AG394" s="7">
        <v>41158</v>
      </c>
      <c r="AH394">
        <v>1050</v>
      </c>
      <c r="AI394">
        <v>1850</v>
      </c>
      <c r="AJ394">
        <v>1450</v>
      </c>
    </row>
    <row r="395" spans="1:36" x14ac:dyDescent="0.25">
      <c r="A395" t="s">
        <v>43</v>
      </c>
      <c r="B395" t="s">
        <v>203</v>
      </c>
      <c r="C395">
        <v>10.5889775</v>
      </c>
      <c r="D395">
        <v>-85.670745699999998</v>
      </c>
      <c r="E395" t="s">
        <v>3375</v>
      </c>
      <c r="F395">
        <v>250</v>
      </c>
      <c r="G395">
        <v>1</v>
      </c>
      <c r="H395">
        <v>2014</v>
      </c>
      <c r="I395" t="s">
        <v>5412</v>
      </c>
      <c r="J395" t="s">
        <v>5440</v>
      </c>
      <c r="K395" t="s">
        <v>5040</v>
      </c>
      <c r="L395" t="s">
        <v>5048</v>
      </c>
      <c r="M395">
        <v>151</v>
      </c>
      <c r="N395" s="7">
        <v>42011</v>
      </c>
      <c r="O395" t="s">
        <v>213</v>
      </c>
      <c r="P395" t="s">
        <v>54</v>
      </c>
      <c r="Q395">
        <v>7.83</v>
      </c>
      <c r="R395">
        <v>7.33</v>
      </c>
      <c r="S395">
        <v>7.08</v>
      </c>
      <c r="T395">
        <v>7.08</v>
      </c>
      <c r="U395">
        <v>7.33</v>
      </c>
      <c r="V395">
        <v>7.5</v>
      </c>
      <c r="W395">
        <v>10</v>
      </c>
      <c r="X395">
        <v>10</v>
      </c>
      <c r="Y395">
        <v>10</v>
      </c>
      <c r="Z395">
        <v>7.33</v>
      </c>
      <c r="AA395">
        <v>81.5</v>
      </c>
      <c r="AB395">
        <v>0.12</v>
      </c>
      <c r="AC395">
        <v>1</v>
      </c>
      <c r="AD395">
        <v>0</v>
      </c>
      <c r="AE395" t="s">
        <v>55</v>
      </c>
      <c r="AF395">
        <v>2</v>
      </c>
      <c r="AG395" s="7">
        <v>42376</v>
      </c>
      <c r="AH395">
        <v>1200</v>
      </c>
      <c r="AI395">
        <v>1200</v>
      </c>
      <c r="AJ395">
        <v>1200</v>
      </c>
    </row>
    <row r="396" spans="1:36" x14ac:dyDescent="0.25">
      <c r="A396" t="s">
        <v>43</v>
      </c>
      <c r="B396" t="s">
        <v>62</v>
      </c>
      <c r="C396">
        <v>14.1928003</v>
      </c>
      <c r="D396">
        <v>-90.374835399999995</v>
      </c>
      <c r="E396" t="s">
        <v>2509</v>
      </c>
      <c r="F396">
        <v>50</v>
      </c>
      <c r="G396">
        <v>69</v>
      </c>
      <c r="H396">
        <v>2017</v>
      </c>
      <c r="I396" t="s">
        <v>5408</v>
      </c>
      <c r="J396" t="s">
        <v>5446</v>
      </c>
      <c r="K396" t="s">
        <v>5040</v>
      </c>
      <c r="L396" t="s">
        <v>5048</v>
      </c>
      <c r="M396">
        <v>151</v>
      </c>
      <c r="N396" s="7">
        <v>42970</v>
      </c>
      <c r="O396" t="s">
        <v>68</v>
      </c>
      <c r="P396" t="s">
        <v>54</v>
      </c>
      <c r="Q396">
        <v>7.67</v>
      </c>
      <c r="R396">
        <v>7.58</v>
      </c>
      <c r="S396">
        <v>7.17</v>
      </c>
      <c r="T396">
        <v>7.42</v>
      </c>
      <c r="U396">
        <v>7.33</v>
      </c>
      <c r="V396">
        <v>7.42</v>
      </c>
      <c r="W396">
        <v>9.33</v>
      </c>
      <c r="X396">
        <v>10</v>
      </c>
      <c r="Y396">
        <v>10</v>
      </c>
      <c r="Z396">
        <v>7.58</v>
      </c>
      <c r="AA396">
        <v>81.5</v>
      </c>
      <c r="AB396">
        <v>0.1</v>
      </c>
      <c r="AC396">
        <v>0</v>
      </c>
      <c r="AD396">
        <v>0</v>
      </c>
      <c r="AE396" t="s">
        <v>55</v>
      </c>
      <c r="AF396">
        <v>0</v>
      </c>
      <c r="AG396" s="7">
        <v>43335</v>
      </c>
      <c r="AH396">
        <v>1219.2</v>
      </c>
      <c r="AI396">
        <v>1219.2</v>
      </c>
      <c r="AJ396">
        <v>1219.2</v>
      </c>
    </row>
    <row r="397" spans="1:36" x14ac:dyDescent="0.25">
      <c r="A397" t="s">
        <v>43</v>
      </c>
      <c r="B397" t="s">
        <v>62</v>
      </c>
      <c r="C397">
        <v>14.1928003</v>
      </c>
      <c r="D397">
        <v>-90.374835399999995</v>
      </c>
      <c r="E397" t="s">
        <v>2509</v>
      </c>
      <c r="F397">
        <v>50</v>
      </c>
      <c r="G397">
        <v>69</v>
      </c>
      <c r="H397">
        <v>2017</v>
      </c>
      <c r="I397" t="s">
        <v>5408</v>
      </c>
      <c r="J397" t="s">
        <v>5446</v>
      </c>
      <c r="K397" t="s">
        <v>5040</v>
      </c>
      <c r="L397" t="s">
        <v>5048</v>
      </c>
      <c r="M397">
        <v>151</v>
      </c>
      <c r="N397" s="7">
        <v>42887</v>
      </c>
      <c r="O397" t="s">
        <v>68</v>
      </c>
      <c r="Q397">
        <v>7.5</v>
      </c>
      <c r="R397">
        <v>7.42</v>
      </c>
      <c r="S397">
        <v>7.25</v>
      </c>
      <c r="T397">
        <v>7.25</v>
      </c>
      <c r="U397">
        <v>7.5</v>
      </c>
      <c r="V397">
        <v>7.25</v>
      </c>
      <c r="W397">
        <v>10</v>
      </c>
      <c r="X397">
        <v>10</v>
      </c>
      <c r="Y397">
        <v>10</v>
      </c>
      <c r="Z397">
        <v>7.33</v>
      </c>
      <c r="AA397">
        <v>81.5</v>
      </c>
      <c r="AB397">
        <v>0.12</v>
      </c>
      <c r="AC397">
        <v>0</v>
      </c>
      <c r="AD397">
        <v>0</v>
      </c>
      <c r="AE397" t="s">
        <v>55</v>
      </c>
      <c r="AF397">
        <v>0</v>
      </c>
      <c r="AG397" s="7">
        <v>43252</v>
      </c>
    </row>
    <row r="398" spans="1:36" x14ac:dyDescent="0.25">
      <c r="A398" t="s">
        <v>43</v>
      </c>
      <c r="B398" t="s">
        <v>62</v>
      </c>
      <c r="C398">
        <v>15.783471</v>
      </c>
      <c r="D398">
        <v>-90.230759000000006</v>
      </c>
      <c r="E398" t="s">
        <v>618</v>
      </c>
      <c r="F398">
        <v>250</v>
      </c>
      <c r="G398">
        <v>69</v>
      </c>
      <c r="H398">
        <v>2014</v>
      </c>
      <c r="I398" t="s">
        <v>5412</v>
      </c>
      <c r="J398" t="s">
        <v>5440</v>
      </c>
      <c r="K398" t="s">
        <v>5040</v>
      </c>
      <c r="L398" t="s">
        <v>5048</v>
      </c>
      <c r="M398">
        <v>151</v>
      </c>
      <c r="N398" s="7">
        <v>41905</v>
      </c>
      <c r="O398" t="s">
        <v>60</v>
      </c>
      <c r="P398" t="s">
        <v>54</v>
      </c>
      <c r="Q398">
        <v>7.5</v>
      </c>
      <c r="R398">
        <v>7.42</v>
      </c>
      <c r="S398">
        <v>7.17</v>
      </c>
      <c r="T398">
        <v>7.58</v>
      </c>
      <c r="U398">
        <v>7.25</v>
      </c>
      <c r="V398">
        <v>7.42</v>
      </c>
      <c r="W398">
        <v>10</v>
      </c>
      <c r="X398">
        <v>10</v>
      </c>
      <c r="Y398">
        <v>10</v>
      </c>
      <c r="Z398">
        <v>7.17</v>
      </c>
      <c r="AA398">
        <v>81.5</v>
      </c>
      <c r="AB398">
        <v>0.12</v>
      </c>
      <c r="AC398">
        <v>0</v>
      </c>
      <c r="AD398">
        <v>0</v>
      </c>
      <c r="AE398" t="s">
        <v>55</v>
      </c>
      <c r="AF398">
        <v>0</v>
      </c>
      <c r="AG398" s="7">
        <v>42270</v>
      </c>
      <c r="AH398">
        <v>1219.2</v>
      </c>
      <c r="AI398">
        <v>1219.2</v>
      </c>
      <c r="AJ398">
        <v>1219.2</v>
      </c>
    </row>
    <row r="399" spans="1:36" x14ac:dyDescent="0.25">
      <c r="A399" t="s">
        <v>43</v>
      </c>
      <c r="B399" t="s">
        <v>62</v>
      </c>
      <c r="C399">
        <v>15.783471</v>
      </c>
      <c r="D399">
        <v>-90.230759000000006</v>
      </c>
      <c r="E399" t="s">
        <v>618</v>
      </c>
      <c r="F399">
        <v>250</v>
      </c>
      <c r="G399">
        <v>1</v>
      </c>
      <c r="H399">
        <v>2012</v>
      </c>
      <c r="I399" t="s">
        <v>5398</v>
      </c>
      <c r="J399" t="s">
        <v>5444</v>
      </c>
      <c r="K399" t="s">
        <v>5040</v>
      </c>
      <c r="L399" t="s">
        <v>5048</v>
      </c>
      <c r="M399">
        <v>152</v>
      </c>
      <c r="N399" s="7">
        <v>40933</v>
      </c>
      <c r="O399" t="s">
        <v>68</v>
      </c>
      <c r="P399" t="s">
        <v>54</v>
      </c>
      <c r="Q399">
        <v>7.33</v>
      </c>
      <c r="R399">
        <v>7.5</v>
      </c>
      <c r="S399">
        <v>7.33</v>
      </c>
      <c r="T399">
        <v>7.42</v>
      </c>
      <c r="U399">
        <v>7.17</v>
      </c>
      <c r="V399">
        <v>7.33</v>
      </c>
      <c r="W399">
        <v>10</v>
      </c>
      <c r="X399">
        <v>10</v>
      </c>
      <c r="Y399">
        <v>10</v>
      </c>
      <c r="Z399">
        <v>7.42</v>
      </c>
      <c r="AA399">
        <v>81.5</v>
      </c>
      <c r="AB399">
        <v>0.11</v>
      </c>
      <c r="AC399">
        <v>0</v>
      </c>
      <c r="AD399">
        <v>0</v>
      </c>
      <c r="AE399" t="s">
        <v>55</v>
      </c>
      <c r="AF399">
        <v>1</v>
      </c>
      <c r="AG399" s="7">
        <v>41298</v>
      </c>
    </row>
    <row r="400" spans="1:36" x14ac:dyDescent="0.25">
      <c r="A400" t="s">
        <v>43</v>
      </c>
      <c r="B400" t="s">
        <v>2066</v>
      </c>
      <c r="C400">
        <v>19.526964599999999</v>
      </c>
      <c r="D400">
        <v>-72.243781299999995</v>
      </c>
      <c r="E400" t="s">
        <v>3719</v>
      </c>
      <c r="F400">
        <v>300</v>
      </c>
      <c r="G400">
        <v>1.8143694800000001</v>
      </c>
      <c r="H400">
        <v>2013</v>
      </c>
      <c r="I400" t="s">
        <v>5425</v>
      </c>
      <c r="J400" t="s">
        <v>5442</v>
      </c>
      <c r="K400" t="s">
        <v>5042</v>
      </c>
      <c r="L400" t="s">
        <v>5048</v>
      </c>
      <c r="M400">
        <v>181</v>
      </c>
      <c r="N400" s="7">
        <v>41764</v>
      </c>
      <c r="O400" t="s">
        <v>2879</v>
      </c>
      <c r="P400" t="s">
        <v>54</v>
      </c>
      <c r="Q400">
        <v>7.42</v>
      </c>
      <c r="R400">
        <v>7.33</v>
      </c>
      <c r="S400">
        <v>7.25</v>
      </c>
      <c r="T400">
        <v>7.42</v>
      </c>
      <c r="U400">
        <v>7.42</v>
      </c>
      <c r="V400">
        <v>7.33</v>
      </c>
      <c r="W400">
        <v>10</v>
      </c>
      <c r="X400">
        <v>10</v>
      </c>
      <c r="Y400">
        <v>10</v>
      </c>
      <c r="Z400">
        <v>7.33</v>
      </c>
      <c r="AA400">
        <v>81.5</v>
      </c>
      <c r="AB400">
        <v>0.11</v>
      </c>
      <c r="AC400">
        <v>0</v>
      </c>
      <c r="AD400">
        <v>0</v>
      </c>
      <c r="AE400" t="s">
        <v>89</v>
      </c>
      <c r="AF400">
        <v>0</v>
      </c>
      <c r="AG400" s="7">
        <v>42129</v>
      </c>
      <c r="AH400">
        <v>400</v>
      </c>
      <c r="AI400">
        <v>1250</v>
      </c>
      <c r="AJ400">
        <v>825</v>
      </c>
    </row>
    <row r="401" spans="1:36" x14ac:dyDescent="0.25">
      <c r="A401" t="s">
        <v>43</v>
      </c>
      <c r="B401" t="s">
        <v>254</v>
      </c>
      <c r="C401">
        <v>14.4490149</v>
      </c>
      <c r="D401">
        <v>-87.648247400000002</v>
      </c>
      <c r="E401" t="s">
        <v>259</v>
      </c>
      <c r="F401">
        <v>275</v>
      </c>
      <c r="G401">
        <v>69</v>
      </c>
      <c r="H401">
        <v>2017</v>
      </c>
      <c r="I401" t="s">
        <v>5408</v>
      </c>
      <c r="J401" t="s">
        <v>5446</v>
      </c>
      <c r="K401" t="s">
        <v>5040</v>
      </c>
      <c r="L401" t="s">
        <v>5048</v>
      </c>
      <c r="M401">
        <v>151</v>
      </c>
      <c r="N401" s="7">
        <v>42889</v>
      </c>
      <c r="O401" t="s">
        <v>213</v>
      </c>
      <c r="P401" t="s">
        <v>54</v>
      </c>
      <c r="Q401">
        <v>7.5</v>
      </c>
      <c r="R401">
        <v>7.5</v>
      </c>
      <c r="S401">
        <v>7.33</v>
      </c>
      <c r="T401">
        <v>7.42</v>
      </c>
      <c r="U401">
        <v>7.17</v>
      </c>
      <c r="V401">
        <v>7.25</v>
      </c>
      <c r="W401">
        <v>10</v>
      </c>
      <c r="X401">
        <v>10</v>
      </c>
      <c r="Y401">
        <v>10</v>
      </c>
      <c r="Z401">
        <v>7.33</v>
      </c>
      <c r="AA401">
        <v>81.5</v>
      </c>
      <c r="AB401">
        <v>0.1</v>
      </c>
      <c r="AC401">
        <v>0</v>
      </c>
      <c r="AD401">
        <v>0</v>
      </c>
      <c r="AE401" t="s">
        <v>55</v>
      </c>
      <c r="AF401">
        <v>5</v>
      </c>
      <c r="AG401" s="7">
        <v>43254</v>
      </c>
      <c r="AH401">
        <v>1400</v>
      </c>
      <c r="AI401">
        <v>1400</v>
      </c>
      <c r="AJ401">
        <v>1400</v>
      </c>
    </row>
    <row r="402" spans="1:36" x14ac:dyDescent="0.25">
      <c r="A402" t="s">
        <v>43</v>
      </c>
      <c r="B402" t="s">
        <v>159</v>
      </c>
      <c r="C402">
        <v>-8.0583811000000001</v>
      </c>
      <c r="D402">
        <v>114.24329899999999</v>
      </c>
      <c r="E402" t="s">
        <v>3743</v>
      </c>
      <c r="F402">
        <v>10</v>
      </c>
      <c r="G402">
        <v>60</v>
      </c>
      <c r="H402">
        <v>2012</v>
      </c>
      <c r="I402" t="s">
        <v>5469</v>
      </c>
      <c r="J402" t="s">
        <v>5402</v>
      </c>
      <c r="K402" t="s">
        <v>5041</v>
      </c>
      <c r="L402" t="s">
        <v>5040</v>
      </c>
      <c r="M402">
        <v>122</v>
      </c>
      <c r="N402" s="7">
        <v>41053</v>
      </c>
      <c r="O402" t="s">
        <v>60</v>
      </c>
      <c r="P402" t="s">
        <v>54</v>
      </c>
      <c r="Q402">
        <v>7.75</v>
      </c>
      <c r="R402">
        <v>7.17</v>
      </c>
      <c r="S402">
        <v>7.17</v>
      </c>
      <c r="T402">
        <v>7.33</v>
      </c>
      <c r="U402">
        <v>7.58</v>
      </c>
      <c r="V402">
        <v>7.33</v>
      </c>
      <c r="W402">
        <v>10</v>
      </c>
      <c r="X402">
        <v>10</v>
      </c>
      <c r="Y402">
        <v>10</v>
      </c>
      <c r="Z402">
        <v>7.17</v>
      </c>
      <c r="AA402">
        <v>81.5</v>
      </c>
      <c r="AB402">
        <v>0.12</v>
      </c>
      <c r="AC402">
        <v>0</v>
      </c>
      <c r="AD402">
        <v>0</v>
      </c>
      <c r="AE402" t="s">
        <v>55</v>
      </c>
      <c r="AF402">
        <v>0</v>
      </c>
      <c r="AG402" s="7">
        <v>41418</v>
      </c>
      <c r="AH402">
        <v>1200</v>
      </c>
      <c r="AI402">
        <v>1600</v>
      </c>
      <c r="AJ402">
        <v>1400</v>
      </c>
    </row>
    <row r="403" spans="1:36" x14ac:dyDescent="0.25">
      <c r="A403" t="s">
        <v>43</v>
      </c>
      <c r="B403" t="s">
        <v>2759</v>
      </c>
      <c r="C403">
        <v>-11.4389649</v>
      </c>
      <c r="D403">
        <v>34.008439500000001</v>
      </c>
      <c r="E403" t="s">
        <v>2765</v>
      </c>
      <c r="F403">
        <v>15</v>
      </c>
      <c r="G403">
        <v>60</v>
      </c>
      <c r="H403">
        <v>2014</v>
      </c>
      <c r="I403" t="s">
        <v>5421</v>
      </c>
      <c r="J403" t="s">
        <v>5456</v>
      </c>
      <c r="K403" t="s">
        <v>5042</v>
      </c>
      <c r="L403" t="s">
        <v>5052</v>
      </c>
      <c r="M403">
        <v>153</v>
      </c>
      <c r="N403" s="7">
        <v>41947</v>
      </c>
      <c r="O403" t="s">
        <v>471</v>
      </c>
      <c r="P403" t="s">
        <v>54</v>
      </c>
      <c r="Q403">
        <v>7.67</v>
      </c>
      <c r="R403">
        <v>7.42</v>
      </c>
      <c r="S403">
        <v>6.92</v>
      </c>
      <c r="T403">
        <v>7.5</v>
      </c>
      <c r="U403">
        <v>7.5</v>
      </c>
      <c r="V403">
        <v>7.17</v>
      </c>
      <c r="W403">
        <v>10</v>
      </c>
      <c r="X403">
        <v>10</v>
      </c>
      <c r="Y403">
        <v>10</v>
      </c>
      <c r="Z403">
        <v>7.33</v>
      </c>
      <c r="AA403">
        <v>81.5</v>
      </c>
      <c r="AB403">
        <v>0.12</v>
      </c>
      <c r="AC403">
        <v>0</v>
      </c>
      <c r="AD403">
        <v>0</v>
      </c>
      <c r="AE403" t="s">
        <v>55</v>
      </c>
      <c r="AF403">
        <v>0</v>
      </c>
      <c r="AG403" s="7">
        <v>42312</v>
      </c>
      <c r="AH403">
        <v>1599</v>
      </c>
      <c r="AI403">
        <v>1599</v>
      </c>
      <c r="AJ403">
        <v>1599</v>
      </c>
    </row>
    <row r="404" spans="1:36" x14ac:dyDescent="0.25">
      <c r="A404" t="s">
        <v>43</v>
      </c>
      <c r="B404" t="s">
        <v>216</v>
      </c>
      <c r="C404">
        <v>14.9055599</v>
      </c>
      <c r="D404">
        <v>-92.263420600000003</v>
      </c>
      <c r="E404" t="s">
        <v>1150</v>
      </c>
      <c r="F404">
        <v>50</v>
      </c>
      <c r="G404">
        <v>80</v>
      </c>
      <c r="H404">
        <v>2012</v>
      </c>
      <c r="I404" t="s">
        <v>5398</v>
      </c>
      <c r="J404" t="s">
        <v>5444</v>
      </c>
      <c r="K404" t="s">
        <v>5040</v>
      </c>
      <c r="L404" t="s">
        <v>5048</v>
      </c>
      <c r="M404">
        <v>152</v>
      </c>
      <c r="N404" s="7">
        <v>41116</v>
      </c>
      <c r="O404" t="s">
        <v>68</v>
      </c>
      <c r="P404" t="s">
        <v>54</v>
      </c>
      <c r="Q404">
        <v>7.42</v>
      </c>
      <c r="R404">
        <v>7.42</v>
      </c>
      <c r="S404">
        <v>7.33</v>
      </c>
      <c r="T404">
        <v>7.17</v>
      </c>
      <c r="U404">
        <v>7.25</v>
      </c>
      <c r="V404">
        <v>7.42</v>
      </c>
      <c r="W404">
        <v>10</v>
      </c>
      <c r="X404">
        <v>10</v>
      </c>
      <c r="Y404">
        <v>10</v>
      </c>
      <c r="Z404">
        <v>7.5</v>
      </c>
      <c r="AA404">
        <v>81.5</v>
      </c>
      <c r="AB404">
        <v>0.13</v>
      </c>
      <c r="AC404">
        <v>0</v>
      </c>
      <c r="AD404">
        <v>0</v>
      </c>
      <c r="AE404" t="s">
        <v>55</v>
      </c>
      <c r="AF404">
        <v>5</v>
      </c>
      <c r="AG404" s="7">
        <v>41481</v>
      </c>
      <c r="AH404">
        <v>1250</v>
      </c>
      <c r="AI404">
        <v>1250</v>
      </c>
      <c r="AJ404">
        <v>1250</v>
      </c>
    </row>
    <row r="405" spans="1:36" x14ac:dyDescent="0.25">
      <c r="A405" t="s">
        <v>43</v>
      </c>
      <c r="B405" t="s">
        <v>216</v>
      </c>
      <c r="C405">
        <v>16.114828299999999</v>
      </c>
      <c r="D405">
        <v>-92.6859623</v>
      </c>
      <c r="E405" t="s">
        <v>1277</v>
      </c>
      <c r="F405">
        <v>250</v>
      </c>
      <c r="G405">
        <v>1</v>
      </c>
      <c r="H405">
        <v>2013</v>
      </c>
      <c r="I405" t="s">
        <v>5402</v>
      </c>
      <c r="J405" t="s">
        <v>5442</v>
      </c>
      <c r="K405" t="s">
        <v>5040</v>
      </c>
      <c r="L405" t="s">
        <v>5048</v>
      </c>
      <c r="M405">
        <v>151</v>
      </c>
      <c r="N405" s="7">
        <v>41344</v>
      </c>
      <c r="O405" t="s">
        <v>616</v>
      </c>
      <c r="P405" t="s">
        <v>54</v>
      </c>
      <c r="Q405">
        <v>7.33</v>
      </c>
      <c r="R405">
        <v>7.33</v>
      </c>
      <c r="S405">
        <v>7.17</v>
      </c>
      <c r="T405">
        <v>7.42</v>
      </c>
      <c r="U405">
        <v>7.5</v>
      </c>
      <c r="V405">
        <v>7.5</v>
      </c>
      <c r="W405">
        <v>10</v>
      </c>
      <c r="X405">
        <v>10</v>
      </c>
      <c r="Y405">
        <v>10</v>
      </c>
      <c r="Z405">
        <v>7.25</v>
      </c>
      <c r="AA405">
        <v>81.5</v>
      </c>
      <c r="AB405">
        <v>0.13</v>
      </c>
      <c r="AC405">
        <v>0</v>
      </c>
      <c r="AD405">
        <v>0</v>
      </c>
      <c r="AE405" t="s">
        <v>55</v>
      </c>
      <c r="AF405">
        <v>2</v>
      </c>
      <c r="AG405" s="7">
        <v>41709</v>
      </c>
      <c r="AH405">
        <v>1150</v>
      </c>
      <c r="AI405">
        <v>1150</v>
      </c>
      <c r="AJ405">
        <v>1150</v>
      </c>
    </row>
    <row r="406" spans="1:36" x14ac:dyDescent="0.25">
      <c r="A406" t="s">
        <v>43</v>
      </c>
      <c r="B406" t="s">
        <v>216</v>
      </c>
      <c r="C406">
        <v>15.4347808</v>
      </c>
      <c r="D406">
        <v>-92.114554600000005</v>
      </c>
      <c r="E406" t="s">
        <v>3727</v>
      </c>
      <c r="F406">
        <v>250</v>
      </c>
      <c r="G406">
        <v>1</v>
      </c>
      <c r="H406">
        <v>2012</v>
      </c>
      <c r="I406" t="s">
        <v>5398</v>
      </c>
      <c r="J406" t="s">
        <v>5444</v>
      </c>
      <c r="K406" t="s">
        <v>5040</v>
      </c>
      <c r="L406" t="s">
        <v>5048</v>
      </c>
      <c r="M406">
        <v>152</v>
      </c>
      <c r="N406" s="7">
        <v>41151</v>
      </c>
      <c r="O406" t="s">
        <v>616</v>
      </c>
      <c r="P406" t="s">
        <v>54</v>
      </c>
      <c r="Q406">
        <v>7.58</v>
      </c>
      <c r="R406">
        <v>7.42</v>
      </c>
      <c r="S406">
        <v>7.25</v>
      </c>
      <c r="T406">
        <v>7.42</v>
      </c>
      <c r="U406">
        <v>7.33</v>
      </c>
      <c r="V406">
        <v>7.33</v>
      </c>
      <c r="W406">
        <v>10</v>
      </c>
      <c r="X406">
        <v>10</v>
      </c>
      <c r="Y406">
        <v>10</v>
      </c>
      <c r="Z406">
        <v>7.17</v>
      </c>
      <c r="AA406">
        <v>81.5</v>
      </c>
      <c r="AB406">
        <v>0.12</v>
      </c>
      <c r="AC406">
        <v>0</v>
      </c>
      <c r="AD406">
        <v>0</v>
      </c>
      <c r="AE406" t="s">
        <v>55</v>
      </c>
      <c r="AF406">
        <v>5</v>
      </c>
      <c r="AG406" s="7">
        <v>41516</v>
      </c>
      <c r="AH406">
        <v>1600</v>
      </c>
      <c r="AI406">
        <v>1600</v>
      </c>
      <c r="AJ406">
        <v>1600</v>
      </c>
    </row>
    <row r="407" spans="1:36" x14ac:dyDescent="0.25">
      <c r="A407" t="s">
        <v>43</v>
      </c>
      <c r="B407" t="s">
        <v>216</v>
      </c>
      <c r="C407">
        <v>17.380561100000001</v>
      </c>
      <c r="D407">
        <v>-96.161892699999996</v>
      </c>
      <c r="E407" t="s">
        <v>3730</v>
      </c>
      <c r="F407">
        <v>30</v>
      </c>
      <c r="G407">
        <v>1</v>
      </c>
      <c r="H407">
        <v>2012</v>
      </c>
      <c r="I407" t="s">
        <v>5398</v>
      </c>
      <c r="J407" t="s">
        <v>5444</v>
      </c>
      <c r="K407" t="s">
        <v>5040</v>
      </c>
      <c r="L407" t="s">
        <v>5048</v>
      </c>
      <c r="M407">
        <v>152</v>
      </c>
      <c r="N407" s="7">
        <v>41150</v>
      </c>
      <c r="O407" t="s">
        <v>493</v>
      </c>
      <c r="P407" t="s">
        <v>54</v>
      </c>
      <c r="Q407">
        <v>7.42</v>
      </c>
      <c r="R407">
        <v>7.25</v>
      </c>
      <c r="S407">
        <v>7.17</v>
      </c>
      <c r="T407">
        <v>7.42</v>
      </c>
      <c r="U407">
        <v>7.17</v>
      </c>
      <c r="V407">
        <v>8</v>
      </c>
      <c r="W407">
        <v>10</v>
      </c>
      <c r="X407">
        <v>10</v>
      </c>
      <c r="Y407">
        <v>10</v>
      </c>
      <c r="Z407">
        <v>7.08</v>
      </c>
      <c r="AA407">
        <v>81.5</v>
      </c>
      <c r="AB407">
        <v>0.12</v>
      </c>
      <c r="AC407">
        <v>0</v>
      </c>
      <c r="AD407">
        <v>0</v>
      </c>
      <c r="AE407" t="s">
        <v>55</v>
      </c>
      <c r="AF407">
        <v>10</v>
      </c>
      <c r="AG407" s="7">
        <v>41515</v>
      </c>
      <c r="AH407">
        <v>1100</v>
      </c>
      <c r="AI407">
        <v>1100</v>
      </c>
      <c r="AJ407">
        <v>1100</v>
      </c>
    </row>
    <row r="408" spans="1:36" x14ac:dyDescent="0.25">
      <c r="A408" t="s">
        <v>43</v>
      </c>
      <c r="B408" t="s">
        <v>216</v>
      </c>
      <c r="C408">
        <v>19.113809400000001</v>
      </c>
      <c r="D408">
        <v>-104.3384616</v>
      </c>
      <c r="E408" t="s">
        <v>3733</v>
      </c>
      <c r="F408">
        <v>20</v>
      </c>
      <c r="G408">
        <v>1</v>
      </c>
      <c r="H408">
        <v>2012</v>
      </c>
      <c r="I408" t="s">
        <v>5398</v>
      </c>
      <c r="J408" t="s">
        <v>5444</v>
      </c>
      <c r="K408" t="s">
        <v>5040</v>
      </c>
      <c r="L408" t="s">
        <v>5048</v>
      </c>
      <c r="M408">
        <v>152</v>
      </c>
      <c r="N408" s="7">
        <v>41122</v>
      </c>
      <c r="O408" t="s">
        <v>616</v>
      </c>
      <c r="P408" t="s">
        <v>373</v>
      </c>
      <c r="Q408">
        <v>7.33</v>
      </c>
      <c r="R408">
        <v>7.5</v>
      </c>
      <c r="S408">
        <v>7.33</v>
      </c>
      <c r="T408">
        <v>7.33</v>
      </c>
      <c r="U408">
        <v>7.33</v>
      </c>
      <c r="V408">
        <v>7.42</v>
      </c>
      <c r="W408">
        <v>10</v>
      </c>
      <c r="X408">
        <v>10</v>
      </c>
      <c r="Y408">
        <v>10</v>
      </c>
      <c r="Z408">
        <v>7.25</v>
      </c>
      <c r="AA408">
        <v>81.5</v>
      </c>
      <c r="AB408">
        <v>0.11</v>
      </c>
      <c r="AC408">
        <v>0</v>
      </c>
      <c r="AD408">
        <v>0</v>
      </c>
      <c r="AE408" t="s">
        <v>55</v>
      </c>
      <c r="AF408">
        <v>6</v>
      </c>
      <c r="AG408" s="7">
        <v>41487</v>
      </c>
      <c r="AH408">
        <v>1000</v>
      </c>
      <c r="AI408">
        <v>1000</v>
      </c>
      <c r="AJ408">
        <v>1000</v>
      </c>
    </row>
    <row r="409" spans="1:36" x14ac:dyDescent="0.25">
      <c r="A409" t="s">
        <v>43</v>
      </c>
      <c r="B409" t="s">
        <v>216</v>
      </c>
      <c r="C409">
        <v>17.205641700000001</v>
      </c>
      <c r="D409">
        <v>-100.4321223</v>
      </c>
      <c r="E409" t="s">
        <v>2478</v>
      </c>
      <c r="F409">
        <v>15</v>
      </c>
      <c r="G409">
        <v>1</v>
      </c>
      <c r="H409">
        <v>2012</v>
      </c>
      <c r="I409" t="s">
        <v>5398</v>
      </c>
      <c r="J409" t="s">
        <v>5444</v>
      </c>
      <c r="K409" t="s">
        <v>5040</v>
      </c>
      <c r="L409" t="s">
        <v>5048</v>
      </c>
      <c r="M409">
        <v>152</v>
      </c>
      <c r="N409" s="7">
        <v>41116</v>
      </c>
      <c r="O409" t="s">
        <v>616</v>
      </c>
      <c r="P409" t="s">
        <v>81</v>
      </c>
      <c r="Q409">
        <v>7.5</v>
      </c>
      <c r="R409">
        <v>7.5</v>
      </c>
      <c r="S409">
        <v>7.25</v>
      </c>
      <c r="T409">
        <v>7.5</v>
      </c>
      <c r="U409">
        <v>7.42</v>
      </c>
      <c r="V409">
        <v>7.58</v>
      </c>
      <c r="W409">
        <v>9.33</v>
      </c>
      <c r="X409">
        <v>10</v>
      </c>
      <c r="Y409">
        <v>10</v>
      </c>
      <c r="Z409">
        <v>7.42</v>
      </c>
      <c r="AA409">
        <v>81.5</v>
      </c>
      <c r="AB409">
        <v>0.11</v>
      </c>
      <c r="AC409">
        <v>0</v>
      </c>
      <c r="AD409">
        <v>0</v>
      </c>
      <c r="AE409" t="s">
        <v>55</v>
      </c>
      <c r="AF409">
        <v>3</v>
      </c>
      <c r="AG409" s="7">
        <v>41481</v>
      </c>
      <c r="AH409">
        <v>1100</v>
      </c>
      <c r="AI409">
        <v>1100</v>
      </c>
      <c r="AJ409">
        <v>1100</v>
      </c>
    </row>
    <row r="410" spans="1:36" x14ac:dyDescent="0.25">
      <c r="A410" t="s">
        <v>43</v>
      </c>
      <c r="B410" t="s">
        <v>3473</v>
      </c>
      <c r="C410">
        <v>21.167855899999999</v>
      </c>
      <c r="D410">
        <v>96.445015799999993</v>
      </c>
      <c r="E410" t="s">
        <v>3686</v>
      </c>
      <c r="F410">
        <v>1</v>
      </c>
      <c r="G410">
        <v>1</v>
      </c>
      <c r="H410">
        <v>2015</v>
      </c>
      <c r="I410" t="s">
        <v>5424</v>
      </c>
      <c r="J410" t="s">
        <v>5478</v>
      </c>
      <c r="K410" t="s">
        <v>5049</v>
      </c>
      <c r="L410" t="s">
        <v>5050</v>
      </c>
      <c r="M410">
        <v>31</v>
      </c>
      <c r="N410" s="7">
        <v>42202</v>
      </c>
      <c r="O410" t="s">
        <v>493</v>
      </c>
      <c r="P410" t="s">
        <v>54</v>
      </c>
      <c r="Q410">
        <v>7.25</v>
      </c>
      <c r="R410">
        <v>7.42</v>
      </c>
      <c r="S410">
        <v>7.25</v>
      </c>
      <c r="T410">
        <v>7.5</v>
      </c>
      <c r="U410">
        <v>7.33</v>
      </c>
      <c r="V410">
        <v>7.33</v>
      </c>
      <c r="W410">
        <v>10</v>
      </c>
      <c r="X410">
        <v>10</v>
      </c>
      <c r="Y410">
        <v>10</v>
      </c>
      <c r="Z410">
        <v>7.42</v>
      </c>
      <c r="AA410">
        <v>81.5</v>
      </c>
      <c r="AB410">
        <v>0</v>
      </c>
      <c r="AC410">
        <v>0</v>
      </c>
      <c r="AD410">
        <v>0</v>
      </c>
      <c r="AE410" t="s">
        <v>55</v>
      </c>
      <c r="AF410">
        <v>4</v>
      </c>
      <c r="AG410" s="7">
        <v>42567</v>
      </c>
      <c r="AH410">
        <v>1219.2</v>
      </c>
      <c r="AI410">
        <v>1219.2</v>
      </c>
      <c r="AJ410">
        <v>1219.2</v>
      </c>
    </row>
    <row r="411" spans="1:36" x14ac:dyDescent="0.25">
      <c r="A411" t="s">
        <v>43</v>
      </c>
      <c r="B411" t="s">
        <v>280</v>
      </c>
      <c r="C411">
        <v>13.921480600000001</v>
      </c>
      <c r="D411">
        <v>-86.126833700000006</v>
      </c>
      <c r="E411" t="s">
        <v>999</v>
      </c>
      <c r="F411">
        <v>550</v>
      </c>
      <c r="G411">
        <v>69</v>
      </c>
      <c r="H411">
        <v>2017</v>
      </c>
      <c r="I411" t="s">
        <v>5408</v>
      </c>
      <c r="J411" t="s">
        <v>5446</v>
      </c>
      <c r="K411" t="s">
        <v>5040</v>
      </c>
      <c r="L411" t="s">
        <v>5048</v>
      </c>
      <c r="M411">
        <v>151</v>
      </c>
      <c r="N411" s="7">
        <v>42906</v>
      </c>
      <c r="O411" t="s">
        <v>213</v>
      </c>
      <c r="P411" t="s">
        <v>60</v>
      </c>
      <c r="Q411">
        <v>7.5</v>
      </c>
      <c r="R411">
        <v>7.42</v>
      </c>
      <c r="S411">
        <v>7.33</v>
      </c>
      <c r="T411">
        <v>7.33</v>
      </c>
      <c r="U411">
        <v>7.25</v>
      </c>
      <c r="V411">
        <v>7.33</v>
      </c>
      <c r="W411">
        <v>10</v>
      </c>
      <c r="X411">
        <v>10</v>
      </c>
      <c r="Y411">
        <v>10</v>
      </c>
      <c r="Z411">
        <v>7.33</v>
      </c>
      <c r="AA411">
        <v>81.5</v>
      </c>
      <c r="AB411">
        <v>0.11</v>
      </c>
      <c r="AC411">
        <v>0</v>
      </c>
      <c r="AD411">
        <v>0</v>
      </c>
      <c r="AE411" t="s">
        <v>55</v>
      </c>
      <c r="AF411">
        <v>3</v>
      </c>
      <c r="AG411" s="7">
        <v>43271</v>
      </c>
      <c r="AH411">
        <v>1100</v>
      </c>
      <c r="AI411">
        <v>1100</v>
      </c>
      <c r="AJ411">
        <v>1100</v>
      </c>
    </row>
    <row r="412" spans="1:36" x14ac:dyDescent="0.25">
      <c r="A412" t="s">
        <v>43</v>
      </c>
      <c r="B412" t="s">
        <v>268</v>
      </c>
      <c r="C412">
        <v>24.186719400000001</v>
      </c>
      <c r="D412">
        <v>120.8154358</v>
      </c>
      <c r="E412" t="s">
        <v>937</v>
      </c>
      <c r="F412">
        <v>5</v>
      </c>
      <c r="G412">
        <v>30</v>
      </c>
      <c r="H412">
        <v>2014</v>
      </c>
      <c r="I412" t="s">
        <v>5451</v>
      </c>
      <c r="J412" t="s">
        <v>5477</v>
      </c>
      <c r="K412" t="s">
        <v>5051</v>
      </c>
      <c r="L412" t="s">
        <v>5050</v>
      </c>
      <c r="M412">
        <v>61</v>
      </c>
      <c r="N412" s="7">
        <v>41634</v>
      </c>
      <c r="O412" t="s">
        <v>616</v>
      </c>
      <c r="P412" t="s">
        <v>60</v>
      </c>
      <c r="Q412">
        <v>7.5</v>
      </c>
      <c r="R412">
        <v>7.42</v>
      </c>
      <c r="S412">
        <v>7.25</v>
      </c>
      <c r="T412">
        <v>7.25</v>
      </c>
      <c r="U412">
        <v>7.33</v>
      </c>
      <c r="V412">
        <v>7.33</v>
      </c>
      <c r="W412">
        <v>10</v>
      </c>
      <c r="X412">
        <v>10</v>
      </c>
      <c r="Y412">
        <v>10</v>
      </c>
      <c r="Z412">
        <v>7.42</v>
      </c>
      <c r="AA412">
        <v>81.5</v>
      </c>
      <c r="AB412">
        <v>0.11</v>
      </c>
      <c r="AC412">
        <v>0</v>
      </c>
      <c r="AD412">
        <v>0</v>
      </c>
      <c r="AE412" t="s">
        <v>55</v>
      </c>
      <c r="AF412">
        <v>0</v>
      </c>
      <c r="AG412" s="7">
        <v>41999</v>
      </c>
      <c r="AH412">
        <v>600</v>
      </c>
      <c r="AI412">
        <v>600</v>
      </c>
      <c r="AJ412">
        <v>600</v>
      </c>
    </row>
    <row r="413" spans="1:36" x14ac:dyDescent="0.25">
      <c r="A413" t="s">
        <v>43</v>
      </c>
      <c r="B413" t="s">
        <v>268</v>
      </c>
      <c r="C413">
        <v>23.960998100000001</v>
      </c>
      <c r="D413">
        <v>120.97186379999999</v>
      </c>
      <c r="E413" t="s">
        <v>369</v>
      </c>
      <c r="F413">
        <v>50</v>
      </c>
      <c r="G413">
        <v>20</v>
      </c>
      <c r="H413">
        <v>2014</v>
      </c>
      <c r="I413" t="s">
        <v>5451</v>
      </c>
      <c r="J413" t="s">
        <v>5477</v>
      </c>
      <c r="K413" t="s">
        <v>5051</v>
      </c>
      <c r="L413" t="s">
        <v>5050</v>
      </c>
      <c r="M413">
        <v>61</v>
      </c>
      <c r="N413" s="7">
        <v>41869</v>
      </c>
      <c r="O413" t="s">
        <v>616</v>
      </c>
      <c r="P413" t="s">
        <v>54</v>
      </c>
      <c r="Q413">
        <v>7.42</v>
      </c>
      <c r="R413">
        <v>7.33</v>
      </c>
      <c r="S413">
        <v>7.67</v>
      </c>
      <c r="T413">
        <v>7.33</v>
      </c>
      <c r="U413">
        <v>7.42</v>
      </c>
      <c r="V413">
        <v>7.5</v>
      </c>
      <c r="W413">
        <v>10</v>
      </c>
      <c r="X413">
        <v>10</v>
      </c>
      <c r="Y413">
        <v>9.33</v>
      </c>
      <c r="Z413">
        <v>7.5</v>
      </c>
      <c r="AA413">
        <v>81.5</v>
      </c>
      <c r="AB413">
        <v>0.11</v>
      </c>
      <c r="AC413">
        <v>0</v>
      </c>
      <c r="AD413">
        <v>0</v>
      </c>
      <c r="AE413" t="s">
        <v>304</v>
      </c>
      <c r="AF413">
        <v>0</v>
      </c>
      <c r="AG413" s="7">
        <v>42234</v>
      </c>
      <c r="AH413">
        <v>900</v>
      </c>
      <c r="AI413">
        <v>900</v>
      </c>
      <c r="AJ413">
        <v>900</v>
      </c>
    </row>
    <row r="414" spans="1:36" x14ac:dyDescent="0.25">
      <c r="A414" t="s">
        <v>43</v>
      </c>
      <c r="B414" t="s">
        <v>268</v>
      </c>
      <c r="C414">
        <v>23.69781</v>
      </c>
      <c r="D414">
        <v>120.960515</v>
      </c>
      <c r="E414" t="s">
        <v>3677</v>
      </c>
      <c r="F414">
        <v>123</v>
      </c>
      <c r="G414">
        <v>2</v>
      </c>
      <c r="H414">
        <v>2015</v>
      </c>
      <c r="I414" t="s">
        <v>5460</v>
      </c>
      <c r="J414" t="s">
        <v>5478</v>
      </c>
      <c r="K414" t="s">
        <v>5051</v>
      </c>
      <c r="L414" t="s">
        <v>5050</v>
      </c>
      <c r="M414">
        <v>61</v>
      </c>
      <c r="N414" s="7">
        <v>42264</v>
      </c>
      <c r="O414" t="s">
        <v>616</v>
      </c>
      <c r="P414" t="s">
        <v>81</v>
      </c>
      <c r="Q414">
        <v>7.5</v>
      </c>
      <c r="R414">
        <v>7.42</v>
      </c>
      <c r="S414">
        <v>7.33</v>
      </c>
      <c r="T414">
        <v>7.08</v>
      </c>
      <c r="U414">
        <v>7.58</v>
      </c>
      <c r="V414">
        <v>7.25</v>
      </c>
      <c r="W414">
        <v>10</v>
      </c>
      <c r="X414">
        <v>10</v>
      </c>
      <c r="Y414">
        <v>10</v>
      </c>
      <c r="Z414">
        <v>7.33</v>
      </c>
      <c r="AA414">
        <v>81.5</v>
      </c>
      <c r="AB414">
        <v>0.12</v>
      </c>
      <c r="AC414">
        <v>0</v>
      </c>
      <c r="AD414">
        <v>0</v>
      </c>
      <c r="AE414" t="s">
        <v>55</v>
      </c>
      <c r="AF414">
        <v>2</v>
      </c>
      <c r="AG414" s="7">
        <v>42629</v>
      </c>
      <c r="AH414">
        <v>160</v>
      </c>
      <c r="AI414">
        <v>200</v>
      </c>
      <c r="AJ414">
        <v>180</v>
      </c>
    </row>
    <row r="415" spans="1:36" x14ac:dyDescent="0.25">
      <c r="A415" t="s">
        <v>4825</v>
      </c>
      <c r="B415" t="s">
        <v>242</v>
      </c>
      <c r="C415">
        <v>1.2692186000000001</v>
      </c>
      <c r="D415">
        <v>33.438352999999999</v>
      </c>
      <c r="E415" t="s">
        <v>448</v>
      </c>
      <c r="F415">
        <v>1</v>
      </c>
      <c r="G415">
        <v>60</v>
      </c>
      <c r="H415">
        <v>2013</v>
      </c>
      <c r="I415" t="s">
        <v>5425</v>
      </c>
      <c r="J415" t="s">
        <v>5459</v>
      </c>
      <c r="K415" t="s">
        <v>5042</v>
      </c>
      <c r="L415" t="s">
        <v>5052</v>
      </c>
      <c r="M415">
        <v>153</v>
      </c>
      <c r="N415" s="7">
        <v>41834</v>
      </c>
      <c r="Q415">
        <v>8</v>
      </c>
      <c r="R415">
        <v>7.75</v>
      </c>
      <c r="S415">
        <v>7.75</v>
      </c>
      <c r="T415">
        <v>7.58</v>
      </c>
      <c r="U415">
        <v>7.67</v>
      </c>
      <c r="V415">
        <v>7.5</v>
      </c>
      <c r="W415">
        <v>10</v>
      </c>
      <c r="X415">
        <v>10</v>
      </c>
      <c r="Y415">
        <v>7.58</v>
      </c>
      <c r="Z415">
        <v>7.67</v>
      </c>
      <c r="AA415">
        <v>81.5</v>
      </c>
      <c r="AB415">
        <v>0.11</v>
      </c>
      <c r="AC415">
        <v>0</v>
      </c>
      <c r="AD415">
        <v>0</v>
      </c>
      <c r="AE415" t="s">
        <v>55</v>
      </c>
      <c r="AF415">
        <v>7</v>
      </c>
      <c r="AG415" s="7">
        <v>42199</v>
      </c>
      <c r="AH415">
        <v>1367</v>
      </c>
      <c r="AI415">
        <v>1367</v>
      </c>
      <c r="AJ415">
        <v>1367</v>
      </c>
    </row>
    <row r="416" spans="1:36" x14ac:dyDescent="0.25">
      <c r="A416" t="s">
        <v>4825</v>
      </c>
      <c r="B416" t="s">
        <v>242</v>
      </c>
      <c r="C416">
        <v>0.25805210000000001</v>
      </c>
      <c r="D416">
        <v>30.527909600000001</v>
      </c>
      <c r="E416" t="s">
        <v>4893</v>
      </c>
      <c r="F416">
        <v>320</v>
      </c>
      <c r="G416">
        <v>60</v>
      </c>
      <c r="H416">
        <v>2014</v>
      </c>
      <c r="I416" t="s">
        <v>5421</v>
      </c>
      <c r="J416" t="s">
        <v>5456</v>
      </c>
      <c r="K416" t="s">
        <v>5042</v>
      </c>
      <c r="L416" t="s">
        <v>5052</v>
      </c>
      <c r="M416">
        <v>153</v>
      </c>
      <c r="N416" s="7">
        <v>41834</v>
      </c>
      <c r="Q416">
        <v>8</v>
      </c>
      <c r="R416">
        <v>7.67</v>
      </c>
      <c r="S416">
        <v>7.75</v>
      </c>
      <c r="T416">
        <v>7.5</v>
      </c>
      <c r="U416">
        <v>7.67</v>
      </c>
      <c r="V416">
        <v>7.58</v>
      </c>
      <c r="W416">
        <v>10</v>
      </c>
      <c r="X416">
        <v>10</v>
      </c>
      <c r="Y416">
        <v>7.58</v>
      </c>
      <c r="Z416">
        <v>7.75</v>
      </c>
      <c r="AA416">
        <v>81.5</v>
      </c>
      <c r="AB416">
        <v>0.12</v>
      </c>
      <c r="AC416">
        <v>0</v>
      </c>
      <c r="AD416">
        <v>0</v>
      </c>
      <c r="AE416" t="s">
        <v>55</v>
      </c>
      <c r="AF416">
        <v>2</v>
      </c>
      <c r="AG416" s="7">
        <v>42199</v>
      </c>
      <c r="AH416">
        <v>1488</v>
      </c>
      <c r="AI416">
        <v>1488</v>
      </c>
      <c r="AJ416">
        <v>1488</v>
      </c>
    </row>
    <row r="417" spans="1:36" x14ac:dyDescent="0.25">
      <c r="A417" t="s">
        <v>43</v>
      </c>
      <c r="B417" t="s">
        <v>147</v>
      </c>
      <c r="C417">
        <v>19.896766199999998</v>
      </c>
      <c r="D417">
        <v>-155.58278179999999</v>
      </c>
      <c r="E417" t="s">
        <v>150</v>
      </c>
      <c r="F417">
        <v>16</v>
      </c>
      <c r="G417">
        <v>0.45359237000000002</v>
      </c>
      <c r="I417" t="s">
        <v>5453</v>
      </c>
      <c r="J417" t="s">
        <v>5454</v>
      </c>
      <c r="K417" t="s">
        <v>5051</v>
      </c>
      <c r="L417" t="s">
        <v>5048</v>
      </c>
      <c r="M417">
        <v>120</v>
      </c>
      <c r="N417" s="7">
        <v>40358</v>
      </c>
      <c r="Q417">
        <v>7.33</v>
      </c>
      <c r="R417">
        <v>7.33</v>
      </c>
      <c r="S417">
        <v>7.33</v>
      </c>
      <c r="T417">
        <v>7.5</v>
      </c>
      <c r="U417">
        <v>7.5</v>
      </c>
      <c r="V417">
        <v>7.83</v>
      </c>
      <c r="W417">
        <v>9.33</v>
      </c>
      <c r="X417">
        <v>10</v>
      </c>
      <c r="Y417">
        <v>10</v>
      </c>
      <c r="Z417">
        <v>7.33</v>
      </c>
      <c r="AA417">
        <v>81.5</v>
      </c>
      <c r="AB417">
        <v>0</v>
      </c>
      <c r="AC417">
        <v>0</v>
      </c>
      <c r="AD417">
        <v>0</v>
      </c>
      <c r="AF417">
        <v>17</v>
      </c>
      <c r="AG417" s="7">
        <v>40723</v>
      </c>
    </row>
    <row r="418" spans="1:36" x14ac:dyDescent="0.25">
      <c r="A418" t="s">
        <v>43</v>
      </c>
      <c r="B418" t="s">
        <v>84</v>
      </c>
      <c r="C418">
        <v>-18.512177999999999</v>
      </c>
      <c r="D418">
        <v>-44.555030799999997</v>
      </c>
      <c r="E418" t="s">
        <v>233</v>
      </c>
      <c r="F418">
        <v>300</v>
      </c>
      <c r="G418">
        <v>60</v>
      </c>
      <c r="H418">
        <v>2014</v>
      </c>
      <c r="I418" t="s">
        <v>5403</v>
      </c>
      <c r="J418" t="s">
        <v>5404</v>
      </c>
      <c r="K418" t="s">
        <v>5039</v>
      </c>
      <c r="L418" t="s">
        <v>5040</v>
      </c>
      <c r="M418">
        <v>153</v>
      </c>
      <c r="N418" s="7">
        <v>41584</v>
      </c>
      <c r="O418" t="s">
        <v>365</v>
      </c>
      <c r="P418" t="s">
        <v>54</v>
      </c>
      <c r="Q418">
        <v>7.42</v>
      </c>
      <c r="R418">
        <v>7.42</v>
      </c>
      <c r="S418">
        <v>7.33</v>
      </c>
      <c r="T418">
        <v>7.33</v>
      </c>
      <c r="U418">
        <v>7.5</v>
      </c>
      <c r="V418">
        <v>7.25</v>
      </c>
      <c r="W418">
        <v>10</v>
      </c>
      <c r="X418">
        <v>10</v>
      </c>
      <c r="Y418">
        <v>10</v>
      </c>
      <c r="Z418">
        <v>7.33</v>
      </c>
      <c r="AA418">
        <v>81.58</v>
      </c>
      <c r="AB418">
        <v>0.12</v>
      </c>
      <c r="AC418">
        <v>0</v>
      </c>
      <c r="AD418">
        <v>0</v>
      </c>
      <c r="AE418" t="s">
        <v>304</v>
      </c>
      <c r="AF418">
        <v>3</v>
      </c>
      <c r="AG418" s="7">
        <v>41949</v>
      </c>
      <c r="AH418">
        <v>1260</v>
      </c>
      <c r="AI418">
        <v>1260</v>
      </c>
      <c r="AJ418">
        <v>1260</v>
      </c>
    </row>
    <row r="419" spans="1:36" x14ac:dyDescent="0.25">
      <c r="A419" t="s">
        <v>43</v>
      </c>
      <c r="B419" t="s">
        <v>203</v>
      </c>
      <c r="C419">
        <v>9.9067053999999999</v>
      </c>
      <c r="D419">
        <v>-83.680051199999994</v>
      </c>
      <c r="E419" t="s">
        <v>3318</v>
      </c>
      <c r="F419">
        <v>250</v>
      </c>
      <c r="G419">
        <v>69</v>
      </c>
      <c r="H419">
        <v>2015</v>
      </c>
      <c r="I419" t="s">
        <v>5404</v>
      </c>
      <c r="J419" t="s">
        <v>5439</v>
      </c>
      <c r="K419" t="s">
        <v>5040</v>
      </c>
      <c r="L419" t="s">
        <v>5048</v>
      </c>
      <c r="M419">
        <v>151</v>
      </c>
      <c r="N419" s="7">
        <v>42038</v>
      </c>
      <c r="O419" t="s">
        <v>213</v>
      </c>
      <c r="P419" t="s">
        <v>54</v>
      </c>
      <c r="Q419">
        <v>7.58</v>
      </c>
      <c r="R419">
        <v>7.42</v>
      </c>
      <c r="S419">
        <v>7.5</v>
      </c>
      <c r="T419">
        <v>7.17</v>
      </c>
      <c r="U419">
        <v>7.08</v>
      </c>
      <c r="V419">
        <v>7.58</v>
      </c>
      <c r="W419">
        <v>10</v>
      </c>
      <c r="X419">
        <v>10</v>
      </c>
      <c r="Y419">
        <v>10</v>
      </c>
      <c r="Z419">
        <v>7.25</v>
      </c>
      <c r="AA419">
        <v>81.58</v>
      </c>
      <c r="AB419">
        <v>0.12</v>
      </c>
      <c r="AC419">
        <v>0</v>
      </c>
      <c r="AD419">
        <v>0</v>
      </c>
      <c r="AE419" t="s">
        <v>55</v>
      </c>
      <c r="AF419">
        <v>1</v>
      </c>
      <c r="AG419" s="7">
        <v>42403</v>
      </c>
      <c r="AH419">
        <v>13</v>
      </c>
      <c r="AI419">
        <v>13</v>
      </c>
      <c r="AJ419">
        <v>13</v>
      </c>
    </row>
    <row r="420" spans="1:36" x14ac:dyDescent="0.25">
      <c r="A420" t="s">
        <v>43</v>
      </c>
      <c r="B420" t="s">
        <v>203</v>
      </c>
      <c r="C420">
        <v>9.6051514999999998</v>
      </c>
      <c r="D420">
        <v>-84.037889399999997</v>
      </c>
      <c r="E420" t="s">
        <v>705</v>
      </c>
      <c r="F420">
        <v>1</v>
      </c>
      <c r="G420">
        <v>60</v>
      </c>
      <c r="I420" t="s">
        <v>5400</v>
      </c>
      <c r="J420" t="s">
        <v>5443</v>
      </c>
      <c r="K420" t="s">
        <v>5040</v>
      </c>
      <c r="L420" t="s">
        <v>5048</v>
      </c>
      <c r="M420">
        <v>151</v>
      </c>
      <c r="N420" s="7">
        <v>40708</v>
      </c>
      <c r="Q420">
        <v>7.25</v>
      </c>
      <c r="R420">
        <v>7.17</v>
      </c>
      <c r="S420">
        <v>7.33</v>
      </c>
      <c r="T420">
        <v>7.33</v>
      </c>
      <c r="U420">
        <v>7.5</v>
      </c>
      <c r="V420">
        <v>7.75</v>
      </c>
      <c r="W420">
        <v>10</v>
      </c>
      <c r="X420">
        <v>10</v>
      </c>
      <c r="Y420">
        <v>10</v>
      </c>
      <c r="Z420">
        <v>7.25</v>
      </c>
      <c r="AA420">
        <v>81.58</v>
      </c>
      <c r="AB420">
        <v>0</v>
      </c>
      <c r="AC420">
        <v>0</v>
      </c>
      <c r="AD420">
        <v>0</v>
      </c>
      <c r="AF420">
        <v>1</v>
      </c>
      <c r="AG420" s="7">
        <v>41073</v>
      </c>
      <c r="AH420">
        <v>1371.6</v>
      </c>
      <c r="AI420">
        <v>1828.8</v>
      </c>
      <c r="AJ420">
        <v>1600.2</v>
      </c>
    </row>
    <row r="421" spans="1:36" x14ac:dyDescent="0.25">
      <c r="A421" t="s">
        <v>43</v>
      </c>
      <c r="B421" t="s">
        <v>62</v>
      </c>
      <c r="C421">
        <v>15.320133</v>
      </c>
      <c r="D421">
        <v>-91.470039499999999</v>
      </c>
      <c r="E421" t="s">
        <v>562</v>
      </c>
      <c r="F421">
        <v>25</v>
      </c>
      <c r="G421">
        <v>69</v>
      </c>
      <c r="H421">
        <v>2017</v>
      </c>
      <c r="I421" t="s">
        <v>5408</v>
      </c>
      <c r="J421" t="s">
        <v>5446</v>
      </c>
      <c r="K421" t="s">
        <v>5040</v>
      </c>
      <c r="L421" t="s">
        <v>5048</v>
      </c>
      <c r="M421">
        <v>151</v>
      </c>
      <c r="N421" s="7">
        <v>42887</v>
      </c>
      <c r="O421" t="s">
        <v>68</v>
      </c>
      <c r="P421" t="s">
        <v>54</v>
      </c>
      <c r="Q421">
        <v>7.42</v>
      </c>
      <c r="R421">
        <v>7.42</v>
      </c>
      <c r="S421">
        <v>7.08</v>
      </c>
      <c r="T421">
        <v>7.5</v>
      </c>
      <c r="U421">
        <v>7.42</v>
      </c>
      <c r="V421">
        <v>7.33</v>
      </c>
      <c r="W421">
        <v>10</v>
      </c>
      <c r="X421">
        <v>10</v>
      </c>
      <c r="Y421">
        <v>10</v>
      </c>
      <c r="Z421">
        <v>7.42</v>
      </c>
      <c r="AA421">
        <v>81.58</v>
      </c>
      <c r="AB421">
        <v>0.12</v>
      </c>
      <c r="AC421">
        <v>0</v>
      </c>
      <c r="AD421">
        <v>0</v>
      </c>
      <c r="AE421" t="s">
        <v>55</v>
      </c>
      <c r="AF421">
        <v>0</v>
      </c>
      <c r="AG421" s="7">
        <v>43252</v>
      </c>
      <c r="AH421">
        <v>190164</v>
      </c>
      <c r="AI421">
        <v>190164</v>
      </c>
      <c r="AJ421">
        <v>190164</v>
      </c>
    </row>
    <row r="422" spans="1:36" x14ac:dyDescent="0.25">
      <c r="A422" t="s">
        <v>43</v>
      </c>
      <c r="B422" t="s">
        <v>62</v>
      </c>
      <c r="C422">
        <v>15.783471</v>
      </c>
      <c r="D422">
        <v>-90.230759000000006</v>
      </c>
      <c r="E422" t="s">
        <v>618</v>
      </c>
      <c r="F422">
        <v>250</v>
      </c>
      <c r="G422">
        <v>69</v>
      </c>
      <c r="H422">
        <v>2013</v>
      </c>
      <c r="I422" t="s">
        <v>5402</v>
      </c>
      <c r="J422" t="s">
        <v>5442</v>
      </c>
      <c r="K422" t="s">
        <v>5040</v>
      </c>
      <c r="L422" t="s">
        <v>5048</v>
      </c>
      <c r="M422">
        <v>151</v>
      </c>
      <c r="N422" s="7">
        <v>41471</v>
      </c>
      <c r="O422" t="s">
        <v>68</v>
      </c>
      <c r="P422" t="s">
        <v>54</v>
      </c>
      <c r="Q422">
        <v>7.42</v>
      </c>
      <c r="R422">
        <v>7.33</v>
      </c>
      <c r="S422">
        <v>7.17</v>
      </c>
      <c r="T422">
        <v>7.58</v>
      </c>
      <c r="U422">
        <v>7.42</v>
      </c>
      <c r="V422">
        <v>7.5</v>
      </c>
      <c r="W422">
        <v>10</v>
      </c>
      <c r="X422">
        <v>10</v>
      </c>
      <c r="Y422">
        <v>10</v>
      </c>
      <c r="Z422">
        <v>7.17</v>
      </c>
      <c r="AA422">
        <v>81.58</v>
      </c>
      <c r="AB422">
        <v>0.12</v>
      </c>
      <c r="AC422">
        <v>0</v>
      </c>
      <c r="AD422">
        <v>0</v>
      </c>
      <c r="AE422" t="s">
        <v>55</v>
      </c>
      <c r="AF422">
        <v>1</v>
      </c>
      <c r="AG422" s="7">
        <v>41836</v>
      </c>
      <c r="AH422">
        <v>1310.6400000000001</v>
      </c>
      <c r="AI422">
        <v>1310.6400000000001</v>
      </c>
      <c r="AJ422">
        <v>1310.6400000000001</v>
      </c>
    </row>
    <row r="423" spans="1:36" x14ac:dyDescent="0.25">
      <c r="A423" t="s">
        <v>43</v>
      </c>
      <c r="B423" t="s">
        <v>254</v>
      </c>
      <c r="C423">
        <v>15.199999</v>
      </c>
      <c r="D423">
        <v>-86.241905000000003</v>
      </c>
      <c r="E423" t="s">
        <v>3630</v>
      </c>
      <c r="F423">
        <v>275</v>
      </c>
      <c r="G423">
        <v>69</v>
      </c>
      <c r="H423">
        <v>2018</v>
      </c>
      <c r="I423" t="s">
        <v>5414</v>
      </c>
      <c r="J423" t="s">
        <v>5445</v>
      </c>
      <c r="K423" t="s">
        <v>5040</v>
      </c>
      <c r="L423" t="s">
        <v>5048</v>
      </c>
      <c r="M423">
        <v>151</v>
      </c>
      <c r="N423" s="7">
        <v>43119</v>
      </c>
      <c r="O423" t="s">
        <v>181</v>
      </c>
      <c r="P423" t="s">
        <v>54</v>
      </c>
      <c r="Q423">
        <v>7.5</v>
      </c>
      <c r="R423">
        <v>7.42</v>
      </c>
      <c r="S423">
        <v>7.08</v>
      </c>
      <c r="T423">
        <v>7.42</v>
      </c>
      <c r="U423">
        <v>7.5</v>
      </c>
      <c r="V423">
        <v>7.33</v>
      </c>
      <c r="W423">
        <v>10</v>
      </c>
      <c r="X423">
        <v>10</v>
      </c>
      <c r="Y423">
        <v>10</v>
      </c>
      <c r="Z423">
        <v>7.33</v>
      </c>
      <c r="AA423">
        <v>81.58</v>
      </c>
      <c r="AB423">
        <v>0.11</v>
      </c>
      <c r="AC423">
        <v>0</v>
      </c>
      <c r="AD423">
        <v>1</v>
      </c>
      <c r="AE423" t="s">
        <v>304</v>
      </c>
      <c r="AF423">
        <v>3</v>
      </c>
      <c r="AG423" s="7">
        <v>43484</v>
      </c>
      <c r="AH423">
        <v>1200</v>
      </c>
      <c r="AI423">
        <v>1200</v>
      </c>
      <c r="AJ423">
        <v>1200</v>
      </c>
    </row>
    <row r="424" spans="1:36" x14ac:dyDescent="0.25">
      <c r="A424" t="s">
        <v>4825</v>
      </c>
      <c r="B424" t="s">
        <v>4704</v>
      </c>
      <c r="C424">
        <v>13.316144100000001</v>
      </c>
      <c r="D424">
        <v>75.7720439</v>
      </c>
      <c r="E424" t="s">
        <v>4871</v>
      </c>
      <c r="F424">
        <v>320</v>
      </c>
      <c r="G424">
        <v>60</v>
      </c>
      <c r="H424">
        <v>2015</v>
      </c>
      <c r="I424" t="s">
        <v>5460</v>
      </c>
      <c r="J424" t="s">
        <v>5439</v>
      </c>
      <c r="K424" t="s">
        <v>5051</v>
      </c>
      <c r="L424" t="s">
        <v>5048</v>
      </c>
      <c r="M424">
        <v>120</v>
      </c>
      <c r="N424" s="7">
        <v>42605</v>
      </c>
      <c r="O424" t="s">
        <v>60</v>
      </c>
      <c r="P424" t="s">
        <v>81</v>
      </c>
      <c r="Q424">
        <v>7.67</v>
      </c>
      <c r="R424">
        <v>7.83</v>
      </c>
      <c r="S424">
        <v>7.75</v>
      </c>
      <c r="T424">
        <v>7.5</v>
      </c>
      <c r="U424">
        <v>7.75</v>
      </c>
      <c r="V424">
        <v>7.58</v>
      </c>
      <c r="W424">
        <v>10</v>
      </c>
      <c r="X424">
        <v>10</v>
      </c>
      <c r="Y424">
        <v>7.75</v>
      </c>
      <c r="Z424">
        <v>7.75</v>
      </c>
      <c r="AA424">
        <v>81.58</v>
      </c>
      <c r="AB424">
        <v>0.11</v>
      </c>
      <c r="AC424">
        <v>0</v>
      </c>
      <c r="AD424">
        <v>0</v>
      </c>
      <c r="AE424" t="s">
        <v>55</v>
      </c>
      <c r="AF424">
        <v>0</v>
      </c>
      <c r="AG424" s="7">
        <v>42970</v>
      </c>
      <c r="AH424">
        <v>1000</v>
      </c>
      <c r="AI424">
        <v>1000</v>
      </c>
      <c r="AJ424">
        <v>1000</v>
      </c>
    </row>
    <row r="425" spans="1:36" x14ac:dyDescent="0.25">
      <c r="A425" t="s">
        <v>4825</v>
      </c>
      <c r="B425" t="s">
        <v>4704</v>
      </c>
      <c r="C425">
        <v>13.316144100000001</v>
      </c>
      <c r="D425">
        <v>75.7720439</v>
      </c>
      <c r="E425" t="s">
        <v>4846</v>
      </c>
      <c r="F425">
        <v>100</v>
      </c>
      <c r="G425">
        <v>2</v>
      </c>
      <c r="H425">
        <v>2014</v>
      </c>
      <c r="I425" t="s">
        <v>5451</v>
      </c>
      <c r="J425" t="s">
        <v>5440</v>
      </c>
      <c r="K425" t="s">
        <v>5051</v>
      </c>
      <c r="L425" t="s">
        <v>5048</v>
      </c>
      <c r="M425">
        <v>120</v>
      </c>
      <c r="N425" s="7">
        <v>41778</v>
      </c>
      <c r="Q425">
        <v>7.58</v>
      </c>
      <c r="R425">
        <v>7.58</v>
      </c>
      <c r="S425">
        <v>7.67</v>
      </c>
      <c r="T425">
        <v>7.58</v>
      </c>
      <c r="U425">
        <v>7.67</v>
      </c>
      <c r="V425">
        <v>7.67</v>
      </c>
      <c r="W425">
        <v>10</v>
      </c>
      <c r="X425">
        <v>10</v>
      </c>
      <c r="Y425">
        <v>7.5</v>
      </c>
      <c r="Z425">
        <v>8.33</v>
      </c>
      <c r="AA425">
        <v>81.58</v>
      </c>
      <c r="AB425">
        <v>0</v>
      </c>
      <c r="AC425">
        <v>0</v>
      </c>
      <c r="AD425">
        <v>0</v>
      </c>
      <c r="AE425" t="s">
        <v>55</v>
      </c>
      <c r="AF425">
        <v>1</v>
      </c>
      <c r="AG425" s="7">
        <v>42143</v>
      </c>
      <c r="AH425">
        <v>750</v>
      </c>
      <c r="AI425">
        <v>750</v>
      </c>
      <c r="AJ425">
        <v>750</v>
      </c>
    </row>
    <row r="426" spans="1:36" x14ac:dyDescent="0.25">
      <c r="A426" t="s">
        <v>43</v>
      </c>
      <c r="B426" t="s">
        <v>2759</v>
      </c>
      <c r="C426">
        <v>-11.4389649</v>
      </c>
      <c r="D426">
        <v>34.008439500000001</v>
      </c>
      <c r="E426" t="s">
        <v>2765</v>
      </c>
      <c r="F426">
        <v>10</v>
      </c>
      <c r="G426">
        <v>60</v>
      </c>
      <c r="H426">
        <v>2014</v>
      </c>
      <c r="I426" t="s">
        <v>5421</v>
      </c>
      <c r="J426" t="s">
        <v>5456</v>
      </c>
      <c r="K426" t="s">
        <v>5042</v>
      </c>
      <c r="L426" t="s">
        <v>5052</v>
      </c>
      <c r="M426">
        <v>153</v>
      </c>
      <c r="N426" s="7">
        <v>41943</v>
      </c>
      <c r="O426" t="s">
        <v>471</v>
      </c>
      <c r="P426" t="s">
        <v>54</v>
      </c>
      <c r="Q426">
        <v>7.42</v>
      </c>
      <c r="R426">
        <v>7.42</v>
      </c>
      <c r="S426">
        <v>7.17</v>
      </c>
      <c r="T426">
        <v>7.58</v>
      </c>
      <c r="U426">
        <v>7.33</v>
      </c>
      <c r="V426">
        <v>7.33</v>
      </c>
      <c r="W426">
        <v>10</v>
      </c>
      <c r="X426">
        <v>10</v>
      </c>
      <c r="Y426">
        <v>10</v>
      </c>
      <c r="Z426">
        <v>7.33</v>
      </c>
      <c r="AA426">
        <v>81.58</v>
      </c>
      <c r="AB426">
        <v>0.13</v>
      </c>
      <c r="AC426">
        <v>0</v>
      </c>
      <c r="AD426">
        <v>0</v>
      </c>
      <c r="AE426" t="s">
        <v>55</v>
      </c>
      <c r="AF426">
        <v>0</v>
      </c>
      <c r="AG426" s="7">
        <v>42308</v>
      </c>
      <c r="AH426">
        <v>1100</v>
      </c>
      <c r="AI426">
        <v>1100</v>
      </c>
      <c r="AJ426">
        <v>1100</v>
      </c>
    </row>
    <row r="427" spans="1:36" x14ac:dyDescent="0.25">
      <c r="A427" t="s">
        <v>43</v>
      </c>
      <c r="B427" t="s">
        <v>216</v>
      </c>
      <c r="C427">
        <v>16.114828299999999</v>
      </c>
      <c r="D427">
        <v>-92.6859623</v>
      </c>
      <c r="E427" t="s">
        <v>1277</v>
      </c>
      <c r="F427">
        <v>310</v>
      </c>
      <c r="G427">
        <v>1</v>
      </c>
      <c r="H427">
        <v>2013</v>
      </c>
      <c r="I427" t="s">
        <v>5402</v>
      </c>
      <c r="J427" t="s">
        <v>5442</v>
      </c>
      <c r="K427" t="s">
        <v>5040</v>
      </c>
      <c r="L427" t="s">
        <v>5048</v>
      </c>
      <c r="M427">
        <v>151</v>
      </c>
      <c r="N427" s="7">
        <v>41362</v>
      </c>
      <c r="O427" t="s">
        <v>616</v>
      </c>
      <c r="P427" t="s">
        <v>54</v>
      </c>
      <c r="Q427">
        <v>7.67</v>
      </c>
      <c r="R427">
        <v>7.5</v>
      </c>
      <c r="S427">
        <v>7.42</v>
      </c>
      <c r="T427">
        <v>7.5</v>
      </c>
      <c r="U427">
        <v>6.75</v>
      </c>
      <c r="V427">
        <v>7.42</v>
      </c>
      <c r="W427">
        <v>10</v>
      </c>
      <c r="X427">
        <v>10</v>
      </c>
      <c r="Y427">
        <v>10</v>
      </c>
      <c r="Z427">
        <v>7.33</v>
      </c>
      <c r="AA427">
        <v>81.58</v>
      </c>
      <c r="AB427">
        <v>0.12</v>
      </c>
      <c r="AC427">
        <v>0</v>
      </c>
      <c r="AD427">
        <v>0</v>
      </c>
      <c r="AE427" t="s">
        <v>55</v>
      </c>
      <c r="AF427">
        <v>9</v>
      </c>
      <c r="AG427" s="7">
        <v>41727</v>
      </c>
      <c r="AH427">
        <v>1400</v>
      </c>
      <c r="AI427">
        <v>1400</v>
      </c>
      <c r="AJ427">
        <v>1400</v>
      </c>
    </row>
    <row r="428" spans="1:36" x14ac:dyDescent="0.25">
      <c r="A428" t="s">
        <v>43</v>
      </c>
      <c r="B428" t="s">
        <v>216</v>
      </c>
      <c r="C428">
        <v>16.114828299999999</v>
      </c>
      <c r="D428">
        <v>-92.6859623</v>
      </c>
      <c r="E428" t="s">
        <v>1557</v>
      </c>
      <c r="F428">
        <v>28</v>
      </c>
      <c r="G428">
        <v>1</v>
      </c>
      <c r="H428">
        <v>2012</v>
      </c>
      <c r="I428" t="s">
        <v>5398</v>
      </c>
      <c r="J428" t="s">
        <v>5444</v>
      </c>
      <c r="K428" t="s">
        <v>5040</v>
      </c>
      <c r="L428" t="s">
        <v>5048</v>
      </c>
      <c r="M428">
        <v>152</v>
      </c>
      <c r="N428" s="7">
        <v>41066</v>
      </c>
      <c r="O428" t="s">
        <v>3656</v>
      </c>
      <c r="P428" t="s">
        <v>81</v>
      </c>
      <c r="Q428">
        <v>7.33</v>
      </c>
      <c r="R428">
        <v>7.5</v>
      </c>
      <c r="S428">
        <v>7.25</v>
      </c>
      <c r="T428">
        <v>7.5</v>
      </c>
      <c r="U428">
        <v>7.5</v>
      </c>
      <c r="V428">
        <v>7.17</v>
      </c>
      <c r="W428">
        <v>10</v>
      </c>
      <c r="X428">
        <v>10</v>
      </c>
      <c r="Y428">
        <v>10</v>
      </c>
      <c r="Z428">
        <v>7.33</v>
      </c>
      <c r="AA428">
        <v>81.58</v>
      </c>
      <c r="AB428">
        <v>0.11</v>
      </c>
      <c r="AC428">
        <v>0</v>
      </c>
      <c r="AD428">
        <v>0</v>
      </c>
      <c r="AF428">
        <v>0</v>
      </c>
      <c r="AG428" s="7">
        <v>41431</v>
      </c>
      <c r="AH428">
        <v>1600</v>
      </c>
      <c r="AI428">
        <v>1600</v>
      </c>
      <c r="AJ428">
        <v>1600</v>
      </c>
    </row>
    <row r="429" spans="1:36" x14ac:dyDescent="0.25">
      <c r="A429" t="s">
        <v>43</v>
      </c>
      <c r="B429" t="s">
        <v>216</v>
      </c>
      <c r="C429">
        <v>16.114828299999999</v>
      </c>
      <c r="D429">
        <v>-92.6859623</v>
      </c>
      <c r="E429" t="s">
        <v>1557</v>
      </c>
      <c r="F429">
        <v>28</v>
      </c>
      <c r="G429">
        <v>1</v>
      </c>
      <c r="H429">
        <v>2012</v>
      </c>
      <c r="I429" t="s">
        <v>5398</v>
      </c>
      <c r="J429" t="s">
        <v>5444</v>
      </c>
      <c r="K429" t="s">
        <v>5040</v>
      </c>
      <c r="L429" t="s">
        <v>5048</v>
      </c>
      <c r="M429">
        <v>152</v>
      </c>
      <c r="N429" s="7">
        <v>41066</v>
      </c>
      <c r="O429" t="s">
        <v>616</v>
      </c>
      <c r="P429" t="s">
        <v>81</v>
      </c>
      <c r="Q429">
        <v>7.67</v>
      </c>
      <c r="R429">
        <v>7.58</v>
      </c>
      <c r="S429">
        <v>7.42</v>
      </c>
      <c r="T429">
        <v>7.58</v>
      </c>
      <c r="U429">
        <v>7.58</v>
      </c>
      <c r="V429">
        <v>7.42</v>
      </c>
      <c r="W429">
        <v>10</v>
      </c>
      <c r="X429">
        <v>10</v>
      </c>
      <c r="Y429">
        <v>8.67</v>
      </c>
      <c r="Z429">
        <v>7.67</v>
      </c>
      <c r="AA429">
        <v>81.58</v>
      </c>
      <c r="AB429">
        <v>0.11</v>
      </c>
      <c r="AC429">
        <v>0</v>
      </c>
      <c r="AD429">
        <v>0</v>
      </c>
      <c r="AF429">
        <v>2</v>
      </c>
      <c r="AG429" s="7">
        <v>41431</v>
      </c>
      <c r="AH429">
        <v>1650</v>
      </c>
      <c r="AI429">
        <v>1650</v>
      </c>
      <c r="AJ429">
        <v>1650</v>
      </c>
    </row>
    <row r="430" spans="1:36" x14ac:dyDescent="0.25">
      <c r="A430" t="s">
        <v>43</v>
      </c>
      <c r="B430" t="s">
        <v>268</v>
      </c>
      <c r="C430">
        <v>23.960998100000001</v>
      </c>
      <c r="D430">
        <v>120.97186379999999</v>
      </c>
      <c r="E430" t="s">
        <v>369</v>
      </c>
      <c r="F430">
        <v>20</v>
      </c>
      <c r="G430">
        <v>50</v>
      </c>
      <c r="H430">
        <v>2016</v>
      </c>
      <c r="I430" t="s">
        <v>5449</v>
      </c>
      <c r="J430" t="s">
        <v>5482</v>
      </c>
      <c r="K430" t="s">
        <v>5051</v>
      </c>
      <c r="L430" t="s">
        <v>5050</v>
      </c>
      <c r="M430">
        <v>61</v>
      </c>
      <c r="N430" s="7">
        <v>42566</v>
      </c>
      <c r="O430" t="s">
        <v>616</v>
      </c>
      <c r="P430" t="s">
        <v>54</v>
      </c>
      <c r="Q430">
        <v>7.42</v>
      </c>
      <c r="R430">
        <v>7.42</v>
      </c>
      <c r="S430">
        <v>7.25</v>
      </c>
      <c r="T430">
        <v>7.67</v>
      </c>
      <c r="U430">
        <v>7.33</v>
      </c>
      <c r="V430">
        <v>7.25</v>
      </c>
      <c r="W430">
        <v>10</v>
      </c>
      <c r="X430">
        <v>10</v>
      </c>
      <c r="Y430">
        <v>10</v>
      </c>
      <c r="Z430">
        <v>7.25</v>
      </c>
      <c r="AA430">
        <v>81.58</v>
      </c>
      <c r="AB430">
        <v>0.1</v>
      </c>
      <c r="AC430">
        <v>0</v>
      </c>
      <c r="AD430">
        <v>0</v>
      </c>
      <c r="AE430" t="s">
        <v>304</v>
      </c>
      <c r="AF430">
        <v>0</v>
      </c>
      <c r="AG430" s="7">
        <v>42931</v>
      </c>
      <c r="AH430">
        <v>800</v>
      </c>
      <c r="AI430">
        <v>800</v>
      </c>
      <c r="AJ430">
        <v>800</v>
      </c>
    </row>
    <row r="431" spans="1:36" x14ac:dyDescent="0.25">
      <c r="A431" t="s">
        <v>43</v>
      </c>
      <c r="B431" t="s">
        <v>268</v>
      </c>
      <c r="C431">
        <v>23.960998100000001</v>
      </c>
      <c r="D431">
        <v>120.97186379999999</v>
      </c>
      <c r="E431" t="s">
        <v>369</v>
      </c>
      <c r="F431">
        <v>50</v>
      </c>
      <c r="G431">
        <v>20</v>
      </c>
      <c r="H431">
        <v>2014</v>
      </c>
      <c r="I431" t="s">
        <v>5451</v>
      </c>
      <c r="J431" t="s">
        <v>5477</v>
      </c>
      <c r="K431" t="s">
        <v>5051</v>
      </c>
      <c r="L431" t="s">
        <v>5050</v>
      </c>
      <c r="M431">
        <v>61</v>
      </c>
      <c r="N431" s="7">
        <v>41876</v>
      </c>
      <c r="O431" t="s">
        <v>616</v>
      </c>
      <c r="P431" t="s">
        <v>373</v>
      </c>
      <c r="Q431">
        <v>7.33</v>
      </c>
      <c r="R431">
        <v>7.17</v>
      </c>
      <c r="S431">
        <v>7.08</v>
      </c>
      <c r="T431">
        <v>7.08</v>
      </c>
      <c r="U431">
        <v>8.33</v>
      </c>
      <c r="V431">
        <v>8.25</v>
      </c>
      <c r="W431">
        <v>10</v>
      </c>
      <c r="X431">
        <v>10</v>
      </c>
      <c r="Y431">
        <v>9.33</v>
      </c>
      <c r="Z431">
        <v>7</v>
      </c>
      <c r="AA431">
        <v>81.58</v>
      </c>
      <c r="AB431">
        <v>0</v>
      </c>
      <c r="AC431">
        <v>0</v>
      </c>
      <c r="AD431">
        <v>0</v>
      </c>
      <c r="AF431">
        <v>0</v>
      </c>
      <c r="AG431" s="7">
        <v>42241</v>
      </c>
      <c r="AH431">
        <v>850</v>
      </c>
      <c r="AI431">
        <v>850</v>
      </c>
      <c r="AJ431">
        <v>850</v>
      </c>
    </row>
    <row r="432" spans="1:36" x14ac:dyDescent="0.25">
      <c r="A432" t="s">
        <v>43</v>
      </c>
      <c r="B432" t="s">
        <v>287</v>
      </c>
      <c r="C432">
        <v>-3.3561093</v>
      </c>
      <c r="D432">
        <v>35.5630503</v>
      </c>
      <c r="E432" t="s">
        <v>3644</v>
      </c>
      <c r="F432">
        <v>100</v>
      </c>
      <c r="G432">
        <v>60</v>
      </c>
      <c r="H432">
        <v>2014</v>
      </c>
      <c r="I432" t="s">
        <v>5403</v>
      </c>
      <c r="J432" t="s">
        <v>5424</v>
      </c>
      <c r="K432" t="s">
        <v>5039</v>
      </c>
      <c r="L432" t="s">
        <v>5049</v>
      </c>
      <c r="M432">
        <v>214</v>
      </c>
      <c r="N432" s="7">
        <v>41991</v>
      </c>
      <c r="O432" t="s">
        <v>60</v>
      </c>
      <c r="P432" t="s">
        <v>54</v>
      </c>
      <c r="Q432">
        <v>7.42</v>
      </c>
      <c r="R432">
        <v>7.42</v>
      </c>
      <c r="S432">
        <v>7.33</v>
      </c>
      <c r="T432">
        <v>7.42</v>
      </c>
      <c r="U432">
        <v>7.42</v>
      </c>
      <c r="V432">
        <v>7.33</v>
      </c>
      <c r="W432">
        <v>10</v>
      </c>
      <c r="X432">
        <v>10</v>
      </c>
      <c r="Y432">
        <v>10</v>
      </c>
      <c r="Z432">
        <v>7.25</v>
      </c>
      <c r="AA432">
        <v>81.58</v>
      </c>
      <c r="AB432">
        <v>0.12</v>
      </c>
      <c r="AC432">
        <v>0</v>
      </c>
      <c r="AD432">
        <v>0</v>
      </c>
      <c r="AE432" t="s">
        <v>55</v>
      </c>
      <c r="AF432">
        <v>5</v>
      </c>
      <c r="AG432" s="7">
        <v>42356</v>
      </c>
      <c r="AH432">
        <v>1800</v>
      </c>
      <c r="AI432">
        <v>1800</v>
      </c>
      <c r="AJ432">
        <v>1800</v>
      </c>
    </row>
    <row r="433" spans="1:36" x14ac:dyDescent="0.25">
      <c r="A433" t="s">
        <v>43</v>
      </c>
      <c r="B433" t="s">
        <v>348</v>
      </c>
      <c r="C433">
        <v>19.910479800000001</v>
      </c>
      <c r="D433">
        <v>99.840575999999999</v>
      </c>
      <c r="F433">
        <v>1</v>
      </c>
      <c r="G433">
        <v>60</v>
      </c>
      <c r="H433">
        <v>2011</v>
      </c>
      <c r="I433" t="s">
        <v>5448</v>
      </c>
      <c r="J433" t="s">
        <v>5491</v>
      </c>
      <c r="K433" t="s">
        <v>5051</v>
      </c>
      <c r="L433" t="s">
        <v>5050</v>
      </c>
      <c r="M433">
        <v>61</v>
      </c>
      <c r="N433" s="7">
        <v>40771</v>
      </c>
      <c r="Q433">
        <v>7.33</v>
      </c>
      <c r="R433">
        <v>7.33</v>
      </c>
      <c r="S433">
        <v>7.17</v>
      </c>
      <c r="T433">
        <v>7.5</v>
      </c>
      <c r="U433">
        <v>7.58</v>
      </c>
      <c r="V433">
        <v>7.33</v>
      </c>
      <c r="W433">
        <v>10</v>
      </c>
      <c r="X433">
        <v>10</v>
      </c>
      <c r="Y433">
        <v>10</v>
      </c>
      <c r="Z433">
        <v>7.33</v>
      </c>
      <c r="AA433">
        <v>81.58</v>
      </c>
      <c r="AB433">
        <v>0.2</v>
      </c>
      <c r="AC433">
        <v>0</v>
      </c>
      <c r="AD433">
        <v>0</v>
      </c>
      <c r="AF433">
        <v>0</v>
      </c>
      <c r="AG433" s="7">
        <v>41136</v>
      </c>
    </row>
    <row r="434" spans="1:36" x14ac:dyDescent="0.25">
      <c r="A434" t="s">
        <v>43</v>
      </c>
      <c r="B434" t="s">
        <v>348</v>
      </c>
      <c r="C434">
        <v>19.9092056</v>
      </c>
      <c r="D434">
        <v>99.833374899999995</v>
      </c>
      <c r="E434" t="s">
        <v>1639</v>
      </c>
      <c r="F434">
        <v>12</v>
      </c>
      <c r="G434">
        <v>50</v>
      </c>
      <c r="H434">
        <v>2011</v>
      </c>
      <c r="I434" t="s">
        <v>5448</v>
      </c>
      <c r="J434" t="s">
        <v>5491</v>
      </c>
      <c r="K434" t="s">
        <v>5051</v>
      </c>
      <c r="L434" t="s">
        <v>5050</v>
      </c>
      <c r="M434">
        <v>61</v>
      </c>
      <c r="N434" s="7">
        <v>40863</v>
      </c>
      <c r="Q434">
        <v>7.08</v>
      </c>
      <c r="R434">
        <v>7.33</v>
      </c>
      <c r="S434">
        <v>7.58</v>
      </c>
      <c r="T434">
        <v>7.58</v>
      </c>
      <c r="U434">
        <v>7.17</v>
      </c>
      <c r="V434">
        <v>7.5</v>
      </c>
      <c r="W434">
        <v>10</v>
      </c>
      <c r="X434">
        <v>10</v>
      </c>
      <c r="Y434">
        <v>10</v>
      </c>
      <c r="Z434">
        <v>7.33</v>
      </c>
      <c r="AA434">
        <v>81.58</v>
      </c>
      <c r="AB434">
        <v>0.01</v>
      </c>
      <c r="AC434">
        <v>0</v>
      </c>
      <c r="AD434">
        <v>0</v>
      </c>
      <c r="AF434">
        <v>0</v>
      </c>
      <c r="AG434" s="7">
        <v>41228</v>
      </c>
      <c r="AH434">
        <v>1499.9208000000001</v>
      </c>
      <c r="AI434">
        <v>1499.9208000000001</v>
      </c>
      <c r="AJ434">
        <v>1499.9208000000001</v>
      </c>
    </row>
    <row r="435" spans="1:36" x14ac:dyDescent="0.25">
      <c r="A435" t="s">
        <v>43</v>
      </c>
      <c r="B435" t="s">
        <v>84</v>
      </c>
      <c r="C435">
        <v>-18.512177999999999</v>
      </c>
      <c r="D435">
        <v>-44.555030799999997</v>
      </c>
      <c r="E435" t="s">
        <v>233</v>
      </c>
      <c r="F435">
        <v>320</v>
      </c>
      <c r="G435">
        <v>60</v>
      </c>
      <c r="H435">
        <v>2018</v>
      </c>
      <c r="I435" t="s">
        <v>5405</v>
      </c>
      <c r="J435" t="s">
        <v>5406</v>
      </c>
      <c r="K435" t="s">
        <v>5039</v>
      </c>
      <c r="L435" t="s">
        <v>5040</v>
      </c>
      <c r="M435">
        <v>153</v>
      </c>
      <c r="N435" s="7">
        <v>43028</v>
      </c>
      <c r="O435" t="s">
        <v>68</v>
      </c>
      <c r="P435" t="s">
        <v>81</v>
      </c>
      <c r="Q435">
        <v>7.42</v>
      </c>
      <c r="R435">
        <v>7.5</v>
      </c>
      <c r="S435">
        <v>7.25</v>
      </c>
      <c r="T435">
        <v>7.5</v>
      </c>
      <c r="U435">
        <v>7.5</v>
      </c>
      <c r="V435">
        <v>7.25</v>
      </c>
      <c r="W435">
        <v>10</v>
      </c>
      <c r="X435">
        <v>10</v>
      </c>
      <c r="Y435">
        <v>10</v>
      </c>
      <c r="Z435">
        <v>7.25</v>
      </c>
      <c r="AA435">
        <v>81.67</v>
      </c>
      <c r="AB435">
        <v>0.11</v>
      </c>
      <c r="AC435">
        <v>0</v>
      </c>
      <c r="AD435">
        <v>0</v>
      </c>
      <c r="AE435" t="s">
        <v>55</v>
      </c>
      <c r="AF435">
        <v>5</v>
      </c>
      <c r="AG435" s="7">
        <v>43393</v>
      </c>
      <c r="AH435">
        <v>890</v>
      </c>
      <c r="AI435">
        <v>890</v>
      </c>
      <c r="AJ435">
        <v>890</v>
      </c>
    </row>
    <row r="436" spans="1:36" x14ac:dyDescent="0.25">
      <c r="A436" t="s">
        <v>43</v>
      </c>
      <c r="B436" t="s">
        <v>84</v>
      </c>
      <c r="C436">
        <v>-18.512177999999999</v>
      </c>
      <c r="D436">
        <v>-44.555030799999997</v>
      </c>
      <c r="E436" t="s">
        <v>233</v>
      </c>
      <c r="F436">
        <v>320</v>
      </c>
      <c r="G436">
        <v>2</v>
      </c>
      <c r="H436">
        <v>2016</v>
      </c>
      <c r="I436" t="s">
        <v>5407</v>
      </c>
      <c r="J436" t="s">
        <v>5408</v>
      </c>
      <c r="K436" t="s">
        <v>5039</v>
      </c>
      <c r="L436" t="s">
        <v>5040</v>
      </c>
      <c r="M436">
        <v>153</v>
      </c>
      <c r="N436" s="7">
        <v>42285</v>
      </c>
      <c r="O436" t="s">
        <v>365</v>
      </c>
      <c r="P436" t="s">
        <v>81</v>
      </c>
      <c r="Q436">
        <v>7.25</v>
      </c>
      <c r="R436">
        <v>7.75</v>
      </c>
      <c r="S436">
        <v>6.92</v>
      </c>
      <c r="T436">
        <v>7.42</v>
      </c>
      <c r="U436">
        <v>7.5</v>
      </c>
      <c r="V436">
        <v>7.58</v>
      </c>
      <c r="W436">
        <v>10</v>
      </c>
      <c r="X436">
        <v>10</v>
      </c>
      <c r="Y436">
        <v>10</v>
      </c>
      <c r="Z436">
        <v>7.25</v>
      </c>
      <c r="AA436">
        <v>81.67</v>
      </c>
      <c r="AB436">
        <v>0</v>
      </c>
      <c r="AC436">
        <v>0</v>
      </c>
      <c r="AD436">
        <v>0</v>
      </c>
      <c r="AE436" t="s">
        <v>55</v>
      </c>
      <c r="AF436">
        <v>0</v>
      </c>
      <c r="AG436" s="7">
        <v>42650</v>
      </c>
      <c r="AH436">
        <v>1</v>
      </c>
      <c r="AI436">
        <v>1</v>
      </c>
      <c r="AJ436">
        <v>1</v>
      </c>
    </row>
    <row r="437" spans="1:36" x14ac:dyDescent="0.25">
      <c r="A437" t="s">
        <v>43</v>
      </c>
      <c r="B437" t="s">
        <v>84</v>
      </c>
      <c r="C437">
        <v>-18.512177999999999</v>
      </c>
      <c r="D437">
        <v>-44.555030799999997</v>
      </c>
      <c r="E437" t="s">
        <v>233</v>
      </c>
      <c r="F437">
        <v>300</v>
      </c>
      <c r="G437">
        <v>2</v>
      </c>
      <c r="H437">
        <v>2015</v>
      </c>
      <c r="I437" t="s">
        <v>5409</v>
      </c>
      <c r="J437" t="s">
        <v>5410</v>
      </c>
      <c r="K437" t="s">
        <v>5039</v>
      </c>
      <c r="L437" t="s">
        <v>5040</v>
      </c>
      <c r="M437">
        <v>153</v>
      </c>
      <c r="N437" s="7">
        <v>41928</v>
      </c>
      <c r="O437" t="s">
        <v>68</v>
      </c>
      <c r="P437" t="s">
        <v>54</v>
      </c>
      <c r="Q437">
        <v>7.25</v>
      </c>
      <c r="R437">
        <v>7.42</v>
      </c>
      <c r="S437">
        <v>7.25</v>
      </c>
      <c r="T437">
        <v>7.5</v>
      </c>
      <c r="U437">
        <v>7.5</v>
      </c>
      <c r="V437">
        <v>7.42</v>
      </c>
      <c r="W437">
        <v>10</v>
      </c>
      <c r="X437">
        <v>10</v>
      </c>
      <c r="Y437">
        <v>10</v>
      </c>
      <c r="Z437">
        <v>7.33</v>
      </c>
      <c r="AA437">
        <v>81.67</v>
      </c>
      <c r="AB437">
        <v>0.1</v>
      </c>
      <c r="AC437">
        <v>0</v>
      </c>
      <c r="AD437">
        <v>0</v>
      </c>
      <c r="AE437" t="s">
        <v>55</v>
      </c>
      <c r="AF437">
        <v>2</v>
      </c>
      <c r="AG437" s="7">
        <v>42293</v>
      </c>
      <c r="AH437">
        <v>1260</v>
      </c>
      <c r="AI437">
        <v>1260</v>
      </c>
      <c r="AJ437">
        <v>1260</v>
      </c>
    </row>
    <row r="438" spans="1:36" x14ac:dyDescent="0.25">
      <c r="A438" t="s">
        <v>43</v>
      </c>
      <c r="B438" t="s">
        <v>396</v>
      </c>
      <c r="C438">
        <v>2.389011</v>
      </c>
      <c r="D438">
        <v>-75.894246899999999</v>
      </c>
      <c r="E438" t="s">
        <v>1177</v>
      </c>
      <c r="F438">
        <v>165</v>
      </c>
      <c r="G438">
        <v>70</v>
      </c>
      <c r="H438">
        <v>2016</v>
      </c>
      <c r="I438" t="s">
        <v>5427</v>
      </c>
      <c r="J438" t="s">
        <v>5428</v>
      </c>
      <c r="K438" t="s">
        <v>5042</v>
      </c>
      <c r="L438" t="s">
        <v>5049</v>
      </c>
      <c r="M438">
        <v>91</v>
      </c>
      <c r="N438" s="7">
        <v>42390</v>
      </c>
      <c r="Q438">
        <v>7.75</v>
      </c>
      <c r="R438">
        <v>7.75</v>
      </c>
      <c r="S438">
        <v>7.75</v>
      </c>
      <c r="T438">
        <v>7.67</v>
      </c>
      <c r="U438">
        <v>5.25</v>
      </c>
      <c r="V438">
        <v>7.83</v>
      </c>
      <c r="W438">
        <v>10</v>
      </c>
      <c r="X438">
        <v>10</v>
      </c>
      <c r="Y438">
        <v>10</v>
      </c>
      <c r="Z438">
        <v>7.67</v>
      </c>
      <c r="AA438">
        <v>81.67</v>
      </c>
      <c r="AB438">
        <v>0</v>
      </c>
      <c r="AC438">
        <v>0</v>
      </c>
      <c r="AD438">
        <v>1</v>
      </c>
      <c r="AF438">
        <v>1</v>
      </c>
      <c r="AG438" s="7">
        <v>42755</v>
      </c>
    </row>
    <row r="439" spans="1:36" x14ac:dyDescent="0.25">
      <c r="A439" t="s">
        <v>43</v>
      </c>
      <c r="B439" t="s">
        <v>203</v>
      </c>
      <c r="C439">
        <v>9.6051514999999998</v>
      </c>
      <c r="D439">
        <v>-84.037889399999997</v>
      </c>
      <c r="E439" t="s">
        <v>705</v>
      </c>
      <c r="F439">
        <v>275</v>
      </c>
      <c r="G439">
        <v>69</v>
      </c>
      <c r="H439">
        <v>2013</v>
      </c>
      <c r="I439" t="s">
        <v>5402</v>
      </c>
      <c r="J439" t="s">
        <v>5442</v>
      </c>
      <c r="K439" t="s">
        <v>5040</v>
      </c>
      <c r="L439" t="s">
        <v>5048</v>
      </c>
      <c r="M439">
        <v>151</v>
      </c>
      <c r="N439" s="7">
        <v>41755</v>
      </c>
      <c r="O439" t="s">
        <v>213</v>
      </c>
      <c r="P439" t="s">
        <v>54</v>
      </c>
      <c r="Q439">
        <v>7.5</v>
      </c>
      <c r="R439">
        <v>7.17</v>
      </c>
      <c r="S439">
        <v>7.17</v>
      </c>
      <c r="T439">
        <v>7.17</v>
      </c>
      <c r="U439">
        <v>7.5</v>
      </c>
      <c r="V439">
        <v>7.08</v>
      </c>
      <c r="W439">
        <v>10</v>
      </c>
      <c r="X439">
        <v>10</v>
      </c>
      <c r="Y439">
        <v>10</v>
      </c>
      <c r="Z439">
        <v>8.08</v>
      </c>
      <c r="AA439">
        <v>81.67</v>
      </c>
      <c r="AB439">
        <v>0.11</v>
      </c>
      <c r="AC439">
        <v>0</v>
      </c>
      <c r="AD439">
        <v>0</v>
      </c>
      <c r="AE439" t="s">
        <v>55</v>
      </c>
      <c r="AF439">
        <v>3</v>
      </c>
      <c r="AG439" s="7">
        <v>42120</v>
      </c>
      <c r="AH439">
        <v>1850</v>
      </c>
      <c r="AI439">
        <v>1850</v>
      </c>
      <c r="AJ439">
        <v>1850</v>
      </c>
    </row>
    <row r="440" spans="1:36" x14ac:dyDescent="0.25">
      <c r="A440" t="s">
        <v>43</v>
      </c>
      <c r="B440" t="s">
        <v>62</v>
      </c>
      <c r="C440">
        <v>14.9609782</v>
      </c>
      <c r="D440">
        <v>-91.807458600000004</v>
      </c>
      <c r="E440" t="s">
        <v>1286</v>
      </c>
      <c r="F440">
        <v>50</v>
      </c>
      <c r="G440">
        <v>69</v>
      </c>
      <c r="H440">
        <v>2017</v>
      </c>
      <c r="I440" t="s">
        <v>5408</v>
      </c>
      <c r="J440" t="s">
        <v>5446</v>
      </c>
      <c r="K440" t="s">
        <v>5040</v>
      </c>
      <c r="L440" t="s">
        <v>5048</v>
      </c>
      <c r="M440">
        <v>151</v>
      </c>
      <c r="N440" s="7">
        <v>42969</v>
      </c>
      <c r="O440" t="s">
        <v>68</v>
      </c>
      <c r="P440" t="s">
        <v>54</v>
      </c>
      <c r="Q440">
        <v>7.42</v>
      </c>
      <c r="R440">
        <v>7.42</v>
      </c>
      <c r="S440">
        <v>7.08</v>
      </c>
      <c r="T440">
        <v>7.42</v>
      </c>
      <c r="U440">
        <v>7.33</v>
      </c>
      <c r="V440">
        <v>7.42</v>
      </c>
      <c r="W440">
        <v>10</v>
      </c>
      <c r="X440">
        <v>10</v>
      </c>
      <c r="Y440">
        <v>10</v>
      </c>
      <c r="Z440">
        <v>7.58</v>
      </c>
      <c r="AA440">
        <v>81.67</v>
      </c>
      <c r="AB440">
        <v>0.1</v>
      </c>
      <c r="AC440">
        <v>0</v>
      </c>
      <c r="AD440">
        <v>0</v>
      </c>
      <c r="AE440" t="s">
        <v>55</v>
      </c>
      <c r="AF440">
        <v>1</v>
      </c>
      <c r="AG440" s="7">
        <v>43334</v>
      </c>
      <c r="AH440">
        <v>1700</v>
      </c>
      <c r="AI440">
        <v>1700</v>
      </c>
      <c r="AJ440">
        <v>1700</v>
      </c>
    </row>
    <row r="441" spans="1:36" x14ac:dyDescent="0.25">
      <c r="A441" t="s">
        <v>43</v>
      </c>
      <c r="B441" t="s">
        <v>62</v>
      </c>
      <c r="C441">
        <v>14.1928003</v>
      </c>
      <c r="D441">
        <v>-90.374835399999995</v>
      </c>
      <c r="E441" t="s">
        <v>2509</v>
      </c>
      <c r="F441">
        <v>80</v>
      </c>
      <c r="G441">
        <v>69</v>
      </c>
      <c r="H441">
        <v>2017</v>
      </c>
      <c r="I441" t="s">
        <v>5408</v>
      </c>
      <c r="J441" t="s">
        <v>5446</v>
      </c>
      <c r="K441" t="s">
        <v>5040</v>
      </c>
      <c r="L441" t="s">
        <v>5048</v>
      </c>
      <c r="M441">
        <v>151</v>
      </c>
      <c r="N441" s="7">
        <v>42891</v>
      </c>
      <c r="O441" t="s">
        <v>68</v>
      </c>
      <c r="P441" t="s">
        <v>54</v>
      </c>
      <c r="Q441">
        <v>7.42</v>
      </c>
      <c r="R441">
        <v>7.33</v>
      </c>
      <c r="S441">
        <v>7.17</v>
      </c>
      <c r="T441">
        <v>7.67</v>
      </c>
      <c r="U441">
        <v>7.33</v>
      </c>
      <c r="V441">
        <v>7.42</v>
      </c>
      <c r="W441">
        <v>10</v>
      </c>
      <c r="X441">
        <v>10</v>
      </c>
      <c r="Y441">
        <v>10</v>
      </c>
      <c r="Z441">
        <v>7.33</v>
      </c>
      <c r="AA441">
        <v>81.67</v>
      </c>
      <c r="AB441">
        <v>0.12</v>
      </c>
      <c r="AC441">
        <v>0</v>
      </c>
      <c r="AD441">
        <v>1</v>
      </c>
      <c r="AE441" t="s">
        <v>55</v>
      </c>
      <c r="AF441">
        <v>3</v>
      </c>
      <c r="AG441" s="7">
        <v>43256</v>
      </c>
      <c r="AH441">
        <v>1219.2</v>
      </c>
      <c r="AI441">
        <v>1219.2</v>
      </c>
      <c r="AJ441">
        <v>1219.2</v>
      </c>
    </row>
    <row r="442" spans="1:36" x14ac:dyDescent="0.25">
      <c r="A442" t="s">
        <v>43</v>
      </c>
      <c r="B442" t="s">
        <v>62</v>
      </c>
      <c r="C442">
        <v>14.612144600000001</v>
      </c>
      <c r="D442">
        <v>-89.962679899999998</v>
      </c>
      <c r="E442" t="s">
        <v>999</v>
      </c>
      <c r="F442">
        <v>275</v>
      </c>
      <c r="G442">
        <v>69</v>
      </c>
      <c r="H442">
        <v>2012</v>
      </c>
      <c r="I442" t="s">
        <v>5398</v>
      </c>
      <c r="J442" t="s">
        <v>5444</v>
      </c>
      <c r="K442" t="s">
        <v>5040</v>
      </c>
      <c r="L442" t="s">
        <v>5048</v>
      </c>
      <c r="M442">
        <v>152</v>
      </c>
      <c r="N442" s="7">
        <v>41187</v>
      </c>
      <c r="O442" t="s">
        <v>68</v>
      </c>
      <c r="P442" t="s">
        <v>54</v>
      </c>
      <c r="Q442">
        <v>7.5</v>
      </c>
      <c r="R442">
        <v>7.67</v>
      </c>
      <c r="S442">
        <v>7.33</v>
      </c>
      <c r="T442">
        <v>7.33</v>
      </c>
      <c r="U442">
        <v>7.33</v>
      </c>
      <c r="V442">
        <v>7.33</v>
      </c>
      <c r="W442">
        <v>10</v>
      </c>
      <c r="X442">
        <v>10</v>
      </c>
      <c r="Y442">
        <v>10</v>
      </c>
      <c r="Z442">
        <v>7.17</v>
      </c>
      <c r="AA442">
        <v>81.67</v>
      </c>
      <c r="AB442">
        <v>0.11</v>
      </c>
      <c r="AC442">
        <v>0</v>
      </c>
      <c r="AD442">
        <v>0</v>
      </c>
      <c r="AE442" t="s">
        <v>55</v>
      </c>
      <c r="AF442">
        <v>4</v>
      </c>
      <c r="AG442" s="7">
        <v>41552</v>
      </c>
      <c r="AH442">
        <v>1676.4</v>
      </c>
      <c r="AI442">
        <v>1828.8</v>
      </c>
      <c r="AJ442">
        <v>1752.6</v>
      </c>
    </row>
    <row r="443" spans="1:36" x14ac:dyDescent="0.25">
      <c r="A443" t="s">
        <v>43</v>
      </c>
      <c r="B443" t="s">
        <v>254</v>
      </c>
      <c r="C443">
        <v>14.1560521</v>
      </c>
      <c r="D443">
        <v>-88.036308599999998</v>
      </c>
      <c r="E443" t="s">
        <v>838</v>
      </c>
      <c r="F443">
        <v>275</v>
      </c>
      <c r="G443">
        <v>69</v>
      </c>
      <c r="H443">
        <v>2016</v>
      </c>
      <c r="I443" t="s">
        <v>5410</v>
      </c>
      <c r="J443" t="s">
        <v>5441</v>
      </c>
      <c r="K443" t="s">
        <v>5040</v>
      </c>
      <c r="L443" t="s">
        <v>5048</v>
      </c>
      <c r="M443">
        <v>152</v>
      </c>
      <c r="N443" s="7">
        <v>42492</v>
      </c>
      <c r="O443" t="s">
        <v>493</v>
      </c>
      <c r="P443" t="s">
        <v>54</v>
      </c>
      <c r="Q443">
        <v>7.58</v>
      </c>
      <c r="R443">
        <v>7.5</v>
      </c>
      <c r="S443">
        <v>7.33</v>
      </c>
      <c r="T443">
        <v>7.33</v>
      </c>
      <c r="U443">
        <v>7.42</v>
      </c>
      <c r="V443">
        <v>7.25</v>
      </c>
      <c r="W443">
        <v>10</v>
      </c>
      <c r="X443">
        <v>10</v>
      </c>
      <c r="Y443">
        <v>10</v>
      </c>
      <c r="Z443">
        <v>7.25</v>
      </c>
      <c r="AA443">
        <v>81.67</v>
      </c>
      <c r="AB443">
        <v>0.11</v>
      </c>
      <c r="AC443">
        <v>0</v>
      </c>
      <c r="AD443">
        <v>0</v>
      </c>
      <c r="AE443" t="s">
        <v>304</v>
      </c>
      <c r="AF443">
        <v>2</v>
      </c>
      <c r="AG443" s="7">
        <v>42857</v>
      </c>
      <c r="AH443">
        <v>1450</v>
      </c>
      <c r="AI443">
        <v>1450</v>
      </c>
      <c r="AJ443">
        <v>1450</v>
      </c>
    </row>
    <row r="444" spans="1:36" x14ac:dyDescent="0.25">
      <c r="A444" t="s">
        <v>43</v>
      </c>
      <c r="B444" t="s">
        <v>254</v>
      </c>
      <c r="C444">
        <v>14.4490149</v>
      </c>
      <c r="D444">
        <v>-87.648247400000002</v>
      </c>
      <c r="E444" t="s">
        <v>259</v>
      </c>
      <c r="F444">
        <v>275</v>
      </c>
      <c r="G444">
        <v>1</v>
      </c>
      <c r="H444">
        <v>2014</v>
      </c>
      <c r="I444" t="s">
        <v>5412</v>
      </c>
      <c r="J444" t="s">
        <v>5440</v>
      </c>
      <c r="K444" t="s">
        <v>5040</v>
      </c>
      <c r="L444" t="s">
        <v>5048</v>
      </c>
      <c r="M444">
        <v>151</v>
      </c>
      <c r="N444" s="7">
        <v>41775</v>
      </c>
      <c r="O444" t="s">
        <v>213</v>
      </c>
      <c r="P444" t="s">
        <v>81</v>
      </c>
      <c r="Q444">
        <v>7.5</v>
      </c>
      <c r="R444">
        <v>7.33</v>
      </c>
      <c r="S444">
        <v>7.5</v>
      </c>
      <c r="T444">
        <v>7.5</v>
      </c>
      <c r="U444">
        <v>7.17</v>
      </c>
      <c r="V444">
        <v>7.17</v>
      </c>
      <c r="W444">
        <v>10</v>
      </c>
      <c r="X444">
        <v>10</v>
      </c>
      <c r="Y444">
        <v>10</v>
      </c>
      <c r="Z444">
        <v>7.5</v>
      </c>
      <c r="AA444">
        <v>81.67</v>
      </c>
      <c r="AB444">
        <v>0.1</v>
      </c>
      <c r="AC444">
        <v>0</v>
      </c>
      <c r="AD444">
        <v>0</v>
      </c>
      <c r="AE444" t="s">
        <v>55</v>
      </c>
      <c r="AF444">
        <v>5</v>
      </c>
      <c r="AG444" s="7">
        <v>42140</v>
      </c>
      <c r="AH444">
        <v>1400</v>
      </c>
      <c r="AI444">
        <v>1400</v>
      </c>
      <c r="AJ444">
        <v>1400</v>
      </c>
    </row>
    <row r="445" spans="1:36" x14ac:dyDescent="0.25">
      <c r="A445" t="s">
        <v>43</v>
      </c>
      <c r="B445" t="s">
        <v>159</v>
      </c>
      <c r="C445">
        <v>4.7513605999999999</v>
      </c>
      <c r="D445">
        <v>96.952522400000007</v>
      </c>
      <c r="E445" t="s">
        <v>1886</v>
      </c>
      <c r="F445">
        <v>320</v>
      </c>
      <c r="G445">
        <v>4</v>
      </c>
      <c r="H445">
        <v>2013</v>
      </c>
      <c r="I445" t="s">
        <v>5402</v>
      </c>
      <c r="J445" t="s">
        <v>5442</v>
      </c>
      <c r="K445" t="s">
        <v>5040</v>
      </c>
      <c r="L445" t="s">
        <v>5048</v>
      </c>
      <c r="M445">
        <v>151</v>
      </c>
      <c r="N445" s="7">
        <v>41782</v>
      </c>
      <c r="O445" t="s">
        <v>277</v>
      </c>
      <c r="P445" t="s">
        <v>373</v>
      </c>
      <c r="Q445">
        <v>7.17</v>
      </c>
      <c r="R445">
        <v>7.42</v>
      </c>
      <c r="S445">
        <v>7.33</v>
      </c>
      <c r="T445">
        <v>7.42</v>
      </c>
      <c r="U445">
        <v>7.33</v>
      </c>
      <c r="V445">
        <v>7.42</v>
      </c>
      <c r="W445">
        <v>10</v>
      </c>
      <c r="X445">
        <v>10</v>
      </c>
      <c r="Y445">
        <v>10</v>
      </c>
      <c r="Z445">
        <v>7.58</v>
      </c>
      <c r="AA445">
        <v>81.67</v>
      </c>
      <c r="AB445">
        <v>0.11</v>
      </c>
      <c r="AC445">
        <v>0</v>
      </c>
      <c r="AD445">
        <v>0</v>
      </c>
      <c r="AE445" t="s">
        <v>89</v>
      </c>
      <c r="AF445">
        <v>0</v>
      </c>
      <c r="AG445" s="7">
        <v>42147</v>
      </c>
    </row>
    <row r="446" spans="1:36" x14ac:dyDescent="0.25">
      <c r="A446" t="s">
        <v>43</v>
      </c>
      <c r="B446" t="s">
        <v>216</v>
      </c>
      <c r="C446">
        <v>19.173773000000001</v>
      </c>
      <c r="D446">
        <v>-96.134224099999997</v>
      </c>
      <c r="E446" t="s">
        <v>715</v>
      </c>
      <c r="F446">
        <v>320</v>
      </c>
      <c r="G446">
        <v>2.2679618500000003</v>
      </c>
      <c r="H446">
        <v>2014</v>
      </c>
      <c r="I446" t="s">
        <v>5412</v>
      </c>
      <c r="J446" t="s">
        <v>5440</v>
      </c>
      <c r="K446" t="s">
        <v>5040</v>
      </c>
      <c r="L446" t="s">
        <v>5048</v>
      </c>
      <c r="M446">
        <v>151</v>
      </c>
      <c r="N446" s="7">
        <v>41731</v>
      </c>
      <c r="P446" t="s">
        <v>54</v>
      </c>
      <c r="Q446">
        <v>7.42</v>
      </c>
      <c r="R446">
        <v>7.42</v>
      </c>
      <c r="S446">
        <v>7.67</v>
      </c>
      <c r="T446">
        <v>8</v>
      </c>
      <c r="U446">
        <v>7.58</v>
      </c>
      <c r="V446">
        <v>7.5</v>
      </c>
      <c r="W446">
        <v>9.33</v>
      </c>
      <c r="X446">
        <v>9.33</v>
      </c>
      <c r="Y446">
        <v>10</v>
      </c>
      <c r="Z446">
        <v>7.42</v>
      </c>
      <c r="AA446">
        <v>81.67</v>
      </c>
      <c r="AB446">
        <v>0</v>
      </c>
      <c r="AC446">
        <v>0</v>
      </c>
      <c r="AD446">
        <v>0</v>
      </c>
      <c r="AE446" t="s">
        <v>55</v>
      </c>
      <c r="AF446">
        <v>4</v>
      </c>
      <c r="AG446" s="7">
        <v>42096</v>
      </c>
    </row>
    <row r="447" spans="1:36" x14ac:dyDescent="0.25">
      <c r="A447" t="s">
        <v>43</v>
      </c>
      <c r="B447" t="s">
        <v>216</v>
      </c>
      <c r="C447">
        <v>16.114828299999999</v>
      </c>
      <c r="D447">
        <v>-92.6859623</v>
      </c>
      <c r="E447" t="s">
        <v>1277</v>
      </c>
      <c r="F447">
        <v>310</v>
      </c>
      <c r="G447">
        <v>1</v>
      </c>
      <c r="H447">
        <v>2013</v>
      </c>
      <c r="I447" t="s">
        <v>5402</v>
      </c>
      <c r="J447" t="s">
        <v>5442</v>
      </c>
      <c r="K447" t="s">
        <v>5040</v>
      </c>
      <c r="L447" t="s">
        <v>5048</v>
      </c>
      <c r="M447">
        <v>151</v>
      </c>
      <c r="N447" s="7">
        <v>41362</v>
      </c>
      <c r="O447" t="s">
        <v>616</v>
      </c>
      <c r="P447" t="s">
        <v>54</v>
      </c>
      <c r="Q447">
        <v>7.5</v>
      </c>
      <c r="R447">
        <v>7.42</v>
      </c>
      <c r="S447">
        <v>7.08</v>
      </c>
      <c r="T447">
        <v>7.58</v>
      </c>
      <c r="U447">
        <v>7.33</v>
      </c>
      <c r="V447">
        <v>7.33</v>
      </c>
      <c r="W447">
        <v>10</v>
      </c>
      <c r="X447">
        <v>10</v>
      </c>
      <c r="Y447">
        <v>10</v>
      </c>
      <c r="Z447">
        <v>7.42</v>
      </c>
      <c r="AA447">
        <v>81.67</v>
      </c>
      <c r="AB447">
        <v>0.12</v>
      </c>
      <c r="AC447">
        <v>0</v>
      </c>
      <c r="AD447">
        <v>0</v>
      </c>
      <c r="AE447" t="s">
        <v>55</v>
      </c>
      <c r="AF447">
        <v>6</v>
      </c>
      <c r="AG447" s="7">
        <v>41727</v>
      </c>
      <c r="AH447">
        <v>1400</v>
      </c>
      <c r="AI447">
        <v>1400</v>
      </c>
      <c r="AJ447">
        <v>1400</v>
      </c>
    </row>
    <row r="448" spans="1:36" x14ac:dyDescent="0.25">
      <c r="A448" t="s">
        <v>43</v>
      </c>
      <c r="B448" t="s">
        <v>216</v>
      </c>
      <c r="C448">
        <v>16.7516009</v>
      </c>
      <c r="D448">
        <v>-93.102993900000001</v>
      </c>
      <c r="E448" t="s">
        <v>1189</v>
      </c>
      <c r="F448">
        <v>100</v>
      </c>
      <c r="G448">
        <v>1</v>
      </c>
      <c r="H448">
        <v>2012</v>
      </c>
      <c r="I448" t="s">
        <v>5398</v>
      </c>
      <c r="J448" t="s">
        <v>5444</v>
      </c>
      <c r="K448" t="s">
        <v>5040</v>
      </c>
      <c r="L448" t="s">
        <v>5048</v>
      </c>
      <c r="M448">
        <v>152</v>
      </c>
      <c r="N448" s="7">
        <v>41163</v>
      </c>
      <c r="O448" t="s">
        <v>616</v>
      </c>
      <c r="P448" t="s">
        <v>54</v>
      </c>
      <c r="Q448">
        <v>7.25</v>
      </c>
      <c r="R448">
        <v>7.67</v>
      </c>
      <c r="S448">
        <v>7.58</v>
      </c>
      <c r="T448">
        <v>7.67</v>
      </c>
      <c r="U448">
        <v>7.67</v>
      </c>
      <c r="V448">
        <v>7.58</v>
      </c>
      <c r="W448">
        <v>8.67</v>
      </c>
      <c r="X448">
        <v>10</v>
      </c>
      <c r="Y448">
        <v>10</v>
      </c>
      <c r="Z448">
        <v>7.58</v>
      </c>
      <c r="AA448">
        <v>81.67</v>
      </c>
      <c r="AB448">
        <v>0.13</v>
      </c>
      <c r="AC448">
        <v>1</v>
      </c>
      <c r="AD448">
        <v>0</v>
      </c>
      <c r="AE448" t="s">
        <v>55</v>
      </c>
      <c r="AF448">
        <v>13</v>
      </c>
      <c r="AG448" s="7">
        <v>41528</v>
      </c>
      <c r="AH448">
        <v>1650</v>
      </c>
      <c r="AI448">
        <v>1650</v>
      </c>
      <c r="AJ448">
        <v>1650</v>
      </c>
    </row>
    <row r="449" spans="1:36" x14ac:dyDescent="0.25">
      <c r="A449" t="s">
        <v>43</v>
      </c>
      <c r="B449" t="s">
        <v>216</v>
      </c>
      <c r="C449">
        <v>17.173488800000001</v>
      </c>
      <c r="D449">
        <v>-92.329558000000006</v>
      </c>
      <c r="E449" t="s">
        <v>3616</v>
      </c>
      <c r="F449">
        <v>15</v>
      </c>
      <c r="G449">
        <v>1</v>
      </c>
      <c r="H449">
        <v>2012</v>
      </c>
      <c r="I449" t="s">
        <v>5398</v>
      </c>
      <c r="J449" t="s">
        <v>5444</v>
      </c>
      <c r="K449" t="s">
        <v>5040</v>
      </c>
      <c r="L449" t="s">
        <v>5048</v>
      </c>
      <c r="M449">
        <v>152</v>
      </c>
      <c r="N449" s="7">
        <v>41151</v>
      </c>
      <c r="O449" t="s">
        <v>68</v>
      </c>
      <c r="P449" t="s">
        <v>54</v>
      </c>
      <c r="Q449">
        <v>7.67</v>
      </c>
      <c r="R449">
        <v>7.25</v>
      </c>
      <c r="S449">
        <v>7.17</v>
      </c>
      <c r="T449">
        <v>7.75</v>
      </c>
      <c r="U449">
        <v>7.5</v>
      </c>
      <c r="V449">
        <v>7.25</v>
      </c>
      <c r="W449">
        <v>10</v>
      </c>
      <c r="X449">
        <v>10</v>
      </c>
      <c r="Y449">
        <v>10</v>
      </c>
      <c r="Z449">
        <v>7.08</v>
      </c>
      <c r="AA449">
        <v>81.67</v>
      </c>
      <c r="AB449">
        <v>0.11</v>
      </c>
      <c r="AC449">
        <v>0</v>
      </c>
      <c r="AD449">
        <v>0</v>
      </c>
      <c r="AE449" t="s">
        <v>55</v>
      </c>
      <c r="AF449">
        <v>4</v>
      </c>
      <c r="AG449" s="7">
        <v>41516</v>
      </c>
      <c r="AH449">
        <v>1400</v>
      </c>
      <c r="AI449">
        <v>1400</v>
      </c>
      <c r="AJ449">
        <v>1400</v>
      </c>
    </row>
    <row r="450" spans="1:36" x14ac:dyDescent="0.25">
      <c r="A450" t="s">
        <v>43</v>
      </c>
      <c r="B450" t="s">
        <v>216</v>
      </c>
      <c r="C450">
        <v>19.173773000000001</v>
      </c>
      <c r="D450">
        <v>-96.134224099999997</v>
      </c>
      <c r="E450" t="s">
        <v>715</v>
      </c>
      <c r="F450">
        <v>275</v>
      </c>
      <c r="G450">
        <v>1</v>
      </c>
      <c r="H450">
        <v>2012</v>
      </c>
      <c r="I450" t="s">
        <v>5398</v>
      </c>
      <c r="J450" t="s">
        <v>5444</v>
      </c>
      <c r="K450" t="s">
        <v>5040</v>
      </c>
      <c r="L450" t="s">
        <v>5048</v>
      </c>
      <c r="M450">
        <v>152</v>
      </c>
      <c r="N450" s="7">
        <v>41117</v>
      </c>
      <c r="O450" t="s">
        <v>68</v>
      </c>
      <c r="P450" t="s">
        <v>54</v>
      </c>
      <c r="Q450">
        <v>7.5</v>
      </c>
      <c r="R450">
        <v>7.42</v>
      </c>
      <c r="S450">
        <v>7.33</v>
      </c>
      <c r="T450">
        <v>7.42</v>
      </c>
      <c r="U450">
        <v>7.42</v>
      </c>
      <c r="V450">
        <v>7.42</v>
      </c>
      <c r="W450">
        <v>10</v>
      </c>
      <c r="X450">
        <v>10</v>
      </c>
      <c r="Y450">
        <v>10</v>
      </c>
      <c r="Z450">
        <v>7.17</v>
      </c>
      <c r="AA450">
        <v>81.67</v>
      </c>
      <c r="AB450">
        <v>0.11</v>
      </c>
      <c r="AC450">
        <v>0</v>
      </c>
      <c r="AD450">
        <v>0</v>
      </c>
      <c r="AE450" t="s">
        <v>55</v>
      </c>
      <c r="AF450">
        <v>2</v>
      </c>
      <c r="AG450" s="7">
        <v>41482</v>
      </c>
      <c r="AH450">
        <v>1200</v>
      </c>
      <c r="AI450">
        <v>1200</v>
      </c>
      <c r="AJ450">
        <v>1200</v>
      </c>
    </row>
    <row r="451" spans="1:36" x14ac:dyDescent="0.25">
      <c r="A451" t="s">
        <v>43</v>
      </c>
      <c r="B451" t="s">
        <v>216</v>
      </c>
      <c r="C451">
        <v>16.114828299999999</v>
      </c>
      <c r="D451">
        <v>-92.6859623</v>
      </c>
      <c r="E451" t="s">
        <v>1277</v>
      </c>
      <c r="F451">
        <v>250</v>
      </c>
      <c r="G451">
        <v>1</v>
      </c>
      <c r="H451">
        <v>2012</v>
      </c>
      <c r="I451" t="s">
        <v>5398</v>
      </c>
      <c r="J451" t="s">
        <v>5444</v>
      </c>
      <c r="K451" t="s">
        <v>5040</v>
      </c>
      <c r="L451" t="s">
        <v>5048</v>
      </c>
      <c r="M451">
        <v>152</v>
      </c>
      <c r="N451" s="7">
        <v>41001</v>
      </c>
      <c r="O451" t="s">
        <v>68</v>
      </c>
      <c r="P451" t="s">
        <v>54</v>
      </c>
      <c r="Q451">
        <v>7.58</v>
      </c>
      <c r="R451">
        <v>7.42</v>
      </c>
      <c r="S451">
        <v>7.25</v>
      </c>
      <c r="T451">
        <v>7.58</v>
      </c>
      <c r="U451">
        <v>7.25</v>
      </c>
      <c r="V451">
        <v>7.17</v>
      </c>
      <c r="W451">
        <v>10</v>
      </c>
      <c r="X451">
        <v>10</v>
      </c>
      <c r="Y451">
        <v>10</v>
      </c>
      <c r="Z451">
        <v>7.42</v>
      </c>
      <c r="AA451">
        <v>81.67</v>
      </c>
      <c r="AB451">
        <v>0.11</v>
      </c>
      <c r="AC451">
        <v>0</v>
      </c>
      <c r="AD451">
        <v>0</v>
      </c>
      <c r="AE451" t="s">
        <v>55</v>
      </c>
      <c r="AF451">
        <v>2</v>
      </c>
      <c r="AG451" s="7">
        <v>41366</v>
      </c>
      <c r="AH451">
        <v>1400</v>
      </c>
      <c r="AI451">
        <v>1400</v>
      </c>
      <c r="AJ451">
        <v>1400</v>
      </c>
    </row>
    <row r="452" spans="1:36" x14ac:dyDescent="0.25">
      <c r="A452" t="s">
        <v>43</v>
      </c>
      <c r="B452" t="s">
        <v>216</v>
      </c>
      <c r="C452">
        <v>16.7569318</v>
      </c>
      <c r="D452">
        <v>-93.129235300000005</v>
      </c>
      <c r="E452" t="s">
        <v>3623</v>
      </c>
      <c r="F452">
        <v>12</v>
      </c>
      <c r="G452">
        <v>1</v>
      </c>
      <c r="H452">
        <v>2012</v>
      </c>
      <c r="I452" t="s">
        <v>5398</v>
      </c>
      <c r="J452" t="s">
        <v>5444</v>
      </c>
      <c r="K452" t="s">
        <v>5040</v>
      </c>
      <c r="L452" t="s">
        <v>5048</v>
      </c>
      <c r="M452">
        <v>152</v>
      </c>
      <c r="N452" s="7">
        <v>40968</v>
      </c>
      <c r="O452" t="s">
        <v>213</v>
      </c>
      <c r="P452" t="s">
        <v>373</v>
      </c>
      <c r="Q452">
        <v>7.75</v>
      </c>
      <c r="R452">
        <v>7.58</v>
      </c>
      <c r="S452">
        <v>7.25</v>
      </c>
      <c r="T452">
        <v>7.17</v>
      </c>
      <c r="U452">
        <v>7.58</v>
      </c>
      <c r="V452">
        <v>7.33</v>
      </c>
      <c r="W452">
        <v>9.33</v>
      </c>
      <c r="X452">
        <v>10</v>
      </c>
      <c r="Y452">
        <v>10</v>
      </c>
      <c r="Z452">
        <v>7.67</v>
      </c>
      <c r="AA452">
        <v>81.67</v>
      </c>
      <c r="AB452">
        <v>0.11</v>
      </c>
      <c r="AC452">
        <v>0</v>
      </c>
      <c r="AD452">
        <v>0</v>
      </c>
      <c r="AE452" t="s">
        <v>55</v>
      </c>
      <c r="AF452">
        <v>4</v>
      </c>
      <c r="AG452" s="7">
        <v>41333</v>
      </c>
      <c r="AH452">
        <v>940</v>
      </c>
      <c r="AI452">
        <v>940</v>
      </c>
      <c r="AJ452">
        <v>940</v>
      </c>
    </row>
    <row r="453" spans="1:36" x14ac:dyDescent="0.25">
      <c r="A453" t="s">
        <v>43</v>
      </c>
      <c r="B453" t="s">
        <v>280</v>
      </c>
      <c r="C453">
        <v>13.0883907</v>
      </c>
      <c r="D453">
        <v>-85.999399699999998</v>
      </c>
      <c r="E453" t="s">
        <v>853</v>
      </c>
      <c r="F453">
        <v>275</v>
      </c>
      <c r="G453">
        <v>69</v>
      </c>
      <c r="I453" t="s">
        <v>5449</v>
      </c>
      <c r="J453" t="s">
        <v>5441</v>
      </c>
      <c r="K453" t="s">
        <v>5051</v>
      </c>
      <c r="L453" t="s">
        <v>5048</v>
      </c>
      <c r="M453">
        <v>121</v>
      </c>
      <c r="N453" s="7">
        <v>42440</v>
      </c>
      <c r="Q453">
        <v>7.58</v>
      </c>
      <c r="R453">
        <v>7.5</v>
      </c>
      <c r="S453">
        <v>7.25</v>
      </c>
      <c r="T453">
        <v>7.25</v>
      </c>
      <c r="U453">
        <v>7.5</v>
      </c>
      <c r="V453">
        <v>7.25</v>
      </c>
      <c r="W453">
        <v>10</v>
      </c>
      <c r="X453">
        <v>10</v>
      </c>
      <c r="Y453">
        <v>10</v>
      </c>
      <c r="Z453">
        <v>7.33</v>
      </c>
      <c r="AA453">
        <v>81.67</v>
      </c>
      <c r="AB453">
        <v>0.1</v>
      </c>
      <c r="AC453">
        <v>0</v>
      </c>
      <c r="AD453">
        <v>0</v>
      </c>
      <c r="AE453" t="s">
        <v>55</v>
      </c>
      <c r="AF453">
        <v>1</v>
      </c>
      <c r="AG453" s="7">
        <v>42805</v>
      </c>
    </row>
    <row r="454" spans="1:36" x14ac:dyDescent="0.25">
      <c r="A454" t="s">
        <v>43</v>
      </c>
      <c r="B454" t="s">
        <v>268</v>
      </c>
      <c r="C454">
        <v>24.051796299999999</v>
      </c>
      <c r="D454">
        <v>120.51613519999999</v>
      </c>
      <c r="E454" t="s">
        <v>2895</v>
      </c>
      <c r="F454">
        <v>10</v>
      </c>
      <c r="G454">
        <v>30</v>
      </c>
      <c r="H454">
        <v>2014</v>
      </c>
      <c r="I454" t="s">
        <v>5451</v>
      </c>
      <c r="J454" t="s">
        <v>5477</v>
      </c>
      <c r="K454" t="s">
        <v>5051</v>
      </c>
      <c r="L454" t="s">
        <v>5050</v>
      </c>
      <c r="M454">
        <v>61</v>
      </c>
      <c r="N454" s="7">
        <v>41634</v>
      </c>
      <c r="O454" t="s">
        <v>616</v>
      </c>
      <c r="P454" t="s">
        <v>373</v>
      </c>
      <c r="Q454">
        <v>7.5</v>
      </c>
      <c r="R454">
        <v>7.5</v>
      </c>
      <c r="S454">
        <v>7.5</v>
      </c>
      <c r="T454">
        <v>7.25</v>
      </c>
      <c r="U454">
        <v>7.42</v>
      </c>
      <c r="V454">
        <v>7.25</v>
      </c>
      <c r="W454">
        <v>10</v>
      </c>
      <c r="X454">
        <v>10</v>
      </c>
      <c r="Y454">
        <v>10</v>
      </c>
      <c r="Z454">
        <v>7.25</v>
      </c>
      <c r="AA454">
        <v>81.67</v>
      </c>
      <c r="AB454">
        <v>0.11</v>
      </c>
      <c r="AC454">
        <v>0</v>
      </c>
      <c r="AD454">
        <v>0</v>
      </c>
      <c r="AE454" t="s">
        <v>55</v>
      </c>
      <c r="AF454">
        <v>0</v>
      </c>
      <c r="AG454" s="7">
        <v>41999</v>
      </c>
      <c r="AH454">
        <v>150</v>
      </c>
      <c r="AI454">
        <v>150</v>
      </c>
      <c r="AJ454">
        <v>150</v>
      </c>
    </row>
    <row r="455" spans="1:36" x14ac:dyDescent="0.25">
      <c r="A455" t="s">
        <v>43</v>
      </c>
      <c r="B455" t="s">
        <v>268</v>
      </c>
      <c r="C455">
        <v>23.960998100000001</v>
      </c>
      <c r="D455">
        <v>120.97186379999999</v>
      </c>
      <c r="E455" t="s">
        <v>3202</v>
      </c>
      <c r="F455">
        <v>10</v>
      </c>
      <c r="G455">
        <v>30</v>
      </c>
      <c r="H455">
        <v>2014</v>
      </c>
      <c r="I455" t="s">
        <v>5451</v>
      </c>
      <c r="J455" t="s">
        <v>5477</v>
      </c>
      <c r="K455" t="s">
        <v>5051</v>
      </c>
      <c r="L455" t="s">
        <v>5050</v>
      </c>
      <c r="M455">
        <v>61</v>
      </c>
      <c r="N455" s="7">
        <v>41634</v>
      </c>
      <c r="O455" t="s">
        <v>616</v>
      </c>
      <c r="P455" t="s">
        <v>54</v>
      </c>
      <c r="Q455">
        <v>7.58</v>
      </c>
      <c r="R455">
        <v>7.42</v>
      </c>
      <c r="S455">
        <v>7.33</v>
      </c>
      <c r="T455">
        <v>7.42</v>
      </c>
      <c r="U455">
        <v>7.33</v>
      </c>
      <c r="V455">
        <v>7.33</v>
      </c>
      <c r="W455">
        <v>10</v>
      </c>
      <c r="X455">
        <v>10</v>
      </c>
      <c r="Y455">
        <v>10</v>
      </c>
      <c r="Z455">
        <v>7.25</v>
      </c>
      <c r="AA455">
        <v>81.67</v>
      </c>
      <c r="AB455">
        <v>0.11</v>
      </c>
      <c r="AC455">
        <v>0</v>
      </c>
      <c r="AD455">
        <v>0</v>
      </c>
      <c r="AE455" t="s">
        <v>55</v>
      </c>
      <c r="AF455">
        <v>0</v>
      </c>
      <c r="AG455" s="7">
        <v>41999</v>
      </c>
      <c r="AH455">
        <v>750</v>
      </c>
      <c r="AI455">
        <v>750</v>
      </c>
      <c r="AJ455">
        <v>750</v>
      </c>
    </row>
    <row r="456" spans="1:36" x14ac:dyDescent="0.25">
      <c r="A456" t="s">
        <v>43</v>
      </c>
      <c r="B456" t="s">
        <v>287</v>
      </c>
      <c r="C456">
        <v>-10.783564800000001</v>
      </c>
      <c r="D456">
        <v>34.9506625</v>
      </c>
      <c r="E456" t="s">
        <v>2266</v>
      </c>
      <c r="F456">
        <v>320</v>
      </c>
      <c r="G456">
        <v>60</v>
      </c>
      <c r="H456">
        <v>2016</v>
      </c>
      <c r="I456" t="s">
        <v>5417</v>
      </c>
      <c r="J456" t="s">
        <v>5408</v>
      </c>
      <c r="K456" t="s">
        <v>5043</v>
      </c>
      <c r="L456" t="s">
        <v>5040</v>
      </c>
      <c r="M456">
        <v>183</v>
      </c>
      <c r="N456" s="7">
        <v>42487</v>
      </c>
      <c r="Q456">
        <v>7.17</v>
      </c>
      <c r="R456">
        <v>7.33</v>
      </c>
      <c r="S456">
        <v>7.33</v>
      </c>
      <c r="T456">
        <v>7.42</v>
      </c>
      <c r="U456">
        <v>7.5</v>
      </c>
      <c r="V456">
        <v>7.33</v>
      </c>
      <c r="W456">
        <v>10</v>
      </c>
      <c r="X456">
        <v>10</v>
      </c>
      <c r="Y456">
        <v>10</v>
      </c>
      <c r="Z456">
        <v>7.58</v>
      </c>
      <c r="AA456">
        <v>81.67</v>
      </c>
      <c r="AB456">
        <v>0</v>
      </c>
      <c r="AC456">
        <v>0</v>
      </c>
      <c r="AD456">
        <v>0</v>
      </c>
      <c r="AE456" t="s">
        <v>55</v>
      </c>
      <c r="AF456">
        <v>1</v>
      </c>
      <c r="AG456" s="7">
        <v>42852</v>
      </c>
      <c r="AH456">
        <v>1800</v>
      </c>
      <c r="AI456">
        <v>1800</v>
      </c>
      <c r="AJ456">
        <v>1800</v>
      </c>
    </row>
    <row r="457" spans="1:36" x14ac:dyDescent="0.25">
      <c r="A457" t="s">
        <v>43</v>
      </c>
      <c r="B457" t="s">
        <v>287</v>
      </c>
      <c r="C457">
        <v>-10.783564800000001</v>
      </c>
      <c r="D457">
        <v>34.9506625</v>
      </c>
      <c r="E457" t="s">
        <v>2266</v>
      </c>
      <c r="F457">
        <v>20</v>
      </c>
      <c r="G457">
        <v>60</v>
      </c>
      <c r="H457">
        <v>2014</v>
      </c>
      <c r="I457" t="s">
        <v>5490</v>
      </c>
      <c r="J457" t="s">
        <v>5404</v>
      </c>
      <c r="K457" t="s">
        <v>5043</v>
      </c>
      <c r="L457" t="s">
        <v>5040</v>
      </c>
      <c r="M457">
        <v>183</v>
      </c>
      <c r="N457" s="7">
        <v>42006</v>
      </c>
      <c r="O457" t="s">
        <v>60</v>
      </c>
      <c r="P457" t="s">
        <v>54</v>
      </c>
      <c r="Q457">
        <v>7.42</v>
      </c>
      <c r="R457">
        <v>7.33</v>
      </c>
      <c r="S457">
        <v>7.25</v>
      </c>
      <c r="T457">
        <v>7.42</v>
      </c>
      <c r="U457">
        <v>7.5</v>
      </c>
      <c r="V457">
        <v>7.42</v>
      </c>
      <c r="W457">
        <v>10</v>
      </c>
      <c r="X457">
        <v>10</v>
      </c>
      <c r="Y457">
        <v>10</v>
      </c>
      <c r="Z457">
        <v>7.33</v>
      </c>
      <c r="AA457">
        <v>81.67</v>
      </c>
      <c r="AB457">
        <v>0.12</v>
      </c>
      <c r="AC457">
        <v>0</v>
      </c>
      <c r="AD457">
        <v>0</v>
      </c>
      <c r="AE457" t="s">
        <v>55</v>
      </c>
      <c r="AF457">
        <v>0</v>
      </c>
      <c r="AG457" s="7">
        <v>42371</v>
      </c>
      <c r="AH457">
        <v>1200</v>
      </c>
      <c r="AI457">
        <v>1800</v>
      </c>
      <c r="AJ457">
        <v>1500</v>
      </c>
    </row>
    <row r="458" spans="1:36" x14ac:dyDescent="0.25">
      <c r="A458" t="s">
        <v>43</v>
      </c>
      <c r="B458" t="s">
        <v>287</v>
      </c>
      <c r="C458">
        <v>-9.0141101999999993</v>
      </c>
      <c r="D458">
        <v>32.988831900000001</v>
      </c>
      <c r="E458" t="s">
        <v>3265</v>
      </c>
      <c r="F458">
        <v>10</v>
      </c>
      <c r="G458">
        <v>60</v>
      </c>
      <c r="H458">
        <v>2013</v>
      </c>
      <c r="I458" t="s">
        <v>5447</v>
      </c>
      <c r="J458" t="s">
        <v>5412</v>
      </c>
      <c r="K458" t="s">
        <v>5043</v>
      </c>
      <c r="L458" t="s">
        <v>5040</v>
      </c>
      <c r="M458">
        <v>183</v>
      </c>
      <c r="N458" s="7">
        <v>41988</v>
      </c>
      <c r="O458" t="s">
        <v>60</v>
      </c>
      <c r="P458" t="s">
        <v>54</v>
      </c>
      <c r="Q458">
        <v>7.33</v>
      </c>
      <c r="R458">
        <v>7.33</v>
      </c>
      <c r="S458">
        <v>7.5</v>
      </c>
      <c r="T458">
        <v>7.25</v>
      </c>
      <c r="U458">
        <v>7.42</v>
      </c>
      <c r="V458">
        <v>7.33</v>
      </c>
      <c r="W458">
        <v>10</v>
      </c>
      <c r="X458">
        <v>10</v>
      </c>
      <c r="Y458">
        <v>10</v>
      </c>
      <c r="Z458">
        <v>7.5</v>
      </c>
      <c r="AA458">
        <v>81.67</v>
      </c>
      <c r="AB458">
        <v>0.12</v>
      </c>
      <c r="AC458">
        <v>0</v>
      </c>
      <c r="AD458">
        <v>0</v>
      </c>
      <c r="AE458" t="s">
        <v>55</v>
      </c>
      <c r="AF458">
        <v>7</v>
      </c>
      <c r="AG458" s="7">
        <v>42353</v>
      </c>
      <c r="AH458">
        <v>1700</v>
      </c>
      <c r="AI458">
        <v>1700</v>
      </c>
      <c r="AJ458">
        <v>1700</v>
      </c>
    </row>
    <row r="459" spans="1:36" x14ac:dyDescent="0.25">
      <c r="A459" t="s">
        <v>43</v>
      </c>
      <c r="B459" t="s">
        <v>147</v>
      </c>
      <c r="C459">
        <v>19.896766199999998</v>
      </c>
      <c r="D459">
        <v>-155.58278179999999</v>
      </c>
      <c r="E459" t="s">
        <v>150</v>
      </c>
      <c r="F459">
        <v>13</v>
      </c>
      <c r="G459">
        <v>45.359237</v>
      </c>
      <c r="H459">
        <v>2012</v>
      </c>
      <c r="I459" t="s">
        <v>5455</v>
      </c>
      <c r="J459" t="s">
        <v>5444</v>
      </c>
      <c r="K459" t="s">
        <v>5051</v>
      </c>
      <c r="L459" t="s">
        <v>5048</v>
      </c>
      <c r="M459">
        <v>121</v>
      </c>
      <c r="N459" s="7">
        <v>40947</v>
      </c>
      <c r="O459" t="s">
        <v>333</v>
      </c>
      <c r="P459" t="s">
        <v>54</v>
      </c>
      <c r="Q459">
        <v>7.42</v>
      </c>
      <c r="R459">
        <v>7.33</v>
      </c>
      <c r="S459">
        <v>7.33</v>
      </c>
      <c r="T459">
        <v>7.33</v>
      </c>
      <c r="U459">
        <v>7.17</v>
      </c>
      <c r="V459">
        <v>7.83</v>
      </c>
      <c r="W459">
        <v>10</v>
      </c>
      <c r="X459">
        <v>10</v>
      </c>
      <c r="Y459">
        <v>10</v>
      </c>
      <c r="Z459">
        <v>7.25</v>
      </c>
      <c r="AA459">
        <v>81.67</v>
      </c>
      <c r="AB459">
        <v>0.1</v>
      </c>
      <c r="AC459">
        <v>1</v>
      </c>
      <c r="AD459">
        <v>0</v>
      </c>
      <c r="AE459" t="s">
        <v>55</v>
      </c>
      <c r="AF459">
        <v>1</v>
      </c>
      <c r="AG459" s="7">
        <v>41312</v>
      </c>
    </row>
    <row r="460" spans="1:36" x14ac:dyDescent="0.25">
      <c r="A460" t="s">
        <v>43</v>
      </c>
      <c r="B460" t="s">
        <v>84</v>
      </c>
      <c r="C460">
        <v>-14.235004</v>
      </c>
      <c r="D460">
        <v>-51.925280000000001</v>
      </c>
      <c r="F460">
        <v>1</v>
      </c>
      <c r="G460">
        <v>2.2679618500000003</v>
      </c>
      <c r="H460">
        <v>2013</v>
      </c>
      <c r="I460" t="s">
        <v>5411</v>
      </c>
      <c r="J460" t="s">
        <v>5412</v>
      </c>
      <c r="K460" t="s">
        <v>5039</v>
      </c>
      <c r="L460" t="s">
        <v>5040</v>
      </c>
      <c r="M460">
        <v>153</v>
      </c>
      <c r="N460" s="7">
        <v>41876</v>
      </c>
      <c r="P460" t="s">
        <v>81</v>
      </c>
      <c r="Q460">
        <v>7.17</v>
      </c>
      <c r="R460">
        <v>7.25</v>
      </c>
      <c r="S460">
        <v>7.17</v>
      </c>
      <c r="T460">
        <v>7.25</v>
      </c>
      <c r="U460">
        <v>7.42</v>
      </c>
      <c r="V460">
        <v>8.25</v>
      </c>
      <c r="W460">
        <v>10</v>
      </c>
      <c r="X460">
        <v>10</v>
      </c>
      <c r="Y460">
        <v>10</v>
      </c>
      <c r="Z460">
        <v>7.25</v>
      </c>
      <c r="AA460">
        <v>81.75</v>
      </c>
      <c r="AB460">
        <v>0.1</v>
      </c>
      <c r="AC460">
        <v>0</v>
      </c>
      <c r="AD460">
        <v>0</v>
      </c>
      <c r="AE460" t="s">
        <v>89</v>
      </c>
      <c r="AF460">
        <v>1</v>
      </c>
      <c r="AG460" s="7">
        <v>42241</v>
      </c>
    </row>
    <row r="461" spans="1:36" x14ac:dyDescent="0.25">
      <c r="A461" t="s">
        <v>43</v>
      </c>
      <c r="B461" t="s">
        <v>396</v>
      </c>
      <c r="C461">
        <v>2.5359349</v>
      </c>
      <c r="D461">
        <v>-75.527669900000006</v>
      </c>
      <c r="E461" t="s">
        <v>457</v>
      </c>
      <c r="F461">
        <v>250</v>
      </c>
      <c r="G461">
        <v>70</v>
      </c>
      <c r="H461">
        <v>2011</v>
      </c>
      <c r="I461" t="s">
        <v>5435</v>
      </c>
      <c r="J461" t="s">
        <v>5436</v>
      </c>
      <c r="K461" t="s">
        <v>5042</v>
      </c>
      <c r="L461" t="s">
        <v>5049</v>
      </c>
      <c r="M461">
        <v>91</v>
      </c>
      <c r="N461" s="7">
        <v>40899</v>
      </c>
      <c r="O461" t="s">
        <v>213</v>
      </c>
      <c r="P461" t="s">
        <v>54</v>
      </c>
      <c r="Q461">
        <v>7.33</v>
      </c>
      <c r="R461">
        <v>7.42</v>
      </c>
      <c r="S461">
        <v>7.33</v>
      </c>
      <c r="T461">
        <v>7.33</v>
      </c>
      <c r="U461">
        <v>7.5</v>
      </c>
      <c r="V461">
        <v>7.67</v>
      </c>
      <c r="W461">
        <v>10</v>
      </c>
      <c r="X461">
        <v>10</v>
      </c>
      <c r="Y461">
        <v>10</v>
      </c>
      <c r="Z461">
        <v>7.17</v>
      </c>
      <c r="AA461">
        <v>81.75</v>
      </c>
      <c r="AB461">
        <v>0</v>
      </c>
      <c r="AC461">
        <v>0</v>
      </c>
      <c r="AD461">
        <v>0</v>
      </c>
      <c r="AE461" t="s">
        <v>55</v>
      </c>
      <c r="AF461">
        <v>1</v>
      </c>
      <c r="AG461" s="7">
        <v>41264</v>
      </c>
      <c r="AH461">
        <v>1750</v>
      </c>
      <c r="AI461">
        <v>1750</v>
      </c>
      <c r="AJ461">
        <v>1750</v>
      </c>
    </row>
    <row r="462" spans="1:36" x14ac:dyDescent="0.25">
      <c r="A462" t="s">
        <v>43</v>
      </c>
      <c r="B462" t="s">
        <v>396</v>
      </c>
      <c r="C462">
        <v>2.5359349</v>
      </c>
      <c r="D462">
        <v>-75.527669900000006</v>
      </c>
      <c r="E462" t="s">
        <v>457</v>
      </c>
      <c r="F462">
        <v>275</v>
      </c>
      <c r="G462">
        <v>70</v>
      </c>
      <c r="I462" t="s">
        <v>5435</v>
      </c>
      <c r="J462" t="s">
        <v>5436</v>
      </c>
      <c r="K462" t="s">
        <v>5042</v>
      </c>
      <c r="L462" t="s">
        <v>5049</v>
      </c>
      <c r="M462">
        <v>91</v>
      </c>
      <c r="N462" s="7">
        <v>40820</v>
      </c>
      <c r="Q462">
        <v>7.42</v>
      </c>
      <c r="R462">
        <v>7.58</v>
      </c>
      <c r="S462">
        <v>6.92</v>
      </c>
      <c r="T462">
        <v>7.08</v>
      </c>
      <c r="U462">
        <v>7.25</v>
      </c>
      <c r="V462">
        <v>8</v>
      </c>
      <c r="W462">
        <v>10</v>
      </c>
      <c r="X462">
        <v>10</v>
      </c>
      <c r="Y462">
        <v>10</v>
      </c>
      <c r="Z462">
        <v>7.5</v>
      </c>
      <c r="AA462">
        <v>81.75</v>
      </c>
      <c r="AB462">
        <v>0.08</v>
      </c>
      <c r="AC462">
        <v>0</v>
      </c>
      <c r="AD462">
        <v>0</v>
      </c>
      <c r="AF462">
        <v>0</v>
      </c>
      <c r="AG462" s="7">
        <v>41185</v>
      </c>
      <c r="AH462">
        <v>1600</v>
      </c>
      <c r="AI462">
        <v>1950</v>
      </c>
      <c r="AJ462">
        <v>1775</v>
      </c>
    </row>
    <row r="463" spans="1:36" x14ac:dyDescent="0.25">
      <c r="A463" t="s">
        <v>43</v>
      </c>
      <c r="B463" t="s">
        <v>62</v>
      </c>
      <c r="C463">
        <v>14.9609782</v>
      </c>
      <c r="D463">
        <v>-91.807458600000004</v>
      </c>
      <c r="E463" t="s">
        <v>1286</v>
      </c>
      <c r="F463">
        <v>50</v>
      </c>
      <c r="G463">
        <v>69</v>
      </c>
      <c r="H463">
        <v>2017</v>
      </c>
      <c r="I463" t="s">
        <v>5408</v>
      </c>
      <c r="J463" t="s">
        <v>5446</v>
      </c>
      <c r="K463" t="s">
        <v>5040</v>
      </c>
      <c r="L463" t="s">
        <v>5048</v>
      </c>
      <c r="M463">
        <v>151</v>
      </c>
      <c r="N463" s="7">
        <v>42908</v>
      </c>
      <c r="O463" t="s">
        <v>68</v>
      </c>
      <c r="P463" t="s">
        <v>54</v>
      </c>
      <c r="Q463">
        <v>7.5</v>
      </c>
      <c r="R463">
        <v>7.5</v>
      </c>
      <c r="S463">
        <v>7.25</v>
      </c>
      <c r="T463">
        <v>7.42</v>
      </c>
      <c r="U463">
        <v>7.42</v>
      </c>
      <c r="V463">
        <v>7.33</v>
      </c>
      <c r="W463">
        <v>10</v>
      </c>
      <c r="X463">
        <v>10</v>
      </c>
      <c r="Y463">
        <v>10</v>
      </c>
      <c r="Z463">
        <v>7.33</v>
      </c>
      <c r="AA463">
        <v>81.75</v>
      </c>
      <c r="AB463">
        <v>0.11</v>
      </c>
      <c r="AC463">
        <v>0</v>
      </c>
      <c r="AD463">
        <v>1</v>
      </c>
      <c r="AE463" t="s">
        <v>55</v>
      </c>
      <c r="AF463">
        <v>1</v>
      </c>
      <c r="AG463" s="7">
        <v>43273</v>
      </c>
      <c r="AH463">
        <v>1700</v>
      </c>
      <c r="AI463">
        <v>1700</v>
      </c>
      <c r="AJ463">
        <v>1700</v>
      </c>
    </row>
    <row r="464" spans="1:36" x14ac:dyDescent="0.25">
      <c r="A464" t="s">
        <v>43</v>
      </c>
      <c r="B464" t="s">
        <v>216</v>
      </c>
      <c r="C464">
        <v>20.336724700000001</v>
      </c>
      <c r="D464">
        <v>-98.224032100000002</v>
      </c>
      <c r="E464" t="s">
        <v>3554</v>
      </c>
      <c r="F464">
        <v>10</v>
      </c>
      <c r="G464">
        <v>1</v>
      </c>
      <c r="H464">
        <v>2012</v>
      </c>
      <c r="I464" t="s">
        <v>5398</v>
      </c>
      <c r="J464" t="s">
        <v>5444</v>
      </c>
      <c r="K464" t="s">
        <v>5040</v>
      </c>
      <c r="L464" t="s">
        <v>5048</v>
      </c>
      <c r="M464">
        <v>152</v>
      </c>
      <c r="N464" s="7">
        <v>41179</v>
      </c>
      <c r="O464" t="s">
        <v>68</v>
      </c>
      <c r="P464" t="s">
        <v>54</v>
      </c>
      <c r="Q464">
        <v>7.5</v>
      </c>
      <c r="R464">
        <v>7.5</v>
      </c>
      <c r="S464">
        <v>7.33</v>
      </c>
      <c r="T464">
        <v>7.42</v>
      </c>
      <c r="U464">
        <v>7.25</v>
      </c>
      <c r="V464">
        <v>7.25</v>
      </c>
      <c r="W464">
        <v>10</v>
      </c>
      <c r="X464">
        <v>10</v>
      </c>
      <c r="Y464">
        <v>10</v>
      </c>
      <c r="Z464">
        <v>7.5</v>
      </c>
      <c r="AA464">
        <v>81.75</v>
      </c>
      <c r="AB464">
        <v>0.13</v>
      </c>
      <c r="AC464">
        <v>2</v>
      </c>
      <c r="AD464">
        <v>0</v>
      </c>
      <c r="AE464" t="s">
        <v>201</v>
      </c>
      <c r="AF464">
        <v>9</v>
      </c>
      <c r="AG464" s="7">
        <v>41544</v>
      </c>
      <c r="AH464">
        <v>774</v>
      </c>
      <c r="AI464">
        <v>774</v>
      </c>
      <c r="AJ464">
        <v>774</v>
      </c>
    </row>
    <row r="465" spans="1:36" x14ac:dyDescent="0.25">
      <c r="A465" t="s">
        <v>43</v>
      </c>
      <c r="B465" t="s">
        <v>216</v>
      </c>
      <c r="C465">
        <v>21.504165100000002</v>
      </c>
      <c r="D465">
        <v>-104.8945887</v>
      </c>
      <c r="E465" t="s">
        <v>3559</v>
      </c>
      <c r="F465">
        <v>100</v>
      </c>
      <c r="G465">
        <v>1</v>
      </c>
      <c r="H465">
        <v>2012</v>
      </c>
      <c r="I465" t="s">
        <v>5398</v>
      </c>
      <c r="J465" t="s">
        <v>5444</v>
      </c>
      <c r="K465" t="s">
        <v>5040</v>
      </c>
      <c r="L465" t="s">
        <v>5048</v>
      </c>
      <c r="M465">
        <v>152</v>
      </c>
      <c r="N465" s="7">
        <v>41162</v>
      </c>
      <c r="O465" t="s">
        <v>737</v>
      </c>
      <c r="P465" t="s">
        <v>54</v>
      </c>
      <c r="Q465">
        <v>7.42</v>
      </c>
      <c r="R465">
        <v>7.5</v>
      </c>
      <c r="S465">
        <v>7.17</v>
      </c>
      <c r="T465">
        <v>7.67</v>
      </c>
      <c r="U465">
        <v>7.33</v>
      </c>
      <c r="V465">
        <v>7.42</v>
      </c>
      <c r="W465">
        <v>10</v>
      </c>
      <c r="X465">
        <v>10</v>
      </c>
      <c r="Y465">
        <v>10</v>
      </c>
      <c r="Z465">
        <v>7.25</v>
      </c>
      <c r="AA465">
        <v>81.75</v>
      </c>
      <c r="AB465">
        <v>0.13</v>
      </c>
      <c r="AC465">
        <v>0</v>
      </c>
      <c r="AD465">
        <v>0</v>
      </c>
      <c r="AE465" t="s">
        <v>55</v>
      </c>
      <c r="AF465">
        <v>23</v>
      </c>
      <c r="AG465" s="7">
        <v>41527</v>
      </c>
      <c r="AH465">
        <v>1250</v>
      </c>
      <c r="AI465">
        <v>1250</v>
      </c>
      <c r="AJ465">
        <v>1250</v>
      </c>
    </row>
    <row r="466" spans="1:36" x14ac:dyDescent="0.25">
      <c r="A466" t="s">
        <v>43</v>
      </c>
      <c r="B466" t="s">
        <v>216</v>
      </c>
      <c r="C466">
        <v>17.0731842</v>
      </c>
      <c r="D466">
        <v>-96.726588899999996</v>
      </c>
      <c r="E466" t="s">
        <v>2937</v>
      </c>
      <c r="F466">
        <v>42</v>
      </c>
      <c r="G466">
        <v>1</v>
      </c>
      <c r="H466">
        <v>2012</v>
      </c>
      <c r="I466" t="s">
        <v>5398</v>
      </c>
      <c r="J466" t="s">
        <v>5444</v>
      </c>
      <c r="K466" t="s">
        <v>5040</v>
      </c>
      <c r="L466" t="s">
        <v>5048</v>
      </c>
      <c r="M466">
        <v>152</v>
      </c>
      <c r="N466" s="7">
        <v>41156</v>
      </c>
      <c r="O466" t="s">
        <v>616</v>
      </c>
      <c r="P466" t="s">
        <v>54</v>
      </c>
      <c r="Q466">
        <v>7.42</v>
      </c>
      <c r="R466">
        <v>7.5</v>
      </c>
      <c r="S466">
        <v>7.33</v>
      </c>
      <c r="T466">
        <v>7.58</v>
      </c>
      <c r="U466">
        <v>7.33</v>
      </c>
      <c r="V466">
        <v>7.33</v>
      </c>
      <c r="W466">
        <v>10</v>
      </c>
      <c r="X466">
        <v>10</v>
      </c>
      <c r="Y466">
        <v>10</v>
      </c>
      <c r="Z466">
        <v>7.25</v>
      </c>
      <c r="AA466">
        <v>81.75</v>
      </c>
      <c r="AB466">
        <v>0.11</v>
      </c>
      <c r="AC466">
        <v>0</v>
      </c>
      <c r="AD466">
        <v>0</v>
      </c>
      <c r="AE466" t="s">
        <v>55</v>
      </c>
      <c r="AF466">
        <v>1</v>
      </c>
      <c r="AG466" s="7">
        <v>41521</v>
      </c>
      <c r="AH466">
        <v>1100</v>
      </c>
      <c r="AI466">
        <v>1100</v>
      </c>
      <c r="AJ466">
        <v>1100</v>
      </c>
    </row>
    <row r="467" spans="1:36" x14ac:dyDescent="0.25">
      <c r="A467" t="s">
        <v>43</v>
      </c>
      <c r="B467" t="s">
        <v>216</v>
      </c>
      <c r="C467">
        <v>16.114828299999999</v>
      </c>
      <c r="D467">
        <v>-92.6859623</v>
      </c>
      <c r="E467" t="s">
        <v>1557</v>
      </c>
      <c r="F467">
        <v>250</v>
      </c>
      <c r="G467">
        <v>1</v>
      </c>
      <c r="H467">
        <v>2012</v>
      </c>
      <c r="I467" t="s">
        <v>5398</v>
      </c>
      <c r="J467" t="s">
        <v>5444</v>
      </c>
      <c r="K467" t="s">
        <v>5040</v>
      </c>
      <c r="L467" t="s">
        <v>5048</v>
      </c>
      <c r="M467">
        <v>152</v>
      </c>
      <c r="N467" s="7">
        <v>41151</v>
      </c>
      <c r="O467" t="s">
        <v>213</v>
      </c>
      <c r="P467" t="s">
        <v>54</v>
      </c>
      <c r="Q467">
        <v>7.33</v>
      </c>
      <c r="R467">
        <v>7.42</v>
      </c>
      <c r="S467">
        <v>7.33</v>
      </c>
      <c r="T467">
        <v>7.67</v>
      </c>
      <c r="U467">
        <v>7.42</v>
      </c>
      <c r="V467">
        <v>7.25</v>
      </c>
      <c r="W467">
        <v>10</v>
      </c>
      <c r="X467">
        <v>10</v>
      </c>
      <c r="Y467">
        <v>10</v>
      </c>
      <c r="Z467">
        <v>7.33</v>
      </c>
      <c r="AA467">
        <v>81.75</v>
      </c>
      <c r="AB467">
        <v>0.12</v>
      </c>
      <c r="AC467">
        <v>10</v>
      </c>
      <c r="AD467">
        <v>0</v>
      </c>
      <c r="AE467" t="s">
        <v>55</v>
      </c>
      <c r="AF467">
        <v>14</v>
      </c>
      <c r="AG467" s="7">
        <v>41516</v>
      </c>
      <c r="AH467">
        <v>1550</v>
      </c>
      <c r="AI467">
        <v>1550</v>
      </c>
      <c r="AJ467">
        <v>1550</v>
      </c>
    </row>
    <row r="468" spans="1:36" x14ac:dyDescent="0.25">
      <c r="A468" t="s">
        <v>43</v>
      </c>
      <c r="B468" t="s">
        <v>216</v>
      </c>
      <c r="C468">
        <v>16.114828299999999</v>
      </c>
      <c r="D468">
        <v>-92.6859623</v>
      </c>
      <c r="E468" t="s">
        <v>1557</v>
      </c>
      <c r="F468">
        <v>28</v>
      </c>
      <c r="G468">
        <v>1</v>
      </c>
      <c r="H468">
        <v>2012</v>
      </c>
      <c r="I468" t="s">
        <v>5398</v>
      </c>
      <c r="J468" t="s">
        <v>5444</v>
      </c>
      <c r="K468" t="s">
        <v>5040</v>
      </c>
      <c r="L468" t="s">
        <v>5048</v>
      </c>
      <c r="M468">
        <v>152</v>
      </c>
      <c r="N468" s="7">
        <v>41066</v>
      </c>
      <c r="O468" t="s">
        <v>616</v>
      </c>
      <c r="P468" t="s">
        <v>54</v>
      </c>
      <c r="Q468">
        <v>7.5</v>
      </c>
      <c r="R468">
        <v>7.42</v>
      </c>
      <c r="S468">
        <v>7.25</v>
      </c>
      <c r="T468">
        <v>7.33</v>
      </c>
      <c r="U468">
        <v>7.67</v>
      </c>
      <c r="V468">
        <v>7.25</v>
      </c>
      <c r="W468">
        <v>10</v>
      </c>
      <c r="X468">
        <v>10</v>
      </c>
      <c r="Y468">
        <v>10</v>
      </c>
      <c r="Z468">
        <v>7.33</v>
      </c>
      <c r="AA468">
        <v>81.75</v>
      </c>
      <c r="AB468">
        <v>0.12</v>
      </c>
      <c r="AC468">
        <v>0</v>
      </c>
      <c r="AD468">
        <v>0</v>
      </c>
      <c r="AF468">
        <v>1</v>
      </c>
      <c r="AG468" s="7">
        <v>41431</v>
      </c>
      <c r="AH468">
        <v>1650</v>
      </c>
      <c r="AI468">
        <v>1650</v>
      </c>
      <c r="AJ468">
        <v>1650</v>
      </c>
    </row>
    <row r="469" spans="1:36" x14ac:dyDescent="0.25">
      <c r="A469" t="s">
        <v>43</v>
      </c>
      <c r="B469" t="s">
        <v>287</v>
      </c>
      <c r="C469">
        <v>-3.1617522</v>
      </c>
      <c r="D469">
        <v>35.587669699999999</v>
      </c>
      <c r="E469" t="s">
        <v>3309</v>
      </c>
      <c r="F469">
        <v>1</v>
      </c>
      <c r="G469">
        <v>60</v>
      </c>
      <c r="H469">
        <v>2014</v>
      </c>
      <c r="I469" t="s">
        <v>5403</v>
      </c>
      <c r="J469" t="s">
        <v>5424</v>
      </c>
      <c r="K469" t="s">
        <v>5039</v>
      </c>
      <c r="L469" t="s">
        <v>5049</v>
      </c>
      <c r="M469">
        <v>214</v>
      </c>
      <c r="N469" s="7">
        <v>42012</v>
      </c>
      <c r="O469" t="s">
        <v>60</v>
      </c>
      <c r="P469" t="s">
        <v>54</v>
      </c>
      <c r="Q469">
        <v>7.42</v>
      </c>
      <c r="R469">
        <v>7.42</v>
      </c>
      <c r="S469">
        <v>7.42</v>
      </c>
      <c r="T469">
        <v>7.42</v>
      </c>
      <c r="U469">
        <v>7.33</v>
      </c>
      <c r="V469">
        <v>7.33</v>
      </c>
      <c r="W469">
        <v>10</v>
      </c>
      <c r="X469">
        <v>10</v>
      </c>
      <c r="Y469">
        <v>10</v>
      </c>
      <c r="Z469">
        <v>7.42</v>
      </c>
      <c r="AA469">
        <v>81.75</v>
      </c>
      <c r="AB469">
        <v>0.12</v>
      </c>
      <c r="AC469">
        <v>0</v>
      </c>
      <c r="AD469">
        <v>0</v>
      </c>
      <c r="AE469" t="s">
        <v>89</v>
      </c>
      <c r="AF469">
        <v>4</v>
      </c>
      <c r="AG469" s="7">
        <v>42377</v>
      </c>
      <c r="AH469">
        <v>1500</v>
      </c>
      <c r="AI469">
        <v>1700</v>
      </c>
      <c r="AJ469">
        <v>1600</v>
      </c>
    </row>
    <row r="470" spans="1:36" x14ac:dyDescent="0.25">
      <c r="A470" t="s">
        <v>4825</v>
      </c>
      <c r="B470" t="s">
        <v>242</v>
      </c>
      <c r="C470">
        <v>0.60458330000000005</v>
      </c>
      <c r="D470">
        <v>33.471983199999997</v>
      </c>
      <c r="E470" t="s">
        <v>4881</v>
      </c>
      <c r="F470">
        <v>320</v>
      </c>
      <c r="G470">
        <v>60</v>
      </c>
      <c r="H470">
        <v>2014</v>
      </c>
      <c r="I470" t="s">
        <v>5421</v>
      </c>
      <c r="J470" t="s">
        <v>5456</v>
      </c>
      <c r="K470" t="s">
        <v>5042</v>
      </c>
      <c r="L470" t="s">
        <v>5052</v>
      </c>
      <c r="M470">
        <v>153</v>
      </c>
      <c r="N470" s="7">
        <v>41816</v>
      </c>
      <c r="Q470">
        <v>7.58</v>
      </c>
      <c r="R470">
        <v>7.92</v>
      </c>
      <c r="S470">
        <v>7.75</v>
      </c>
      <c r="T470">
        <v>7.83</v>
      </c>
      <c r="U470">
        <v>7.5</v>
      </c>
      <c r="V470">
        <v>7.67</v>
      </c>
      <c r="W470">
        <v>10</v>
      </c>
      <c r="X470">
        <v>10</v>
      </c>
      <c r="Y470">
        <v>7.67</v>
      </c>
      <c r="Z470">
        <v>7.83</v>
      </c>
      <c r="AA470">
        <v>81.75</v>
      </c>
      <c r="AB470">
        <v>0.12</v>
      </c>
      <c r="AC470">
        <v>0</v>
      </c>
      <c r="AD470">
        <v>0</v>
      </c>
      <c r="AE470" t="s">
        <v>55</v>
      </c>
      <c r="AF470">
        <v>1</v>
      </c>
      <c r="AG470" s="7">
        <v>42181</v>
      </c>
      <c r="AH470">
        <v>1095</v>
      </c>
      <c r="AI470">
        <v>1095</v>
      </c>
      <c r="AJ470">
        <v>1095</v>
      </c>
    </row>
    <row r="471" spans="1:36" x14ac:dyDescent="0.25">
      <c r="A471" t="s">
        <v>43</v>
      </c>
      <c r="B471" t="s">
        <v>2219</v>
      </c>
      <c r="C471">
        <v>14.058324000000001</v>
      </c>
      <c r="D471">
        <v>108.277199</v>
      </c>
      <c r="E471" t="s">
        <v>3546</v>
      </c>
      <c r="F471">
        <v>1</v>
      </c>
      <c r="G471">
        <v>2</v>
      </c>
      <c r="H471">
        <v>2014</v>
      </c>
      <c r="I471" t="s">
        <v>5451</v>
      </c>
      <c r="J471" t="s">
        <v>5477</v>
      </c>
      <c r="K471" t="s">
        <v>5051</v>
      </c>
      <c r="L471" t="s">
        <v>5050</v>
      </c>
      <c r="M471">
        <v>61</v>
      </c>
      <c r="N471" s="7">
        <v>42359</v>
      </c>
      <c r="O471" t="s">
        <v>213</v>
      </c>
      <c r="P471" t="s">
        <v>54</v>
      </c>
      <c r="Q471">
        <v>7</v>
      </c>
      <c r="R471">
        <v>7.08</v>
      </c>
      <c r="S471">
        <v>7.33</v>
      </c>
      <c r="T471">
        <v>7.5</v>
      </c>
      <c r="U471">
        <v>7.5</v>
      </c>
      <c r="V471">
        <v>7.33</v>
      </c>
      <c r="W471">
        <v>10</v>
      </c>
      <c r="X471">
        <v>10</v>
      </c>
      <c r="Y471">
        <v>10</v>
      </c>
      <c r="Z471">
        <v>8</v>
      </c>
      <c r="AA471">
        <v>81.75</v>
      </c>
      <c r="AB471">
        <v>0.12</v>
      </c>
      <c r="AC471">
        <v>0</v>
      </c>
      <c r="AD471">
        <v>0</v>
      </c>
      <c r="AE471" t="s">
        <v>89</v>
      </c>
      <c r="AF471">
        <v>0</v>
      </c>
      <c r="AG471" s="7">
        <v>42724</v>
      </c>
      <c r="AH471">
        <v>1040</v>
      </c>
      <c r="AI471">
        <v>1040</v>
      </c>
      <c r="AJ471">
        <v>1040</v>
      </c>
    </row>
    <row r="472" spans="1:36" x14ac:dyDescent="0.25">
      <c r="A472" t="s">
        <v>43</v>
      </c>
      <c r="B472" t="s">
        <v>84</v>
      </c>
      <c r="C472">
        <v>-18.512177999999999</v>
      </c>
      <c r="D472">
        <v>-44.555030799999997</v>
      </c>
      <c r="E472" t="s">
        <v>2456</v>
      </c>
      <c r="F472">
        <v>300</v>
      </c>
      <c r="G472">
        <v>60</v>
      </c>
      <c r="H472">
        <v>2012</v>
      </c>
      <c r="I472" t="s">
        <v>5401</v>
      </c>
      <c r="J472" t="s">
        <v>5402</v>
      </c>
      <c r="K472" t="s">
        <v>5039</v>
      </c>
      <c r="L472" t="s">
        <v>5040</v>
      </c>
      <c r="M472">
        <v>153</v>
      </c>
      <c r="N472" s="7">
        <v>41335</v>
      </c>
      <c r="O472" t="s">
        <v>68</v>
      </c>
      <c r="P472" t="s">
        <v>373</v>
      </c>
      <c r="Q472">
        <v>7.75</v>
      </c>
      <c r="R472">
        <v>7.75</v>
      </c>
      <c r="S472">
        <v>7.5</v>
      </c>
      <c r="T472">
        <v>7.42</v>
      </c>
      <c r="U472">
        <v>7.83</v>
      </c>
      <c r="V472">
        <v>7.75</v>
      </c>
      <c r="W472">
        <v>9.33</v>
      </c>
      <c r="X472">
        <v>9.33</v>
      </c>
      <c r="Y472">
        <v>9.33</v>
      </c>
      <c r="Z472">
        <v>7.83</v>
      </c>
      <c r="AA472">
        <v>81.83</v>
      </c>
      <c r="AB472">
        <v>0.12</v>
      </c>
      <c r="AC472">
        <v>0</v>
      </c>
      <c r="AD472">
        <v>0</v>
      </c>
      <c r="AE472" t="s">
        <v>89</v>
      </c>
      <c r="AF472">
        <v>0</v>
      </c>
      <c r="AG472" s="7">
        <v>41700</v>
      </c>
      <c r="AH472">
        <v>1250</v>
      </c>
      <c r="AI472">
        <v>1250</v>
      </c>
      <c r="AJ472">
        <v>1250</v>
      </c>
    </row>
    <row r="473" spans="1:36" x14ac:dyDescent="0.25">
      <c r="A473" t="s">
        <v>43</v>
      </c>
      <c r="B473" t="s">
        <v>84</v>
      </c>
      <c r="C473">
        <v>-16.661610700000001</v>
      </c>
      <c r="D473">
        <v>-49.262113599999999</v>
      </c>
      <c r="E473" t="s">
        <v>1329</v>
      </c>
      <c r="F473">
        <v>58</v>
      </c>
      <c r="G473">
        <v>60</v>
      </c>
      <c r="H473">
        <v>2011</v>
      </c>
      <c r="I473" t="s">
        <v>5397</v>
      </c>
      <c r="J473" t="s">
        <v>5398</v>
      </c>
      <c r="K473" t="s">
        <v>5039</v>
      </c>
      <c r="L473" t="s">
        <v>5040</v>
      </c>
      <c r="M473">
        <v>153</v>
      </c>
      <c r="N473" s="7">
        <v>40844</v>
      </c>
      <c r="O473" t="s">
        <v>737</v>
      </c>
      <c r="Q473">
        <v>7.33</v>
      </c>
      <c r="R473">
        <v>7.67</v>
      </c>
      <c r="S473">
        <v>7.25</v>
      </c>
      <c r="T473">
        <v>7.5</v>
      </c>
      <c r="U473">
        <v>7.5</v>
      </c>
      <c r="V473">
        <v>7.25</v>
      </c>
      <c r="W473">
        <v>10</v>
      </c>
      <c r="X473">
        <v>10</v>
      </c>
      <c r="Y473">
        <v>10</v>
      </c>
      <c r="Z473">
        <v>7.33</v>
      </c>
      <c r="AA473">
        <v>81.83</v>
      </c>
      <c r="AB473">
        <v>0.02</v>
      </c>
      <c r="AC473">
        <v>0</v>
      </c>
      <c r="AD473">
        <v>0</v>
      </c>
      <c r="AF473">
        <v>2</v>
      </c>
      <c r="AG473" s="7">
        <v>41209</v>
      </c>
      <c r="AH473">
        <v>900</v>
      </c>
      <c r="AI473">
        <v>950</v>
      </c>
      <c r="AJ473">
        <v>925</v>
      </c>
    </row>
    <row r="474" spans="1:36" x14ac:dyDescent="0.25">
      <c r="A474" t="s">
        <v>43</v>
      </c>
      <c r="B474" t="s">
        <v>84</v>
      </c>
      <c r="C474">
        <v>-18.7247843</v>
      </c>
      <c r="D474">
        <v>-47.504740099999999</v>
      </c>
      <c r="E474" t="s">
        <v>2824</v>
      </c>
      <c r="F474">
        <v>200</v>
      </c>
      <c r="G474">
        <v>59</v>
      </c>
      <c r="H474">
        <v>2016</v>
      </c>
      <c r="I474" t="s">
        <v>5407</v>
      </c>
      <c r="J474" t="s">
        <v>5408</v>
      </c>
      <c r="K474" t="s">
        <v>5039</v>
      </c>
      <c r="L474" t="s">
        <v>5040</v>
      </c>
      <c r="M474">
        <v>153</v>
      </c>
      <c r="N474" s="7">
        <v>42755</v>
      </c>
      <c r="O474" t="s">
        <v>737</v>
      </c>
      <c r="P474" t="s">
        <v>81</v>
      </c>
      <c r="Q474">
        <v>7.42</v>
      </c>
      <c r="R474">
        <v>7.5</v>
      </c>
      <c r="S474">
        <v>7.42</v>
      </c>
      <c r="T474">
        <v>7.5</v>
      </c>
      <c r="U474">
        <v>7.42</v>
      </c>
      <c r="V474">
        <v>7.25</v>
      </c>
      <c r="W474">
        <v>10</v>
      </c>
      <c r="X474">
        <v>10</v>
      </c>
      <c r="Y474">
        <v>10</v>
      </c>
      <c r="Z474">
        <v>7.33</v>
      </c>
      <c r="AA474">
        <v>81.83</v>
      </c>
      <c r="AB474">
        <v>0.11</v>
      </c>
      <c r="AC474">
        <v>0</v>
      </c>
      <c r="AD474">
        <v>1</v>
      </c>
      <c r="AE474" t="s">
        <v>55</v>
      </c>
      <c r="AF474">
        <v>3</v>
      </c>
      <c r="AG474" s="7">
        <v>43120</v>
      </c>
      <c r="AH474">
        <v>973</v>
      </c>
      <c r="AI474">
        <v>973</v>
      </c>
      <c r="AJ474">
        <v>973</v>
      </c>
    </row>
    <row r="475" spans="1:36" x14ac:dyDescent="0.25">
      <c r="A475" t="s">
        <v>43</v>
      </c>
      <c r="B475" t="s">
        <v>84</v>
      </c>
      <c r="C475">
        <v>-18.512177999999999</v>
      </c>
      <c r="D475">
        <v>-44.555030799999997</v>
      </c>
      <c r="E475" t="s">
        <v>233</v>
      </c>
      <c r="F475">
        <v>320</v>
      </c>
      <c r="G475">
        <v>2</v>
      </c>
      <c r="H475">
        <v>2016</v>
      </c>
      <c r="I475" t="s">
        <v>5407</v>
      </c>
      <c r="J475" t="s">
        <v>5408</v>
      </c>
      <c r="K475" t="s">
        <v>5039</v>
      </c>
      <c r="L475" t="s">
        <v>5040</v>
      </c>
      <c r="M475">
        <v>153</v>
      </c>
      <c r="N475" s="7">
        <v>42285</v>
      </c>
      <c r="O475" t="s">
        <v>365</v>
      </c>
      <c r="P475" t="s">
        <v>81</v>
      </c>
      <c r="Q475">
        <v>7.17</v>
      </c>
      <c r="R475">
        <v>7.58</v>
      </c>
      <c r="S475">
        <v>6.83</v>
      </c>
      <c r="T475">
        <v>7.5</v>
      </c>
      <c r="U475">
        <v>7.75</v>
      </c>
      <c r="V475">
        <v>7.25</v>
      </c>
      <c r="W475">
        <v>10</v>
      </c>
      <c r="X475">
        <v>10</v>
      </c>
      <c r="Y475">
        <v>10</v>
      </c>
      <c r="Z475">
        <v>7.75</v>
      </c>
      <c r="AA475">
        <v>81.83</v>
      </c>
      <c r="AB475">
        <v>0</v>
      </c>
      <c r="AC475">
        <v>0</v>
      </c>
      <c r="AD475">
        <v>0</v>
      </c>
      <c r="AE475" t="s">
        <v>55</v>
      </c>
      <c r="AF475">
        <v>1</v>
      </c>
      <c r="AG475" s="7">
        <v>42650</v>
      </c>
      <c r="AH475">
        <v>1</v>
      </c>
      <c r="AI475">
        <v>1</v>
      </c>
      <c r="AJ475">
        <v>1</v>
      </c>
    </row>
    <row r="476" spans="1:36" x14ac:dyDescent="0.25">
      <c r="A476" t="s">
        <v>43</v>
      </c>
      <c r="B476" t="s">
        <v>84</v>
      </c>
      <c r="C476">
        <v>-18.512177999999999</v>
      </c>
      <c r="D476">
        <v>-44.555030799999997</v>
      </c>
      <c r="E476" t="s">
        <v>233</v>
      </c>
      <c r="F476">
        <v>300</v>
      </c>
      <c r="G476">
        <v>2</v>
      </c>
      <c r="H476">
        <v>2016</v>
      </c>
      <c r="I476" t="s">
        <v>5407</v>
      </c>
      <c r="J476" t="s">
        <v>5408</v>
      </c>
      <c r="K476" t="s">
        <v>5039</v>
      </c>
      <c r="L476" t="s">
        <v>5040</v>
      </c>
      <c r="M476">
        <v>153</v>
      </c>
      <c r="N476" s="7">
        <v>42285</v>
      </c>
      <c r="O476" t="s">
        <v>365</v>
      </c>
      <c r="P476" t="s">
        <v>81</v>
      </c>
      <c r="Q476">
        <v>7.58</v>
      </c>
      <c r="R476">
        <v>7</v>
      </c>
      <c r="S476">
        <v>6.92</v>
      </c>
      <c r="T476">
        <v>6.92</v>
      </c>
      <c r="U476">
        <v>7.67</v>
      </c>
      <c r="V476">
        <v>7.5</v>
      </c>
      <c r="W476">
        <v>10</v>
      </c>
      <c r="X476">
        <v>10</v>
      </c>
      <c r="Y476">
        <v>10</v>
      </c>
      <c r="Z476">
        <v>8.25</v>
      </c>
      <c r="AA476">
        <v>81.83</v>
      </c>
      <c r="AB476">
        <v>0</v>
      </c>
      <c r="AC476">
        <v>0</v>
      </c>
      <c r="AD476">
        <v>0</v>
      </c>
      <c r="AE476" t="s">
        <v>55</v>
      </c>
      <c r="AF476">
        <v>0</v>
      </c>
      <c r="AG476" s="7">
        <v>42650</v>
      </c>
      <c r="AH476">
        <v>1</v>
      </c>
      <c r="AI476">
        <v>1</v>
      </c>
      <c r="AJ476">
        <v>1</v>
      </c>
    </row>
    <row r="477" spans="1:36" x14ac:dyDescent="0.25">
      <c r="A477" t="s">
        <v>43</v>
      </c>
      <c r="B477" t="s">
        <v>84</v>
      </c>
      <c r="C477">
        <v>-18.512177999999999</v>
      </c>
      <c r="D477">
        <v>-44.555030799999997</v>
      </c>
      <c r="E477" t="s">
        <v>233</v>
      </c>
      <c r="F477">
        <v>320</v>
      </c>
      <c r="G477">
        <v>2</v>
      </c>
      <c r="H477">
        <v>2015</v>
      </c>
      <c r="I477" t="s">
        <v>5409</v>
      </c>
      <c r="J477" t="s">
        <v>5410</v>
      </c>
      <c r="K477" t="s">
        <v>5039</v>
      </c>
      <c r="L477" t="s">
        <v>5040</v>
      </c>
      <c r="M477">
        <v>153</v>
      </c>
      <c r="N477" s="7">
        <v>41927</v>
      </c>
      <c r="O477" t="s">
        <v>68</v>
      </c>
      <c r="P477" t="s">
        <v>81</v>
      </c>
      <c r="Q477">
        <v>7.33</v>
      </c>
      <c r="R477">
        <v>7.58</v>
      </c>
      <c r="S477">
        <v>7.25</v>
      </c>
      <c r="T477">
        <v>7.17</v>
      </c>
      <c r="U477">
        <v>7.83</v>
      </c>
      <c r="V477">
        <v>7.33</v>
      </c>
      <c r="W477">
        <v>10</v>
      </c>
      <c r="X477">
        <v>10</v>
      </c>
      <c r="Y477">
        <v>10</v>
      </c>
      <c r="Z477">
        <v>7.33</v>
      </c>
      <c r="AA477">
        <v>81.83</v>
      </c>
      <c r="AB477">
        <v>0.11</v>
      </c>
      <c r="AC477">
        <v>0</v>
      </c>
      <c r="AD477">
        <v>0</v>
      </c>
      <c r="AE477" t="s">
        <v>55</v>
      </c>
      <c r="AF477">
        <v>0</v>
      </c>
      <c r="AG477" s="7">
        <v>42292</v>
      </c>
      <c r="AH477">
        <v>1100</v>
      </c>
      <c r="AI477">
        <v>1100</v>
      </c>
      <c r="AJ477">
        <v>1100</v>
      </c>
    </row>
    <row r="478" spans="1:36" x14ac:dyDescent="0.25">
      <c r="A478" t="s">
        <v>43</v>
      </c>
      <c r="B478" t="s">
        <v>396</v>
      </c>
      <c r="C478">
        <v>2.5359349</v>
      </c>
      <c r="D478">
        <v>-75.527669900000006</v>
      </c>
      <c r="E478" t="s">
        <v>457</v>
      </c>
      <c r="F478">
        <v>50</v>
      </c>
      <c r="G478">
        <v>70</v>
      </c>
      <c r="H478">
        <v>2013</v>
      </c>
      <c r="I478" t="s">
        <v>5421</v>
      </c>
      <c r="J478" t="s">
        <v>5420</v>
      </c>
      <c r="K478" t="s">
        <v>5042</v>
      </c>
      <c r="L478" t="s">
        <v>5049</v>
      </c>
      <c r="M478">
        <v>91</v>
      </c>
      <c r="N478" s="7">
        <v>41474</v>
      </c>
      <c r="O478" t="s">
        <v>213</v>
      </c>
      <c r="P478" t="s">
        <v>54</v>
      </c>
      <c r="Q478">
        <v>7.5</v>
      </c>
      <c r="R478">
        <v>7.5</v>
      </c>
      <c r="S478">
        <v>7</v>
      </c>
      <c r="T478">
        <v>7.42</v>
      </c>
      <c r="U478">
        <v>7.5</v>
      </c>
      <c r="V478">
        <v>7.58</v>
      </c>
      <c r="W478">
        <v>10</v>
      </c>
      <c r="X478">
        <v>10</v>
      </c>
      <c r="Y478">
        <v>10</v>
      </c>
      <c r="Z478">
        <v>7.33</v>
      </c>
      <c r="AA478">
        <v>81.83</v>
      </c>
      <c r="AB478">
        <v>0</v>
      </c>
      <c r="AC478">
        <v>2</v>
      </c>
      <c r="AD478">
        <v>0</v>
      </c>
      <c r="AE478" t="s">
        <v>89</v>
      </c>
      <c r="AF478">
        <v>0</v>
      </c>
      <c r="AG478" s="7">
        <v>41839</v>
      </c>
      <c r="AH478">
        <v>1600</v>
      </c>
      <c r="AI478">
        <v>1950</v>
      </c>
      <c r="AJ478">
        <v>1775</v>
      </c>
    </row>
    <row r="479" spans="1:36" x14ac:dyDescent="0.25">
      <c r="A479" t="s">
        <v>43</v>
      </c>
      <c r="B479" t="s">
        <v>396</v>
      </c>
      <c r="C479">
        <v>2.5359349</v>
      </c>
      <c r="D479">
        <v>-75.527669900000006</v>
      </c>
      <c r="E479" t="s">
        <v>457</v>
      </c>
      <c r="F479">
        <v>250</v>
      </c>
      <c r="G479">
        <v>70</v>
      </c>
      <c r="H479">
        <v>2011</v>
      </c>
      <c r="I479" t="s">
        <v>5435</v>
      </c>
      <c r="J479" t="s">
        <v>5436</v>
      </c>
      <c r="K479" t="s">
        <v>5042</v>
      </c>
      <c r="L479" t="s">
        <v>5049</v>
      </c>
      <c r="M479">
        <v>91</v>
      </c>
      <c r="N479" s="7">
        <v>40708</v>
      </c>
      <c r="Q479">
        <v>7.58</v>
      </c>
      <c r="R479">
        <v>7.5</v>
      </c>
      <c r="S479">
        <v>7.17</v>
      </c>
      <c r="T479">
        <v>7.58</v>
      </c>
      <c r="U479">
        <v>7.33</v>
      </c>
      <c r="V479">
        <v>7.33</v>
      </c>
      <c r="W479">
        <v>10</v>
      </c>
      <c r="X479">
        <v>10</v>
      </c>
      <c r="Y479">
        <v>10</v>
      </c>
      <c r="Z479">
        <v>7.33</v>
      </c>
      <c r="AA479">
        <v>81.83</v>
      </c>
      <c r="AB479">
        <v>0.05</v>
      </c>
      <c r="AC479">
        <v>0</v>
      </c>
      <c r="AD479">
        <v>0</v>
      </c>
      <c r="AF479">
        <v>0</v>
      </c>
      <c r="AG479" s="7">
        <v>41073</v>
      </c>
      <c r="AH479">
        <v>1600</v>
      </c>
      <c r="AI479">
        <v>1800</v>
      </c>
      <c r="AJ479">
        <v>1700</v>
      </c>
    </row>
    <row r="480" spans="1:36" x14ac:dyDescent="0.25">
      <c r="A480" t="s">
        <v>43</v>
      </c>
      <c r="B480" t="s">
        <v>203</v>
      </c>
      <c r="C480">
        <v>9.6051514999999998</v>
      </c>
      <c r="D480">
        <v>-84.037889399999997</v>
      </c>
      <c r="E480" t="s">
        <v>705</v>
      </c>
      <c r="F480">
        <v>15</v>
      </c>
      <c r="G480">
        <v>46</v>
      </c>
      <c r="H480">
        <v>2016</v>
      </c>
      <c r="I480" t="s">
        <v>5410</v>
      </c>
      <c r="J480" t="s">
        <v>5441</v>
      </c>
      <c r="K480" t="s">
        <v>5040</v>
      </c>
      <c r="L480" t="s">
        <v>5048</v>
      </c>
      <c r="M480">
        <v>152</v>
      </c>
      <c r="N480" s="7">
        <v>42779</v>
      </c>
      <c r="O480" t="s">
        <v>493</v>
      </c>
      <c r="P480" t="s">
        <v>278</v>
      </c>
      <c r="Q480">
        <v>7.25</v>
      </c>
      <c r="R480">
        <v>7.33</v>
      </c>
      <c r="S480">
        <v>7.5</v>
      </c>
      <c r="T480">
        <v>7.33</v>
      </c>
      <c r="U480">
        <v>7.67</v>
      </c>
      <c r="V480">
        <v>7.42</v>
      </c>
      <c r="W480">
        <v>10</v>
      </c>
      <c r="X480">
        <v>10</v>
      </c>
      <c r="Y480">
        <v>10</v>
      </c>
      <c r="Z480">
        <v>7.33</v>
      </c>
      <c r="AA480">
        <v>81.83</v>
      </c>
      <c r="AB480">
        <v>0</v>
      </c>
      <c r="AC480">
        <v>1</v>
      </c>
      <c r="AD480">
        <v>0</v>
      </c>
      <c r="AE480" t="s">
        <v>55</v>
      </c>
      <c r="AF480">
        <v>4</v>
      </c>
      <c r="AG480" s="7">
        <v>43144</v>
      </c>
      <c r="AH480">
        <v>1900</v>
      </c>
      <c r="AI480">
        <v>1900</v>
      </c>
      <c r="AJ480">
        <v>1900</v>
      </c>
    </row>
    <row r="481" spans="1:36" x14ac:dyDescent="0.25">
      <c r="A481" t="s">
        <v>43</v>
      </c>
      <c r="B481" t="s">
        <v>203</v>
      </c>
      <c r="C481">
        <v>9.9060734999999998</v>
      </c>
      <c r="D481">
        <v>-83.988086300000006</v>
      </c>
      <c r="E481" t="s">
        <v>1027</v>
      </c>
      <c r="F481">
        <v>275</v>
      </c>
      <c r="G481">
        <v>18975</v>
      </c>
      <c r="H481">
        <v>2015</v>
      </c>
      <c r="I481" t="s">
        <v>5404</v>
      </c>
      <c r="J481" t="s">
        <v>5439</v>
      </c>
      <c r="K481" t="s">
        <v>5040</v>
      </c>
      <c r="L481" t="s">
        <v>5048</v>
      </c>
      <c r="M481">
        <v>151</v>
      </c>
      <c r="N481" s="7">
        <v>42131</v>
      </c>
      <c r="O481" t="s">
        <v>213</v>
      </c>
      <c r="P481" t="s">
        <v>54</v>
      </c>
      <c r="Q481">
        <v>7.67</v>
      </c>
      <c r="R481">
        <v>7.5</v>
      </c>
      <c r="S481">
        <v>7.5</v>
      </c>
      <c r="T481">
        <v>7.25</v>
      </c>
      <c r="U481">
        <v>7.08</v>
      </c>
      <c r="V481">
        <v>7.42</v>
      </c>
      <c r="W481">
        <v>10</v>
      </c>
      <c r="X481">
        <v>10</v>
      </c>
      <c r="Y481">
        <v>10</v>
      </c>
      <c r="Z481">
        <v>7.42</v>
      </c>
      <c r="AA481">
        <v>81.83</v>
      </c>
      <c r="AB481">
        <v>0.09</v>
      </c>
      <c r="AC481">
        <v>0</v>
      </c>
      <c r="AD481">
        <v>0</v>
      </c>
      <c r="AE481" t="s">
        <v>55</v>
      </c>
      <c r="AF481">
        <v>0</v>
      </c>
      <c r="AG481" s="7">
        <v>42496</v>
      </c>
      <c r="AH481">
        <v>1200</v>
      </c>
      <c r="AI481">
        <v>1400</v>
      </c>
      <c r="AJ481">
        <v>1300</v>
      </c>
    </row>
    <row r="482" spans="1:36" x14ac:dyDescent="0.25">
      <c r="A482" t="s">
        <v>43</v>
      </c>
      <c r="B482" t="s">
        <v>62</v>
      </c>
      <c r="C482">
        <v>15.783471</v>
      </c>
      <c r="D482">
        <v>-90.230759000000006</v>
      </c>
      <c r="E482" t="s">
        <v>618</v>
      </c>
      <c r="F482">
        <v>25</v>
      </c>
      <c r="G482">
        <v>69</v>
      </c>
      <c r="H482">
        <v>2017</v>
      </c>
      <c r="I482" t="s">
        <v>5408</v>
      </c>
      <c r="J482" t="s">
        <v>5446</v>
      </c>
      <c r="K482" t="s">
        <v>5040</v>
      </c>
      <c r="L482" t="s">
        <v>5048</v>
      </c>
      <c r="M482">
        <v>151</v>
      </c>
      <c r="N482" s="7">
        <v>42969</v>
      </c>
      <c r="O482" t="s">
        <v>68</v>
      </c>
      <c r="P482" t="s">
        <v>54</v>
      </c>
      <c r="Q482">
        <v>7.42</v>
      </c>
      <c r="R482">
        <v>7.5</v>
      </c>
      <c r="S482">
        <v>7.25</v>
      </c>
      <c r="T482">
        <v>7.5</v>
      </c>
      <c r="U482">
        <v>7.33</v>
      </c>
      <c r="V482">
        <v>7.42</v>
      </c>
      <c r="W482">
        <v>10</v>
      </c>
      <c r="X482">
        <v>10</v>
      </c>
      <c r="Y482">
        <v>10</v>
      </c>
      <c r="Z482">
        <v>7.42</v>
      </c>
      <c r="AA482">
        <v>81.83</v>
      </c>
      <c r="AB482">
        <v>0.1</v>
      </c>
      <c r="AC482">
        <v>1</v>
      </c>
      <c r="AD482">
        <v>0</v>
      </c>
      <c r="AE482" t="s">
        <v>55</v>
      </c>
      <c r="AF482">
        <v>1</v>
      </c>
      <c r="AG482" s="7">
        <v>43334</v>
      </c>
      <c r="AH482">
        <v>157.88640000000001</v>
      </c>
      <c r="AI482">
        <v>157.88640000000001</v>
      </c>
      <c r="AJ482">
        <v>157.88640000000001</v>
      </c>
    </row>
    <row r="483" spans="1:36" x14ac:dyDescent="0.25">
      <c r="A483" t="s">
        <v>43</v>
      </c>
      <c r="B483" t="s">
        <v>62</v>
      </c>
      <c r="C483">
        <v>15.783471</v>
      </c>
      <c r="D483">
        <v>-90.230759000000006</v>
      </c>
      <c r="E483" t="s">
        <v>1312</v>
      </c>
      <c r="F483">
        <v>130</v>
      </c>
      <c r="G483">
        <v>69</v>
      </c>
      <c r="H483">
        <v>2015</v>
      </c>
      <c r="I483" t="s">
        <v>5404</v>
      </c>
      <c r="J483" t="s">
        <v>5439</v>
      </c>
      <c r="K483" t="s">
        <v>5040</v>
      </c>
      <c r="L483" t="s">
        <v>5048</v>
      </c>
      <c r="M483">
        <v>151</v>
      </c>
      <c r="N483" s="7">
        <v>42584</v>
      </c>
      <c r="O483" t="s">
        <v>68</v>
      </c>
      <c r="P483" t="s">
        <v>54</v>
      </c>
      <c r="Q483">
        <v>7.58</v>
      </c>
      <c r="R483">
        <v>7.5</v>
      </c>
      <c r="S483">
        <v>7.33</v>
      </c>
      <c r="T483">
        <v>7.42</v>
      </c>
      <c r="U483">
        <v>7.58</v>
      </c>
      <c r="V483">
        <v>7.25</v>
      </c>
      <c r="W483">
        <v>10</v>
      </c>
      <c r="X483">
        <v>10</v>
      </c>
      <c r="Y483">
        <v>10</v>
      </c>
      <c r="Z483">
        <v>7.17</v>
      </c>
      <c r="AA483">
        <v>81.83</v>
      </c>
      <c r="AB483">
        <v>0.1</v>
      </c>
      <c r="AC483">
        <v>2</v>
      </c>
      <c r="AD483">
        <v>0</v>
      </c>
      <c r="AE483" t="s">
        <v>55</v>
      </c>
      <c r="AF483">
        <v>6</v>
      </c>
      <c r="AG483" s="7">
        <v>42949</v>
      </c>
      <c r="AH483">
        <v>3280</v>
      </c>
      <c r="AI483">
        <v>3280</v>
      </c>
      <c r="AJ483">
        <v>3280</v>
      </c>
    </row>
    <row r="484" spans="1:36" x14ac:dyDescent="0.25">
      <c r="A484" t="s">
        <v>43</v>
      </c>
      <c r="B484" t="s">
        <v>62</v>
      </c>
      <c r="C484">
        <v>15.783471</v>
      </c>
      <c r="D484">
        <v>-90.230759000000006</v>
      </c>
      <c r="E484" t="s">
        <v>618</v>
      </c>
      <c r="F484">
        <v>250</v>
      </c>
      <c r="G484">
        <v>69</v>
      </c>
      <c r="H484">
        <v>2013</v>
      </c>
      <c r="I484" t="s">
        <v>5402</v>
      </c>
      <c r="J484" t="s">
        <v>5442</v>
      </c>
      <c r="K484" t="s">
        <v>5040</v>
      </c>
      <c r="L484" t="s">
        <v>5048</v>
      </c>
      <c r="M484">
        <v>151</v>
      </c>
      <c r="N484" s="7">
        <v>41331</v>
      </c>
      <c r="O484" t="s">
        <v>68</v>
      </c>
      <c r="P484" t="s">
        <v>54</v>
      </c>
      <c r="Q484">
        <v>7.83</v>
      </c>
      <c r="R484">
        <v>7.67</v>
      </c>
      <c r="S484">
        <v>7.33</v>
      </c>
      <c r="T484">
        <v>7.33</v>
      </c>
      <c r="U484">
        <v>7.67</v>
      </c>
      <c r="V484">
        <v>7.83</v>
      </c>
      <c r="W484">
        <v>9.33</v>
      </c>
      <c r="X484">
        <v>10</v>
      </c>
      <c r="Y484">
        <v>9.33</v>
      </c>
      <c r="Z484">
        <v>7.5</v>
      </c>
      <c r="AA484">
        <v>81.83</v>
      </c>
      <c r="AB484">
        <v>0.11</v>
      </c>
      <c r="AC484">
        <v>0</v>
      </c>
      <c r="AD484">
        <v>0</v>
      </c>
      <c r="AE484" t="s">
        <v>55</v>
      </c>
      <c r="AF484">
        <v>1</v>
      </c>
      <c r="AG484" s="7">
        <v>41696</v>
      </c>
      <c r="AH484">
        <v>1310.6400000000001</v>
      </c>
      <c r="AI484">
        <v>1310.6400000000001</v>
      </c>
      <c r="AJ484">
        <v>1310.6400000000001</v>
      </c>
    </row>
    <row r="485" spans="1:36" x14ac:dyDescent="0.25">
      <c r="A485" t="s">
        <v>43</v>
      </c>
      <c r="B485" t="s">
        <v>254</v>
      </c>
      <c r="C485">
        <v>14.1560521</v>
      </c>
      <c r="D485">
        <v>-88.036308599999998</v>
      </c>
      <c r="E485" t="s">
        <v>838</v>
      </c>
      <c r="F485">
        <v>275</v>
      </c>
      <c r="G485">
        <v>1</v>
      </c>
      <c r="H485">
        <v>2015</v>
      </c>
      <c r="I485" t="s">
        <v>5404</v>
      </c>
      <c r="J485" t="s">
        <v>5439</v>
      </c>
      <c r="K485" t="s">
        <v>5040</v>
      </c>
      <c r="L485" t="s">
        <v>5048</v>
      </c>
      <c r="M485">
        <v>151</v>
      </c>
      <c r="N485" s="7">
        <v>42136</v>
      </c>
      <c r="O485" t="s">
        <v>493</v>
      </c>
      <c r="P485" t="s">
        <v>54</v>
      </c>
      <c r="Q485">
        <v>7.5</v>
      </c>
      <c r="R485">
        <v>7.5</v>
      </c>
      <c r="S485">
        <v>7.33</v>
      </c>
      <c r="T485">
        <v>7.5</v>
      </c>
      <c r="U485">
        <v>7.42</v>
      </c>
      <c r="V485">
        <v>7.25</v>
      </c>
      <c r="W485">
        <v>10</v>
      </c>
      <c r="X485">
        <v>10</v>
      </c>
      <c r="Y485">
        <v>10</v>
      </c>
      <c r="Z485">
        <v>7.33</v>
      </c>
      <c r="AA485">
        <v>81.83</v>
      </c>
      <c r="AB485">
        <v>0.12</v>
      </c>
      <c r="AC485">
        <v>0</v>
      </c>
      <c r="AD485">
        <v>0</v>
      </c>
      <c r="AE485" t="s">
        <v>55</v>
      </c>
      <c r="AF485">
        <v>1</v>
      </c>
      <c r="AG485" s="7">
        <v>42501</v>
      </c>
      <c r="AH485">
        <v>1400</v>
      </c>
      <c r="AI485">
        <v>1400</v>
      </c>
      <c r="AJ485">
        <v>1400</v>
      </c>
    </row>
    <row r="486" spans="1:36" x14ac:dyDescent="0.25">
      <c r="A486" t="s">
        <v>43</v>
      </c>
      <c r="B486" t="s">
        <v>254</v>
      </c>
      <c r="C486">
        <v>14.4490149</v>
      </c>
      <c r="D486">
        <v>-87.648247400000002</v>
      </c>
      <c r="E486" t="s">
        <v>259</v>
      </c>
      <c r="F486">
        <v>275</v>
      </c>
      <c r="G486">
        <v>1</v>
      </c>
      <c r="H486">
        <v>2014</v>
      </c>
      <c r="I486" t="s">
        <v>5412</v>
      </c>
      <c r="J486" t="s">
        <v>5440</v>
      </c>
      <c r="K486" t="s">
        <v>5040</v>
      </c>
      <c r="L486" t="s">
        <v>5048</v>
      </c>
      <c r="M486">
        <v>151</v>
      </c>
      <c r="N486" s="7">
        <v>41775</v>
      </c>
      <c r="O486" t="s">
        <v>213</v>
      </c>
      <c r="P486" t="s">
        <v>81</v>
      </c>
      <c r="Q486">
        <v>7.5</v>
      </c>
      <c r="R486">
        <v>7.5</v>
      </c>
      <c r="S486">
        <v>7.33</v>
      </c>
      <c r="T486">
        <v>7.33</v>
      </c>
      <c r="U486">
        <v>7.33</v>
      </c>
      <c r="V486">
        <v>7.33</v>
      </c>
      <c r="W486">
        <v>10</v>
      </c>
      <c r="X486">
        <v>10</v>
      </c>
      <c r="Y486">
        <v>10</v>
      </c>
      <c r="Z486">
        <v>7.5</v>
      </c>
      <c r="AA486">
        <v>81.83</v>
      </c>
      <c r="AB486">
        <v>0.1</v>
      </c>
      <c r="AC486">
        <v>0</v>
      </c>
      <c r="AD486">
        <v>0</v>
      </c>
      <c r="AE486" t="s">
        <v>55</v>
      </c>
      <c r="AF486">
        <v>4</v>
      </c>
      <c r="AG486" s="7">
        <v>42140</v>
      </c>
      <c r="AH486">
        <v>1350</v>
      </c>
      <c r="AI486">
        <v>1350</v>
      </c>
      <c r="AJ486">
        <v>1350</v>
      </c>
    </row>
    <row r="487" spans="1:36" x14ac:dyDescent="0.25">
      <c r="A487" t="s">
        <v>43</v>
      </c>
      <c r="B487" t="s">
        <v>159</v>
      </c>
      <c r="C487">
        <v>-8.3405389000000003</v>
      </c>
      <c r="D487">
        <v>115.0919509</v>
      </c>
      <c r="E487" t="s">
        <v>2951</v>
      </c>
      <c r="F487">
        <v>166</v>
      </c>
      <c r="G487">
        <v>30</v>
      </c>
      <c r="H487">
        <v>2015</v>
      </c>
      <c r="I487" t="s">
        <v>5471</v>
      </c>
      <c r="J487" t="s">
        <v>5419</v>
      </c>
      <c r="K487" t="s">
        <v>5041</v>
      </c>
      <c r="L487" t="s">
        <v>5049</v>
      </c>
      <c r="M487">
        <v>183</v>
      </c>
      <c r="N487" s="7">
        <v>42754</v>
      </c>
      <c r="O487" t="s">
        <v>60</v>
      </c>
      <c r="P487" t="s">
        <v>60</v>
      </c>
      <c r="Q487">
        <v>7.75</v>
      </c>
      <c r="R487">
        <v>7.83</v>
      </c>
      <c r="S487">
        <v>7.58</v>
      </c>
      <c r="T487">
        <v>7.75</v>
      </c>
      <c r="U487">
        <v>7.92</v>
      </c>
      <c r="V487">
        <v>7.83</v>
      </c>
      <c r="W487">
        <v>10</v>
      </c>
      <c r="X487">
        <v>10</v>
      </c>
      <c r="Y487">
        <v>10</v>
      </c>
      <c r="Z487">
        <v>5.17</v>
      </c>
      <c r="AA487">
        <v>81.83</v>
      </c>
      <c r="AB487">
        <v>0.11</v>
      </c>
      <c r="AC487">
        <v>0</v>
      </c>
      <c r="AD487">
        <v>1</v>
      </c>
      <c r="AE487" t="s">
        <v>55</v>
      </c>
      <c r="AF487">
        <v>0</v>
      </c>
      <c r="AG487" s="7">
        <v>43119</v>
      </c>
      <c r="AH487">
        <v>1250</v>
      </c>
      <c r="AI487">
        <v>1250</v>
      </c>
      <c r="AJ487">
        <v>1250</v>
      </c>
    </row>
    <row r="488" spans="1:36" x14ac:dyDescent="0.25">
      <c r="A488" t="s">
        <v>43</v>
      </c>
      <c r="B488" t="s">
        <v>159</v>
      </c>
      <c r="C488">
        <v>-0.78927499999999995</v>
      </c>
      <c r="D488">
        <v>113.92132700000001</v>
      </c>
      <c r="E488" t="s">
        <v>3498</v>
      </c>
      <c r="F488">
        <v>300</v>
      </c>
      <c r="G488">
        <v>10</v>
      </c>
      <c r="H488">
        <v>2014</v>
      </c>
      <c r="I488" t="s">
        <v>5412</v>
      </c>
      <c r="J488" t="s">
        <v>5440</v>
      </c>
      <c r="K488" t="s">
        <v>5040</v>
      </c>
      <c r="L488" t="s">
        <v>5048</v>
      </c>
      <c r="M488">
        <v>151</v>
      </c>
      <c r="N488" s="7">
        <v>42084</v>
      </c>
      <c r="O488" t="s">
        <v>616</v>
      </c>
      <c r="P488" t="s">
        <v>60</v>
      </c>
      <c r="Q488">
        <v>7.42</v>
      </c>
      <c r="R488">
        <v>7.42</v>
      </c>
      <c r="S488">
        <v>7.42</v>
      </c>
      <c r="T488">
        <v>7.33</v>
      </c>
      <c r="U488">
        <v>7.42</v>
      </c>
      <c r="V488">
        <v>7.42</v>
      </c>
      <c r="W488">
        <v>10</v>
      </c>
      <c r="X488">
        <v>10</v>
      </c>
      <c r="Y488">
        <v>10</v>
      </c>
      <c r="Z488">
        <v>7.42</v>
      </c>
      <c r="AA488">
        <v>81.83</v>
      </c>
      <c r="AB488">
        <v>0.11</v>
      </c>
      <c r="AC488">
        <v>2</v>
      </c>
      <c r="AD488">
        <v>0</v>
      </c>
      <c r="AE488" t="s">
        <v>201</v>
      </c>
      <c r="AF488">
        <v>6</v>
      </c>
      <c r="AG488" s="7">
        <v>42449</v>
      </c>
      <c r="AH488">
        <v>1300</v>
      </c>
      <c r="AI488">
        <v>1300</v>
      </c>
      <c r="AJ488">
        <v>1300</v>
      </c>
    </row>
    <row r="489" spans="1:36" x14ac:dyDescent="0.25">
      <c r="A489" t="s">
        <v>43</v>
      </c>
      <c r="B489" t="s">
        <v>2759</v>
      </c>
      <c r="C489">
        <v>-9.5551510999999998</v>
      </c>
      <c r="D489">
        <v>33.202013999999998</v>
      </c>
      <c r="E489" t="s">
        <v>3499</v>
      </c>
      <c r="F489">
        <v>24</v>
      </c>
      <c r="G489">
        <v>60</v>
      </c>
      <c r="H489">
        <v>2014</v>
      </c>
      <c r="I489" t="s">
        <v>5421</v>
      </c>
      <c r="J489" t="s">
        <v>5456</v>
      </c>
      <c r="K489" t="s">
        <v>5042</v>
      </c>
      <c r="L489" t="s">
        <v>5052</v>
      </c>
      <c r="M489">
        <v>153</v>
      </c>
      <c r="N489" s="7">
        <v>41943</v>
      </c>
      <c r="O489" t="s">
        <v>471</v>
      </c>
      <c r="P489" t="s">
        <v>54</v>
      </c>
      <c r="Q489">
        <v>7.58</v>
      </c>
      <c r="R489">
        <v>7.42</v>
      </c>
      <c r="S489">
        <v>7.33</v>
      </c>
      <c r="T489">
        <v>7.33</v>
      </c>
      <c r="U489">
        <v>7.33</v>
      </c>
      <c r="V489">
        <v>7.42</v>
      </c>
      <c r="W489">
        <v>10</v>
      </c>
      <c r="X489">
        <v>10</v>
      </c>
      <c r="Y489">
        <v>10</v>
      </c>
      <c r="Z489">
        <v>7.42</v>
      </c>
      <c r="AA489">
        <v>81.83</v>
      </c>
      <c r="AB489">
        <v>0.13</v>
      </c>
      <c r="AC489">
        <v>0</v>
      </c>
      <c r="AD489">
        <v>0</v>
      </c>
      <c r="AE489" t="s">
        <v>55</v>
      </c>
      <c r="AF489">
        <v>0</v>
      </c>
      <c r="AG489" s="7">
        <v>42308</v>
      </c>
      <c r="AH489">
        <v>1556</v>
      </c>
      <c r="AI489">
        <v>1556</v>
      </c>
      <c r="AJ489">
        <v>1556</v>
      </c>
    </row>
    <row r="490" spans="1:36" x14ac:dyDescent="0.25">
      <c r="A490" t="s">
        <v>43</v>
      </c>
      <c r="B490" t="s">
        <v>216</v>
      </c>
      <c r="C490">
        <v>16.7569318</v>
      </c>
      <c r="D490">
        <v>-93.129235300000005</v>
      </c>
      <c r="E490" t="s">
        <v>2035</v>
      </c>
      <c r="F490">
        <v>250</v>
      </c>
      <c r="G490">
        <v>2</v>
      </c>
      <c r="H490">
        <v>2015</v>
      </c>
      <c r="I490" t="s">
        <v>5404</v>
      </c>
      <c r="J490" t="s">
        <v>5439</v>
      </c>
      <c r="K490" t="s">
        <v>5040</v>
      </c>
      <c r="L490" t="s">
        <v>5048</v>
      </c>
      <c r="M490">
        <v>151</v>
      </c>
      <c r="N490" s="7">
        <v>42180</v>
      </c>
      <c r="O490" t="s">
        <v>493</v>
      </c>
      <c r="P490" t="s">
        <v>54</v>
      </c>
      <c r="Q490">
        <v>7.58</v>
      </c>
      <c r="R490">
        <v>7.5</v>
      </c>
      <c r="S490">
        <v>7.33</v>
      </c>
      <c r="T490">
        <v>7.5</v>
      </c>
      <c r="U490">
        <v>7.17</v>
      </c>
      <c r="V490">
        <v>7.33</v>
      </c>
      <c r="W490">
        <v>10</v>
      </c>
      <c r="X490">
        <v>10</v>
      </c>
      <c r="Y490">
        <v>10</v>
      </c>
      <c r="Z490">
        <v>7.42</v>
      </c>
      <c r="AA490">
        <v>81.83</v>
      </c>
      <c r="AB490">
        <v>0.11</v>
      </c>
      <c r="AC490">
        <v>0</v>
      </c>
      <c r="AD490">
        <v>0</v>
      </c>
      <c r="AE490" t="s">
        <v>55</v>
      </c>
      <c r="AF490">
        <v>7</v>
      </c>
      <c r="AG490" s="7">
        <v>42545</v>
      </c>
      <c r="AH490">
        <v>1350</v>
      </c>
      <c r="AI490">
        <v>1500</v>
      </c>
      <c r="AJ490">
        <v>1425</v>
      </c>
    </row>
    <row r="491" spans="1:36" x14ac:dyDescent="0.25">
      <c r="A491" t="s">
        <v>43</v>
      </c>
      <c r="B491" t="s">
        <v>216</v>
      </c>
      <c r="C491">
        <v>15.5562098</v>
      </c>
      <c r="D491">
        <v>-92.3235083</v>
      </c>
      <c r="E491" t="s">
        <v>3511</v>
      </c>
      <c r="F491">
        <v>280</v>
      </c>
      <c r="G491">
        <v>2</v>
      </c>
      <c r="H491">
        <v>2014</v>
      </c>
      <c r="I491" t="s">
        <v>5412</v>
      </c>
      <c r="J491" t="s">
        <v>5440</v>
      </c>
      <c r="K491" t="s">
        <v>5040</v>
      </c>
      <c r="L491" t="s">
        <v>5048</v>
      </c>
      <c r="M491">
        <v>151</v>
      </c>
      <c r="N491" s="7">
        <v>41755</v>
      </c>
      <c r="O491" t="s">
        <v>616</v>
      </c>
      <c r="P491" t="s">
        <v>54</v>
      </c>
      <c r="Q491">
        <v>7.42</v>
      </c>
      <c r="R491">
        <v>7.42</v>
      </c>
      <c r="S491">
        <v>7.25</v>
      </c>
      <c r="T491">
        <v>7.5</v>
      </c>
      <c r="U491">
        <v>7.33</v>
      </c>
      <c r="V491">
        <v>7.42</v>
      </c>
      <c r="W491">
        <v>10</v>
      </c>
      <c r="X491">
        <v>10</v>
      </c>
      <c r="Y491">
        <v>10</v>
      </c>
      <c r="Z491">
        <v>7.5</v>
      </c>
      <c r="AA491">
        <v>81.83</v>
      </c>
      <c r="AB491">
        <v>0.11</v>
      </c>
      <c r="AC491">
        <v>0</v>
      </c>
      <c r="AD491">
        <v>0</v>
      </c>
      <c r="AE491" t="s">
        <v>55</v>
      </c>
      <c r="AF491">
        <v>0</v>
      </c>
      <c r="AG491" s="7">
        <v>42120</v>
      </c>
      <c r="AH491">
        <v>1550</v>
      </c>
      <c r="AI491">
        <v>1550</v>
      </c>
      <c r="AJ491">
        <v>1550</v>
      </c>
    </row>
    <row r="492" spans="1:36" x14ac:dyDescent="0.25">
      <c r="A492" t="s">
        <v>43</v>
      </c>
      <c r="B492" t="s">
        <v>216</v>
      </c>
      <c r="C492">
        <v>19.173773000000001</v>
      </c>
      <c r="D492">
        <v>-96.134224099999997</v>
      </c>
      <c r="E492" t="s">
        <v>715</v>
      </c>
      <c r="F492">
        <v>302</v>
      </c>
      <c r="G492">
        <v>1</v>
      </c>
      <c r="H492">
        <v>2012</v>
      </c>
      <c r="I492" t="s">
        <v>5398</v>
      </c>
      <c r="J492" t="s">
        <v>5444</v>
      </c>
      <c r="K492" t="s">
        <v>5040</v>
      </c>
      <c r="L492" t="s">
        <v>5048</v>
      </c>
      <c r="M492">
        <v>152</v>
      </c>
      <c r="N492" s="7">
        <v>41152</v>
      </c>
      <c r="O492" t="s">
        <v>68</v>
      </c>
      <c r="P492" t="s">
        <v>54</v>
      </c>
      <c r="Q492">
        <v>7.83</v>
      </c>
      <c r="R492">
        <v>7.33</v>
      </c>
      <c r="S492">
        <v>7.25</v>
      </c>
      <c r="T492">
        <v>7.58</v>
      </c>
      <c r="U492">
        <v>7.25</v>
      </c>
      <c r="V492">
        <v>7.33</v>
      </c>
      <c r="W492">
        <v>10</v>
      </c>
      <c r="X492">
        <v>10</v>
      </c>
      <c r="Y492">
        <v>10</v>
      </c>
      <c r="Z492">
        <v>7.25</v>
      </c>
      <c r="AA492">
        <v>81.83</v>
      </c>
      <c r="AB492">
        <v>0.12</v>
      </c>
      <c r="AC492">
        <v>0</v>
      </c>
      <c r="AD492">
        <v>0</v>
      </c>
      <c r="AE492" t="s">
        <v>55</v>
      </c>
      <c r="AF492">
        <v>2</v>
      </c>
      <c r="AG492" s="7">
        <v>41517</v>
      </c>
      <c r="AH492">
        <v>1500</v>
      </c>
      <c r="AI492">
        <v>1500</v>
      </c>
      <c r="AJ492">
        <v>1500</v>
      </c>
    </row>
    <row r="493" spans="1:36" x14ac:dyDescent="0.25">
      <c r="A493" t="s">
        <v>43</v>
      </c>
      <c r="B493" t="s">
        <v>216</v>
      </c>
      <c r="C493">
        <v>19.451937999999998</v>
      </c>
      <c r="D493">
        <v>-96.959451099999995</v>
      </c>
      <c r="E493" t="s">
        <v>790</v>
      </c>
      <c r="F493">
        <v>15</v>
      </c>
      <c r="G493">
        <v>1</v>
      </c>
      <c r="H493">
        <v>2012</v>
      </c>
      <c r="I493" t="s">
        <v>5398</v>
      </c>
      <c r="J493" t="s">
        <v>5444</v>
      </c>
      <c r="K493" t="s">
        <v>5040</v>
      </c>
      <c r="L493" t="s">
        <v>5048</v>
      </c>
      <c r="M493">
        <v>152</v>
      </c>
      <c r="N493" s="7">
        <v>41101</v>
      </c>
      <c r="O493" t="s">
        <v>616</v>
      </c>
      <c r="P493" t="s">
        <v>373</v>
      </c>
      <c r="Q493">
        <v>7.33</v>
      </c>
      <c r="R493">
        <v>7.33</v>
      </c>
      <c r="S493">
        <v>7.25</v>
      </c>
      <c r="T493">
        <v>7.5</v>
      </c>
      <c r="U493">
        <v>7.5</v>
      </c>
      <c r="V493">
        <v>7.5</v>
      </c>
      <c r="W493">
        <v>10</v>
      </c>
      <c r="X493">
        <v>10</v>
      </c>
      <c r="Y493">
        <v>10</v>
      </c>
      <c r="Z493">
        <v>7.42</v>
      </c>
      <c r="AA493">
        <v>81.83</v>
      </c>
      <c r="AB493">
        <v>0.12</v>
      </c>
      <c r="AC493">
        <v>0</v>
      </c>
      <c r="AD493">
        <v>0</v>
      </c>
      <c r="AE493" t="s">
        <v>55</v>
      </c>
      <c r="AF493">
        <v>10</v>
      </c>
      <c r="AG493" s="7">
        <v>41466</v>
      </c>
      <c r="AH493">
        <v>1250</v>
      </c>
      <c r="AI493">
        <v>1250</v>
      </c>
      <c r="AJ493">
        <v>1250</v>
      </c>
    </row>
    <row r="494" spans="1:36" x14ac:dyDescent="0.25">
      <c r="A494" t="s">
        <v>43</v>
      </c>
      <c r="B494" t="s">
        <v>3473</v>
      </c>
      <c r="C494">
        <v>21.167855899999999</v>
      </c>
      <c r="D494">
        <v>96.445015799999993</v>
      </c>
      <c r="E494" t="s">
        <v>3476</v>
      </c>
      <c r="F494">
        <v>1</v>
      </c>
      <c r="G494">
        <v>2</v>
      </c>
      <c r="H494">
        <v>2015</v>
      </c>
      <c r="I494" t="s">
        <v>5424</v>
      </c>
      <c r="J494" t="s">
        <v>5478</v>
      </c>
      <c r="K494" t="s">
        <v>5049</v>
      </c>
      <c r="L494" t="s">
        <v>5050</v>
      </c>
      <c r="M494">
        <v>31</v>
      </c>
      <c r="N494" s="7">
        <v>42202</v>
      </c>
      <c r="O494" t="s">
        <v>493</v>
      </c>
      <c r="P494" t="s">
        <v>54</v>
      </c>
      <c r="Q494">
        <v>7.33</v>
      </c>
      <c r="R494">
        <v>7.58</v>
      </c>
      <c r="S494">
        <v>7.5</v>
      </c>
      <c r="T494">
        <v>7.42</v>
      </c>
      <c r="U494">
        <v>7.33</v>
      </c>
      <c r="V494">
        <v>7.33</v>
      </c>
      <c r="W494">
        <v>10</v>
      </c>
      <c r="X494">
        <v>10</v>
      </c>
      <c r="Y494">
        <v>10</v>
      </c>
      <c r="Z494">
        <v>7.33</v>
      </c>
      <c r="AA494">
        <v>81.83</v>
      </c>
      <c r="AB494">
        <v>0</v>
      </c>
      <c r="AC494">
        <v>0</v>
      </c>
      <c r="AD494">
        <v>0</v>
      </c>
      <c r="AE494" t="s">
        <v>55</v>
      </c>
      <c r="AF494">
        <v>2</v>
      </c>
      <c r="AG494" s="7">
        <v>42567</v>
      </c>
      <c r="AH494">
        <v>4001</v>
      </c>
      <c r="AI494">
        <v>4001</v>
      </c>
      <c r="AJ494">
        <v>4001</v>
      </c>
    </row>
    <row r="495" spans="1:36" x14ac:dyDescent="0.25">
      <c r="A495" t="s">
        <v>43</v>
      </c>
      <c r="B495" t="s">
        <v>268</v>
      </c>
      <c r="C495">
        <v>23.282501400000001</v>
      </c>
      <c r="D495">
        <v>120.44728499999999</v>
      </c>
      <c r="E495" t="s">
        <v>811</v>
      </c>
      <c r="F495">
        <v>8</v>
      </c>
      <c r="G495">
        <v>5</v>
      </c>
      <c r="H495">
        <v>2014</v>
      </c>
      <c r="I495" t="s">
        <v>5451</v>
      </c>
      <c r="J495" t="s">
        <v>5477</v>
      </c>
      <c r="K495" t="s">
        <v>5051</v>
      </c>
      <c r="L495" t="s">
        <v>5050</v>
      </c>
      <c r="M495">
        <v>61</v>
      </c>
      <c r="N495" s="7">
        <v>42124</v>
      </c>
      <c r="O495" t="s">
        <v>616</v>
      </c>
      <c r="P495" t="s">
        <v>54</v>
      </c>
      <c r="Q495">
        <v>7.67</v>
      </c>
      <c r="R495">
        <v>7.33</v>
      </c>
      <c r="S495">
        <v>7.17</v>
      </c>
      <c r="T495">
        <v>7.25</v>
      </c>
      <c r="U495">
        <v>7.75</v>
      </c>
      <c r="V495">
        <v>7.33</v>
      </c>
      <c r="W495">
        <v>10</v>
      </c>
      <c r="X495">
        <v>10</v>
      </c>
      <c r="Y495">
        <v>10</v>
      </c>
      <c r="Z495">
        <v>7.33</v>
      </c>
      <c r="AA495">
        <v>81.83</v>
      </c>
      <c r="AB495">
        <v>0</v>
      </c>
      <c r="AC495">
        <v>0</v>
      </c>
      <c r="AD495">
        <v>0</v>
      </c>
      <c r="AE495" t="s">
        <v>55</v>
      </c>
      <c r="AF495">
        <v>0</v>
      </c>
      <c r="AG495" s="7">
        <v>42489</v>
      </c>
      <c r="AH495">
        <v>700</v>
      </c>
      <c r="AI495">
        <v>700</v>
      </c>
      <c r="AJ495">
        <v>700</v>
      </c>
    </row>
    <row r="496" spans="1:36" x14ac:dyDescent="0.25">
      <c r="A496" t="s">
        <v>43</v>
      </c>
      <c r="B496" t="s">
        <v>147</v>
      </c>
      <c r="C496">
        <v>19.896766199999998</v>
      </c>
      <c r="D496">
        <v>-155.58278179999999</v>
      </c>
      <c r="E496" t="s">
        <v>150</v>
      </c>
      <c r="F496">
        <v>19</v>
      </c>
      <c r="G496">
        <v>45.359237</v>
      </c>
      <c r="H496">
        <v>2012</v>
      </c>
      <c r="I496" t="s">
        <v>5455</v>
      </c>
      <c r="J496" t="s">
        <v>5444</v>
      </c>
      <c r="K496" t="s">
        <v>5051</v>
      </c>
      <c r="L496" t="s">
        <v>5048</v>
      </c>
      <c r="M496">
        <v>121</v>
      </c>
      <c r="N496" s="7">
        <v>41339</v>
      </c>
      <c r="O496" t="s">
        <v>333</v>
      </c>
      <c r="P496" t="s">
        <v>81</v>
      </c>
      <c r="Q496">
        <v>7.83</v>
      </c>
      <c r="R496">
        <v>7.83</v>
      </c>
      <c r="S496">
        <v>7.83</v>
      </c>
      <c r="T496">
        <v>8</v>
      </c>
      <c r="U496">
        <v>7.83</v>
      </c>
      <c r="V496">
        <v>7.83</v>
      </c>
      <c r="W496">
        <v>10</v>
      </c>
      <c r="X496">
        <v>6.67</v>
      </c>
      <c r="Y496">
        <v>10</v>
      </c>
      <c r="Z496">
        <v>8</v>
      </c>
      <c r="AA496">
        <v>81.83</v>
      </c>
      <c r="AB496">
        <v>0</v>
      </c>
      <c r="AC496">
        <v>1</v>
      </c>
      <c r="AD496">
        <v>0</v>
      </c>
      <c r="AE496" t="s">
        <v>89</v>
      </c>
      <c r="AF496">
        <v>1</v>
      </c>
      <c r="AG496" s="7">
        <v>41704</v>
      </c>
    </row>
    <row r="497" spans="1:36" x14ac:dyDescent="0.25">
      <c r="A497" t="s">
        <v>43</v>
      </c>
      <c r="B497" t="s">
        <v>147</v>
      </c>
      <c r="C497">
        <v>19.896766199999998</v>
      </c>
      <c r="D497">
        <v>-155.58278179999999</v>
      </c>
      <c r="E497" t="s">
        <v>150</v>
      </c>
      <c r="F497">
        <v>30</v>
      </c>
      <c r="I497" t="s">
        <v>5453</v>
      </c>
      <c r="J497" t="s">
        <v>5454</v>
      </c>
      <c r="K497" t="s">
        <v>5051</v>
      </c>
      <c r="L497" t="s">
        <v>5048</v>
      </c>
      <c r="M497">
        <v>120</v>
      </c>
      <c r="N497" s="7">
        <v>40322</v>
      </c>
      <c r="Q497">
        <v>7.25</v>
      </c>
      <c r="R497">
        <v>7.58</v>
      </c>
      <c r="S497">
        <v>7.83</v>
      </c>
      <c r="T497">
        <v>7.67</v>
      </c>
      <c r="U497">
        <v>7.75</v>
      </c>
      <c r="V497">
        <v>7.75</v>
      </c>
      <c r="W497">
        <v>9.33</v>
      </c>
      <c r="X497">
        <v>9.33</v>
      </c>
      <c r="Y497">
        <v>10</v>
      </c>
      <c r="Z497">
        <v>7.33</v>
      </c>
      <c r="AA497">
        <v>81.83</v>
      </c>
      <c r="AB497">
        <v>0.02</v>
      </c>
      <c r="AC497">
        <v>3</v>
      </c>
      <c r="AD497">
        <v>0</v>
      </c>
      <c r="AF497">
        <v>12</v>
      </c>
      <c r="AG497" s="7">
        <v>40687</v>
      </c>
    </row>
    <row r="498" spans="1:36" x14ac:dyDescent="0.25">
      <c r="A498" t="s">
        <v>43</v>
      </c>
      <c r="B498" t="s">
        <v>84</v>
      </c>
      <c r="C498">
        <v>-14.235004</v>
      </c>
      <c r="D498">
        <v>-51.925280000000001</v>
      </c>
      <c r="E498" t="s">
        <v>734</v>
      </c>
      <c r="F498">
        <v>8</v>
      </c>
      <c r="G498">
        <v>60</v>
      </c>
      <c r="H498">
        <v>2012</v>
      </c>
      <c r="I498" t="s">
        <v>5401</v>
      </c>
      <c r="J498" t="s">
        <v>5402</v>
      </c>
      <c r="K498" t="s">
        <v>5039</v>
      </c>
      <c r="L498" t="s">
        <v>5040</v>
      </c>
      <c r="M498">
        <v>153</v>
      </c>
      <c r="N498" s="7">
        <v>40968</v>
      </c>
      <c r="O498" t="s">
        <v>737</v>
      </c>
      <c r="P498" t="s">
        <v>81</v>
      </c>
      <c r="Q498">
        <v>7.42</v>
      </c>
      <c r="R498">
        <v>7.58</v>
      </c>
      <c r="S498">
        <v>7.25</v>
      </c>
      <c r="T498">
        <v>7.5</v>
      </c>
      <c r="U498">
        <v>7.33</v>
      </c>
      <c r="V498">
        <v>7.5</v>
      </c>
      <c r="W498">
        <v>10</v>
      </c>
      <c r="X498">
        <v>10</v>
      </c>
      <c r="Y498">
        <v>10</v>
      </c>
      <c r="Z498">
        <v>7.33</v>
      </c>
      <c r="AA498">
        <v>81.92</v>
      </c>
      <c r="AB498">
        <v>0.12</v>
      </c>
      <c r="AC498">
        <v>0</v>
      </c>
      <c r="AD498">
        <v>0</v>
      </c>
      <c r="AE498" t="s">
        <v>55</v>
      </c>
      <c r="AF498">
        <v>3</v>
      </c>
      <c r="AG498" s="7">
        <v>41333</v>
      </c>
      <c r="AH498">
        <v>1100</v>
      </c>
      <c r="AI498">
        <v>1100</v>
      </c>
      <c r="AJ498">
        <v>1100</v>
      </c>
    </row>
    <row r="499" spans="1:36" x14ac:dyDescent="0.25">
      <c r="A499" t="s">
        <v>43</v>
      </c>
      <c r="B499" t="s">
        <v>84</v>
      </c>
      <c r="C499">
        <v>-18.7247843</v>
      </c>
      <c r="D499">
        <v>-47.504740099999999</v>
      </c>
      <c r="E499" t="s">
        <v>2824</v>
      </c>
      <c r="F499">
        <v>305</v>
      </c>
      <c r="G499">
        <v>59</v>
      </c>
      <c r="H499">
        <v>2017</v>
      </c>
      <c r="I499" t="s">
        <v>5413</v>
      </c>
      <c r="J499" t="s">
        <v>5414</v>
      </c>
      <c r="K499" t="s">
        <v>5039</v>
      </c>
      <c r="L499" t="s">
        <v>5040</v>
      </c>
      <c r="M499">
        <v>153</v>
      </c>
      <c r="N499" s="7">
        <v>42669</v>
      </c>
      <c r="O499" t="s">
        <v>493</v>
      </c>
      <c r="P499" t="s">
        <v>81</v>
      </c>
      <c r="Q499">
        <v>7.42</v>
      </c>
      <c r="R499">
        <v>7.33</v>
      </c>
      <c r="S499">
        <v>7.33</v>
      </c>
      <c r="T499">
        <v>7.5</v>
      </c>
      <c r="U499">
        <v>7.5</v>
      </c>
      <c r="V499">
        <v>7.33</v>
      </c>
      <c r="W499">
        <v>10</v>
      </c>
      <c r="X499">
        <v>10</v>
      </c>
      <c r="Y499">
        <v>10</v>
      </c>
      <c r="Z499">
        <v>7.5</v>
      </c>
      <c r="AA499">
        <v>81.92</v>
      </c>
      <c r="AB499">
        <v>0.11</v>
      </c>
      <c r="AC499">
        <v>0</v>
      </c>
      <c r="AD499">
        <v>0</v>
      </c>
      <c r="AE499" t="s">
        <v>55</v>
      </c>
      <c r="AF499">
        <v>4</v>
      </c>
      <c r="AG499" s="7">
        <v>43034</v>
      </c>
      <c r="AH499">
        <v>1020</v>
      </c>
      <c r="AI499">
        <v>1020</v>
      </c>
      <c r="AJ499">
        <v>1020</v>
      </c>
    </row>
    <row r="500" spans="1:36" x14ac:dyDescent="0.25">
      <c r="A500" t="s">
        <v>43</v>
      </c>
      <c r="B500" t="s">
        <v>396</v>
      </c>
      <c r="C500">
        <v>5.0260030000000002</v>
      </c>
      <c r="D500">
        <v>-74.030012200000002</v>
      </c>
      <c r="E500" t="s">
        <v>676</v>
      </c>
      <c r="F500">
        <v>250</v>
      </c>
      <c r="G500">
        <v>70</v>
      </c>
      <c r="H500">
        <v>2010</v>
      </c>
      <c r="I500" t="s">
        <v>5437</v>
      </c>
      <c r="J500" t="s">
        <v>5438</v>
      </c>
      <c r="K500" t="s">
        <v>5042</v>
      </c>
      <c r="L500" t="s">
        <v>5049</v>
      </c>
      <c r="M500">
        <v>91</v>
      </c>
      <c r="N500" s="7">
        <v>40575</v>
      </c>
      <c r="Q500">
        <v>7.67</v>
      </c>
      <c r="R500">
        <v>7.33</v>
      </c>
      <c r="S500">
        <v>7.33</v>
      </c>
      <c r="T500">
        <v>7.58</v>
      </c>
      <c r="U500">
        <v>7.33</v>
      </c>
      <c r="V500">
        <v>7.33</v>
      </c>
      <c r="W500">
        <v>10</v>
      </c>
      <c r="X500">
        <v>10</v>
      </c>
      <c r="Y500">
        <v>10</v>
      </c>
      <c r="Z500">
        <v>7.33</v>
      </c>
      <c r="AA500">
        <v>81.92</v>
      </c>
      <c r="AB500">
        <v>0.09</v>
      </c>
      <c r="AC500">
        <v>0</v>
      </c>
      <c r="AD500">
        <v>0</v>
      </c>
      <c r="AF500">
        <v>1</v>
      </c>
      <c r="AG500" s="7">
        <v>40940</v>
      </c>
      <c r="AH500">
        <v>1600</v>
      </c>
      <c r="AI500">
        <v>1600</v>
      </c>
      <c r="AJ500">
        <v>1600</v>
      </c>
    </row>
    <row r="501" spans="1:36" x14ac:dyDescent="0.25">
      <c r="A501" t="s">
        <v>43</v>
      </c>
      <c r="B501" t="s">
        <v>523</v>
      </c>
      <c r="C501">
        <v>13.7199062</v>
      </c>
      <c r="D501">
        <v>-89.2115948</v>
      </c>
      <c r="E501" t="s">
        <v>2638</v>
      </c>
      <c r="F501">
        <v>275</v>
      </c>
      <c r="G501">
        <v>69</v>
      </c>
      <c r="H501">
        <v>2014</v>
      </c>
      <c r="I501" t="s">
        <v>5451</v>
      </c>
      <c r="J501" t="s">
        <v>5440</v>
      </c>
      <c r="K501" t="s">
        <v>5051</v>
      </c>
      <c r="L501" t="s">
        <v>5048</v>
      </c>
      <c r="M501">
        <v>120</v>
      </c>
      <c r="N501" s="7">
        <v>42129</v>
      </c>
      <c r="O501" t="s">
        <v>68</v>
      </c>
      <c r="P501" t="s">
        <v>54</v>
      </c>
      <c r="Q501">
        <v>7.67</v>
      </c>
      <c r="R501">
        <v>7.58</v>
      </c>
      <c r="S501">
        <v>7.33</v>
      </c>
      <c r="T501">
        <v>7.5</v>
      </c>
      <c r="U501">
        <v>7.5</v>
      </c>
      <c r="V501">
        <v>7.67</v>
      </c>
      <c r="W501">
        <v>10</v>
      </c>
      <c r="X501">
        <v>10</v>
      </c>
      <c r="Y501">
        <v>9.33</v>
      </c>
      <c r="Z501">
        <v>7.33</v>
      </c>
      <c r="AA501">
        <v>81.92</v>
      </c>
      <c r="AB501">
        <v>0.11</v>
      </c>
      <c r="AC501">
        <v>0</v>
      </c>
      <c r="AD501">
        <v>0</v>
      </c>
      <c r="AE501" t="s">
        <v>55</v>
      </c>
      <c r="AF501">
        <v>2</v>
      </c>
      <c r="AG501" s="7">
        <v>42494</v>
      </c>
      <c r="AH501">
        <v>1250</v>
      </c>
      <c r="AI501">
        <v>1250</v>
      </c>
      <c r="AJ501">
        <v>1250</v>
      </c>
    </row>
    <row r="502" spans="1:36" x14ac:dyDescent="0.25">
      <c r="A502" t="s">
        <v>43</v>
      </c>
      <c r="B502" t="s">
        <v>62</v>
      </c>
      <c r="C502">
        <v>15.783471</v>
      </c>
      <c r="D502">
        <v>-90.230759000000006</v>
      </c>
      <c r="E502" t="s">
        <v>618</v>
      </c>
      <c r="F502">
        <v>25</v>
      </c>
      <c r="G502">
        <v>69</v>
      </c>
      <c r="H502">
        <v>2017</v>
      </c>
      <c r="I502" t="s">
        <v>5408</v>
      </c>
      <c r="J502" t="s">
        <v>5446</v>
      </c>
      <c r="K502" t="s">
        <v>5040</v>
      </c>
      <c r="L502" t="s">
        <v>5048</v>
      </c>
      <c r="M502">
        <v>151</v>
      </c>
      <c r="N502" s="7">
        <v>42969</v>
      </c>
      <c r="O502" t="s">
        <v>68</v>
      </c>
      <c r="P502" t="s">
        <v>54</v>
      </c>
      <c r="Q502">
        <v>7.58</v>
      </c>
      <c r="R502">
        <v>7.5</v>
      </c>
      <c r="S502">
        <v>7.25</v>
      </c>
      <c r="T502">
        <v>7.58</v>
      </c>
      <c r="U502">
        <v>7.58</v>
      </c>
      <c r="V502">
        <v>7.5</v>
      </c>
      <c r="W502">
        <v>9.33</v>
      </c>
      <c r="X502">
        <v>10</v>
      </c>
      <c r="Y502">
        <v>10</v>
      </c>
      <c r="Z502">
        <v>7.58</v>
      </c>
      <c r="AA502">
        <v>81.92</v>
      </c>
      <c r="AB502">
        <v>0.1</v>
      </c>
      <c r="AC502">
        <v>0</v>
      </c>
      <c r="AD502">
        <v>0</v>
      </c>
      <c r="AE502" t="s">
        <v>55</v>
      </c>
      <c r="AF502">
        <v>1</v>
      </c>
      <c r="AG502" s="7">
        <v>43334</v>
      </c>
      <c r="AH502">
        <v>1901</v>
      </c>
      <c r="AI502">
        <v>1901</v>
      </c>
      <c r="AJ502">
        <v>1901</v>
      </c>
    </row>
    <row r="503" spans="1:36" x14ac:dyDescent="0.25">
      <c r="A503" t="s">
        <v>43</v>
      </c>
      <c r="B503" t="s">
        <v>62</v>
      </c>
      <c r="C503">
        <v>14.1928003</v>
      </c>
      <c r="D503">
        <v>-90.374835399999995</v>
      </c>
      <c r="E503" t="s">
        <v>2509</v>
      </c>
      <c r="F503">
        <v>50</v>
      </c>
      <c r="G503">
        <v>69</v>
      </c>
      <c r="H503">
        <v>2017</v>
      </c>
      <c r="I503" t="s">
        <v>5408</v>
      </c>
      <c r="J503" t="s">
        <v>5446</v>
      </c>
      <c r="K503" t="s">
        <v>5040</v>
      </c>
      <c r="L503" t="s">
        <v>5048</v>
      </c>
      <c r="M503">
        <v>151</v>
      </c>
      <c r="N503" s="7">
        <v>42908</v>
      </c>
      <c r="O503" t="s">
        <v>68</v>
      </c>
      <c r="P503" t="s">
        <v>54</v>
      </c>
      <c r="Q503">
        <v>7.5</v>
      </c>
      <c r="R503">
        <v>7.5</v>
      </c>
      <c r="S503">
        <v>7.25</v>
      </c>
      <c r="T503">
        <v>7.42</v>
      </c>
      <c r="U503">
        <v>7.42</v>
      </c>
      <c r="V503">
        <v>7.42</v>
      </c>
      <c r="W503">
        <v>10</v>
      </c>
      <c r="X503">
        <v>10</v>
      </c>
      <c r="Y503">
        <v>10</v>
      </c>
      <c r="Z503">
        <v>7.42</v>
      </c>
      <c r="AA503">
        <v>81.92</v>
      </c>
      <c r="AB503">
        <v>0.11</v>
      </c>
      <c r="AC503">
        <v>0</v>
      </c>
      <c r="AD503">
        <v>2</v>
      </c>
      <c r="AE503" t="s">
        <v>55</v>
      </c>
      <c r="AF503">
        <v>0</v>
      </c>
      <c r="AG503" s="7">
        <v>43273</v>
      </c>
      <c r="AH503">
        <v>1219.2</v>
      </c>
      <c r="AI503">
        <v>1219.2</v>
      </c>
      <c r="AJ503">
        <v>1219.2</v>
      </c>
    </row>
    <row r="504" spans="1:36" x14ac:dyDescent="0.25">
      <c r="A504" t="s">
        <v>43</v>
      </c>
      <c r="B504" t="s">
        <v>62</v>
      </c>
      <c r="C504">
        <v>14.6349149</v>
      </c>
      <c r="D504">
        <v>-90.506882399999995</v>
      </c>
      <c r="E504" t="s">
        <v>437</v>
      </c>
      <c r="F504">
        <v>275</v>
      </c>
      <c r="G504">
        <v>69</v>
      </c>
      <c r="H504">
        <v>2015</v>
      </c>
      <c r="I504" t="s">
        <v>5404</v>
      </c>
      <c r="J504" t="s">
        <v>5439</v>
      </c>
      <c r="K504" t="s">
        <v>5040</v>
      </c>
      <c r="L504" t="s">
        <v>5048</v>
      </c>
      <c r="M504">
        <v>151</v>
      </c>
      <c r="N504" s="7">
        <v>42114</v>
      </c>
      <c r="O504" t="s">
        <v>493</v>
      </c>
      <c r="P504" t="s">
        <v>54</v>
      </c>
      <c r="Q504">
        <v>7.58</v>
      </c>
      <c r="R504">
        <v>7.58</v>
      </c>
      <c r="S504">
        <v>7.17</v>
      </c>
      <c r="T504">
        <v>7.83</v>
      </c>
      <c r="U504">
        <v>7.17</v>
      </c>
      <c r="V504">
        <v>7.33</v>
      </c>
      <c r="W504">
        <v>10</v>
      </c>
      <c r="X504">
        <v>10</v>
      </c>
      <c r="Y504">
        <v>10</v>
      </c>
      <c r="Z504">
        <v>7.25</v>
      </c>
      <c r="AA504">
        <v>81.92</v>
      </c>
      <c r="AB504">
        <v>0.11</v>
      </c>
      <c r="AC504">
        <v>0</v>
      </c>
      <c r="AD504">
        <v>0</v>
      </c>
      <c r="AE504" t="s">
        <v>55</v>
      </c>
      <c r="AF504">
        <v>7</v>
      </c>
      <c r="AG504" s="7">
        <v>42479</v>
      </c>
      <c r="AH504">
        <v>1300</v>
      </c>
      <c r="AI504">
        <v>1800</v>
      </c>
      <c r="AJ504">
        <v>1550</v>
      </c>
    </row>
    <row r="505" spans="1:36" x14ac:dyDescent="0.25">
      <c r="A505" t="s">
        <v>43</v>
      </c>
      <c r="B505" t="s">
        <v>254</v>
      </c>
      <c r="C505">
        <v>14.4490149</v>
      </c>
      <c r="D505">
        <v>-87.648247400000002</v>
      </c>
      <c r="E505" t="s">
        <v>259</v>
      </c>
      <c r="F505">
        <v>274</v>
      </c>
      <c r="G505">
        <v>67</v>
      </c>
      <c r="H505">
        <v>2017</v>
      </c>
      <c r="I505" t="s">
        <v>5408</v>
      </c>
      <c r="J505" t="s">
        <v>5446</v>
      </c>
      <c r="K505" t="s">
        <v>5040</v>
      </c>
      <c r="L505" t="s">
        <v>5048</v>
      </c>
      <c r="M505">
        <v>151</v>
      </c>
      <c r="N505" s="7">
        <v>42887</v>
      </c>
      <c r="O505" t="s">
        <v>213</v>
      </c>
      <c r="P505" t="s">
        <v>54</v>
      </c>
      <c r="Q505">
        <v>7.58</v>
      </c>
      <c r="R505">
        <v>7.5</v>
      </c>
      <c r="S505">
        <v>7.25</v>
      </c>
      <c r="T505">
        <v>7.33</v>
      </c>
      <c r="U505">
        <v>7.42</v>
      </c>
      <c r="V505">
        <v>7.5</v>
      </c>
      <c r="W505">
        <v>10</v>
      </c>
      <c r="X505">
        <v>10</v>
      </c>
      <c r="Y505">
        <v>10</v>
      </c>
      <c r="Z505">
        <v>7.33</v>
      </c>
      <c r="AA505">
        <v>81.92</v>
      </c>
      <c r="AB505">
        <v>0.12</v>
      </c>
      <c r="AC505">
        <v>0</v>
      </c>
      <c r="AD505">
        <v>0</v>
      </c>
      <c r="AE505" t="s">
        <v>55</v>
      </c>
      <c r="AF505">
        <v>1</v>
      </c>
      <c r="AG505" s="7">
        <v>43252</v>
      </c>
      <c r="AH505">
        <v>1400</v>
      </c>
      <c r="AI505">
        <v>1400</v>
      </c>
      <c r="AJ505">
        <v>1400</v>
      </c>
    </row>
    <row r="506" spans="1:36" x14ac:dyDescent="0.25">
      <c r="A506" t="s">
        <v>43</v>
      </c>
      <c r="B506" t="s">
        <v>254</v>
      </c>
      <c r="C506">
        <v>15.199999</v>
      </c>
      <c r="D506">
        <v>-86.241905000000003</v>
      </c>
      <c r="F506">
        <v>1</v>
      </c>
      <c r="G506">
        <v>2</v>
      </c>
      <c r="H506">
        <v>2012</v>
      </c>
      <c r="I506" t="s">
        <v>5398</v>
      </c>
      <c r="J506" t="s">
        <v>5444</v>
      </c>
      <c r="K506" t="s">
        <v>5040</v>
      </c>
      <c r="L506" t="s">
        <v>5048</v>
      </c>
      <c r="M506">
        <v>152</v>
      </c>
      <c r="N506" s="7">
        <v>41656</v>
      </c>
      <c r="P506" t="s">
        <v>54</v>
      </c>
      <c r="Q506">
        <v>7.42</v>
      </c>
      <c r="R506">
        <v>7.33</v>
      </c>
      <c r="S506">
        <v>7.33</v>
      </c>
      <c r="T506">
        <v>7.58</v>
      </c>
      <c r="U506">
        <v>7.33</v>
      </c>
      <c r="V506">
        <v>7.5</v>
      </c>
      <c r="W506">
        <v>10</v>
      </c>
      <c r="X506">
        <v>10</v>
      </c>
      <c r="Y506">
        <v>10</v>
      </c>
      <c r="Z506">
        <v>7.42</v>
      </c>
      <c r="AA506">
        <v>81.92</v>
      </c>
      <c r="AB506">
        <v>0.11</v>
      </c>
      <c r="AC506">
        <v>0</v>
      </c>
      <c r="AD506">
        <v>0</v>
      </c>
      <c r="AE506" t="s">
        <v>55</v>
      </c>
      <c r="AF506">
        <v>0</v>
      </c>
      <c r="AG506" s="7">
        <v>42021</v>
      </c>
    </row>
    <row r="507" spans="1:36" x14ac:dyDescent="0.25">
      <c r="A507" t="s">
        <v>43</v>
      </c>
      <c r="B507" t="s">
        <v>216</v>
      </c>
      <c r="C507">
        <v>16.7569318</v>
      </c>
      <c r="D507">
        <v>-93.129235300000005</v>
      </c>
      <c r="E507" t="s">
        <v>2035</v>
      </c>
      <c r="F507">
        <v>450</v>
      </c>
      <c r="G507">
        <v>1</v>
      </c>
      <c r="H507">
        <v>2013</v>
      </c>
      <c r="I507" t="s">
        <v>5402</v>
      </c>
      <c r="J507" t="s">
        <v>5442</v>
      </c>
      <c r="K507" t="s">
        <v>5040</v>
      </c>
      <c r="L507" t="s">
        <v>5048</v>
      </c>
      <c r="M507">
        <v>151</v>
      </c>
      <c r="N507" s="7">
        <v>41362</v>
      </c>
      <c r="O507" t="s">
        <v>68</v>
      </c>
      <c r="P507" t="s">
        <v>54</v>
      </c>
      <c r="Q507">
        <v>7.58</v>
      </c>
      <c r="R507">
        <v>7.5</v>
      </c>
      <c r="S507">
        <v>7.25</v>
      </c>
      <c r="T507">
        <v>7.58</v>
      </c>
      <c r="U507">
        <v>7.5</v>
      </c>
      <c r="V507">
        <v>7.25</v>
      </c>
      <c r="W507">
        <v>10</v>
      </c>
      <c r="X507">
        <v>10</v>
      </c>
      <c r="Y507">
        <v>10</v>
      </c>
      <c r="Z507">
        <v>7.25</v>
      </c>
      <c r="AA507">
        <v>81.92</v>
      </c>
      <c r="AB507">
        <v>0.12</v>
      </c>
      <c r="AC507">
        <v>0</v>
      </c>
      <c r="AD507">
        <v>0</v>
      </c>
      <c r="AE507" t="s">
        <v>55</v>
      </c>
      <c r="AF507">
        <v>6</v>
      </c>
      <c r="AG507" s="7">
        <v>41727</v>
      </c>
      <c r="AH507">
        <v>1300</v>
      </c>
      <c r="AI507">
        <v>1300</v>
      </c>
      <c r="AJ507">
        <v>1300</v>
      </c>
    </row>
    <row r="508" spans="1:36" x14ac:dyDescent="0.25">
      <c r="A508" t="s">
        <v>43</v>
      </c>
      <c r="B508" t="s">
        <v>216</v>
      </c>
      <c r="C508">
        <v>21.1584334</v>
      </c>
      <c r="D508">
        <v>-98.903839700000006</v>
      </c>
      <c r="E508" t="s">
        <v>3446</v>
      </c>
      <c r="F508">
        <v>10</v>
      </c>
      <c r="G508">
        <v>1</v>
      </c>
      <c r="H508">
        <v>2012</v>
      </c>
      <c r="I508" t="s">
        <v>5398</v>
      </c>
      <c r="J508" t="s">
        <v>5444</v>
      </c>
      <c r="K508" t="s">
        <v>5040</v>
      </c>
      <c r="L508" t="s">
        <v>5048</v>
      </c>
      <c r="M508">
        <v>152</v>
      </c>
      <c r="N508" s="7">
        <v>41179</v>
      </c>
      <c r="O508" t="s">
        <v>616</v>
      </c>
      <c r="P508" t="s">
        <v>373</v>
      </c>
      <c r="Q508">
        <v>7.5</v>
      </c>
      <c r="R508">
        <v>7.5</v>
      </c>
      <c r="S508">
        <v>7.25</v>
      </c>
      <c r="T508">
        <v>7.25</v>
      </c>
      <c r="U508">
        <v>7.5</v>
      </c>
      <c r="V508">
        <v>7.5</v>
      </c>
      <c r="W508">
        <v>10</v>
      </c>
      <c r="X508">
        <v>10</v>
      </c>
      <c r="Y508">
        <v>10</v>
      </c>
      <c r="Z508">
        <v>7.42</v>
      </c>
      <c r="AA508">
        <v>81.92</v>
      </c>
      <c r="AB508">
        <v>0.13</v>
      </c>
      <c r="AC508">
        <v>2</v>
      </c>
      <c r="AD508">
        <v>0</v>
      </c>
      <c r="AE508" t="s">
        <v>201</v>
      </c>
      <c r="AF508">
        <v>7</v>
      </c>
      <c r="AG508" s="7">
        <v>41544</v>
      </c>
      <c r="AH508">
        <v>981</v>
      </c>
      <c r="AI508">
        <v>981</v>
      </c>
      <c r="AJ508">
        <v>981</v>
      </c>
    </row>
    <row r="509" spans="1:36" x14ac:dyDescent="0.25">
      <c r="A509" t="s">
        <v>43</v>
      </c>
      <c r="B509" t="s">
        <v>216</v>
      </c>
      <c r="C509">
        <v>20.979674200000002</v>
      </c>
      <c r="D509">
        <v>-98.507717499999998</v>
      </c>
      <c r="E509" t="s">
        <v>1699</v>
      </c>
      <c r="F509">
        <v>10</v>
      </c>
      <c r="G509">
        <v>1</v>
      </c>
      <c r="H509">
        <v>2012</v>
      </c>
      <c r="I509" t="s">
        <v>5398</v>
      </c>
      <c r="J509" t="s">
        <v>5444</v>
      </c>
      <c r="K509" t="s">
        <v>5040</v>
      </c>
      <c r="L509" t="s">
        <v>5048</v>
      </c>
      <c r="M509">
        <v>152</v>
      </c>
      <c r="N509" s="7">
        <v>41179</v>
      </c>
      <c r="O509" t="s">
        <v>737</v>
      </c>
      <c r="P509" t="s">
        <v>54</v>
      </c>
      <c r="Q509">
        <v>7.5</v>
      </c>
      <c r="R509">
        <v>7.42</v>
      </c>
      <c r="S509">
        <v>7.25</v>
      </c>
      <c r="T509">
        <v>7.5</v>
      </c>
      <c r="U509">
        <v>7.33</v>
      </c>
      <c r="V509">
        <v>7.33</v>
      </c>
      <c r="W509">
        <v>10</v>
      </c>
      <c r="X509">
        <v>10</v>
      </c>
      <c r="Y509">
        <v>10</v>
      </c>
      <c r="Z509">
        <v>7.58</v>
      </c>
      <c r="AA509">
        <v>81.92</v>
      </c>
      <c r="AB509">
        <v>0.14000000000000001</v>
      </c>
      <c r="AC509">
        <v>2</v>
      </c>
      <c r="AD509">
        <v>0</v>
      </c>
      <c r="AE509" t="s">
        <v>201</v>
      </c>
      <c r="AF509">
        <v>8</v>
      </c>
      <c r="AG509" s="7">
        <v>41544</v>
      </c>
      <c r="AH509">
        <v>690</v>
      </c>
      <c r="AI509">
        <v>690</v>
      </c>
      <c r="AJ509">
        <v>690</v>
      </c>
    </row>
    <row r="510" spans="1:36" x14ac:dyDescent="0.25">
      <c r="A510" t="s">
        <v>43</v>
      </c>
      <c r="B510" t="s">
        <v>216</v>
      </c>
      <c r="C510">
        <v>19.173773000000001</v>
      </c>
      <c r="D510">
        <v>-96.134224099999997</v>
      </c>
      <c r="E510" t="s">
        <v>715</v>
      </c>
      <c r="F510">
        <v>30</v>
      </c>
      <c r="G510">
        <v>1</v>
      </c>
      <c r="H510">
        <v>2012</v>
      </c>
      <c r="I510" t="s">
        <v>5398</v>
      </c>
      <c r="J510" t="s">
        <v>5444</v>
      </c>
      <c r="K510" t="s">
        <v>5040</v>
      </c>
      <c r="L510" t="s">
        <v>5048</v>
      </c>
      <c r="M510">
        <v>152</v>
      </c>
      <c r="N510" s="7">
        <v>41101</v>
      </c>
      <c r="O510" t="s">
        <v>60</v>
      </c>
      <c r="P510" t="s">
        <v>54</v>
      </c>
      <c r="Q510">
        <v>7.33</v>
      </c>
      <c r="R510">
        <v>7.58</v>
      </c>
      <c r="S510">
        <v>7.17</v>
      </c>
      <c r="T510">
        <v>7.58</v>
      </c>
      <c r="U510">
        <v>7.42</v>
      </c>
      <c r="V510">
        <v>7.33</v>
      </c>
      <c r="W510">
        <v>10</v>
      </c>
      <c r="X510">
        <v>10</v>
      </c>
      <c r="Y510">
        <v>10</v>
      </c>
      <c r="Z510">
        <v>7.5</v>
      </c>
      <c r="AA510">
        <v>81.92</v>
      </c>
      <c r="AB510">
        <v>0.12</v>
      </c>
      <c r="AC510">
        <v>0</v>
      </c>
      <c r="AD510">
        <v>0</v>
      </c>
      <c r="AE510" t="s">
        <v>55</v>
      </c>
      <c r="AF510">
        <v>4</v>
      </c>
      <c r="AG510" s="7">
        <v>41466</v>
      </c>
      <c r="AH510">
        <v>1650</v>
      </c>
      <c r="AI510">
        <v>1650</v>
      </c>
      <c r="AJ510">
        <v>1650</v>
      </c>
    </row>
    <row r="511" spans="1:36" x14ac:dyDescent="0.25">
      <c r="A511" t="s">
        <v>43</v>
      </c>
      <c r="B511" t="s">
        <v>216</v>
      </c>
      <c r="C511">
        <v>18.901703300000001</v>
      </c>
      <c r="D511">
        <v>-96.998963000000003</v>
      </c>
      <c r="E511" t="s">
        <v>2164</v>
      </c>
      <c r="F511">
        <v>62</v>
      </c>
      <c r="G511">
        <v>1</v>
      </c>
      <c r="H511">
        <v>2012</v>
      </c>
      <c r="I511" t="s">
        <v>5398</v>
      </c>
      <c r="J511" t="s">
        <v>5444</v>
      </c>
      <c r="K511" t="s">
        <v>5040</v>
      </c>
      <c r="L511" t="s">
        <v>5048</v>
      </c>
      <c r="M511">
        <v>152</v>
      </c>
      <c r="N511" s="7">
        <v>41101</v>
      </c>
      <c r="O511" t="s">
        <v>68</v>
      </c>
      <c r="P511" t="s">
        <v>54</v>
      </c>
      <c r="Q511">
        <v>7.67</v>
      </c>
      <c r="R511">
        <v>7.42</v>
      </c>
      <c r="S511">
        <v>7.33</v>
      </c>
      <c r="T511">
        <v>7.83</v>
      </c>
      <c r="U511">
        <v>7.5</v>
      </c>
      <c r="V511">
        <v>7.5</v>
      </c>
      <c r="W511">
        <v>9.33</v>
      </c>
      <c r="X511">
        <v>10</v>
      </c>
      <c r="Y511">
        <v>10</v>
      </c>
      <c r="Z511">
        <v>7.33</v>
      </c>
      <c r="AA511">
        <v>81.92</v>
      </c>
      <c r="AB511">
        <v>0.12</v>
      </c>
      <c r="AC511">
        <v>0</v>
      </c>
      <c r="AD511">
        <v>0</v>
      </c>
      <c r="AE511" t="s">
        <v>55</v>
      </c>
      <c r="AF511">
        <v>0</v>
      </c>
      <c r="AG511" s="7">
        <v>41466</v>
      </c>
      <c r="AH511">
        <v>1000</v>
      </c>
      <c r="AI511">
        <v>1000</v>
      </c>
      <c r="AJ511">
        <v>1000</v>
      </c>
    </row>
    <row r="512" spans="1:36" x14ac:dyDescent="0.25">
      <c r="A512" t="s">
        <v>43</v>
      </c>
      <c r="B512" t="s">
        <v>280</v>
      </c>
      <c r="C512">
        <v>12.929006899999999</v>
      </c>
      <c r="D512">
        <v>-85.915121099999993</v>
      </c>
      <c r="F512">
        <v>275</v>
      </c>
      <c r="G512">
        <v>2.2679618500000003</v>
      </c>
      <c r="H512">
        <v>2013</v>
      </c>
      <c r="I512" t="s">
        <v>5452</v>
      </c>
      <c r="J512" t="s">
        <v>5442</v>
      </c>
      <c r="K512" t="s">
        <v>5051</v>
      </c>
      <c r="L512" t="s">
        <v>5048</v>
      </c>
      <c r="M512">
        <v>120</v>
      </c>
      <c r="N512" s="7">
        <v>41849</v>
      </c>
      <c r="P512" t="s">
        <v>54</v>
      </c>
      <c r="Q512">
        <v>7.58</v>
      </c>
      <c r="R512">
        <v>7.42</v>
      </c>
      <c r="S512">
        <v>7.25</v>
      </c>
      <c r="T512">
        <v>7.17</v>
      </c>
      <c r="U512">
        <v>7.5</v>
      </c>
      <c r="V512">
        <v>7.67</v>
      </c>
      <c r="W512">
        <v>10</v>
      </c>
      <c r="X512">
        <v>10</v>
      </c>
      <c r="Y512">
        <v>10</v>
      </c>
      <c r="Z512">
        <v>7.33</v>
      </c>
      <c r="AA512">
        <v>81.92</v>
      </c>
      <c r="AB512">
        <v>0.12</v>
      </c>
      <c r="AC512">
        <v>3</v>
      </c>
      <c r="AD512">
        <v>0</v>
      </c>
      <c r="AE512" t="s">
        <v>55</v>
      </c>
      <c r="AF512">
        <v>4</v>
      </c>
      <c r="AG512" s="7">
        <v>42214</v>
      </c>
    </row>
    <row r="513" spans="1:36" x14ac:dyDescent="0.25">
      <c r="A513" t="s">
        <v>43</v>
      </c>
      <c r="B513" t="s">
        <v>268</v>
      </c>
      <c r="C513">
        <v>24.186719400000001</v>
      </c>
      <c r="D513">
        <v>120.8154358</v>
      </c>
      <c r="E513" t="s">
        <v>937</v>
      </c>
      <c r="F513">
        <v>35</v>
      </c>
      <c r="G513">
        <v>30</v>
      </c>
      <c r="H513">
        <v>2012</v>
      </c>
      <c r="I513" t="s">
        <v>5455</v>
      </c>
      <c r="J513" t="s">
        <v>5475</v>
      </c>
      <c r="K513" t="s">
        <v>5051</v>
      </c>
      <c r="L513" t="s">
        <v>5050</v>
      </c>
      <c r="M513">
        <v>61</v>
      </c>
      <c r="N513" s="7">
        <v>41634</v>
      </c>
      <c r="O513" t="s">
        <v>616</v>
      </c>
      <c r="P513" t="s">
        <v>60</v>
      </c>
      <c r="Q513">
        <v>7.5</v>
      </c>
      <c r="R513">
        <v>7.5</v>
      </c>
      <c r="S513">
        <v>7.42</v>
      </c>
      <c r="T513">
        <v>7.25</v>
      </c>
      <c r="U513">
        <v>7.5</v>
      </c>
      <c r="V513">
        <v>7.5</v>
      </c>
      <c r="W513">
        <v>10</v>
      </c>
      <c r="X513">
        <v>10</v>
      </c>
      <c r="Y513">
        <v>10</v>
      </c>
      <c r="Z513">
        <v>7.25</v>
      </c>
      <c r="AA513">
        <v>81.92</v>
      </c>
      <c r="AB513">
        <v>0.11</v>
      </c>
      <c r="AC513">
        <v>0</v>
      </c>
      <c r="AD513">
        <v>0</v>
      </c>
      <c r="AE513" t="s">
        <v>55</v>
      </c>
      <c r="AF513">
        <v>0</v>
      </c>
      <c r="AG513" s="7">
        <v>41999</v>
      </c>
      <c r="AH513">
        <v>1000</v>
      </c>
      <c r="AI513">
        <v>1000</v>
      </c>
      <c r="AJ513">
        <v>1000</v>
      </c>
    </row>
    <row r="514" spans="1:36" x14ac:dyDescent="0.25">
      <c r="A514" t="s">
        <v>43</v>
      </c>
      <c r="B514" t="s">
        <v>287</v>
      </c>
      <c r="C514">
        <v>-8.9094014000000001</v>
      </c>
      <c r="D514">
        <v>33.460774399999998</v>
      </c>
      <c r="E514" t="s">
        <v>778</v>
      </c>
      <c r="F514">
        <v>114</v>
      </c>
      <c r="G514">
        <v>60</v>
      </c>
      <c r="H514">
        <v>2014</v>
      </c>
      <c r="I514" t="s">
        <v>5490</v>
      </c>
      <c r="J514" t="s">
        <v>5404</v>
      </c>
      <c r="K514" t="s">
        <v>5043</v>
      </c>
      <c r="L514" t="s">
        <v>5040</v>
      </c>
      <c r="M514">
        <v>183</v>
      </c>
      <c r="N514" s="7">
        <v>42010</v>
      </c>
      <c r="O514" t="s">
        <v>60</v>
      </c>
      <c r="P514" t="s">
        <v>54</v>
      </c>
      <c r="Q514">
        <v>7.33</v>
      </c>
      <c r="R514">
        <v>7.33</v>
      </c>
      <c r="S514">
        <v>7.33</v>
      </c>
      <c r="T514">
        <v>7.42</v>
      </c>
      <c r="U514">
        <v>7.5</v>
      </c>
      <c r="V514">
        <v>7.58</v>
      </c>
      <c r="W514">
        <v>10</v>
      </c>
      <c r="X514">
        <v>10</v>
      </c>
      <c r="Y514">
        <v>10</v>
      </c>
      <c r="Z514">
        <v>7.42</v>
      </c>
      <c r="AA514">
        <v>81.92</v>
      </c>
      <c r="AB514">
        <v>0.12</v>
      </c>
      <c r="AC514">
        <v>0</v>
      </c>
      <c r="AD514">
        <v>0</v>
      </c>
      <c r="AE514" t="s">
        <v>55</v>
      </c>
      <c r="AF514">
        <v>4</v>
      </c>
      <c r="AG514" s="7">
        <v>42375</v>
      </c>
      <c r="AH514">
        <v>1877</v>
      </c>
      <c r="AI514">
        <v>1877</v>
      </c>
      <c r="AJ514">
        <v>1877</v>
      </c>
    </row>
    <row r="515" spans="1:36" x14ac:dyDescent="0.25">
      <c r="A515" t="s">
        <v>43</v>
      </c>
      <c r="B515" t="s">
        <v>3437</v>
      </c>
      <c r="C515">
        <v>-13.133896999999999</v>
      </c>
      <c r="D515">
        <v>27.849332</v>
      </c>
      <c r="E515" t="s">
        <v>3440</v>
      </c>
      <c r="F515">
        <v>13</v>
      </c>
      <c r="G515">
        <v>2</v>
      </c>
      <c r="H515">
        <v>2014</v>
      </c>
      <c r="I515" t="s">
        <v>5490</v>
      </c>
      <c r="J515" t="s">
        <v>5404</v>
      </c>
      <c r="K515" t="s">
        <v>5043</v>
      </c>
      <c r="L515" t="s">
        <v>5040</v>
      </c>
      <c r="M515">
        <v>183</v>
      </c>
      <c r="N515" s="7">
        <v>41810</v>
      </c>
      <c r="O515" t="s">
        <v>383</v>
      </c>
      <c r="P515" t="s">
        <v>54</v>
      </c>
      <c r="Q515">
        <v>7.67</v>
      </c>
      <c r="R515">
        <v>7.08</v>
      </c>
      <c r="S515">
        <v>7.42</v>
      </c>
      <c r="T515">
        <v>7.33</v>
      </c>
      <c r="U515">
        <v>7.75</v>
      </c>
      <c r="V515">
        <v>7.42</v>
      </c>
      <c r="W515">
        <v>10</v>
      </c>
      <c r="X515">
        <v>10</v>
      </c>
      <c r="Y515">
        <v>10</v>
      </c>
      <c r="Z515">
        <v>7.25</v>
      </c>
      <c r="AA515">
        <v>81.92</v>
      </c>
      <c r="AB515">
        <v>0</v>
      </c>
      <c r="AC515">
        <v>1</v>
      </c>
      <c r="AD515">
        <v>0</v>
      </c>
      <c r="AF515">
        <v>3</v>
      </c>
      <c r="AG515" s="7">
        <v>42175</v>
      </c>
      <c r="AH515">
        <v>1000</v>
      </c>
      <c r="AI515">
        <v>1500</v>
      </c>
      <c r="AJ515">
        <v>1250</v>
      </c>
    </row>
    <row r="516" spans="1:36" x14ac:dyDescent="0.25">
      <c r="A516" t="s">
        <v>43</v>
      </c>
      <c r="B516" t="s">
        <v>84</v>
      </c>
      <c r="C516">
        <v>-18.512177999999999</v>
      </c>
      <c r="D516">
        <v>-44.555030799999997</v>
      </c>
      <c r="E516" t="s">
        <v>233</v>
      </c>
      <c r="F516">
        <v>230</v>
      </c>
      <c r="G516">
        <v>60</v>
      </c>
      <c r="H516">
        <v>2016</v>
      </c>
      <c r="I516" t="s">
        <v>5407</v>
      </c>
      <c r="J516" t="s">
        <v>5408</v>
      </c>
      <c r="K516" t="s">
        <v>5039</v>
      </c>
      <c r="L516" t="s">
        <v>5040</v>
      </c>
      <c r="M516">
        <v>153</v>
      </c>
      <c r="N516" s="7">
        <v>42598</v>
      </c>
      <c r="O516" t="s">
        <v>68</v>
      </c>
      <c r="P516" t="s">
        <v>81</v>
      </c>
      <c r="Q516">
        <v>7.5</v>
      </c>
      <c r="R516">
        <v>7.33</v>
      </c>
      <c r="S516">
        <v>7.42</v>
      </c>
      <c r="T516">
        <v>7.5</v>
      </c>
      <c r="U516">
        <v>7.33</v>
      </c>
      <c r="V516">
        <v>7.42</v>
      </c>
      <c r="W516">
        <v>10</v>
      </c>
      <c r="X516">
        <v>10</v>
      </c>
      <c r="Y516">
        <v>10</v>
      </c>
      <c r="Z516">
        <v>7.5</v>
      </c>
      <c r="AA516">
        <v>82</v>
      </c>
      <c r="AB516">
        <v>0.11</v>
      </c>
      <c r="AC516">
        <v>0</v>
      </c>
      <c r="AD516">
        <v>2</v>
      </c>
      <c r="AE516" t="s">
        <v>55</v>
      </c>
      <c r="AF516">
        <v>3</v>
      </c>
      <c r="AG516" s="7">
        <v>42963</v>
      </c>
      <c r="AH516">
        <v>944</v>
      </c>
      <c r="AI516">
        <v>944</v>
      </c>
      <c r="AJ516">
        <v>944</v>
      </c>
    </row>
    <row r="517" spans="1:36" x14ac:dyDescent="0.25">
      <c r="A517" t="s">
        <v>43</v>
      </c>
      <c r="B517" t="s">
        <v>84</v>
      </c>
      <c r="C517">
        <v>-18.512177999999999</v>
      </c>
      <c r="D517">
        <v>-44.555030799999997</v>
      </c>
      <c r="E517" t="s">
        <v>233</v>
      </c>
      <c r="F517">
        <v>50</v>
      </c>
      <c r="G517">
        <v>60</v>
      </c>
      <c r="H517">
        <v>2012</v>
      </c>
      <c r="I517" t="s">
        <v>5401</v>
      </c>
      <c r="J517" t="s">
        <v>5402</v>
      </c>
      <c r="K517" t="s">
        <v>5039</v>
      </c>
      <c r="L517" t="s">
        <v>5040</v>
      </c>
      <c r="M517">
        <v>153</v>
      </c>
      <c r="N517" s="7">
        <v>41064</v>
      </c>
      <c r="O517" t="s">
        <v>737</v>
      </c>
      <c r="P517" t="s">
        <v>81</v>
      </c>
      <c r="Q517">
        <v>7.42</v>
      </c>
      <c r="R517">
        <v>7.5</v>
      </c>
      <c r="S517">
        <v>7.33</v>
      </c>
      <c r="T517">
        <v>7.5</v>
      </c>
      <c r="U517">
        <v>7.33</v>
      </c>
      <c r="V517">
        <v>7.5</v>
      </c>
      <c r="W517">
        <v>10</v>
      </c>
      <c r="X517">
        <v>10</v>
      </c>
      <c r="Y517">
        <v>10</v>
      </c>
      <c r="Z517">
        <v>7.42</v>
      </c>
      <c r="AA517">
        <v>82</v>
      </c>
      <c r="AB517">
        <v>0.12</v>
      </c>
      <c r="AC517">
        <v>0</v>
      </c>
      <c r="AD517">
        <v>0</v>
      </c>
      <c r="AE517" t="s">
        <v>55</v>
      </c>
      <c r="AF517">
        <v>1</v>
      </c>
      <c r="AG517" s="7">
        <v>41429</v>
      </c>
      <c r="AH517">
        <v>1000</v>
      </c>
      <c r="AI517">
        <v>1000</v>
      </c>
      <c r="AJ517">
        <v>1000</v>
      </c>
    </row>
    <row r="518" spans="1:36" x14ac:dyDescent="0.25">
      <c r="A518" t="s">
        <v>43</v>
      </c>
      <c r="B518" t="s">
        <v>84</v>
      </c>
      <c r="C518">
        <v>-16.661610700000001</v>
      </c>
      <c r="D518">
        <v>-49.262113599999999</v>
      </c>
      <c r="E518" t="s">
        <v>1329</v>
      </c>
      <c r="F518">
        <v>75</v>
      </c>
      <c r="G518">
        <v>60</v>
      </c>
      <c r="H518">
        <v>2012</v>
      </c>
      <c r="I518" t="s">
        <v>5401</v>
      </c>
      <c r="J518" t="s">
        <v>5402</v>
      </c>
      <c r="K518" t="s">
        <v>5039</v>
      </c>
      <c r="L518" t="s">
        <v>5040</v>
      </c>
      <c r="M518">
        <v>153</v>
      </c>
      <c r="N518" s="7">
        <v>41010</v>
      </c>
      <c r="O518" t="s">
        <v>493</v>
      </c>
      <c r="P518" t="s">
        <v>373</v>
      </c>
      <c r="Q518">
        <v>7.42</v>
      </c>
      <c r="R518">
        <v>7.5</v>
      </c>
      <c r="S518">
        <v>7.25</v>
      </c>
      <c r="T518">
        <v>7.5</v>
      </c>
      <c r="U518">
        <v>7.5</v>
      </c>
      <c r="V518">
        <v>7.42</v>
      </c>
      <c r="W518">
        <v>10</v>
      </c>
      <c r="X518">
        <v>10</v>
      </c>
      <c r="Y518">
        <v>10</v>
      </c>
      <c r="Z518">
        <v>7.42</v>
      </c>
      <c r="AA518">
        <v>82</v>
      </c>
      <c r="AB518">
        <v>0.11</v>
      </c>
      <c r="AC518">
        <v>0</v>
      </c>
      <c r="AD518">
        <v>0</v>
      </c>
      <c r="AE518" t="s">
        <v>304</v>
      </c>
      <c r="AF518">
        <v>1</v>
      </c>
      <c r="AG518" s="7">
        <v>41375</v>
      </c>
      <c r="AH518">
        <v>1050</v>
      </c>
      <c r="AI518">
        <v>1050</v>
      </c>
      <c r="AJ518">
        <v>1050</v>
      </c>
    </row>
    <row r="519" spans="1:36" x14ac:dyDescent="0.25">
      <c r="A519" t="s">
        <v>43</v>
      </c>
      <c r="B519" t="s">
        <v>84</v>
      </c>
      <c r="C519">
        <v>-18.512177999999999</v>
      </c>
      <c r="D519">
        <v>-44.555030799999997</v>
      </c>
      <c r="E519" t="s">
        <v>233</v>
      </c>
      <c r="F519">
        <v>53</v>
      </c>
      <c r="G519">
        <v>60</v>
      </c>
      <c r="H519">
        <v>2012</v>
      </c>
      <c r="I519" t="s">
        <v>5401</v>
      </c>
      <c r="J519" t="s">
        <v>5402</v>
      </c>
      <c r="K519" t="s">
        <v>5039</v>
      </c>
      <c r="L519" t="s">
        <v>5040</v>
      </c>
      <c r="M519">
        <v>153</v>
      </c>
      <c r="N519" s="7">
        <v>40956</v>
      </c>
      <c r="O519" t="s">
        <v>737</v>
      </c>
      <c r="P519" t="s">
        <v>373</v>
      </c>
      <c r="Q519">
        <v>7.58</v>
      </c>
      <c r="R519">
        <v>7.5</v>
      </c>
      <c r="S519">
        <v>7.17</v>
      </c>
      <c r="T519">
        <v>7.5</v>
      </c>
      <c r="U519">
        <v>7.5</v>
      </c>
      <c r="V519">
        <v>7.42</v>
      </c>
      <c r="W519">
        <v>10</v>
      </c>
      <c r="X519">
        <v>10</v>
      </c>
      <c r="Y519">
        <v>10</v>
      </c>
      <c r="Z519">
        <v>7.33</v>
      </c>
      <c r="AA519">
        <v>82</v>
      </c>
      <c r="AB519">
        <v>0.12</v>
      </c>
      <c r="AC519">
        <v>0</v>
      </c>
      <c r="AD519">
        <v>0</v>
      </c>
      <c r="AE519" t="s">
        <v>55</v>
      </c>
      <c r="AF519">
        <v>2</v>
      </c>
      <c r="AG519" s="7">
        <v>41321</v>
      </c>
      <c r="AH519">
        <v>950</v>
      </c>
      <c r="AI519">
        <v>950</v>
      </c>
      <c r="AJ519">
        <v>950</v>
      </c>
    </row>
    <row r="520" spans="1:36" x14ac:dyDescent="0.25">
      <c r="A520" t="s">
        <v>43</v>
      </c>
      <c r="B520" t="s">
        <v>84</v>
      </c>
      <c r="C520">
        <v>-18.512177999999999</v>
      </c>
      <c r="D520">
        <v>-44.555030799999997</v>
      </c>
      <c r="E520" t="s">
        <v>1385</v>
      </c>
      <c r="F520">
        <v>1</v>
      </c>
      <c r="G520">
        <v>2</v>
      </c>
      <c r="H520">
        <v>2012</v>
      </c>
      <c r="I520" t="s">
        <v>5401</v>
      </c>
      <c r="J520" t="s">
        <v>5402</v>
      </c>
      <c r="K520" t="s">
        <v>5039</v>
      </c>
      <c r="L520" t="s">
        <v>5040</v>
      </c>
      <c r="M520">
        <v>153</v>
      </c>
      <c r="N520" s="7">
        <v>41415</v>
      </c>
      <c r="O520" t="s">
        <v>737</v>
      </c>
      <c r="P520" t="s">
        <v>81</v>
      </c>
      <c r="Q520">
        <v>7.33</v>
      </c>
      <c r="R520">
        <v>7.67</v>
      </c>
      <c r="S520">
        <v>7.42</v>
      </c>
      <c r="T520">
        <v>7.17</v>
      </c>
      <c r="U520">
        <v>7.33</v>
      </c>
      <c r="V520">
        <v>7.42</v>
      </c>
      <c r="W520">
        <v>10</v>
      </c>
      <c r="X520">
        <v>10</v>
      </c>
      <c r="Y520">
        <v>10</v>
      </c>
      <c r="Z520">
        <v>7.67</v>
      </c>
      <c r="AA520">
        <v>82</v>
      </c>
      <c r="AB520">
        <v>0.11</v>
      </c>
      <c r="AC520">
        <v>0</v>
      </c>
      <c r="AD520">
        <v>0</v>
      </c>
      <c r="AE520" t="s">
        <v>304</v>
      </c>
      <c r="AF520">
        <v>0</v>
      </c>
      <c r="AG520" s="7">
        <v>41780</v>
      </c>
      <c r="AH520">
        <v>894</v>
      </c>
      <c r="AI520">
        <v>1183</v>
      </c>
      <c r="AJ520">
        <v>1038.5</v>
      </c>
    </row>
    <row r="521" spans="1:36" x14ac:dyDescent="0.25">
      <c r="A521" t="s">
        <v>43</v>
      </c>
      <c r="B521" t="s">
        <v>396</v>
      </c>
      <c r="C521">
        <v>2.5359349</v>
      </c>
      <c r="D521">
        <v>-75.527669900000006</v>
      </c>
      <c r="E521" t="s">
        <v>457</v>
      </c>
      <c r="F521">
        <v>250</v>
      </c>
      <c r="G521">
        <v>70</v>
      </c>
      <c r="H521">
        <v>2013</v>
      </c>
      <c r="I521" t="s">
        <v>5421</v>
      </c>
      <c r="J521" t="s">
        <v>5420</v>
      </c>
      <c r="K521" t="s">
        <v>5042</v>
      </c>
      <c r="L521" t="s">
        <v>5049</v>
      </c>
      <c r="M521">
        <v>91</v>
      </c>
      <c r="N521" s="7">
        <v>41530</v>
      </c>
      <c r="O521" t="s">
        <v>213</v>
      </c>
      <c r="P521" t="s">
        <v>54</v>
      </c>
      <c r="Q521">
        <v>7.33</v>
      </c>
      <c r="R521">
        <v>7.33</v>
      </c>
      <c r="S521">
        <v>7.58</v>
      </c>
      <c r="T521">
        <v>7.5</v>
      </c>
      <c r="U521">
        <v>7.5</v>
      </c>
      <c r="V521">
        <v>7.58</v>
      </c>
      <c r="W521">
        <v>10</v>
      </c>
      <c r="X521">
        <v>10</v>
      </c>
      <c r="Y521">
        <v>10</v>
      </c>
      <c r="Z521">
        <v>7.17</v>
      </c>
      <c r="AA521">
        <v>82</v>
      </c>
      <c r="AB521">
        <v>0.11</v>
      </c>
      <c r="AC521">
        <v>0</v>
      </c>
      <c r="AD521">
        <v>0</v>
      </c>
      <c r="AE521" t="s">
        <v>55</v>
      </c>
      <c r="AF521">
        <v>1</v>
      </c>
      <c r="AG521" s="7">
        <v>41895</v>
      </c>
      <c r="AH521">
        <v>1800</v>
      </c>
      <c r="AI521">
        <v>2000</v>
      </c>
      <c r="AJ521">
        <v>1900</v>
      </c>
    </row>
    <row r="522" spans="1:36" x14ac:dyDescent="0.25">
      <c r="A522" t="s">
        <v>43</v>
      </c>
      <c r="B522" t="s">
        <v>396</v>
      </c>
      <c r="C522">
        <v>2.5359349</v>
      </c>
      <c r="D522">
        <v>-75.527669900000006</v>
      </c>
      <c r="E522" t="s">
        <v>457</v>
      </c>
      <c r="F522">
        <v>150</v>
      </c>
      <c r="G522">
        <v>70</v>
      </c>
      <c r="I522" t="s">
        <v>5435</v>
      </c>
      <c r="J522" t="s">
        <v>5436</v>
      </c>
      <c r="K522" t="s">
        <v>5042</v>
      </c>
      <c r="L522" t="s">
        <v>5049</v>
      </c>
      <c r="M522">
        <v>91</v>
      </c>
      <c r="N522" s="7">
        <v>40753</v>
      </c>
      <c r="O522" t="s">
        <v>213</v>
      </c>
      <c r="Q522">
        <v>7.33</v>
      </c>
      <c r="R522">
        <v>7</v>
      </c>
      <c r="S522">
        <v>7.08</v>
      </c>
      <c r="T522">
        <v>7.42</v>
      </c>
      <c r="U522">
        <v>7.5</v>
      </c>
      <c r="V522">
        <v>7.67</v>
      </c>
      <c r="W522">
        <v>10</v>
      </c>
      <c r="X522">
        <v>10</v>
      </c>
      <c r="Y522">
        <v>10</v>
      </c>
      <c r="Z522">
        <v>8</v>
      </c>
      <c r="AA522">
        <v>82</v>
      </c>
      <c r="AB522">
        <v>7.0000000000000007E-2</v>
      </c>
      <c r="AC522">
        <v>0</v>
      </c>
      <c r="AD522">
        <v>0</v>
      </c>
      <c r="AF522">
        <v>2</v>
      </c>
      <c r="AG522" s="7">
        <v>41118</v>
      </c>
      <c r="AH522">
        <v>1600</v>
      </c>
      <c r="AI522">
        <v>1950</v>
      </c>
      <c r="AJ522">
        <v>1775</v>
      </c>
    </row>
    <row r="523" spans="1:36" x14ac:dyDescent="0.25">
      <c r="A523" t="s">
        <v>43</v>
      </c>
      <c r="B523" t="s">
        <v>203</v>
      </c>
      <c r="C523">
        <v>9.9630493999999992</v>
      </c>
      <c r="D523">
        <v>-84.048231799999996</v>
      </c>
      <c r="E523" t="s">
        <v>1600</v>
      </c>
      <c r="F523">
        <v>250</v>
      </c>
      <c r="G523">
        <v>1</v>
      </c>
      <c r="H523">
        <v>2013</v>
      </c>
      <c r="I523" t="s">
        <v>5402</v>
      </c>
      <c r="J523" t="s">
        <v>5442</v>
      </c>
      <c r="K523" t="s">
        <v>5040</v>
      </c>
      <c r="L523" t="s">
        <v>5048</v>
      </c>
      <c r="M523">
        <v>151</v>
      </c>
      <c r="N523" s="7">
        <v>41799</v>
      </c>
      <c r="O523" t="s">
        <v>493</v>
      </c>
      <c r="P523" t="s">
        <v>54</v>
      </c>
      <c r="Q523">
        <v>7.5</v>
      </c>
      <c r="R523">
        <v>7.25</v>
      </c>
      <c r="S523">
        <v>7.33</v>
      </c>
      <c r="T523">
        <v>7.33</v>
      </c>
      <c r="U523">
        <v>7.75</v>
      </c>
      <c r="V523">
        <v>7.5</v>
      </c>
      <c r="W523">
        <v>10</v>
      </c>
      <c r="X523">
        <v>10</v>
      </c>
      <c r="Y523">
        <v>10</v>
      </c>
      <c r="Z523">
        <v>7.33</v>
      </c>
      <c r="AA523">
        <v>82</v>
      </c>
      <c r="AB523">
        <v>0.1</v>
      </c>
      <c r="AC523">
        <v>0</v>
      </c>
      <c r="AD523">
        <v>0</v>
      </c>
      <c r="AE523" t="s">
        <v>55</v>
      </c>
      <c r="AF523">
        <v>4</v>
      </c>
      <c r="AG523" s="7">
        <v>42164</v>
      </c>
      <c r="AH523">
        <v>1200</v>
      </c>
      <c r="AI523">
        <v>1400</v>
      </c>
      <c r="AJ523">
        <v>1300</v>
      </c>
    </row>
    <row r="524" spans="1:36" x14ac:dyDescent="0.25">
      <c r="A524" t="s">
        <v>43</v>
      </c>
      <c r="B524" t="s">
        <v>62</v>
      </c>
      <c r="C524">
        <v>15.783471</v>
      </c>
      <c r="D524">
        <v>-90.230759000000006</v>
      </c>
      <c r="E524" t="s">
        <v>618</v>
      </c>
      <c r="F524">
        <v>250</v>
      </c>
      <c r="G524">
        <v>2</v>
      </c>
      <c r="H524">
        <v>2012</v>
      </c>
      <c r="I524" t="s">
        <v>5398</v>
      </c>
      <c r="J524" t="s">
        <v>5444</v>
      </c>
      <c r="K524" t="s">
        <v>5040</v>
      </c>
      <c r="L524" t="s">
        <v>5048</v>
      </c>
      <c r="M524">
        <v>152</v>
      </c>
      <c r="N524" s="7">
        <v>40940</v>
      </c>
      <c r="O524" t="s">
        <v>68</v>
      </c>
      <c r="P524" t="s">
        <v>54</v>
      </c>
      <c r="Q524">
        <v>7.75</v>
      </c>
      <c r="R524">
        <v>7.33</v>
      </c>
      <c r="S524">
        <v>7.33</v>
      </c>
      <c r="T524">
        <v>7.42</v>
      </c>
      <c r="U524">
        <v>7.75</v>
      </c>
      <c r="V524">
        <v>7.67</v>
      </c>
      <c r="W524">
        <v>10</v>
      </c>
      <c r="X524">
        <v>10</v>
      </c>
      <c r="Y524">
        <v>9.33</v>
      </c>
      <c r="Z524">
        <v>7.42</v>
      </c>
      <c r="AA524">
        <v>82</v>
      </c>
      <c r="AB524">
        <v>0</v>
      </c>
      <c r="AC524">
        <v>0</v>
      </c>
      <c r="AD524">
        <v>0</v>
      </c>
      <c r="AE524" t="s">
        <v>55</v>
      </c>
      <c r="AF524">
        <v>10</v>
      </c>
      <c r="AG524" s="7">
        <v>41305</v>
      </c>
      <c r="AH524">
        <v>1402.08</v>
      </c>
      <c r="AI524">
        <v>1402.08</v>
      </c>
      <c r="AJ524">
        <v>1402.08</v>
      </c>
    </row>
    <row r="525" spans="1:36" x14ac:dyDescent="0.25">
      <c r="A525" t="s">
        <v>43</v>
      </c>
      <c r="B525" t="s">
        <v>62</v>
      </c>
      <c r="C525">
        <v>14.9609782</v>
      </c>
      <c r="D525">
        <v>-91.807458600000004</v>
      </c>
      <c r="E525" t="s">
        <v>1286</v>
      </c>
      <c r="F525">
        <v>250</v>
      </c>
      <c r="G525">
        <v>1</v>
      </c>
      <c r="H525">
        <v>2012</v>
      </c>
      <c r="I525" t="s">
        <v>5398</v>
      </c>
      <c r="J525" t="s">
        <v>5444</v>
      </c>
      <c r="K525" t="s">
        <v>5040</v>
      </c>
      <c r="L525" t="s">
        <v>5048</v>
      </c>
      <c r="M525">
        <v>152</v>
      </c>
      <c r="N525" s="7">
        <v>40994</v>
      </c>
      <c r="O525" t="s">
        <v>68</v>
      </c>
      <c r="P525" t="s">
        <v>81</v>
      </c>
      <c r="Q525">
        <v>7.33</v>
      </c>
      <c r="R525">
        <v>7.33</v>
      </c>
      <c r="S525">
        <v>7.33</v>
      </c>
      <c r="T525">
        <v>7.5</v>
      </c>
      <c r="U525">
        <v>7.67</v>
      </c>
      <c r="V525">
        <v>7.67</v>
      </c>
      <c r="W525">
        <v>10</v>
      </c>
      <c r="X525">
        <v>10</v>
      </c>
      <c r="Y525">
        <v>10</v>
      </c>
      <c r="Z525">
        <v>7.17</v>
      </c>
      <c r="AA525">
        <v>82</v>
      </c>
      <c r="AB525">
        <v>0.11</v>
      </c>
      <c r="AC525">
        <v>0</v>
      </c>
      <c r="AD525">
        <v>0</v>
      </c>
      <c r="AE525" t="s">
        <v>55</v>
      </c>
      <c r="AF525">
        <v>3</v>
      </c>
      <c r="AG525" s="7">
        <v>41359</v>
      </c>
    </row>
    <row r="526" spans="1:36" x14ac:dyDescent="0.25">
      <c r="A526" t="s">
        <v>43</v>
      </c>
      <c r="B526" t="s">
        <v>254</v>
      </c>
      <c r="C526">
        <v>13.9821294</v>
      </c>
      <c r="D526">
        <v>-86.4996546</v>
      </c>
      <c r="E526" t="s">
        <v>3336</v>
      </c>
      <c r="F526">
        <v>275</v>
      </c>
      <c r="G526">
        <v>69</v>
      </c>
      <c r="H526">
        <v>2017</v>
      </c>
      <c r="I526" t="s">
        <v>5408</v>
      </c>
      <c r="J526" t="s">
        <v>5446</v>
      </c>
      <c r="K526" t="s">
        <v>5040</v>
      </c>
      <c r="L526" t="s">
        <v>5048</v>
      </c>
      <c r="M526">
        <v>151</v>
      </c>
      <c r="N526" s="7">
        <v>42887</v>
      </c>
      <c r="O526" t="s">
        <v>213</v>
      </c>
      <c r="P526" t="s">
        <v>54</v>
      </c>
      <c r="Q526">
        <v>7.5</v>
      </c>
      <c r="R526">
        <v>7.5</v>
      </c>
      <c r="S526">
        <v>7.17</v>
      </c>
      <c r="T526">
        <v>7.5</v>
      </c>
      <c r="U526">
        <v>7.5</v>
      </c>
      <c r="V526">
        <v>7.42</v>
      </c>
      <c r="W526">
        <v>10</v>
      </c>
      <c r="X526">
        <v>10</v>
      </c>
      <c r="Y526">
        <v>10</v>
      </c>
      <c r="Z526">
        <v>7.42</v>
      </c>
      <c r="AA526">
        <v>82</v>
      </c>
      <c r="AB526">
        <v>0.12</v>
      </c>
      <c r="AC526">
        <v>0</v>
      </c>
      <c r="AD526">
        <v>0</v>
      </c>
      <c r="AE526" t="s">
        <v>55</v>
      </c>
      <c r="AF526">
        <v>1</v>
      </c>
      <c r="AG526" s="7">
        <v>43252</v>
      </c>
      <c r="AH526">
        <v>1600</v>
      </c>
      <c r="AI526">
        <v>1600</v>
      </c>
      <c r="AJ526">
        <v>1600</v>
      </c>
    </row>
    <row r="527" spans="1:36" x14ac:dyDescent="0.25">
      <c r="A527" t="s">
        <v>43</v>
      </c>
      <c r="B527" t="s">
        <v>254</v>
      </c>
      <c r="C527">
        <v>13.882247100000001</v>
      </c>
      <c r="D527">
        <v>-86.936119500000004</v>
      </c>
      <c r="E527" t="s">
        <v>3338</v>
      </c>
      <c r="F527">
        <v>275</v>
      </c>
      <c r="G527">
        <v>69</v>
      </c>
      <c r="H527">
        <v>2016</v>
      </c>
      <c r="I527" t="s">
        <v>5410</v>
      </c>
      <c r="J527" t="s">
        <v>5441</v>
      </c>
      <c r="K527" t="s">
        <v>5040</v>
      </c>
      <c r="L527" t="s">
        <v>5048</v>
      </c>
      <c r="M527">
        <v>152</v>
      </c>
      <c r="N527" s="7">
        <v>42831</v>
      </c>
      <c r="O527" t="s">
        <v>213</v>
      </c>
      <c r="P527" t="s">
        <v>81</v>
      </c>
      <c r="Q527">
        <v>7.5</v>
      </c>
      <c r="R527">
        <v>7.5</v>
      </c>
      <c r="S527">
        <v>7.25</v>
      </c>
      <c r="T527">
        <v>7.33</v>
      </c>
      <c r="U527">
        <v>7.42</v>
      </c>
      <c r="V527">
        <v>7.5</v>
      </c>
      <c r="W527">
        <v>10</v>
      </c>
      <c r="X527">
        <v>10</v>
      </c>
      <c r="Y527">
        <v>10</v>
      </c>
      <c r="Z527">
        <v>7.5</v>
      </c>
      <c r="AA527">
        <v>82</v>
      </c>
      <c r="AB527">
        <v>0.1</v>
      </c>
      <c r="AC527">
        <v>0</v>
      </c>
      <c r="AD527">
        <v>1</v>
      </c>
      <c r="AE527" t="s">
        <v>55</v>
      </c>
      <c r="AF527">
        <v>7</v>
      </c>
      <c r="AG527" s="7">
        <v>43196</v>
      </c>
      <c r="AH527">
        <v>1600</v>
      </c>
      <c r="AI527">
        <v>1600</v>
      </c>
      <c r="AJ527">
        <v>1600</v>
      </c>
    </row>
    <row r="528" spans="1:36" x14ac:dyDescent="0.25">
      <c r="A528" t="s">
        <v>43</v>
      </c>
      <c r="B528" t="s">
        <v>254</v>
      </c>
      <c r="C528">
        <v>15.199999</v>
      </c>
      <c r="D528">
        <v>-86.241905000000003</v>
      </c>
      <c r="E528" t="s">
        <v>3375</v>
      </c>
      <c r="F528">
        <v>275</v>
      </c>
      <c r="G528">
        <v>69</v>
      </c>
      <c r="H528">
        <v>2014</v>
      </c>
      <c r="I528" t="s">
        <v>5412</v>
      </c>
      <c r="J528" t="s">
        <v>5440</v>
      </c>
      <c r="K528" t="s">
        <v>5040</v>
      </c>
      <c r="L528" t="s">
        <v>5048</v>
      </c>
      <c r="M528">
        <v>151</v>
      </c>
      <c r="N528" s="7">
        <v>41759</v>
      </c>
      <c r="O528" t="s">
        <v>213</v>
      </c>
      <c r="P528" t="s">
        <v>54</v>
      </c>
      <c r="Q528">
        <v>7.33</v>
      </c>
      <c r="R528">
        <v>7.33</v>
      </c>
      <c r="S528">
        <v>7.33</v>
      </c>
      <c r="T528">
        <v>7.5</v>
      </c>
      <c r="U528">
        <v>7.5</v>
      </c>
      <c r="V528">
        <v>7.83</v>
      </c>
      <c r="W528">
        <v>10</v>
      </c>
      <c r="X528">
        <v>10</v>
      </c>
      <c r="Y528">
        <v>10</v>
      </c>
      <c r="Z528">
        <v>7.17</v>
      </c>
      <c r="AA528">
        <v>82</v>
      </c>
      <c r="AB528">
        <v>0.11</v>
      </c>
      <c r="AC528">
        <v>0</v>
      </c>
      <c r="AD528">
        <v>0</v>
      </c>
      <c r="AE528" t="s">
        <v>55</v>
      </c>
      <c r="AF528">
        <v>5</v>
      </c>
      <c r="AG528" s="7">
        <v>42124</v>
      </c>
      <c r="AH528">
        <v>1400</v>
      </c>
      <c r="AI528">
        <v>1400</v>
      </c>
      <c r="AJ528">
        <v>1400</v>
      </c>
    </row>
    <row r="529" spans="1:36" x14ac:dyDescent="0.25">
      <c r="A529" t="s">
        <v>43</v>
      </c>
      <c r="B529" t="s">
        <v>2806</v>
      </c>
      <c r="C529">
        <v>19.856269999999999</v>
      </c>
      <c r="D529">
        <v>102.495496</v>
      </c>
      <c r="E529" t="s">
        <v>3348</v>
      </c>
      <c r="F529">
        <v>1</v>
      </c>
      <c r="G529">
        <v>2</v>
      </c>
      <c r="H529">
        <v>2015</v>
      </c>
      <c r="I529" t="s">
        <v>5460</v>
      </c>
      <c r="J529" t="s">
        <v>5478</v>
      </c>
      <c r="K529" t="s">
        <v>5051</v>
      </c>
      <c r="L529" t="s">
        <v>5050</v>
      </c>
      <c r="M529">
        <v>61</v>
      </c>
      <c r="N529" s="7">
        <v>42313</v>
      </c>
      <c r="O529" t="s">
        <v>60</v>
      </c>
      <c r="P529" t="s">
        <v>54</v>
      </c>
      <c r="Q529">
        <v>7.42</v>
      </c>
      <c r="R529">
        <v>7.5</v>
      </c>
      <c r="S529">
        <v>7.25</v>
      </c>
      <c r="T529">
        <v>7.33</v>
      </c>
      <c r="U529">
        <v>7.5</v>
      </c>
      <c r="V529">
        <v>7.5</v>
      </c>
      <c r="W529">
        <v>10</v>
      </c>
      <c r="X529">
        <v>10</v>
      </c>
      <c r="Y529">
        <v>10</v>
      </c>
      <c r="Z529">
        <v>7.5</v>
      </c>
      <c r="AA529">
        <v>82</v>
      </c>
      <c r="AB529">
        <v>0.12</v>
      </c>
      <c r="AC529">
        <v>0</v>
      </c>
      <c r="AD529">
        <v>0</v>
      </c>
      <c r="AE529" t="s">
        <v>304</v>
      </c>
      <c r="AF529">
        <v>0</v>
      </c>
      <c r="AG529" s="7">
        <v>42678</v>
      </c>
      <c r="AH529">
        <v>1250</v>
      </c>
      <c r="AI529">
        <v>1250</v>
      </c>
      <c r="AJ529">
        <v>1250</v>
      </c>
    </row>
    <row r="530" spans="1:36" x14ac:dyDescent="0.25">
      <c r="A530" t="s">
        <v>43</v>
      </c>
      <c r="B530" t="s">
        <v>2759</v>
      </c>
      <c r="C530">
        <v>-11.4389649</v>
      </c>
      <c r="D530">
        <v>34.008439500000001</v>
      </c>
      <c r="E530" t="s">
        <v>2765</v>
      </c>
      <c r="F530">
        <v>16</v>
      </c>
      <c r="G530">
        <v>60</v>
      </c>
      <c r="H530">
        <v>2014</v>
      </c>
      <c r="I530" t="s">
        <v>5421</v>
      </c>
      <c r="J530" t="s">
        <v>5456</v>
      </c>
      <c r="K530" t="s">
        <v>5042</v>
      </c>
      <c r="L530" t="s">
        <v>5052</v>
      </c>
      <c r="M530">
        <v>153</v>
      </c>
      <c r="N530" s="7">
        <v>41943</v>
      </c>
      <c r="O530" t="s">
        <v>471</v>
      </c>
      <c r="P530" t="s">
        <v>54</v>
      </c>
      <c r="Q530">
        <v>7.5</v>
      </c>
      <c r="R530">
        <v>7.42</v>
      </c>
      <c r="S530">
        <v>7.33</v>
      </c>
      <c r="T530">
        <v>7.58</v>
      </c>
      <c r="U530">
        <v>7.33</v>
      </c>
      <c r="V530">
        <v>7.5</v>
      </c>
      <c r="W530">
        <v>10</v>
      </c>
      <c r="X530">
        <v>10</v>
      </c>
      <c r="Y530">
        <v>10</v>
      </c>
      <c r="Z530">
        <v>7.33</v>
      </c>
      <c r="AA530">
        <v>82</v>
      </c>
      <c r="AB530">
        <v>0.13</v>
      </c>
      <c r="AC530">
        <v>0</v>
      </c>
      <c r="AD530">
        <v>0</v>
      </c>
      <c r="AE530" t="s">
        <v>89</v>
      </c>
      <c r="AF530">
        <v>1</v>
      </c>
      <c r="AG530" s="7">
        <v>42308</v>
      </c>
      <c r="AH530">
        <v>2500</v>
      </c>
      <c r="AI530">
        <v>2500</v>
      </c>
      <c r="AJ530">
        <v>2500</v>
      </c>
    </row>
    <row r="531" spans="1:36" x14ac:dyDescent="0.25">
      <c r="A531" t="s">
        <v>43</v>
      </c>
      <c r="B531" t="s">
        <v>216</v>
      </c>
      <c r="C531">
        <v>19.0683148</v>
      </c>
      <c r="D531">
        <v>-97.047155599999996</v>
      </c>
      <c r="E531" t="s">
        <v>3390</v>
      </c>
      <c r="F531">
        <v>15</v>
      </c>
      <c r="G531">
        <v>1</v>
      </c>
      <c r="H531">
        <v>2012</v>
      </c>
      <c r="I531" t="s">
        <v>5398</v>
      </c>
      <c r="J531" t="s">
        <v>5444</v>
      </c>
      <c r="K531" t="s">
        <v>5040</v>
      </c>
      <c r="L531" t="s">
        <v>5048</v>
      </c>
      <c r="M531">
        <v>152</v>
      </c>
      <c r="N531" s="7">
        <v>41101</v>
      </c>
      <c r="O531" t="s">
        <v>616</v>
      </c>
      <c r="P531" t="s">
        <v>54</v>
      </c>
      <c r="Q531">
        <v>7.67</v>
      </c>
      <c r="R531">
        <v>7.33</v>
      </c>
      <c r="S531">
        <v>7.25</v>
      </c>
      <c r="T531">
        <v>7.5</v>
      </c>
      <c r="U531">
        <v>7.42</v>
      </c>
      <c r="V531">
        <v>7.42</v>
      </c>
      <c r="W531">
        <v>10</v>
      </c>
      <c r="X531">
        <v>10</v>
      </c>
      <c r="Y531">
        <v>10</v>
      </c>
      <c r="Z531">
        <v>7.42</v>
      </c>
      <c r="AA531">
        <v>82</v>
      </c>
      <c r="AB531">
        <v>0.12</v>
      </c>
      <c r="AC531">
        <v>0</v>
      </c>
      <c r="AD531">
        <v>0</v>
      </c>
      <c r="AE531" t="s">
        <v>55</v>
      </c>
      <c r="AF531">
        <v>1</v>
      </c>
      <c r="AG531" s="7">
        <v>41466</v>
      </c>
      <c r="AH531">
        <v>940</v>
      </c>
      <c r="AI531">
        <v>940</v>
      </c>
      <c r="AJ531">
        <v>940</v>
      </c>
    </row>
    <row r="532" spans="1:36" x14ac:dyDescent="0.25">
      <c r="A532" t="s">
        <v>43</v>
      </c>
      <c r="B532" t="s">
        <v>268</v>
      </c>
      <c r="C532">
        <v>23.282501400000001</v>
      </c>
      <c r="D532">
        <v>120.44728499999999</v>
      </c>
      <c r="E532" t="s">
        <v>811</v>
      </c>
      <c r="F532">
        <v>50</v>
      </c>
      <c r="G532">
        <v>20</v>
      </c>
      <c r="H532">
        <v>2013</v>
      </c>
      <c r="I532" t="s">
        <v>5452</v>
      </c>
      <c r="J532" t="s">
        <v>5476</v>
      </c>
      <c r="K532" t="s">
        <v>5051</v>
      </c>
      <c r="L532" t="s">
        <v>5050</v>
      </c>
      <c r="M532">
        <v>61</v>
      </c>
      <c r="N532" s="7">
        <v>41842</v>
      </c>
      <c r="O532" t="s">
        <v>616</v>
      </c>
      <c r="P532" t="s">
        <v>54</v>
      </c>
      <c r="Q532">
        <v>7.33</v>
      </c>
      <c r="R532">
        <v>7.5</v>
      </c>
      <c r="S532">
        <v>7.17</v>
      </c>
      <c r="T532">
        <v>7.42</v>
      </c>
      <c r="U532">
        <v>7.5</v>
      </c>
      <c r="V532">
        <v>7.33</v>
      </c>
      <c r="W532">
        <v>10</v>
      </c>
      <c r="X532">
        <v>10</v>
      </c>
      <c r="Y532">
        <v>10</v>
      </c>
      <c r="Z532">
        <v>7.75</v>
      </c>
      <c r="AA532">
        <v>82</v>
      </c>
      <c r="AB532">
        <v>0.09</v>
      </c>
      <c r="AC532">
        <v>0</v>
      </c>
      <c r="AD532">
        <v>0</v>
      </c>
      <c r="AE532" t="s">
        <v>55</v>
      </c>
      <c r="AF532">
        <v>0</v>
      </c>
      <c r="AG532" s="7">
        <v>42207</v>
      </c>
      <c r="AH532">
        <v>600</v>
      </c>
      <c r="AI532">
        <v>600</v>
      </c>
      <c r="AJ532">
        <v>600</v>
      </c>
    </row>
    <row r="533" spans="1:36" x14ac:dyDescent="0.25">
      <c r="A533" t="s">
        <v>43</v>
      </c>
      <c r="B533" t="s">
        <v>268</v>
      </c>
      <c r="C533">
        <v>23.282501400000001</v>
      </c>
      <c r="D533">
        <v>120.44728499999999</v>
      </c>
      <c r="E533" t="s">
        <v>811</v>
      </c>
      <c r="F533">
        <v>30</v>
      </c>
      <c r="G533">
        <v>10</v>
      </c>
      <c r="H533">
        <v>2012</v>
      </c>
      <c r="I533" t="s">
        <v>5455</v>
      </c>
      <c r="J533" t="s">
        <v>5475</v>
      </c>
      <c r="K533" t="s">
        <v>5051</v>
      </c>
      <c r="L533" t="s">
        <v>5050</v>
      </c>
      <c r="M533">
        <v>61</v>
      </c>
      <c r="N533" s="7">
        <v>41428</v>
      </c>
      <c r="O533" t="s">
        <v>616</v>
      </c>
      <c r="P533" t="s">
        <v>54</v>
      </c>
      <c r="Q533">
        <v>7.42</v>
      </c>
      <c r="R533">
        <v>7.58</v>
      </c>
      <c r="S533">
        <v>7.33</v>
      </c>
      <c r="T533">
        <v>7.42</v>
      </c>
      <c r="U533">
        <v>8</v>
      </c>
      <c r="V533">
        <v>7.5</v>
      </c>
      <c r="W533">
        <v>9.33</v>
      </c>
      <c r="X533">
        <v>10</v>
      </c>
      <c r="Y533">
        <v>10</v>
      </c>
      <c r="Z533">
        <v>7.42</v>
      </c>
      <c r="AA533">
        <v>82</v>
      </c>
      <c r="AB533">
        <v>0.12</v>
      </c>
      <c r="AC533">
        <v>0</v>
      </c>
      <c r="AD533">
        <v>0</v>
      </c>
      <c r="AE533" t="s">
        <v>89</v>
      </c>
      <c r="AF533">
        <v>0</v>
      </c>
      <c r="AG533" s="7">
        <v>41793</v>
      </c>
      <c r="AH533">
        <v>600</v>
      </c>
      <c r="AI533">
        <v>700</v>
      </c>
      <c r="AJ533">
        <v>650</v>
      </c>
    </row>
    <row r="534" spans="1:36" x14ac:dyDescent="0.25">
      <c r="A534" t="s">
        <v>43</v>
      </c>
      <c r="B534" t="s">
        <v>287</v>
      </c>
      <c r="C534">
        <v>-3.0674247000000001</v>
      </c>
      <c r="D534">
        <v>37.355627300000002</v>
      </c>
      <c r="E534" t="s">
        <v>2300</v>
      </c>
      <c r="F534">
        <v>2</v>
      </c>
      <c r="G534">
        <v>80</v>
      </c>
      <c r="H534">
        <v>2015</v>
      </c>
      <c r="I534" t="s">
        <v>5409</v>
      </c>
      <c r="J534" t="s">
        <v>5419</v>
      </c>
      <c r="K534" t="s">
        <v>5039</v>
      </c>
      <c r="L534" t="s">
        <v>5049</v>
      </c>
      <c r="M534">
        <v>214</v>
      </c>
      <c r="N534" s="7">
        <v>42324</v>
      </c>
      <c r="O534" t="s">
        <v>60</v>
      </c>
      <c r="P534" t="s">
        <v>54</v>
      </c>
      <c r="Q534">
        <v>7.67</v>
      </c>
      <c r="R534">
        <v>7.33</v>
      </c>
      <c r="S534">
        <v>7.33</v>
      </c>
      <c r="T534">
        <v>7.42</v>
      </c>
      <c r="U534">
        <v>7.42</v>
      </c>
      <c r="V534">
        <v>7.42</v>
      </c>
      <c r="W534">
        <v>10</v>
      </c>
      <c r="X534">
        <v>10</v>
      </c>
      <c r="Y534">
        <v>10</v>
      </c>
      <c r="Z534">
        <v>7.42</v>
      </c>
      <c r="AA534">
        <v>82</v>
      </c>
      <c r="AB534">
        <v>0.13</v>
      </c>
      <c r="AC534">
        <v>0</v>
      </c>
      <c r="AD534">
        <v>0</v>
      </c>
      <c r="AE534" t="s">
        <v>55</v>
      </c>
      <c r="AF534">
        <v>20</v>
      </c>
      <c r="AG534" s="7">
        <v>42689</v>
      </c>
      <c r="AH534">
        <v>1500</v>
      </c>
      <c r="AI534">
        <v>1800</v>
      </c>
      <c r="AJ534">
        <v>1650</v>
      </c>
    </row>
    <row r="535" spans="1:36" x14ac:dyDescent="0.25">
      <c r="A535" t="s">
        <v>43</v>
      </c>
      <c r="B535" t="s">
        <v>287</v>
      </c>
      <c r="C535">
        <v>-3.2392763000000002</v>
      </c>
      <c r="D535">
        <v>36.762698100000001</v>
      </c>
      <c r="E535" t="s">
        <v>3355</v>
      </c>
      <c r="F535">
        <v>1</v>
      </c>
      <c r="G535">
        <v>60</v>
      </c>
      <c r="H535">
        <v>2014</v>
      </c>
      <c r="I535" t="s">
        <v>5403</v>
      </c>
      <c r="J535" t="s">
        <v>5424</v>
      </c>
      <c r="K535" t="s">
        <v>5039</v>
      </c>
      <c r="L535" t="s">
        <v>5049</v>
      </c>
      <c r="M535">
        <v>214</v>
      </c>
      <c r="N535" s="7">
        <v>41991</v>
      </c>
      <c r="O535" t="s">
        <v>60</v>
      </c>
      <c r="P535" t="s">
        <v>54</v>
      </c>
      <c r="Q535">
        <v>7.42</v>
      </c>
      <c r="R535">
        <v>7.42</v>
      </c>
      <c r="S535">
        <v>7.33</v>
      </c>
      <c r="T535">
        <v>7.58</v>
      </c>
      <c r="U535">
        <v>7.33</v>
      </c>
      <c r="V535">
        <v>7.42</v>
      </c>
      <c r="W535">
        <v>10</v>
      </c>
      <c r="X535">
        <v>10</v>
      </c>
      <c r="Y535">
        <v>10</v>
      </c>
      <c r="Z535">
        <v>7.5</v>
      </c>
      <c r="AA535">
        <v>82</v>
      </c>
      <c r="AB535">
        <v>0.12</v>
      </c>
      <c r="AC535">
        <v>0</v>
      </c>
      <c r="AD535">
        <v>0</v>
      </c>
      <c r="AE535" t="s">
        <v>55</v>
      </c>
      <c r="AF535">
        <v>3</v>
      </c>
      <c r="AG535" s="7">
        <v>42356</v>
      </c>
      <c r="AH535">
        <v>1300</v>
      </c>
      <c r="AI535">
        <v>1400</v>
      </c>
      <c r="AJ535">
        <v>1350</v>
      </c>
    </row>
    <row r="536" spans="1:36" x14ac:dyDescent="0.25">
      <c r="A536" t="s">
        <v>43</v>
      </c>
      <c r="B536" t="s">
        <v>348</v>
      </c>
      <c r="C536">
        <v>15.870032</v>
      </c>
      <c r="D536">
        <v>100.992541</v>
      </c>
      <c r="E536" t="s">
        <v>821</v>
      </c>
      <c r="F536">
        <v>1</v>
      </c>
      <c r="G536">
        <v>1</v>
      </c>
      <c r="H536">
        <v>2013</v>
      </c>
      <c r="I536" t="s">
        <v>5452</v>
      </c>
      <c r="J536" t="s">
        <v>5476</v>
      </c>
      <c r="K536" t="s">
        <v>5051</v>
      </c>
      <c r="L536" t="s">
        <v>5050</v>
      </c>
      <c r="M536">
        <v>61</v>
      </c>
      <c r="N536" s="7">
        <v>41810</v>
      </c>
      <c r="P536" t="s">
        <v>54</v>
      </c>
      <c r="Q536">
        <v>7.58</v>
      </c>
      <c r="R536">
        <v>7.5</v>
      </c>
      <c r="S536">
        <v>7.42</v>
      </c>
      <c r="T536">
        <v>7.42</v>
      </c>
      <c r="U536">
        <v>7.33</v>
      </c>
      <c r="V536">
        <v>7.42</v>
      </c>
      <c r="W536">
        <v>10</v>
      </c>
      <c r="X536">
        <v>10</v>
      </c>
      <c r="Y536">
        <v>10</v>
      </c>
      <c r="Z536">
        <v>7.33</v>
      </c>
      <c r="AA536">
        <v>82</v>
      </c>
      <c r="AB536">
        <v>0.11</v>
      </c>
      <c r="AC536">
        <v>0</v>
      </c>
      <c r="AD536">
        <v>0</v>
      </c>
      <c r="AE536" t="s">
        <v>55</v>
      </c>
      <c r="AF536">
        <v>0</v>
      </c>
      <c r="AG536" s="7">
        <v>42175</v>
      </c>
      <c r="AH536">
        <v>800</v>
      </c>
      <c r="AI536">
        <v>800</v>
      </c>
      <c r="AJ536">
        <v>800</v>
      </c>
    </row>
    <row r="537" spans="1:36" x14ac:dyDescent="0.25">
      <c r="A537" t="s">
        <v>43</v>
      </c>
      <c r="B537" t="s">
        <v>84</v>
      </c>
      <c r="C537">
        <v>-18.512177999999999</v>
      </c>
      <c r="D537">
        <v>-44.555030799999997</v>
      </c>
      <c r="E537" t="s">
        <v>233</v>
      </c>
      <c r="F537">
        <v>320</v>
      </c>
      <c r="G537">
        <v>60</v>
      </c>
      <c r="H537">
        <v>2016</v>
      </c>
      <c r="I537" t="s">
        <v>5407</v>
      </c>
      <c r="J537" t="s">
        <v>5408</v>
      </c>
      <c r="K537" t="s">
        <v>5039</v>
      </c>
      <c r="L537" t="s">
        <v>5040</v>
      </c>
      <c r="M537">
        <v>153</v>
      </c>
      <c r="N537" s="7">
        <v>42598</v>
      </c>
      <c r="O537" t="s">
        <v>68</v>
      </c>
      <c r="P537" t="s">
        <v>81</v>
      </c>
      <c r="Q537">
        <v>7.42</v>
      </c>
      <c r="R537">
        <v>7.58</v>
      </c>
      <c r="S537">
        <v>7.42</v>
      </c>
      <c r="T537">
        <v>7.5</v>
      </c>
      <c r="U537">
        <v>7.42</v>
      </c>
      <c r="V537">
        <v>7.25</v>
      </c>
      <c r="W537">
        <v>10</v>
      </c>
      <c r="X537">
        <v>10</v>
      </c>
      <c r="Y537">
        <v>10</v>
      </c>
      <c r="Z537">
        <v>7.5</v>
      </c>
      <c r="AA537">
        <v>82.08</v>
      </c>
      <c r="AB537">
        <v>0.11</v>
      </c>
      <c r="AC537">
        <v>0</v>
      </c>
      <c r="AD537">
        <v>1</v>
      </c>
      <c r="AE537" t="s">
        <v>55</v>
      </c>
      <c r="AF537">
        <v>3</v>
      </c>
      <c r="AG537" s="7">
        <v>42963</v>
      </c>
      <c r="AH537">
        <v>894</v>
      </c>
      <c r="AI537">
        <v>894</v>
      </c>
      <c r="AJ537">
        <v>894</v>
      </c>
    </row>
    <row r="538" spans="1:36" x14ac:dyDescent="0.25">
      <c r="A538" t="s">
        <v>43</v>
      </c>
      <c r="B538" t="s">
        <v>84</v>
      </c>
      <c r="C538">
        <v>-18.512177999999999</v>
      </c>
      <c r="D538">
        <v>-44.555030799999997</v>
      </c>
      <c r="E538" t="s">
        <v>233</v>
      </c>
      <c r="F538">
        <v>320</v>
      </c>
      <c r="G538">
        <v>2</v>
      </c>
      <c r="H538">
        <v>2016</v>
      </c>
      <c r="I538" t="s">
        <v>5407</v>
      </c>
      <c r="J538" t="s">
        <v>5408</v>
      </c>
      <c r="K538" t="s">
        <v>5039</v>
      </c>
      <c r="L538" t="s">
        <v>5040</v>
      </c>
      <c r="M538">
        <v>153</v>
      </c>
      <c r="N538" s="7">
        <v>42285</v>
      </c>
      <c r="O538" t="s">
        <v>365</v>
      </c>
      <c r="P538" t="s">
        <v>81</v>
      </c>
      <c r="Q538">
        <v>7.25</v>
      </c>
      <c r="R538">
        <v>7.25</v>
      </c>
      <c r="S538">
        <v>7.58</v>
      </c>
      <c r="T538">
        <v>7.58</v>
      </c>
      <c r="U538">
        <v>7.25</v>
      </c>
      <c r="V538">
        <v>7.92</v>
      </c>
      <c r="W538">
        <v>10</v>
      </c>
      <c r="X538">
        <v>10</v>
      </c>
      <c r="Y538">
        <v>10</v>
      </c>
      <c r="Z538">
        <v>7.25</v>
      </c>
      <c r="AA538">
        <v>82.08</v>
      </c>
      <c r="AB538">
        <v>0</v>
      </c>
      <c r="AC538">
        <v>0</v>
      </c>
      <c r="AD538">
        <v>0</v>
      </c>
      <c r="AE538" t="s">
        <v>55</v>
      </c>
      <c r="AF538">
        <v>1</v>
      </c>
      <c r="AG538" s="7">
        <v>42650</v>
      </c>
      <c r="AH538">
        <v>1</v>
      </c>
      <c r="AI538">
        <v>1</v>
      </c>
      <c r="AJ538">
        <v>1</v>
      </c>
    </row>
    <row r="539" spans="1:36" x14ac:dyDescent="0.25">
      <c r="A539" t="s">
        <v>43</v>
      </c>
      <c r="B539" t="s">
        <v>396</v>
      </c>
      <c r="C539">
        <v>2.5359349</v>
      </c>
      <c r="D539">
        <v>-75.527669900000006</v>
      </c>
      <c r="E539" t="s">
        <v>457</v>
      </c>
      <c r="F539">
        <v>275</v>
      </c>
      <c r="G539">
        <v>70</v>
      </c>
      <c r="H539">
        <v>2016</v>
      </c>
      <c r="I539" t="s">
        <v>5427</v>
      </c>
      <c r="J539" t="s">
        <v>5428</v>
      </c>
      <c r="K539" t="s">
        <v>5042</v>
      </c>
      <c r="L539" t="s">
        <v>5049</v>
      </c>
      <c r="M539">
        <v>91</v>
      </c>
      <c r="N539" s="7">
        <v>42786</v>
      </c>
      <c r="O539" t="s">
        <v>213</v>
      </c>
      <c r="P539" t="s">
        <v>54</v>
      </c>
      <c r="Q539">
        <v>7.75</v>
      </c>
      <c r="R539">
        <v>7.58</v>
      </c>
      <c r="S539">
        <v>7.42</v>
      </c>
      <c r="T539">
        <v>7.67</v>
      </c>
      <c r="U539">
        <v>7.83</v>
      </c>
      <c r="V539">
        <v>7.58</v>
      </c>
      <c r="W539">
        <v>9.33</v>
      </c>
      <c r="X539">
        <v>9.33</v>
      </c>
      <c r="Y539">
        <v>10</v>
      </c>
      <c r="Z539">
        <v>7.58</v>
      </c>
      <c r="AA539">
        <v>82.08</v>
      </c>
      <c r="AB539">
        <v>0</v>
      </c>
      <c r="AC539">
        <v>0</v>
      </c>
      <c r="AD539">
        <v>7</v>
      </c>
      <c r="AE539" t="s">
        <v>55</v>
      </c>
      <c r="AF539">
        <v>6</v>
      </c>
      <c r="AG539" s="7">
        <v>43151</v>
      </c>
    </row>
    <row r="540" spans="1:36" x14ac:dyDescent="0.25">
      <c r="A540" t="s">
        <v>43</v>
      </c>
      <c r="B540" t="s">
        <v>396</v>
      </c>
      <c r="C540">
        <v>2.7049813</v>
      </c>
      <c r="D540">
        <v>-76.825965199999999</v>
      </c>
      <c r="E540" t="s">
        <v>1062</v>
      </c>
      <c r="F540">
        <v>275</v>
      </c>
      <c r="G540">
        <v>70</v>
      </c>
      <c r="H540">
        <v>2020</v>
      </c>
      <c r="I540" t="s">
        <v>5433</v>
      </c>
      <c r="J540" t="s">
        <v>5434</v>
      </c>
      <c r="K540" t="s">
        <v>5042</v>
      </c>
      <c r="L540" t="s">
        <v>5049</v>
      </c>
      <c r="M540">
        <v>91</v>
      </c>
      <c r="N540" s="7">
        <v>40651</v>
      </c>
      <c r="Q540">
        <v>7.67</v>
      </c>
      <c r="R540">
        <v>7.42</v>
      </c>
      <c r="S540">
        <v>7.67</v>
      </c>
      <c r="T540">
        <v>7.33</v>
      </c>
      <c r="U540">
        <v>7.25</v>
      </c>
      <c r="V540">
        <v>7.58</v>
      </c>
      <c r="W540">
        <v>10</v>
      </c>
      <c r="X540">
        <v>10</v>
      </c>
      <c r="Y540">
        <v>10</v>
      </c>
      <c r="Z540">
        <v>7.17</v>
      </c>
      <c r="AA540">
        <v>82.08</v>
      </c>
      <c r="AB540">
        <v>0.08</v>
      </c>
      <c r="AC540">
        <v>1</v>
      </c>
      <c r="AD540">
        <v>0</v>
      </c>
      <c r="AF540">
        <v>5</v>
      </c>
      <c r="AG540" s="7">
        <v>41016</v>
      </c>
      <c r="AH540">
        <v>1600</v>
      </c>
      <c r="AI540">
        <v>1600</v>
      </c>
      <c r="AJ540">
        <v>1600</v>
      </c>
    </row>
    <row r="541" spans="1:36" x14ac:dyDescent="0.25">
      <c r="A541" t="s">
        <v>43</v>
      </c>
      <c r="B541" t="s">
        <v>396</v>
      </c>
      <c r="C541">
        <v>2.5359349</v>
      </c>
      <c r="D541">
        <v>-75.527669900000006</v>
      </c>
      <c r="F541">
        <v>1</v>
      </c>
      <c r="G541">
        <v>2.2679618500000003</v>
      </c>
      <c r="H541">
        <v>2013</v>
      </c>
      <c r="I541" t="s">
        <v>5421</v>
      </c>
      <c r="J541" t="s">
        <v>5420</v>
      </c>
      <c r="K541" t="s">
        <v>5042</v>
      </c>
      <c r="L541" t="s">
        <v>5049</v>
      </c>
      <c r="M541">
        <v>91</v>
      </c>
      <c r="N541" s="7">
        <v>41894</v>
      </c>
      <c r="P541" t="s">
        <v>54</v>
      </c>
      <c r="Q541">
        <v>7.5</v>
      </c>
      <c r="R541">
        <v>7.42</v>
      </c>
      <c r="S541">
        <v>7.42</v>
      </c>
      <c r="T541">
        <v>7.42</v>
      </c>
      <c r="U541">
        <v>7.67</v>
      </c>
      <c r="V541">
        <v>7.42</v>
      </c>
      <c r="W541">
        <v>10</v>
      </c>
      <c r="X541">
        <v>10</v>
      </c>
      <c r="Y541">
        <v>10</v>
      </c>
      <c r="Z541">
        <v>7.25</v>
      </c>
      <c r="AA541">
        <v>82.08</v>
      </c>
      <c r="AB541">
        <v>0.11</v>
      </c>
      <c r="AC541">
        <v>1</v>
      </c>
      <c r="AD541">
        <v>0</v>
      </c>
      <c r="AE541" t="s">
        <v>55</v>
      </c>
      <c r="AF541">
        <v>0</v>
      </c>
      <c r="AG541" s="7">
        <v>42259</v>
      </c>
    </row>
    <row r="542" spans="1:36" x14ac:dyDescent="0.25">
      <c r="A542" t="s">
        <v>43</v>
      </c>
      <c r="B542" t="s">
        <v>203</v>
      </c>
      <c r="C542">
        <v>9.9067053999999999</v>
      </c>
      <c r="D542">
        <v>-83.680051199999994</v>
      </c>
      <c r="E542" t="s">
        <v>3318</v>
      </c>
      <c r="F542">
        <v>150</v>
      </c>
      <c r="G542">
        <v>69</v>
      </c>
      <c r="H542">
        <v>2013</v>
      </c>
      <c r="I542" t="s">
        <v>5402</v>
      </c>
      <c r="J542" t="s">
        <v>5442</v>
      </c>
      <c r="K542" t="s">
        <v>5040</v>
      </c>
      <c r="L542" t="s">
        <v>5048</v>
      </c>
      <c r="M542">
        <v>151</v>
      </c>
      <c r="N542" s="7">
        <v>41719</v>
      </c>
      <c r="O542" t="s">
        <v>213</v>
      </c>
      <c r="P542" t="s">
        <v>54</v>
      </c>
      <c r="Q542">
        <v>7.58</v>
      </c>
      <c r="R542">
        <v>7.33</v>
      </c>
      <c r="S542">
        <v>7.33</v>
      </c>
      <c r="T542">
        <v>7.33</v>
      </c>
      <c r="U542">
        <v>7.5</v>
      </c>
      <c r="V542">
        <v>7.67</v>
      </c>
      <c r="W542">
        <v>10</v>
      </c>
      <c r="X542">
        <v>10</v>
      </c>
      <c r="Y542">
        <v>10</v>
      </c>
      <c r="Z542">
        <v>7.33</v>
      </c>
      <c r="AA542">
        <v>82.08</v>
      </c>
      <c r="AB542">
        <v>0.11</v>
      </c>
      <c r="AC542">
        <v>0</v>
      </c>
      <c r="AD542">
        <v>0</v>
      </c>
      <c r="AE542" t="s">
        <v>55</v>
      </c>
      <c r="AF542">
        <v>2</v>
      </c>
      <c r="AG542" s="7">
        <v>42084</v>
      </c>
      <c r="AH542">
        <v>13</v>
      </c>
      <c r="AI542">
        <v>13</v>
      </c>
      <c r="AJ542">
        <v>13</v>
      </c>
    </row>
    <row r="543" spans="1:36" x14ac:dyDescent="0.25">
      <c r="A543" t="s">
        <v>43</v>
      </c>
      <c r="B543" t="s">
        <v>203</v>
      </c>
      <c r="C543">
        <v>9.9060734999999998</v>
      </c>
      <c r="D543">
        <v>-83.988086300000006</v>
      </c>
      <c r="E543" t="s">
        <v>1027</v>
      </c>
      <c r="F543">
        <v>275</v>
      </c>
      <c r="G543">
        <v>350</v>
      </c>
      <c r="H543">
        <v>2015</v>
      </c>
      <c r="I543" t="s">
        <v>5404</v>
      </c>
      <c r="J543" t="s">
        <v>5439</v>
      </c>
      <c r="K543" t="s">
        <v>5040</v>
      </c>
      <c r="L543" t="s">
        <v>5048</v>
      </c>
      <c r="M543">
        <v>151</v>
      </c>
      <c r="N543" s="7">
        <v>42104</v>
      </c>
      <c r="O543" t="s">
        <v>213</v>
      </c>
      <c r="P543" t="s">
        <v>54</v>
      </c>
      <c r="Q543">
        <v>7.75</v>
      </c>
      <c r="R543">
        <v>7.42</v>
      </c>
      <c r="S543">
        <v>7.42</v>
      </c>
      <c r="T543">
        <v>7.25</v>
      </c>
      <c r="U543">
        <v>7.17</v>
      </c>
      <c r="V543">
        <v>7.42</v>
      </c>
      <c r="W543">
        <v>10</v>
      </c>
      <c r="X543">
        <v>10</v>
      </c>
      <c r="Y543">
        <v>10</v>
      </c>
      <c r="Z543">
        <v>7.67</v>
      </c>
      <c r="AA543">
        <v>82.08</v>
      </c>
      <c r="AB543">
        <v>0</v>
      </c>
      <c r="AC543">
        <v>0</v>
      </c>
      <c r="AD543">
        <v>0</v>
      </c>
      <c r="AE543" t="s">
        <v>304</v>
      </c>
      <c r="AF543">
        <v>0</v>
      </c>
      <c r="AG543" s="7">
        <v>42469</v>
      </c>
      <c r="AH543">
        <v>1200</v>
      </c>
      <c r="AI543">
        <v>1400</v>
      </c>
      <c r="AJ543">
        <v>1300</v>
      </c>
    </row>
    <row r="544" spans="1:36" x14ac:dyDescent="0.25">
      <c r="A544" t="s">
        <v>43</v>
      </c>
      <c r="B544" t="s">
        <v>159</v>
      </c>
      <c r="C544">
        <v>3.955165</v>
      </c>
      <c r="D544">
        <v>97.351655800000003</v>
      </c>
      <c r="E544" t="s">
        <v>3293</v>
      </c>
      <c r="F544">
        <v>2</v>
      </c>
      <c r="G544">
        <v>1</v>
      </c>
      <c r="H544">
        <v>2017</v>
      </c>
      <c r="I544" t="s">
        <v>5408</v>
      </c>
      <c r="J544" t="s">
        <v>5446</v>
      </c>
      <c r="K544" t="s">
        <v>5040</v>
      </c>
      <c r="L544" t="s">
        <v>5048</v>
      </c>
      <c r="M544">
        <v>151</v>
      </c>
      <c r="N544" s="7">
        <v>42950</v>
      </c>
      <c r="O544" t="s">
        <v>68</v>
      </c>
      <c r="P544" t="s">
        <v>54</v>
      </c>
      <c r="Q544">
        <v>7.5</v>
      </c>
      <c r="R544">
        <v>7.5</v>
      </c>
      <c r="S544">
        <v>7.42</v>
      </c>
      <c r="T544">
        <v>7.42</v>
      </c>
      <c r="U544">
        <v>7.5</v>
      </c>
      <c r="V544">
        <v>7.42</v>
      </c>
      <c r="W544">
        <v>10</v>
      </c>
      <c r="X544">
        <v>10</v>
      </c>
      <c r="Y544">
        <v>10</v>
      </c>
      <c r="Z544">
        <v>7.33</v>
      </c>
      <c r="AA544">
        <v>82.08</v>
      </c>
      <c r="AB544">
        <v>0.15</v>
      </c>
      <c r="AC544">
        <v>0</v>
      </c>
      <c r="AD544">
        <v>0</v>
      </c>
      <c r="AF544">
        <v>3</v>
      </c>
      <c r="AG544" s="7">
        <v>43315</v>
      </c>
      <c r="AH544">
        <v>1300</v>
      </c>
      <c r="AI544">
        <v>1300</v>
      </c>
      <c r="AJ544">
        <v>1300</v>
      </c>
    </row>
    <row r="545" spans="1:36" x14ac:dyDescent="0.25">
      <c r="A545" t="s">
        <v>43</v>
      </c>
      <c r="B545" t="s">
        <v>216</v>
      </c>
      <c r="C545">
        <v>19.451937999999998</v>
      </c>
      <c r="D545">
        <v>-96.959451099999995</v>
      </c>
      <c r="E545" t="s">
        <v>790</v>
      </c>
      <c r="F545">
        <v>35</v>
      </c>
      <c r="G545">
        <v>1</v>
      </c>
      <c r="H545">
        <v>2012</v>
      </c>
      <c r="I545" t="s">
        <v>5398</v>
      </c>
      <c r="J545" t="s">
        <v>5444</v>
      </c>
      <c r="K545" t="s">
        <v>5040</v>
      </c>
      <c r="L545" t="s">
        <v>5048</v>
      </c>
      <c r="M545">
        <v>152</v>
      </c>
      <c r="N545" s="7">
        <v>41162</v>
      </c>
      <c r="O545" t="s">
        <v>616</v>
      </c>
      <c r="P545" t="s">
        <v>54</v>
      </c>
      <c r="Q545">
        <v>7.42</v>
      </c>
      <c r="R545">
        <v>7.58</v>
      </c>
      <c r="S545">
        <v>7.5</v>
      </c>
      <c r="T545">
        <v>7.33</v>
      </c>
      <c r="U545">
        <v>7.42</v>
      </c>
      <c r="V545">
        <v>7.42</v>
      </c>
      <c r="W545">
        <v>10</v>
      </c>
      <c r="X545">
        <v>10</v>
      </c>
      <c r="Y545">
        <v>10</v>
      </c>
      <c r="Z545">
        <v>7.42</v>
      </c>
      <c r="AA545">
        <v>82.08</v>
      </c>
      <c r="AB545">
        <v>0.13</v>
      </c>
      <c r="AC545">
        <v>0</v>
      </c>
      <c r="AD545">
        <v>0</v>
      </c>
      <c r="AE545" t="s">
        <v>55</v>
      </c>
      <c r="AF545">
        <v>7</v>
      </c>
      <c r="AG545" s="7">
        <v>41527</v>
      </c>
      <c r="AH545">
        <v>1300</v>
      </c>
      <c r="AI545">
        <v>1300</v>
      </c>
      <c r="AJ545">
        <v>1300</v>
      </c>
    </row>
    <row r="546" spans="1:36" x14ac:dyDescent="0.25">
      <c r="A546" t="s">
        <v>43</v>
      </c>
      <c r="B546" t="s">
        <v>216</v>
      </c>
      <c r="C546">
        <v>14.9055599</v>
      </c>
      <c r="D546">
        <v>-92.263420600000003</v>
      </c>
      <c r="E546" t="s">
        <v>1150</v>
      </c>
      <c r="F546">
        <v>250</v>
      </c>
      <c r="G546">
        <v>1</v>
      </c>
      <c r="H546">
        <v>2012</v>
      </c>
      <c r="I546" t="s">
        <v>5398</v>
      </c>
      <c r="J546" t="s">
        <v>5444</v>
      </c>
      <c r="K546" t="s">
        <v>5040</v>
      </c>
      <c r="L546" t="s">
        <v>5048</v>
      </c>
      <c r="M546">
        <v>152</v>
      </c>
      <c r="N546" s="7">
        <v>41151</v>
      </c>
      <c r="O546" t="s">
        <v>616</v>
      </c>
      <c r="P546" t="s">
        <v>54</v>
      </c>
      <c r="Q546">
        <v>7.5</v>
      </c>
      <c r="R546">
        <v>7.42</v>
      </c>
      <c r="S546">
        <v>7.42</v>
      </c>
      <c r="T546">
        <v>7.5</v>
      </c>
      <c r="U546">
        <v>7.25</v>
      </c>
      <c r="V546">
        <v>7.5</v>
      </c>
      <c r="W546">
        <v>10</v>
      </c>
      <c r="X546">
        <v>10</v>
      </c>
      <c r="Y546">
        <v>10</v>
      </c>
      <c r="Z546">
        <v>7.5</v>
      </c>
      <c r="AA546">
        <v>82.08</v>
      </c>
      <c r="AB546">
        <v>0.13</v>
      </c>
      <c r="AC546">
        <v>3</v>
      </c>
      <c r="AD546">
        <v>0</v>
      </c>
      <c r="AE546" t="s">
        <v>55</v>
      </c>
      <c r="AF546">
        <v>13</v>
      </c>
      <c r="AG546" s="7">
        <v>41516</v>
      </c>
      <c r="AH546">
        <v>1800</v>
      </c>
      <c r="AI546">
        <v>1800</v>
      </c>
      <c r="AJ546">
        <v>1800</v>
      </c>
    </row>
    <row r="547" spans="1:36" x14ac:dyDescent="0.25">
      <c r="A547" t="s">
        <v>43</v>
      </c>
      <c r="B547" t="s">
        <v>216</v>
      </c>
      <c r="C547">
        <v>19.451937999999998</v>
      </c>
      <c r="D547">
        <v>-96.959451099999995</v>
      </c>
      <c r="E547" t="s">
        <v>790</v>
      </c>
      <c r="F547">
        <v>15</v>
      </c>
      <c r="G547">
        <v>1</v>
      </c>
      <c r="H547">
        <v>2012</v>
      </c>
      <c r="I547" t="s">
        <v>5398</v>
      </c>
      <c r="J547" t="s">
        <v>5444</v>
      </c>
      <c r="K547" t="s">
        <v>5040</v>
      </c>
      <c r="L547" t="s">
        <v>5048</v>
      </c>
      <c r="M547">
        <v>152</v>
      </c>
      <c r="N547" s="7">
        <v>41116</v>
      </c>
      <c r="O547" t="s">
        <v>616</v>
      </c>
      <c r="P547" t="s">
        <v>54</v>
      </c>
      <c r="Q547">
        <v>7.67</v>
      </c>
      <c r="R547">
        <v>7.5</v>
      </c>
      <c r="S547">
        <v>7.25</v>
      </c>
      <c r="T547">
        <v>7.58</v>
      </c>
      <c r="U547">
        <v>7.42</v>
      </c>
      <c r="V547">
        <v>7.33</v>
      </c>
      <c r="W547">
        <v>10</v>
      </c>
      <c r="X547">
        <v>10</v>
      </c>
      <c r="Y547">
        <v>10</v>
      </c>
      <c r="Z547">
        <v>7.33</v>
      </c>
      <c r="AA547">
        <v>82.08</v>
      </c>
      <c r="AB547">
        <v>0.11</v>
      </c>
      <c r="AC547">
        <v>0</v>
      </c>
      <c r="AD547">
        <v>0</v>
      </c>
      <c r="AE547" t="s">
        <v>55</v>
      </c>
      <c r="AF547">
        <v>11</v>
      </c>
      <c r="AG547" s="7">
        <v>41481</v>
      </c>
      <c r="AH547">
        <v>1250</v>
      </c>
      <c r="AI547">
        <v>1250</v>
      </c>
      <c r="AJ547">
        <v>1250</v>
      </c>
    </row>
    <row r="548" spans="1:36" x14ac:dyDescent="0.25">
      <c r="A548" t="s">
        <v>43</v>
      </c>
      <c r="B548" t="s">
        <v>216</v>
      </c>
      <c r="C548">
        <v>19.173773000000001</v>
      </c>
      <c r="D548">
        <v>-96.134224099999997</v>
      </c>
      <c r="E548" t="s">
        <v>715</v>
      </c>
      <c r="F548">
        <v>250</v>
      </c>
      <c r="G548">
        <v>1</v>
      </c>
      <c r="H548">
        <v>2012</v>
      </c>
      <c r="I548" t="s">
        <v>5398</v>
      </c>
      <c r="J548" t="s">
        <v>5444</v>
      </c>
      <c r="K548" t="s">
        <v>5040</v>
      </c>
      <c r="L548" t="s">
        <v>5048</v>
      </c>
      <c r="M548">
        <v>152</v>
      </c>
      <c r="N548" s="7">
        <v>41101</v>
      </c>
      <c r="O548" t="s">
        <v>616</v>
      </c>
      <c r="P548" t="s">
        <v>54</v>
      </c>
      <c r="Q548">
        <v>7.58</v>
      </c>
      <c r="R548">
        <v>7.42</v>
      </c>
      <c r="S548">
        <v>7.25</v>
      </c>
      <c r="T548">
        <v>7.75</v>
      </c>
      <c r="U548">
        <v>7.33</v>
      </c>
      <c r="V548">
        <v>7.42</v>
      </c>
      <c r="W548">
        <v>10</v>
      </c>
      <c r="X548">
        <v>10</v>
      </c>
      <c r="Y548">
        <v>10</v>
      </c>
      <c r="Z548">
        <v>7.33</v>
      </c>
      <c r="AA548">
        <v>82.08</v>
      </c>
      <c r="AB548">
        <v>0.11</v>
      </c>
      <c r="AC548">
        <v>0</v>
      </c>
      <c r="AD548">
        <v>0</v>
      </c>
      <c r="AE548" t="s">
        <v>55</v>
      </c>
      <c r="AF548">
        <v>1</v>
      </c>
      <c r="AG548" s="7">
        <v>41466</v>
      </c>
      <c r="AH548">
        <v>1250</v>
      </c>
      <c r="AI548">
        <v>1250</v>
      </c>
      <c r="AJ548">
        <v>1250</v>
      </c>
    </row>
    <row r="549" spans="1:36" x14ac:dyDescent="0.25">
      <c r="A549" t="s">
        <v>43</v>
      </c>
      <c r="B549" t="s">
        <v>287</v>
      </c>
      <c r="C549">
        <v>-3.1617522</v>
      </c>
      <c r="D549">
        <v>35.587669699999999</v>
      </c>
      <c r="E549" t="s">
        <v>3309</v>
      </c>
      <c r="F549">
        <v>1</v>
      </c>
      <c r="G549">
        <v>60</v>
      </c>
      <c r="H549">
        <v>2014</v>
      </c>
      <c r="I549" t="s">
        <v>5403</v>
      </c>
      <c r="J549" t="s">
        <v>5424</v>
      </c>
      <c r="K549" t="s">
        <v>5039</v>
      </c>
      <c r="L549" t="s">
        <v>5049</v>
      </c>
      <c r="M549">
        <v>214</v>
      </c>
      <c r="N549" s="7">
        <v>42012</v>
      </c>
      <c r="O549" t="s">
        <v>60</v>
      </c>
      <c r="P549" t="s">
        <v>54</v>
      </c>
      <c r="Q549">
        <v>7.42</v>
      </c>
      <c r="R549">
        <v>7.5</v>
      </c>
      <c r="S549">
        <v>7.5</v>
      </c>
      <c r="T549">
        <v>7.33</v>
      </c>
      <c r="U549">
        <v>7.33</v>
      </c>
      <c r="V549">
        <v>7.5</v>
      </c>
      <c r="W549">
        <v>10</v>
      </c>
      <c r="X549">
        <v>10</v>
      </c>
      <c r="Y549">
        <v>10</v>
      </c>
      <c r="Z549">
        <v>7.5</v>
      </c>
      <c r="AA549">
        <v>82.08</v>
      </c>
      <c r="AB549">
        <v>0.12</v>
      </c>
      <c r="AC549">
        <v>0</v>
      </c>
      <c r="AD549">
        <v>0</v>
      </c>
      <c r="AE549" t="s">
        <v>55</v>
      </c>
      <c r="AF549">
        <v>3</v>
      </c>
      <c r="AG549" s="7">
        <v>42377</v>
      </c>
      <c r="AH549">
        <v>1500</v>
      </c>
      <c r="AI549">
        <v>1700</v>
      </c>
      <c r="AJ549">
        <v>1600</v>
      </c>
    </row>
    <row r="550" spans="1:36" x14ac:dyDescent="0.25">
      <c r="A550" t="s">
        <v>43</v>
      </c>
      <c r="B550" t="s">
        <v>287</v>
      </c>
      <c r="C550">
        <v>-3.0674247000000001</v>
      </c>
      <c r="D550">
        <v>37.355627300000002</v>
      </c>
      <c r="E550" t="s">
        <v>2300</v>
      </c>
      <c r="F550">
        <v>300</v>
      </c>
      <c r="G550">
        <v>2</v>
      </c>
      <c r="H550">
        <v>2014</v>
      </c>
      <c r="I550" t="s">
        <v>5403</v>
      </c>
      <c r="J550" t="s">
        <v>5424</v>
      </c>
      <c r="K550" t="s">
        <v>5039</v>
      </c>
      <c r="L550" t="s">
        <v>5049</v>
      </c>
      <c r="M550">
        <v>214</v>
      </c>
      <c r="N550" s="7">
        <v>42088</v>
      </c>
      <c r="O550" t="s">
        <v>68</v>
      </c>
      <c r="P550" t="s">
        <v>54</v>
      </c>
      <c r="Q550">
        <v>7.42</v>
      </c>
      <c r="R550">
        <v>7.33</v>
      </c>
      <c r="S550">
        <v>7.42</v>
      </c>
      <c r="T550">
        <v>7.42</v>
      </c>
      <c r="U550">
        <v>7.5</v>
      </c>
      <c r="V550">
        <v>7.58</v>
      </c>
      <c r="W550">
        <v>10</v>
      </c>
      <c r="X550">
        <v>10</v>
      </c>
      <c r="Y550">
        <v>10</v>
      </c>
      <c r="Z550">
        <v>7.42</v>
      </c>
      <c r="AA550">
        <v>82.08</v>
      </c>
      <c r="AB550">
        <v>0.12</v>
      </c>
      <c r="AC550">
        <v>0</v>
      </c>
      <c r="AD550">
        <v>0</v>
      </c>
      <c r="AE550" t="s">
        <v>55</v>
      </c>
      <c r="AF550">
        <v>5</v>
      </c>
      <c r="AG550" s="7">
        <v>42453</v>
      </c>
      <c r="AH550">
        <v>1500</v>
      </c>
      <c r="AI550">
        <v>1500</v>
      </c>
      <c r="AJ550">
        <v>1500</v>
      </c>
    </row>
    <row r="551" spans="1:36" x14ac:dyDescent="0.25">
      <c r="A551" t="s">
        <v>43</v>
      </c>
      <c r="B551" t="s">
        <v>147</v>
      </c>
      <c r="C551">
        <v>19.896766199999998</v>
      </c>
      <c r="D551">
        <v>-155.58278179999999</v>
      </c>
      <c r="E551" t="s">
        <v>150</v>
      </c>
      <c r="F551">
        <v>4</v>
      </c>
      <c r="G551">
        <v>45.359237</v>
      </c>
      <c r="H551">
        <v>2012</v>
      </c>
      <c r="I551" t="s">
        <v>5455</v>
      </c>
      <c r="J551" t="s">
        <v>5444</v>
      </c>
      <c r="K551" t="s">
        <v>5051</v>
      </c>
      <c r="L551" t="s">
        <v>5048</v>
      </c>
      <c r="M551">
        <v>121</v>
      </c>
      <c r="N551" s="7">
        <v>41239</v>
      </c>
      <c r="O551" t="s">
        <v>333</v>
      </c>
      <c r="P551" t="s">
        <v>81</v>
      </c>
      <c r="Q551">
        <v>7.25</v>
      </c>
      <c r="R551">
        <v>7.58</v>
      </c>
      <c r="S551">
        <v>7.58</v>
      </c>
      <c r="T551">
        <v>7.25</v>
      </c>
      <c r="U551">
        <v>7.5</v>
      </c>
      <c r="V551">
        <v>7.42</v>
      </c>
      <c r="W551">
        <v>10</v>
      </c>
      <c r="X551">
        <v>10</v>
      </c>
      <c r="Y551">
        <v>10</v>
      </c>
      <c r="Z551">
        <v>7.5</v>
      </c>
      <c r="AA551">
        <v>82.08</v>
      </c>
      <c r="AB551">
        <v>0.11</v>
      </c>
      <c r="AC551">
        <v>0</v>
      </c>
      <c r="AD551">
        <v>0</v>
      </c>
      <c r="AE551" t="s">
        <v>89</v>
      </c>
      <c r="AF551">
        <v>0</v>
      </c>
      <c r="AG551" s="7">
        <v>41604</v>
      </c>
    </row>
    <row r="552" spans="1:36" x14ac:dyDescent="0.25">
      <c r="A552" t="s">
        <v>43</v>
      </c>
      <c r="B552" t="s">
        <v>147</v>
      </c>
      <c r="C552">
        <v>19.896766199999998</v>
      </c>
      <c r="D552">
        <v>-155.58278179999999</v>
      </c>
      <c r="E552" t="s">
        <v>150</v>
      </c>
      <c r="F552">
        <v>10</v>
      </c>
      <c r="G552">
        <v>45.359237</v>
      </c>
      <c r="H552">
        <v>2012</v>
      </c>
      <c r="I552" t="s">
        <v>5455</v>
      </c>
      <c r="J552" t="s">
        <v>5444</v>
      </c>
      <c r="K552" t="s">
        <v>5051</v>
      </c>
      <c r="L552" t="s">
        <v>5048</v>
      </c>
      <c r="M552">
        <v>121</v>
      </c>
      <c r="N552" s="7">
        <v>40962</v>
      </c>
      <c r="O552" t="s">
        <v>333</v>
      </c>
      <c r="P552" t="s">
        <v>54</v>
      </c>
      <c r="Q552">
        <v>7.33</v>
      </c>
      <c r="R552">
        <v>7.5</v>
      </c>
      <c r="S552">
        <v>7.33</v>
      </c>
      <c r="T552">
        <v>7.58</v>
      </c>
      <c r="U552">
        <v>7.08</v>
      </c>
      <c r="V552">
        <v>7.83</v>
      </c>
      <c r="W552">
        <v>10</v>
      </c>
      <c r="X552">
        <v>10</v>
      </c>
      <c r="Y552">
        <v>10</v>
      </c>
      <c r="Z552">
        <v>7.42</v>
      </c>
      <c r="AA552">
        <v>82.08</v>
      </c>
      <c r="AB552">
        <v>0.1</v>
      </c>
      <c r="AC552">
        <v>0</v>
      </c>
      <c r="AD552">
        <v>0</v>
      </c>
      <c r="AE552" t="s">
        <v>55</v>
      </c>
      <c r="AF552">
        <v>2</v>
      </c>
      <c r="AG552" s="7">
        <v>41327</v>
      </c>
    </row>
    <row r="553" spans="1:36" x14ac:dyDescent="0.25">
      <c r="A553" t="s">
        <v>43</v>
      </c>
      <c r="B553" t="s">
        <v>2219</v>
      </c>
      <c r="C553">
        <v>14.058324000000001</v>
      </c>
      <c r="D553">
        <v>108.277199</v>
      </c>
      <c r="E553" t="s">
        <v>2606</v>
      </c>
      <c r="F553">
        <v>1</v>
      </c>
      <c r="G553">
        <v>2</v>
      </c>
      <c r="H553">
        <v>2012</v>
      </c>
      <c r="I553" t="s">
        <v>5455</v>
      </c>
      <c r="J553" t="s">
        <v>5475</v>
      </c>
      <c r="K553" t="s">
        <v>5051</v>
      </c>
      <c r="L553" t="s">
        <v>5050</v>
      </c>
      <c r="M553">
        <v>61</v>
      </c>
      <c r="N553" s="7">
        <v>41113</v>
      </c>
      <c r="O553" t="s">
        <v>60</v>
      </c>
      <c r="P553" t="s">
        <v>81</v>
      </c>
      <c r="Q553">
        <v>7.67</v>
      </c>
      <c r="R553">
        <v>8</v>
      </c>
      <c r="S553">
        <v>7.17</v>
      </c>
      <c r="T553">
        <v>7.08</v>
      </c>
      <c r="U553">
        <v>7.67</v>
      </c>
      <c r="V553">
        <v>7.08</v>
      </c>
      <c r="W553">
        <v>10</v>
      </c>
      <c r="X553">
        <v>10</v>
      </c>
      <c r="Y553">
        <v>10</v>
      </c>
      <c r="Z553">
        <v>7.42</v>
      </c>
      <c r="AA553">
        <v>82.08</v>
      </c>
      <c r="AB553">
        <v>0.12</v>
      </c>
      <c r="AC553">
        <v>0</v>
      </c>
      <c r="AD553">
        <v>0</v>
      </c>
      <c r="AE553" t="s">
        <v>55</v>
      </c>
      <c r="AF553">
        <v>2</v>
      </c>
      <c r="AG553" s="7">
        <v>41478</v>
      </c>
      <c r="AH553">
        <v>1040</v>
      </c>
      <c r="AI553">
        <v>1040</v>
      </c>
      <c r="AJ553">
        <v>1040</v>
      </c>
    </row>
    <row r="554" spans="1:36" x14ac:dyDescent="0.25">
      <c r="A554" t="s">
        <v>43</v>
      </c>
      <c r="B554" t="s">
        <v>84</v>
      </c>
      <c r="C554">
        <v>-18.512177999999999</v>
      </c>
      <c r="D554">
        <v>-44.555030799999997</v>
      </c>
      <c r="E554" t="s">
        <v>233</v>
      </c>
      <c r="F554">
        <v>320</v>
      </c>
      <c r="G554">
        <v>60</v>
      </c>
      <c r="H554">
        <v>2016</v>
      </c>
      <c r="I554" t="s">
        <v>5407</v>
      </c>
      <c r="J554" t="s">
        <v>5408</v>
      </c>
      <c r="K554" t="s">
        <v>5039</v>
      </c>
      <c r="L554" t="s">
        <v>5040</v>
      </c>
      <c r="M554">
        <v>153</v>
      </c>
      <c r="N554" s="7">
        <v>42598</v>
      </c>
      <c r="O554" t="s">
        <v>68</v>
      </c>
      <c r="P554" t="s">
        <v>81</v>
      </c>
      <c r="Q554">
        <v>7.42</v>
      </c>
      <c r="R554">
        <v>7.42</v>
      </c>
      <c r="S554">
        <v>7.5</v>
      </c>
      <c r="T554">
        <v>7.42</v>
      </c>
      <c r="U554">
        <v>7.42</v>
      </c>
      <c r="V554">
        <v>7.5</v>
      </c>
      <c r="W554">
        <v>10</v>
      </c>
      <c r="X554">
        <v>10</v>
      </c>
      <c r="Y554">
        <v>10</v>
      </c>
      <c r="Z554">
        <v>7.5</v>
      </c>
      <c r="AA554">
        <v>82.17</v>
      </c>
      <c r="AB554">
        <v>0.11</v>
      </c>
      <c r="AC554">
        <v>0</v>
      </c>
      <c r="AD554">
        <v>1</v>
      </c>
      <c r="AE554" t="s">
        <v>55</v>
      </c>
      <c r="AF554">
        <v>5</v>
      </c>
      <c r="AG554" s="7">
        <v>42963</v>
      </c>
      <c r="AH554">
        <v>934</v>
      </c>
      <c r="AI554">
        <v>934</v>
      </c>
      <c r="AJ554">
        <v>934</v>
      </c>
    </row>
    <row r="555" spans="1:36" x14ac:dyDescent="0.25">
      <c r="A555" t="s">
        <v>43</v>
      </c>
      <c r="B555" t="s">
        <v>84</v>
      </c>
      <c r="C555">
        <v>-16.661610700000001</v>
      </c>
      <c r="D555">
        <v>-49.262113599999999</v>
      </c>
      <c r="E555" t="s">
        <v>1329</v>
      </c>
      <c r="F555">
        <v>300</v>
      </c>
      <c r="G555">
        <v>60</v>
      </c>
      <c r="H555">
        <v>2014</v>
      </c>
      <c r="I555" t="s">
        <v>5403</v>
      </c>
      <c r="J555" t="s">
        <v>5404</v>
      </c>
      <c r="K555" t="s">
        <v>5039</v>
      </c>
      <c r="L555" t="s">
        <v>5040</v>
      </c>
      <c r="M555">
        <v>153</v>
      </c>
      <c r="N555" s="7">
        <v>42019</v>
      </c>
      <c r="O555" t="s">
        <v>737</v>
      </c>
      <c r="P555" t="s">
        <v>81</v>
      </c>
      <c r="Q555">
        <v>7.58</v>
      </c>
      <c r="R555">
        <v>7.5</v>
      </c>
      <c r="S555">
        <v>7.42</v>
      </c>
      <c r="T555">
        <v>7.25</v>
      </c>
      <c r="U555">
        <v>7.5</v>
      </c>
      <c r="V555">
        <v>7.42</v>
      </c>
      <c r="W555">
        <v>10</v>
      </c>
      <c r="X555">
        <v>10</v>
      </c>
      <c r="Y555">
        <v>10</v>
      </c>
      <c r="Z555">
        <v>7.5</v>
      </c>
      <c r="AA555">
        <v>82.17</v>
      </c>
      <c r="AB555">
        <v>0.12</v>
      </c>
      <c r="AC555">
        <v>0</v>
      </c>
      <c r="AD555">
        <v>0</v>
      </c>
      <c r="AE555" t="s">
        <v>55</v>
      </c>
      <c r="AF555">
        <v>1</v>
      </c>
      <c r="AG555" s="7">
        <v>42384</v>
      </c>
    </row>
    <row r="556" spans="1:36" x14ac:dyDescent="0.25">
      <c r="A556" t="s">
        <v>43</v>
      </c>
      <c r="B556" t="s">
        <v>84</v>
      </c>
      <c r="C556">
        <v>-18.512177999999999</v>
      </c>
      <c r="D556">
        <v>-44.555030799999997</v>
      </c>
      <c r="E556" t="s">
        <v>233</v>
      </c>
      <c r="F556">
        <v>320</v>
      </c>
      <c r="G556">
        <v>2</v>
      </c>
      <c r="H556">
        <v>2016</v>
      </c>
      <c r="I556" t="s">
        <v>5407</v>
      </c>
      <c r="J556" t="s">
        <v>5408</v>
      </c>
      <c r="K556" t="s">
        <v>5039</v>
      </c>
      <c r="L556" t="s">
        <v>5040</v>
      </c>
      <c r="M556">
        <v>153</v>
      </c>
      <c r="N556" s="7">
        <v>42285</v>
      </c>
      <c r="O556" t="s">
        <v>365</v>
      </c>
      <c r="P556" t="s">
        <v>81</v>
      </c>
      <c r="Q556">
        <v>6.92</v>
      </c>
      <c r="R556">
        <v>7.58</v>
      </c>
      <c r="S556">
        <v>7.42</v>
      </c>
      <c r="T556">
        <v>7.33</v>
      </c>
      <c r="U556">
        <v>7.83</v>
      </c>
      <c r="V556">
        <v>7.5</v>
      </c>
      <c r="W556">
        <v>10</v>
      </c>
      <c r="X556">
        <v>10</v>
      </c>
      <c r="Y556">
        <v>10</v>
      </c>
      <c r="Z556">
        <v>7.58</v>
      </c>
      <c r="AA556">
        <v>82.17</v>
      </c>
      <c r="AB556">
        <v>0</v>
      </c>
      <c r="AC556">
        <v>0</v>
      </c>
      <c r="AD556">
        <v>0</v>
      </c>
      <c r="AE556" t="s">
        <v>55</v>
      </c>
      <c r="AF556">
        <v>1</v>
      </c>
      <c r="AG556" s="7">
        <v>42650</v>
      </c>
      <c r="AH556">
        <v>1</v>
      </c>
      <c r="AI556">
        <v>1</v>
      </c>
      <c r="AJ556">
        <v>1</v>
      </c>
    </row>
    <row r="557" spans="1:36" x14ac:dyDescent="0.25">
      <c r="A557" t="s">
        <v>43</v>
      </c>
      <c r="B557" t="s">
        <v>396</v>
      </c>
      <c r="C557">
        <v>2.5359349</v>
      </c>
      <c r="D557">
        <v>-75.527669900000006</v>
      </c>
      <c r="E557" t="s">
        <v>457</v>
      </c>
      <c r="F557">
        <v>250</v>
      </c>
      <c r="G557">
        <v>70</v>
      </c>
      <c r="H557">
        <v>2013</v>
      </c>
      <c r="I557" t="s">
        <v>5421</v>
      </c>
      <c r="J557" t="s">
        <v>5420</v>
      </c>
      <c r="K557" t="s">
        <v>5042</v>
      </c>
      <c r="L557" t="s">
        <v>5049</v>
      </c>
      <c r="M557">
        <v>91</v>
      </c>
      <c r="N557" s="7">
        <v>41353</v>
      </c>
      <c r="O557" t="s">
        <v>213</v>
      </c>
      <c r="P557" t="s">
        <v>54</v>
      </c>
      <c r="Q557">
        <v>7.33</v>
      </c>
      <c r="R557">
        <v>7.25</v>
      </c>
      <c r="S557">
        <v>7.25</v>
      </c>
      <c r="T557">
        <v>7.58</v>
      </c>
      <c r="U557">
        <v>7.75</v>
      </c>
      <c r="V557">
        <v>7.5</v>
      </c>
      <c r="W557">
        <v>10</v>
      </c>
      <c r="X557">
        <v>10</v>
      </c>
      <c r="Y557">
        <v>10</v>
      </c>
      <c r="Z557">
        <v>7.5</v>
      </c>
      <c r="AA557">
        <v>82.17</v>
      </c>
      <c r="AB557">
        <v>0</v>
      </c>
      <c r="AC557">
        <v>0</v>
      </c>
      <c r="AD557">
        <v>0</v>
      </c>
      <c r="AE557" t="s">
        <v>89</v>
      </c>
      <c r="AF557">
        <v>1</v>
      </c>
      <c r="AG557" s="7">
        <v>41718</v>
      </c>
      <c r="AH557">
        <v>1750</v>
      </c>
      <c r="AI557">
        <v>1750</v>
      </c>
      <c r="AJ557">
        <v>1750</v>
      </c>
    </row>
    <row r="558" spans="1:36" x14ac:dyDescent="0.25">
      <c r="A558" t="s">
        <v>43</v>
      </c>
      <c r="B558" t="s">
        <v>396</v>
      </c>
      <c r="C558">
        <v>2.5359349</v>
      </c>
      <c r="D558">
        <v>-75.527669900000006</v>
      </c>
      <c r="E558" t="s">
        <v>457</v>
      </c>
      <c r="F558">
        <v>250</v>
      </c>
      <c r="G558">
        <v>70</v>
      </c>
      <c r="I558" t="s">
        <v>5435</v>
      </c>
      <c r="J558" t="s">
        <v>5436</v>
      </c>
      <c r="K558" t="s">
        <v>5042</v>
      </c>
      <c r="L558" t="s">
        <v>5049</v>
      </c>
      <c r="M558">
        <v>91</v>
      </c>
      <c r="N558" s="7">
        <v>40583</v>
      </c>
      <c r="Q558">
        <v>7.58</v>
      </c>
      <c r="R558">
        <v>7.67</v>
      </c>
      <c r="S558">
        <v>7.42</v>
      </c>
      <c r="T558">
        <v>7.17</v>
      </c>
      <c r="U558">
        <v>7.17</v>
      </c>
      <c r="V558">
        <v>7.75</v>
      </c>
      <c r="W558">
        <v>10</v>
      </c>
      <c r="X558">
        <v>10</v>
      </c>
      <c r="Y558">
        <v>10</v>
      </c>
      <c r="Z558">
        <v>7.42</v>
      </c>
      <c r="AA558">
        <v>82.17</v>
      </c>
      <c r="AB558">
        <v>0.08</v>
      </c>
      <c r="AC558">
        <v>0</v>
      </c>
      <c r="AD558">
        <v>0</v>
      </c>
      <c r="AF558">
        <v>0</v>
      </c>
      <c r="AG558" s="7">
        <v>40948</v>
      </c>
      <c r="AH558">
        <v>1800</v>
      </c>
      <c r="AI558">
        <v>1800</v>
      </c>
      <c r="AJ558">
        <v>1800</v>
      </c>
    </row>
    <row r="559" spans="1:36" x14ac:dyDescent="0.25">
      <c r="A559" t="s">
        <v>43</v>
      </c>
      <c r="B559" t="s">
        <v>62</v>
      </c>
      <c r="C559">
        <v>14.6906713</v>
      </c>
      <c r="D559">
        <v>-91.202520699999994</v>
      </c>
      <c r="E559" t="s">
        <v>1901</v>
      </c>
      <c r="F559">
        <v>250</v>
      </c>
      <c r="G559">
        <v>69</v>
      </c>
      <c r="H559">
        <v>2014</v>
      </c>
      <c r="I559" t="s">
        <v>5412</v>
      </c>
      <c r="J559" t="s">
        <v>5440</v>
      </c>
      <c r="K559" t="s">
        <v>5040</v>
      </c>
      <c r="L559" t="s">
        <v>5048</v>
      </c>
      <c r="M559">
        <v>151</v>
      </c>
      <c r="N559" s="7">
        <v>42084</v>
      </c>
      <c r="O559" t="s">
        <v>68</v>
      </c>
      <c r="P559" t="s">
        <v>54</v>
      </c>
      <c r="Q559">
        <v>7.42</v>
      </c>
      <c r="R559">
        <v>7.42</v>
      </c>
      <c r="S559">
        <v>7.5</v>
      </c>
      <c r="T559">
        <v>7.5</v>
      </c>
      <c r="U559">
        <v>7.42</v>
      </c>
      <c r="V559">
        <v>7.5</v>
      </c>
      <c r="W559">
        <v>10</v>
      </c>
      <c r="X559">
        <v>10</v>
      </c>
      <c r="Y559">
        <v>10</v>
      </c>
      <c r="Z559">
        <v>7.42</v>
      </c>
      <c r="AA559">
        <v>82.17</v>
      </c>
      <c r="AB559">
        <v>0.09</v>
      </c>
      <c r="AC559">
        <v>0</v>
      </c>
      <c r="AD559">
        <v>0</v>
      </c>
      <c r="AE559" t="s">
        <v>304</v>
      </c>
      <c r="AF559">
        <v>4</v>
      </c>
      <c r="AG559" s="7">
        <v>42449</v>
      </c>
      <c r="AH559">
        <v>1500</v>
      </c>
      <c r="AI559">
        <v>1500</v>
      </c>
      <c r="AJ559">
        <v>1500</v>
      </c>
    </row>
    <row r="560" spans="1:36" x14ac:dyDescent="0.25">
      <c r="A560" t="s">
        <v>43</v>
      </c>
      <c r="B560" t="s">
        <v>62</v>
      </c>
      <c r="C560">
        <v>15.783471</v>
      </c>
      <c r="D560">
        <v>-90.230759000000006</v>
      </c>
      <c r="E560" t="s">
        <v>618</v>
      </c>
      <c r="F560">
        <v>250</v>
      </c>
      <c r="G560">
        <v>1</v>
      </c>
      <c r="H560">
        <v>2012</v>
      </c>
      <c r="I560" t="s">
        <v>5398</v>
      </c>
      <c r="J560" t="s">
        <v>5444</v>
      </c>
      <c r="K560" t="s">
        <v>5040</v>
      </c>
      <c r="L560" t="s">
        <v>5048</v>
      </c>
      <c r="M560">
        <v>152</v>
      </c>
      <c r="N560" s="7">
        <v>41123</v>
      </c>
      <c r="O560" t="s">
        <v>213</v>
      </c>
      <c r="P560" t="s">
        <v>54</v>
      </c>
      <c r="Q560">
        <v>7.25</v>
      </c>
      <c r="R560">
        <v>7.75</v>
      </c>
      <c r="S560">
        <v>7</v>
      </c>
      <c r="T560">
        <v>7.75</v>
      </c>
      <c r="U560">
        <v>8.17</v>
      </c>
      <c r="V560">
        <v>7.75</v>
      </c>
      <c r="W560">
        <v>10</v>
      </c>
      <c r="X560">
        <v>10</v>
      </c>
      <c r="Y560">
        <v>9.33</v>
      </c>
      <c r="Z560">
        <v>7.17</v>
      </c>
      <c r="AA560">
        <v>82.17</v>
      </c>
      <c r="AB560">
        <v>0.12</v>
      </c>
      <c r="AC560">
        <v>0</v>
      </c>
      <c r="AD560">
        <v>0</v>
      </c>
      <c r="AE560" t="s">
        <v>201</v>
      </c>
      <c r="AF560">
        <v>2</v>
      </c>
      <c r="AG560" s="7">
        <v>41488</v>
      </c>
      <c r="AH560">
        <v>1350</v>
      </c>
      <c r="AI560">
        <v>1350</v>
      </c>
      <c r="AJ560">
        <v>1350</v>
      </c>
    </row>
    <row r="561" spans="1:36" x14ac:dyDescent="0.25">
      <c r="A561" t="s">
        <v>43</v>
      </c>
      <c r="B561" t="s">
        <v>254</v>
      </c>
      <c r="C561">
        <v>14.4490149</v>
      </c>
      <c r="D561">
        <v>-87.648247400000002</v>
      </c>
      <c r="E561" t="s">
        <v>259</v>
      </c>
      <c r="F561">
        <v>200</v>
      </c>
      <c r="G561">
        <v>69</v>
      </c>
      <c r="H561">
        <v>2015</v>
      </c>
      <c r="I561" t="s">
        <v>5404</v>
      </c>
      <c r="J561" t="s">
        <v>5439</v>
      </c>
      <c r="K561" t="s">
        <v>5040</v>
      </c>
      <c r="L561" t="s">
        <v>5048</v>
      </c>
      <c r="M561">
        <v>151</v>
      </c>
      <c r="N561" s="7">
        <v>42530</v>
      </c>
      <c r="O561" t="s">
        <v>213</v>
      </c>
      <c r="P561" t="s">
        <v>54</v>
      </c>
      <c r="Q561">
        <v>7.5</v>
      </c>
      <c r="R561">
        <v>7.5</v>
      </c>
      <c r="S561">
        <v>7.17</v>
      </c>
      <c r="T561">
        <v>7.42</v>
      </c>
      <c r="U561">
        <v>7.5</v>
      </c>
      <c r="V561">
        <v>7.5</v>
      </c>
      <c r="W561">
        <v>10</v>
      </c>
      <c r="X561">
        <v>10</v>
      </c>
      <c r="Y561">
        <v>10</v>
      </c>
      <c r="Z561">
        <v>7.58</v>
      </c>
      <c r="AA561">
        <v>82.17</v>
      </c>
      <c r="AB561">
        <v>0.11</v>
      </c>
      <c r="AC561">
        <v>0</v>
      </c>
      <c r="AD561">
        <v>1</v>
      </c>
      <c r="AE561" t="s">
        <v>89</v>
      </c>
      <c r="AF561">
        <v>2</v>
      </c>
      <c r="AG561" s="7">
        <v>42895</v>
      </c>
      <c r="AH561">
        <v>1500</v>
      </c>
      <c r="AI561">
        <v>1500</v>
      </c>
      <c r="AJ561">
        <v>1500</v>
      </c>
    </row>
    <row r="562" spans="1:36" x14ac:dyDescent="0.25">
      <c r="A562" t="s">
        <v>43</v>
      </c>
      <c r="B562" t="s">
        <v>254</v>
      </c>
      <c r="C562">
        <v>14.1560521</v>
      </c>
      <c r="D562">
        <v>-88.036308599999998</v>
      </c>
      <c r="E562" t="s">
        <v>838</v>
      </c>
      <c r="F562">
        <v>275</v>
      </c>
      <c r="G562">
        <v>1</v>
      </c>
      <c r="H562">
        <v>2015</v>
      </c>
      <c r="I562" t="s">
        <v>5404</v>
      </c>
      <c r="J562" t="s">
        <v>5439</v>
      </c>
      <c r="K562" t="s">
        <v>5040</v>
      </c>
      <c r="L562" t="s">
        <v>5048</v>
      </c>
      <c r="M562">
        <v>151</v>
      </c>
      <c r="N562" s="7">
        <v>42109</v>
      </c>
      <c r="O562" t="s">
        <v>493</v>
      </c>
      <c r="P562" t="s">
        <v>54</v>
      </c>
      <c r="Q562">
        <v>7.67</v>
      </c>
      <c r="R562">
        <v>7.5</v>
      </c>
      <c r="S562">
        <v>7.25</v>
      </c>
      <c r="T562">
        <v>7.42</v>
      </c>
      <c r="U562">
        <v>7.58</v>
      </c>
      <c r="V562">
        <v>7.42</v>
      </c>
      <c r="W562">
        <v>10</v>
      </c>
      <c r="X562">
        <v>10</v>
      </c>
      <c r="Y562">
        <v>10</v>
      </c>
      <c r="Z562">
        <v>7.33</v>
      </c>
      <c r="AA562">
        <v>82.17</v>
      </c>
      <c r="AB562">
        <v>0.11</v>
      </c>
      <c r="AC562">
        <v>0</v>
      </c>
      <c r="AD562">
        <v>0</v>
      </c>
      <c r="AE562" t="s">
        <v>55</v>
      </c>
      <c r="AF562">
        <v>2</v>
      </c>
      <c r="AG562" s="7">
        <v>42474</v>
      </c>
      <c r="AH562">
        <v>1350</v>
      </c>
      <c r="AI562">
        <v>1350</v>
      </c>
      <c r="AJ562">
        <v>1350</v>
      </c>
    </row>
    <row r="563" spans="1:36" x14ac:dyDescent="0.25">
      <c r="A563" t="s">
        <v>43</v>
      </c>
      <c r="B563" t="s">
        <v>216</v>
      </c>
      <c r="C563">
        <v>16.114828299999999</v>
      </c>
      <c r="D563">
        <v>-92.6859623</v>
      </c>
      <c r="E563" t="s">
        <v>1277</v>
      </c>
      <c r="F563">
        <v>2</v>
      </c>
      <c r="G563">
        <v>2</v>
      </c>
      <c r="H563">
        <v>2013</v>
      </c>
      <c r="I563" t="s">
        <v>5402</v>
      </c>
      <c r="J563" t="s">
        <v>5442</v>
      </c>
      <c r="K563" t="s">
        <v>5040</v>
      </c>
      <c r="L563" t="s">
        <v>5048</v>
      </c>
      <c r="M563">
        <v>151</v>
      </c>
      <c r="N563" s="7">
        <v>41739</v>
      </c>
      <c r="O563" t="s">
        <v>60</v>
      </c>
      <c r="P563" t="s">
        <v>54</v>
      </c>
      <c r="Q563">
        <v>7.5</v>
      </c>
      <c r="R563">
        <v>7.5</v>
      </c>
      <c r="S563">
        <v>7.33</v>
      </c>
      <c r="T563">
        <v>7.42</v>
      </c>
      <c r="U563">
        <v>7.5</v>
      </c>
      <c r="V563">
        <v>7.42</v>
      </c>
      <c r="W563">
        <v>10</v>
      </c>
      <c r="X563">
        <v>10</v>
      </c>
      <c r="Y563">
        <v>10</v>
      </c>
      <c r="Z563">
        <v>7.5</v>
      </c>
      <c r="AA563">
        <v>82.17</v>
      </c>
      <c r="AB563">
        <v>0.1</v>
      </c>
      <c r="AC563">
        <v>1</v>
      </c>
      <c r="AD563">
        <v>0</v>
      </c>
      <c r="AE563" t="s">
        <v>201</v>
      </c>
      <c r="AF563">
        <v>1</v>
      </c>
      <c r="AG563" s="7">
        <v>42104</v>
      </c>
      <c r="AH563">
        <v>1200</v>
      </c>
      <c r="AI563">
        <v>1600</v>
      </c>
      <c r="AJ563">
        <v>1400</v>
      </c>
    </row>
    <row r="564" spans="1:36" x14ac:dyDescent="0.25">
      <c r="A564" t="s">
        <v>43</v>
      </c>
      <c r="B564" t="s">
        <v>216</v>
      </c>
      <c r="C564">
        <v>19.173773000000001</v>
      </c>
      <c r="D564">
        <v>-96.134224099999997</v>
      </c>
      <c r="E564" t="s">
        <v>715</v>
      </c>
      <c r="F564">
        <v>200</v>
      </c>
      <c r="G564">
        <v>1</v>
      </c>
      <c r="H564">
        <v>2013</v>
      </c>
      <c r="I564" t="s">
        <v>5402</v>
      </c>
      <c r="J564" t="s">
        <v>5442</v>
      </c>
      <c r="K564" t="s">
        <v>5040</v>
      </c>
      <c r="L564" t="s">
        <v>5048</v>
      </c>
      <c r="M564">
        <v>151</v>
      </c>
      <c r="N564" s="7">
        <v>41835</v>
      </c>
      <c r="O564" t="s">
        <v>60</v>
      </c>
      <c r="P564" t="s">
        <v>54</v>
      </c>
      <c r="Q564">
        <v>7.42</v>
      </c>
      <c r="R564">
        <v>7.33</v>
      </c>
      <c r="S564">
        <v>7.17</v>
      </c>
      <c r="T564">
        <v>7.42</v>
      </c>
      <c r="U564">
        <v>7.33</v>
      </c>
      <c r="V564">
        <v>8.17</v>
      </c>
      <c r="W564">
        <v>10</v>
      </c>
      <c r="X564">
        <v>10</v>
      </c>
      <c r="Y564">
        <v>10</v>
      </c>
      <c r="Z564">
        <v>7.33</v>
      </c>
      <c r="AA564">
        <v>82.17</v>
      </c>
      <c r="AB564">
        <v>0.12</v>
      </c>
      <c r="AC564">
        <v>0</v>
      </c>
      <c r="AD564">
        <v>0</v>
      </c>
      <c r="AE564" t="s">
        <v>55</v>
      </c>
      <c r="AF564">
        <v>0</v>
      </c>
      <c r="AG564" s="7">
        <v>42200</v>
      </c>
      <c r="AH564">
        <v>1100</v>
      </c>
      <c r="AI564">
        <v>1100</v>
      </c>
      <c r="AJ564">
        <v>1100</v>
      </c>
    </row>
    <row r="565" spans="1:36" x14ac:dyDescent="0.25">
      <c r="A565" t="s">
        <v>43</v>
      </c>
      <c r="B565" t="s">
        <v>216</v>
      </c>
      <c r="C565">
        <v>20.401382399999999</v>
      </c>
      <c r="D565">
        <v>-98.200794299999998</v>
      </c>
      <c r="E565" t="s">
        <v>2317</v>
      </c>
      <c r="F565">
        <v>10</v>
      </c>
      <c r="G565">
        <v>1</v>
      </c>
      <c r="H565">
        <v>2012</v>
      </c>
      <c r="I565" t="s">
        <v>5398</v>
      </c>
      <c r="J565" t="s">
        <v>5444</v>
      </c>
      <c r="K565" t="s">
        <v>5040</v>
      </c>
      <c r="L565" t="s">
        <v>5048</v>
      </c>
      <c r="M565">
        <v>152</v>
      </c>
      <c r="N565" s="7">
        <v>41179</v>
      </c>
      <c r="O565" t="s">
        <v>616</v>
      </c>
      <c r="P565" t="s">
        <v>54</v>
      </c>
      <c r="Q565">
        <v>7.5</v>
      </c>
      <c r="R565">
        <v>7.67</v>
      </c>
      <c r="S565">
        <v>7</v>
      </c>
      <c r="T565">
        <v>7.5</v>
      </c>
      <c r="U565">
        <v>7.33</v>
      </c>
      <c r="V565">
        <v>7.5</v>
      </c>
      <c r="W565">
        <v>10</v>
      </c>
      <c r="X565">
        <v>10</v>
      </c>
      <c r="Y565">
        <v>10</v>
      </c>
      <c r="Z565">
        <v>7.67</v>
      </c>
      <c r="AA565">
        <v>82.17</v>
      </c>
      <c r="AB565">
        <v>0.15</v>
      </c>
      <c r="AC565">
        <v>1</v>
      </c>
      <c r="AD565">
        <v>0</v>
      </c>
      <c r="AE565" t="s">
        <v>201</v>
      </c>
      <c r="AF565">
        <v>9</v>
      </c>
      <c r="AG565" s="7">
        <v>41544</v>
      </c>
      <c r="AH565">
        <v>1144</v>
      </c>
      <c r="AI565">
        <v>1144</v>
      </c>
      <c r="AJ565">
        <v>1144</v>
      </c>
    </row>
    <row r="566" spans="1:36" x14ac:dyDescent="0.25">
      <c r="A566" t="s">
        <v>43</v>
      </c>
      <c r="B566" t="s">
        <v>216</v>
      </c>
      <c r="C566">
        <v>19.766121299999998</v>
      </c>
      <c r="D566">
        <v>-97.245595199999997</v>
      </c>
      <c r="E566" t="s">
        <v>3284</v>
      </c>
      <c r="F566">
        <v>200</v>
      </c>
      <c r="G566">
        <v>1</v>
      </c>
      <c r="H566">
        <v>2012</v>
      </c>
      <c r="I566" t="s">
        <v>5398</v>
      </c>
      <c r="J566" t="s">
        <v>5444</v>
      </c>
      <c r="K566" t="s">
        <v>5040</v>
      </c>
      <c r="L566" t="s">
        <v>5048</v>
      </c>
      <c r="M566">
        <v>152</v>
      </c>
      <c r="N566" s="7">
        <v>41101</v>
      </c>
      <c r="O566" t="s">
        <v>616</v>
      </c>
      <c r="P566" t="s">
        <v>54</v>
      </c>
      <c r="Q566">
        <v>7.5</v>
      </c>
      <c r="R566">
        <v>7.58</v>
      </c>
      <c r="S566">
        <v>7.25</v>
      </c>
      <c r="T566">
        <v>7.5</v>
      </c>
      <c r="U566">
        <v>7.5</v>
      </c>
      <c r="V566">
        <v>7.33</v>
      </c>
      <c r="W566">
        <v>10</v>
      </c>
      <c r="X566">
        <v>10</v>
      </c>
      <c r="Y566">
        <v>10</v>
      </c>
      <c r="Z566">
        <v>7.5</v>
      </c>
      <c r="AA566">
        <v>82.17</v>
      </c>
      <c r="AB566">
        <v>0.12</v>
      </c>
      <c r="AC566">
        <v>0</v>
      </c>
      <c r="AD566">
        <v>0</v>
      </c>
      <c r="AE566" t="s">
        <v>55</v>
      </c>
      <c r="AF566">
        <v>4</v>
      </c>
      <c r="AG566" s="7">
        <v>41466</v>
      </c>
      <c r="AH566">
        <v>1000</v>
      </c>
      <c r="AI566">
        <v>1000</v>
      </c>
      <c r="AJ566">
        <v>1000</v>
      </c>
    </row>
    <row r="567" spans="1:36" x14ac:dyDescent="0.25">
      <c r="A567" t="s">
        <v>43</v>
      </c>
      <c r="B567" t="s">
        <v>216</v>
      </c>
      <c r="C567">
        <v>19.122263400000001</v>
      </c>
      <c r="D567">
        <v>-104.00723480000001</v>
      </c>
      <c r="E567" t="s">
        <v>2943</v>
      </c>
      <c r="F567">
        <v>60</v>
      </c>
      <c r="G567">
        <v>1</v>
      </c>
      <c r="H567">
        <v>2012</v>
      </c>
      <c r="I567" t="s">
        <v>5398</v>
      </c>
      <c r="J567" t="s">
        <v>5444</v>
      </c>
      <c r="K567" t="s">
        <v>5040</v>
      </c>
      <c r="L567" t="s">
        <v>5048</v>
      </c>
      <c r="M567">
        <v>152</v>
      </c>
      <c r="N567" s="7">
        <v>41092</v>
      </c>
      <c r="O567" t="s">
        <v>616</v>
      </c>
      <c r="P567" t="s">
        <v>54</v>
      </c>
      <c r="Q567">
        <v>7</v>
      </c>
      <c r="R567">
        <v>7.67</v>
      </c>
      <c r="S567">
        <v>7.5</v>
      </c>
      <c r="T567">
        <v>7.5</v>
      </c>
      <c r="U567">
        <v>7.42</v>
      </c>
      <c r="V567">
        <v>7.5</v>
      </c>
      <c r="W567">
        <v>10</v>
      </c>
      <c r="X567">
        <v>10</v>
      </c>
      <c r="Y567">
        <v>10</v>
      </c>
      <c r="Z567">
        <v>7.58</v>
      </c>
      <c r="AA567">
        <v>82.17</v>
      </c>
      <c r="AB567">
        <v>0.1</v>
      </c>
      <c r="AC567">
        <v>0</v>
      </c>
      <c r="AD567">
        <v>0</v>
      </c>
      <c r="AE567" t="s">
        <v>55</v>
      </c>
      <c r="AF567">
        <v>1</v>
      </c>
      <c r="AG567" s="7">
        <v>41457</v>
      </c>
      <c r="AH567">
        <v>1200</v>
      </c>
      <c r="AI567">
        <v>1200</v>
      </c>
      <c r="AJ567">
        <v>1200</v>
      </c>
    </row>
    <row r="568" spans="1:36" x14ac:dyDescent="0.25">
      <c r="A568" t="s">
        <v>43</v>
      </c>
      <c r="B568" t="s">
        <v>280</v>
      </c>
      <c r="C568">
        <v>13.0883907</v>
      </c>
      <c r="D568">
        <v>-85.999399699999998</v>
      </c>
      <c r="E568" t="s">
        <v>853</v>
      </c>
      <c r="F568">
        <v>275</v>
      </c>
      <c r="G568">
        <v>69</v>
      </c>
      <c r="I568" t="s">
        <v>5449</v>
      </c>
      <c r="J568" t="s">
        <v>5441</v>
      </c>
      <c r="K568" t="s">
        <v>5051</v>
      </c>
      <c r="L568" t="s">
        <v>5048</v>
      </c>
      <c r="M568">
        <v>121</v>
      </c>
      <c r="N568" s="7">
        <v>42444</v>
      </c>
      <c r="Q568">
        <v>7.5</v>
      </c>
      <c r="R568">
        <v>7.5</v>
      </c>
      <c r="S568">
        <v>7.33</v>
      </c>
      <c r="T568">
        <v>7.42</v>
      </c>
      <c r="U568">
        <v>7.5</v>
      </c>
      <c r="V568">
        <v>7.42</v>
      </c>
      <c r="W568">
        <v>10</v>
      </c>
      <c r="X568">
        <v>10</v>
      </c>
      <c r="Y568">
        <v>10</v>
      </c>
      <c r="Z568">
        <v>7.5</v>
      </c>
      <c r="AA568">
        <v>82.17</v>
      </c>
      <c r="AB568">
        <v>0.1</v>
      </c>
      <c r="AC568">
        <v>0</v>
      </c>
      <c r="AD568">
        <v>0</v>
      </c>
      <c r="AE568" t="s">
        <v>55</v>
      </c>
      <c r="AF568">
        <v>1</v>
      </c>
      <c r="AG568" s="7">
        <v>42809</v>
      </c>
      <c r="AH568">
        <v>1000</v>
      </c>
      <c r="AI568">
        <v>1000</v>
      </c>
      <c r="AJ568">
        <v>1000</v>
      </c>
    </row>
    <row r="569" spans="1:36" x14ac:dyDescent="0.25">
      <c r="A569" t="s">
        <v>43</v>
      </c>
      <c r="B569" t="s">
        <v>268</v>
      </c>
      <c r="C569">
        <v>23.709203299999999</v>
      </c>
      <c r="D569">
        <v>120.4313373</v>
      </c>
      <c r="E569" t="s">
        <v>3270</v>
      </c>
      <c r="F569">
        <v>60</v>
      </c>
      <c r="G569">
        <v>60</v>
      </c>
      <c r="H569">
        <v>2014</v>
      </c>
      <c r="I569" t="s">
        <v>5451</v>
      </c>
      <c r="J569" t="s">
        <v>5477</v>
      </c>
      <c r="K569" t="s">
        <v>5051</v>
      </c>
      <c r="L569" t="s">
        <v>5050</v>
      </c>
      <c r="M569">
        <v>61</v>
      </c>
      <c r="N569" s="7">
        <v>41634</v>
      </c>
      <c r="O569" t="s">
        <v>616</v>
      </c>
      <c r="P569" t="s">
        <v>60</v>
      </c>
      <c r="Q569">
        <v>7.5</v>
      </c>
      <c r="R569">
        <v>7.5</v>
      </c>
      <c r="S569">
        <v>7.5</v>
      </c>
      <c r="T569">
        <v>7.5</v>
      </c>
      <c r="U569">
        <v>7.5</v>
      </c>
      <c r="V569">
        <v>7.5</v>
      </c>
      <c r="W569">
        <v>10</v>
      </c>
      <c r="X569">
        <v>10</v>
      </c>
      <c r="Y569">
        <v>10</v>
      </c>
      <c r="Z569">
        <v>7.17</v>
      </c>
      <c r="AA569">
        <v>82.17</v>
      </c>
      <c r="AB569">
        <v>0.11</v>
      </c>
      <c r="AC569">
        <v>0</v>
      </c>
      <c r="AD569">
        <v>0</v>
      </c>
      <c r="AE569" t="s">
        <v>55</v>
      </c>
      <c r="AF569">
        <v>0</v>
      </c>
      <c r="AG569" s="7">
        <v>41999</v>
      </c>
      <c r="AH569">
        <v>1200</v>
      </c>
      <c r="AI569">
        <v>1200</v>
      </c>
      <c r="AJ569">
        <v>1200</v>
      </c>
    </row>
    <row r="570" spans="1:36" x14ac:dyDescent="0.25">
      <c r="A570" t="s">
        <v>43</v>
      </c>
      <c r="B570" t="s">
        <v>268</v>
      </c>
      <c r="C570">
        <v>23.282501400000001</v>
      </c>
      <c r="D570">
        <v>120.44728499999999</v>
      </c>
      <c r="E570" t="s">
        <v>811</v>
      </c>
      <c r="F570">
        <v>80</v>
      </c>
      <c r="G570">
        <v>10</v>
      </c>
      <c r="H570">
        <v>2012</v>
      </c>
      <c r="I570" t="s">
        <v>5455</v>
      </c>
      <c r="J570" t="s">
        <v>5475</v>
      </c>
      <c r="K570" t="s">
        <v>5051</v>
      </c>
      <c r="L570" t="s">
        <v>5050</v>
      </c>
      <c r="M570">
        <v>61</v>
      </c>
      <c r="N570" s="7">
        <v>41423</v>
      </c>
      <c r="O570" t="s">
        <v>616</v>
      </c>
      <c r="P570" t="s">
        <v>54</v>
      </c>
      <c r="Q570">
        <v>7.67</v>
      </c>
      <c r="R570">
        <v>7.5</v>
      </c>
      <c r="S570">
        <v>7.5</v>
      </c>
      <c r="T570">
        <v>7.17</v>
      </c>
      <c r="U570">
        <v>7.17</v>
      </c>
      <c r="V570">
        <v>7.58</v>
      </c>
      <c r="W570">
        <v>10</v>
      </c>
      <c r="X570">
        <v>10</v>
      </c>
      <c r="Y570">
        <v>10</v>
      </c>
      <c r="Z570">
        <v>7.58</v>
      </c>
      <c r="AA570">
        <v>82.17</v>
      </c>
      <c r="AB570">
        <v>0</v>
      </c>
      <c r="AC570">
        <v>0</v>
      </c>
      <c r="AD570">
        <v>0</v>
      </c>
      <c r="AE570" t="s">
        <v>55</v>
      </c>
      <c r="AF570">
        <v>0</v>
      </c>
      <c r="AG570" s="7">
        <v>41788</v>
      </c>
      <c r="AH570">
        <v>800</v>
      </c>
      <c r="AI570">
        <v>800</v>
      </c>
      <c r="AJ570">
        <v>800</v>
      </c>
    </row>
    <row r="571" spans="1:36" x14ac:dyDescent="0.25">
      <c r="A571" t="s">
        <v>43</v>
      </c>
      <c r="B571" t="s">
        <v>287</v>
      </c>
      <c r="C571">
        <v>-10.687871700000001</v>
      </c>
      <c r="D571">
        <v>36.263084599999999</v>
      </c>
      <c r="E571" t="s">
        <v>3251</v>
      </c>
      <c r="F571">
        <v>30</v>
      </c>
      <c r="G571">
        <v>80</v>
      </c>
      <c r="H571">
        <v>2015</v>
      </c>
      <c r="I571" t="s">
        <v>5488</v>
      </c>
      <c r="J571" t="s">
        <v>5410</v>
      </c>
      <c r="K571" t="s">
        <v>5043</v>
      </c>
      <c r="L571" t="s">
        <v>5040</v>
      </c>
      <c r="M571">
        <v>183</v>
      </c>
      <c r="N571" s="7">
        <v>42324</v>
      </c>
      <c r="O571" t="s">
        <v>68</v>
      </c>
      <c r="P571" t="s">
        <v>54</v>
      </c>
      <c r="Q571">
        <v>7.58</v>
      </c>
      <c r="R571">
        <v>7.42</v>
      </c>
      <c r="S571">
        <v>7.42</v>
      </c>
      <c r="T571">
        <v>7.33</v>
      </c>
      <c r="U571">
        <v>7.5</v>
      </c>
      <c r="V571">
        <v>7.42</v>
      </c>
      <c r="W571">
        <v>10</v>
      </c>
      <c r="X571">
        <v>10</v>
      </c>
      <c r="Y571">
        <v>10</v>
      </c>
      <c r="Z571">
        <v>7.5</v>
      </c>
      <c r="AA571">
        <v>82.17</v>
      </c>
      <c r="AB571">
        <v>0.13</v>
      </c>
      <c r="AC571">
        <v>1</v>
      </c>
      <c r="AD571">
        <v>0</v>
      </c>
      <c r="AE571" t="s">
        <v>55</v>
      </c>
      <c r="AF571">
        <v>6</v>
      </c>
      <c r="AG571" s="7">
        <v>42689</v>
      </c>
      <c r="AH571">
        <v>1500</v>
      </c>
      <c r="AI571">
        <v>1800</v>
      </c>
      <c r="AJ571">
        <v>1650</v>
      </c>
    </row>
    <row r="572" spans="1:36" x14ac:dyDescent="0.25">
      <c r="A572" t="s">
        <v>43</v>
      </c>
      <c r="B572" t="s">
        <v>287</v>
      </c>
      <c r="C572">
        <v>-6.3690280000000001</v>
      </c>
      <c r="D572">
        <v>34.888821999999998</v>
      </c>
      <c r="E572" t="s">
        <v>3257</v>
      </c>
      <c r="F572">
        <v>300</v>
      </c>
      <c r="G572">
        <v>60</v>
      </c>
      <c r="H572">
        <v>2016</v>
      </c>
      <c r="I572" t="s">
        <v>5407</v>
      </c>
      <c r="J572" t="s">
        <v>5428</v>
      </c>
      <c r="K572" t="s">
        <v>5039</v>
      </c>
      <c r="L572" t="s">
        <v>5049</v>
      </c>
      <c r="M572">
        <v>214</v>
      </c>
      <c r="N572" s="7">
        <v>42297</v>
      </c>
      <c r="O572" t="s">
        <v>60</v>
      </c>
      <c r="P572" t="s">
        <v>54</v>
      </c>
      <c r="Q572">
        <v>7.42</v>
      </c>
      <c r="R572">
        <v>7.42</v>
      </c>
      <c r="S572">
        <v>7.42</v>
      </c>
      <c r="T572">
        <v>7.5</v>
      </c>
      <c r="U572">
        <v>7.5</v>
      </c>
      <c r="V572">
        <v>7.33</v>
      </c>
      <c r="W572">
        <v>10</v>
      </c>
      <c r="X572">
        <v>10</v>
      </c>
      <c r="Y572">
        <v>10</v>
      </c>
      <c r="Z572">
        <v>7.58</v>
      </c>
      <c r="AA572">
        <v>82.17</v>
      </c>
      <c r="AB572">
        <v>0.12</v>
      </c>
      <c r="AC572">
        <v>0</v>
      </c>
      <c r="AD572">
        <v>0</v>
      </c>
      <c r="AE572" t="s">
        <v>55</v>
      </c>
      <c r="AF572">
        <v>1</v>
      </c>
      <c r="AG572" s="7">
        <v>42662</v>
      </c>
      <c r="AH572">
        <v>1600</v>
      </c>
      <c r="AI572">
        <v>1600</v>
      </c>
      <c r="AJ572">
        <v>1600</v>
      </c>
    </row>
    <row r="573" spans="1:36" x14ac:dyDescent="0.25">
      <c r="A573" t="s">
        <v>43</v>
      </c>
      <c r="B573" t="s">
        <v>287</v>
      </c>
      <c r="C573">
        <v>-9.0141101999999993</v>
      </c>
      <c r="D573">
        <v>32.988831900000001</v>
      </c>
      <c r="E573" t="s">
        <v>3265</v>
      </c>
      <c r="F573">
        <v>10</v>
      </c>
      <c r="G573">
        <v>60</v>
      </c>
      <c r="H573">
        <v>2014</v>
      </c>
      <c r="I573" t="s">
        <v>5490</v>
      </c>
      <c r="J573" t="s">
        <v>5404</v>
      </c>
      <c r="K573" t="s">
        <v>5043</v>
      </c>
      <c r="L573" t="s">
        <v>5040</v>
      </c>
      <c r="M573">
        <v>183</v>
      </c>
      <c r="N573" s="7">
        <v>41988</v>
      </c>
      <c r="O573" t="s">
        <v>60</v>
      </c>
      <c r="P573" t="s">
        <v>54</v>
      </c>
      <c r="Q573">
        <v>7.75</v>
      </c>
      <c r="R573">
        <v>7.42</v>
      </c>
      <c r="S573">
        <v>7.42</v>
      </c>
      <c r="T573">
        <v>7.58</v>
      </c>
      <c r="U573">
        <v>7.33</v>
      </c>
      <c r="V573">
        <v>7.42</v>
      </c>
      <c r="W573">
        <v>10</v>
      </c>
      <c r="X573">
        <v>10</v>
      </c>
      <c r="Y573">
        <v>10</v>
      </c>
      <c r="Z573">
        <v>7.25</v>
      </c>
      <c r="AA573">
        <v>82.17</v>
      </c>
      <c r="AB573">
        <v>0.12</v>
      </c>
      <c r="AC573">
        <v>0</v>
      </c>
      <c r="AD573">
        <v>0</v>
      </c>
      <c r="AE573" t="s">
        <v>55</v>
      </c>
      <c r="AF573">
        <v>1</v>
      </c>
      <c r="AG573" s="7">
        <v>42353</v>
      </c>
      <c r="AH573">
        <v>1700</v>
      </c>
      <c r="AI573">
        <v>1700</v>
      </c>
      <c r="AJ573">
        <v>1700</v>
      </c>
    </row>
    <row r="574" spans="1:36" x14ac:dyDescent="0.25">
      <c r="A574" t="s">
        <v>43</v>
      </c>
      <c r="B574" t="s">
        <v>348</v>
      </c>
      <c r="C574">
        <v>15.870032</v>
      </c>
      <c r="D574">
        <v>100.992541</v>
      </c>
      <c r="E574" t="s">
        <v>821</v>
      </c>
      <c r="F574">
        <v>1</v>
      </c>
      <c r="G574">
        <v>1</v>
      </c>
      <c r="H574">
        <v>2014</v>
      </c>
      <c r="I574" t="s">
        <v>5451</v>
      </c>
      <c r="J574" t="s">
        <v>5477</v>
      </c>
      <c r="K574" t="s">
        <v>5051</v>
      </c>
      <c r="L574" t="s">
        <v>5050</v>
      </c>
      <c r="M574">
        <v>61</v>
      </c>
      <c r="N574" s="7">
        <v>42164</v>
      </c>
      <c r="P574" t="s">
        <v>54</v>
      </c>
      <c r="Q574">
        <v>7.42</v>
      </c>
      <c r="R574">
        <v>7.42</v>
      </c>
      <c r="S574">
        <v>7.17</v>
      </c>
      <c r="T574">
        <v>7.75</v>
      </c>
      <c r="U574">
        <v>7.25</v>
      </c>
      <c r="V574">
        <v>7.67</v>
      </c>
      <c r="W574">
        <v>10</v>
      </c>
      <c r="X574">
        <v>10</v>
      </c>
      <c r="Y574">
        <v>10</v>
      </c>
      <c r="Z574">
        <v>7.5</v>
      </c>
      <c r="AA574">
        <v>82.17</v>
      </c>
      <c r="AB574">
        <v>0.12</v>
      </c>
      <c r="AC574">
        <v>0</v>
      </c>
      <c r="AD574">
        <v>0</v>
      </c>
      <c r="AE574" t="s">
        <v>89</v>
      </c>
      <c r="AF574">
        <v>0</v>
      </c>
      <c r="AG574" s="7">
        <v>42529</v>
      </c>
      <c r="AH574">
        <v>800</v>
      </c>
      <c r="AI574">
        <v>800</v>
      </c>
      <c r="AJ574">
        <v>800</v>
      </c>
    </row>
    <row r="575" spans="1:36" x14ac:dyDescent="0.25">
      <c r="A575" t="s">
        <v>43</v>
      </c>
      <c r="B575" t="s">
        <v>84</v>
      </c>
      <c r="C575">
        <v>-14.235004</v>
      </c>
      <c r="D575">
        <v>-51.925280000000001</v>
      </c>
      <c r="F575">
        <v>84</v>
      </c>
      <c r="G575">
        <v>60</v>
      </c>
      <c r="H575">
        <v>2012</v>
      </c>
      <c r="I575" t="s">
        <v>5401</v>
      </c>
      <c r="J575" t="s">
        <v>5402</v>
      </c>
      <c r="K575" t="s">
        <v>5039</v>
      </c>
      <c r="L575" t="s">
        <v>5040</v>
      </c>
      <c r="M575">
        <v>153</v>
      </c>
      <c r="N575" s="7">
        <v>40931</v>
      </c>
      <c r="O575" t="s">
        <v>2484</v>
      </c>
      <c r="P575" t="s">
        <v>81</v>
      </c>
      <c r="Q575">
        <v>7.67</v>
      </c>
      <c r="R575">
        <v>7.58</v>
      </c>
      <c r="S575">
        <v>7.42</v>
      </c>
      <c r="T575">
        <v>7</v>
      </c>
      <c r="U575">
        <v>7.5</v>
      </c>
      <c r="V575">
        <v>7.58</v>
      </c>
      <c r="W575">
        <v>10</v>
      </c>
      <c r="X575">
        <v>10</v>
      </c>
      <c r="Y575">
        <v>10</v>
      </c>
      <c r="Z575">
        <v>7.5</v>
      </c>
      <c r="AA575">
        <v>82.25</v>
      </c>
      <c r="AB575">
        <v>0.12</v>
      </c>
      <c r="AC575">
        <v>0</v>
      </c>
      <c r="AD575">
        <v>0</v>
      </c>
      <c r="AE575" t="s">
        <v>55</v>
      </c>
      <c r="AF575">
        <v>1</v>
      </c>
      <c r="AG575" s="7">
        <v>41296</v>
      </c>
    </row>
    <row r="576" spans="1:36" x14ac:dyDescent="0.25">
      <c r="A576" t="s">
        <v>43</v>
      </c>
      <c r="B576" t="s">
        <v>84</v>
      </c>
      <c r="C576">
        <v>-20.2472238</v>
      </c>
      <c r="D576">
        <v>-42.029191699999998</v>
      </c>
      <c r="E576" t="s">
        <v>3178</v>
      </c>
      <c r="F576">
        <v>1062</v>
      </c>
      <c r="G576">
        <v>5</v>
      </c>
      <c r="I576" t="s">
        <v>5413</v>
      </c>
      <c r="J576" t="s">
        <v>5414</v>
      </c>
      <c r="K576" t="s">
        <v>5039</v>
      </c>
      <c r="L576" t="s">
        <v>5040</v>
      </c>
      <c r="M576">
        <v>153</v>
      </c>
      <c r="N576" s="7">
        <v>43054</v>
      </c>
      <c r="O576" t="s">
        <v>493</v>
      </c>
      <c r="P576" t="s">
        <v>54</v>
      </c>
      <c r="Q576">
        <v>7.58</v>
      </c>
      <c r="R576">
        <v>7.5</v>
      </c>
      <c r="S576">
        <v>7.25</v>
      </c>
      <c r="T576">
        <v>7.42</v>
      </c>
      <c r="U576">
        <v>7.67</v>
      </c>
      <c r="V576">
        <v>7.33</v>
      </c>
      <c r="W576">
        <v>10</v>
      </c>
      <c r="X576">
        <v>10</v>
      </c>
      <c r="Y576">
        <v>10</v>
      </c>
      <c r="Z576">
        <v>7.5</v>
      </c>
      <c r="AA576">
        <v>82.25</v>
      </c>
      <c r="AB576">
        <v>0.09</v>
      </c>
      <c r="AC576">
        <v>2</v>
      </c>
      <c r="AD576">
        <v>6</v>
      </c>
      <c r="AE576" t="s">
        <v>55</v>
      </c>
      <c r="AF576">
        <v>10</v>
      </c>
      <c r="AG576" s="7">
        <v>43419</v>
      </c>
      <c r="AH576">
        <v>1100</v>
      </c>
      <c r="AI576">
        <v>1100</v>
      </c>
      <c r="AJ576">
        <v>1100</v>
      </c>
    </row>
    <row r="577" spans="1:36" x14ac:dyDescent="0.25">
      <c r="A577" t="s">
        <v>43</v>
      </c>
      <c r="B577" t="s">
        <v>84</v>
      </c>
      <c r="C577">
        <v>-18.512177999999999</v>
      </c>
      <c r="D577">
        <v>-44.555030799999997</v>
      </c>
      <c r="E577" t="s">
        <v>233</v>
      </c>
      <c r="F577">
        <v>180</v>
      </c>
      <c r="G577">
        <v>2</v>
      </c>
      <c r="H577">
        <v>2016</v>
      </c>
      <c r="I577" t="s">
        <v>5407</v>
      </c>
      <c r="J577" t="s">
        <v>5408</v>
      </c>
      <c r="K577" t="s">
        <v>5039</v>
      </c>
      <c r="L577" t="s">
        <v>5040</v>
      </c>
      <c r="M577">
        <v>153</v>
      </c>
      <c r="N577" s="7">
        <v>42285</v>
      </c>
      <c r="O577" t="s">
        <v>365</v>
      </c>
      <c r="P577" t="s">
        <v>81</v>
      </c>
      <c r="Q577">
        <v>7.42</v>
      </c>
      <c r="R577">
        <v>7.67</v>
      </c>
      <c r="S577">
        <v>7.5</v>
      </c>
      <c r="T577">
        <v>7.08</v>
      </c>
      <c r="U577">
        <v>7.5</v>
      </c>
      <c r="V577">
        <v>7.42</v>
      </c>
      <c r="W577">
        <v>10</v>
      </c>
      <c r="X577">
        <v>10</v>
      </c>
      <c r="Y577">
        <v>10</v>
      </c>
      <c r="Z577">
        <v>7.67</v>
      </c>
      <c r="AA577">
        <v>82.25</v>
      </c>
      <c r="AB577">
        <v>0</v>
      </c>
      <c r="AC577">
        <v>0</v>
      </c>
      <c r="AD577">
        <v>0</v>
      </c>
      <c r="AE577" t="s">
        <v>55</v>
      </c>
      <c r="AF577">
        <v>9</v>
      </c>
      <c r="AG577" s="7">
        <v>42650</v>
      </c>
      <c r="AH577">
        <v>1</v>
      </c>
      <c r="AI577">
        <v>1</v>
      </c>
      <c r="AJ577">
        <v>1</v>
      </c>
    </row>
    <row r="578" spans="1:36" x14ac:dyDescent="0.25">
      <c r="A578" t="s">
        <v>43</v>
      </c>
      <c r="B578" t="s">
        <v>84</v>
      </c>
      <c r="C578">
        <v>-18.512177999999999</v>
      </c>
      <c r="D578">
        <v>-44.555030799999997</v>
      </c>
      <c r="E578" t="s">
        <v>233</v>
      </c>
      <c r="F578">
        <v>320</v>
      </c>
      <c r="G578">
        <v>2</v>
      </c>
      <c r="H578">
        <v>2015</v>
      </c>
      <c r="I578" t="s">
        <v>5409</v>
      </c>
      <c r="J578" t="s">
        <v>5410</v>
      </c>
      <c r="K578" t="s">
        <v>5039</v>
      </c>
      <c r="L578" t="s">
        <v>5040</v>
      </c>
      <c r="M578">
        <v>153</v>
      </c>
      <c r="N578" s="7">
        <v>41928</v>
      </c>
      <c r="O578" t="s">
        <v>68</v>
      </c>
      <c r="P578" t="s">
        <v>81</v>
      </c>
      <c r="Q578">
        <v>7.75</v>
      </c>
      <c r="R578">
        <v>7.58</v>
      </c>
      <c r="S578">
        <v>7.42</v>
      </c>
      <c r="T578">
        <v>7.42</v>
      </c>
      <c r="U578">
        <v>7.33</v>
      </c>
      <c r="V578">
        <v>7.33</v>
      </c>
      <c r="W578">
        <v>10</v>
      </c>
      <c r="X578">
        <v>10</v>
      </c>
      <c r="Y578">
        <v>10</v>
      </c>
      <c r="Z578">
        <v>7.42</v>
      </c>
      <c r="AA578">
        <v>82.25</v>
      </c>
      <c r="AB578">
        <v>0.11</v>
      </c>
      <c r="AC578">
        <v>0</v>
      </c>
      <c r="AD578">
        <v>0</v>
      </c>
      <c r="AE578" t="s">
        <v>55</v>
      </c>
      <c r="AF578">
        <v>0</v>
      </c>
      <c r="AG578" s="7">
        <v>42293</v>
      </c>
      <c r="AH578">
        <v>1100</v>
      </c>
      <c r="AI578">
        <v>1100</v>
      </c>
      <c r="AJ578">
        <v>1100</v>
      </c>
    </row>
    <row r="579" spans="1:36" x14ac:dyDescent="0.25">
      <c r="A579" t="s">
        <v>43</v>
      </c>
      <c r="B579" t="s">
        <v>396</v>
      </c>
      <c r="C579">
        <v>2.5359349</v>
      </c>
      <c r="D579">
        <v>-75.527669900000006</v>
      </c>
      <c r="E579" t="s">
        <v>457</v>
      </c>
      <c r="F579">
        <v>250</v>
      </c>
      <c r="G579">
        <v>70</v>
      </c>
      <c r="H579">
        <v>2012</v>
      </c>
      <c r="I579" t="s">
        <v>5425</v>
      </c>
      <c r="J579" t="s">
        <v>5426</v>
      </c>
      <c r="K579" t="s">
        <v>5042</v>
      </c>
      <c r="L579" t="s">
        <v>5049</v>
      </c>
      <c r="M579">
        <v>91</v>
      </c>
      <c r="N579" s="7">
        <v>40961</v>
      </c>
      <c r="O579" t="s">
        <v>213</v>
      </c>
      <c r="P579" t="s">
        <v>54</v>
      </c>
      <c r="Q579">
        <v>7.5</v>
      </c>
      <c r="R579">
        <v>7.42</v>
      </c>
      <c r="S579">
        <v>7.67</v>
      </c>
      <c r="T579">
        <v>7.33</v>
      </c>
      <c r="U579">
        <v>7.58</v>
      </c>
      <c r="V579">
        <v>7.33</v>
      </c>
      <c r="W579">
        <v>10</v>
      </c>
      <c r="X579">
        <v>10</v>
      </c>
      <c r="Y579">
        <v>10</v>
      </c>
      <c r="Z579">
        <v>7.42</v>
      </c>
      <c r="AA579">
        <v>82.25</v>
      </c>
      <c r="AB579">
        <v>0.12</v>
      </c>
      <c r="AC579">
        <v>0</v>
      </c>
      <c r="AD579">
        <v>0</v>
      </c>
      <c r="AE579" t="s">
        <v>55</v>
      </c>
      <c r="AF579">
        <v>1</v>
      </c>
      <c r="AG579" s="7">
        <v>41326</v>
      </c>
      <c r="AH579">
        <v>1750</v>
      </c>
      <c r="AI579">
        <v>1750</v>
      </c>
      <c r="AJ579">
        <v>1750</v>
      </c>
    </row>
    <row r="580" spans="1:36" x14ac:dyDescent="0.25">
      <c r="A580" t="s">
        <v>43</v>
      </c>
      <c r="B580" t="s">
        <v>396</v>
      </c>
      <c r="C580">
        <v>2.5359349</v>
      </c>
      <c r="D580">
        <v>-75.527669900000006</v>
      </c>
      <c r="E580" t="s">
        <v>457</v>
      </c>
      <c r="F580">
        <v>100</v>
      </c>
      <c r="G580">
        <v>70</v>
      </c>
      <c r="H580">
        <v>2012</v>
      </c>
      <c r="I580" t="s">
        <v>5425</v>
      </c>
      <c r="J580" t="s">
        <v>5426</v>
      </c>
      <c r="K580" t="s">
        <v>5042</v>
      </c>
      <c r="L580" t="s">
        <v>5049</v>
      </c>
      <c r="M580">
        <v>91</v>
      </c>
      <c r="N580" s="7">
        <v>40948</v>
      </c>
      <c r="O580" t="s">
        <v>213</v>
      </c>
      <c r="P580" t="s">
        <v>54</v>
      </c>
      <c r="Q580">
        <v>7.67</v>
      </c>
      <c r="R580">
        <v>7.33</v>
      </c>
      <c r="S580">
        <v>7.33</v>
      </c>
      <c r="T580">
        <v>7.33</v>
      </c>
      <c r="U580">
        <v>7.5</v>
      </c>
      <c r="V580">
        <v>7.5</v>
      </c>
      <c r="W580">
        <v>10</v>
      </c>
      <c r="X580">
        <v>10</v>
      </c>
      <c r="Y580">
        <v>10</v>
      </c>
      <c r="Z580">
        <v>7.58</v>
      </c>
      <c r="AA580">
        <v>82.25</v>
      </c>
      <c r="AB580">
        <v>0.11</v>
      </c>
      <c r="AC580">
        <v>0</v>
      </c>
      <c r="AD580">
        <v>0</v>
      </c>
      <c r="AE580" t="s">
        <v>55</v>
      </c>
      <c r="AF580">
        <v>0</v>
      </c>
      <c r="AG580" s="7">
        <v>41313</v>
      </c>
      <c r="AH580">
        <v>1600</v>
      </c>
      <c r="AI580">
        <v>1950</v>
      </c>
      <c r="AJ580">
        <v>1775</v>
      </c>
    </row>
    <row r="581" spans="1:36" x14ac:dyDescent="0.25">
      <c r="A581" t="s">
        <v>43</v>
      </c>
      <c r="B581" t="s">
        <v>396</v>
      </c>
      <c r="C581">
        <v>2.7049813</v>
      </c>
      <c r="D581">
        <v>-76.825965199999999</v>
      </c>
      <c r="E581" t="s">
        <v>1062</v>
      </c>
      <c r="F581">
        <v>149</v>
      </c>
      <c r="G581">
        <v>70</v>
      </c>
      <c r="I581" t="s">
        <v>5435</v>
      </c>
      <c r="J581" t="s">
        <v>5436</v>
      </c>
      <c r="K581" t="s">
        <v>5042</v>
      </c>
      <c r="L581" t="s">
        <v>5049</v>
      </c>
      <c r="M581">
        <v>91</v>
      </c>
      <c r="N581" s="7">
        <v>40603</v>
      </c>
      <c r="Q581">
        <v>7.17</v>
      </c>
      <c r="R581">
        <v>7.25</v>
      </c>
      <c r="S581">
        <v>7.58</v>
      </c>
      <c r="T581">
        <v>7.25</v>
      </c>
      <c r="U581">
        <v>7.58</v>
      </c>
      <c r="V581">
        <v>7.67</v>
      </c>
      <c r="W581">
        <v>10</v>
      </c>
      <c r="X581">
        <v>10</v>
      </c>
      <c r="Y581">
        <v>10</v>
      </c>
      <c r="Z581">
        <v>7.75</v>
      </c>
      <c r="AA581">
        <v>82.25</v>
      </c>
      <c r="AB581">
        <v>0.22</v>
      </c>
      <c r="AC581">
        <v>0</v>
      </c>
      <c r="AD581">
        <v>0</v>
      </c>
      <c r="AF581">
        <v>2</v>
      </c>
      <c r="AG581" s="7">
        <v>40968</v>
      </c>
    </row>
    <row r="582" spans="1:36" x14ac:dyDescent="0.25">
      <c r="A582" t="s">
        <v>43</v>
      </c>
      <c r="B582" t="s">
        <v>523</v>
      </c>
      <c r="C582">
        <v>13.8563303</v>
      </c>
      <c r="D582">
        <v>-89.803663599999993</v>
      </c>
      <c r="E582" t="s">
        <v>528</v>
      </c>
      <c r="F582">
        <v>275</v>
      </c>
      <c r="G582">
        <v>1</v>
      </c>
      <c r="H582">
        <v>2014</v>
      </c>
      <c r="I582" t="s">
        <v>5451</v>
      </c>
      <c r="J582" t="s">
        <v>5440</v>
      </c>
      <c r="K582" t="s">
        <v>5051</v>
      </c>
      <c r="L582" t="s">
        <v>5048</v>
      </c>
      <c r="M582">
        <v>120</v>
      </c>
      <c r="N582" s="7">
        <v>42193</v>
      </c>
      <c r="O582" t="s">
        <v>68</v>
      </c>
      <c r="P582" t="s">
        <v>54</v>
      </c>
      <c r="Q582">
        <v>7.58</v>
      </c>
      <c r="R582">
        <v>7.67</v>
      </c>
      <c r="S582">
        <v>7.5</v>
      </c>
      <c r="T582">
        <v>7.67</v>
      </c>
      <c r="U582">
        <v>7.83</v>
      </c>
      <c r="V582">
        <v>8.42</v>
      </c>
      <c r="W582">
        <v>9.33</v>
      </c>
      <c r="X582">
        <v>9.33</v>
      </c>
      <c r="Y582">
        <v>9.33</v>
      </c>
      <c r="Z582">
        <v>7.58</v>
      </c>
      <c r="AA582">
        <v>82.25</v>
      </c>
      <c r="AB582">
        <v>0.12</v>
      </c>
      <c r="AC582">
        <v>0</v>
      </c>
      <c r="AD582">
        <v>0</v>
      </c>
      <c r="AE582" t="s">
        <v>55</v>
      </c>
      <c r="AF582">
        <v>0</v>
      </c>
      <c r="AG582" s="7">
        <v>42558</v>
      </c>
      <c r="AH582">
        <v>1500</v>
      </c>
      <c r="AI582">
        <v>1500</v>
      </c>
      <c r="AJ582">
        <v>1500</v>
      </c>
    </row>
    <row r="583" spans="1:36" x14ac:dyDescent="0.25">
      <c r="A583" t="s">
        <v>43</v>
      </c>
      <c r="B583" t="s">
        <v>523</v>
      </c>
      <c r="C583">
        <v>13.7199062</v>
      </c>
      <c r="D583">
        <v>-89.2115948</v>
      </c>
      <c r="F583">
        <v>288</v>
      </c>
      <c r="G583">
        <v>1</v>
      </c>
      <c r="H583">
        <v>2012</v>
      </c>
      <c r="I583" t="s">
        <v>5455</v>
      </c>
      <c r="J583" t="s">
        <v>5444</v>
      </c>
      <c r="K583" t="s">
        <v>5051</v>
      </c>
      <c r="L583" t="s">
        <v>5048</v>
      </c>
      <c r="M583">
        <v>121</v>
      </c>
      <c r="N583" s="7">
        <v>41142</v>
      </c>
      <c r="O583" t="s">
        <v>60</v>
      </c>
      <c r="P583" t="s">
        <v>54</v>
      </c>
      <c r="Q583">
        <v>7.75</v>
      </c>
      <c r="R583">
        <v>7.33</v>
      </c>
      <c r="S583">
        <v>7.33</v>
      </c>
      <c r="T583">
        <v>7.5</v>
      </c>
      <c r="U583">
        <v>7.5</v>
      </c>
      <c r="V583">
        <v>7.5</v>
      </c>
      <c r="W583">
        <v>10</v>
      </c>
      <c r="X583">
        <v>10</v>
      </c>
      <c r="Y583">
        <v>10</v>
      </c>
      <c r="Z583">
        <v>7.33</v>
      </c>
      <c r="AA583">
        <v>82.25</v>
      </c>
      <c r="AB583">
        <v>0</v>
      </c>
      <c r="AC583">
        <v>2</v>
      </c>
      <c r="AD583">
        <v>0</v>
      </c>
      <c r="AE583" t="s">
        <v>55</v>
      </c>
      <c r="AF583">
        <v>5</v>
      </c>
      <c r="AG583" s="7">
        <v>41507</v>
      </c>
    </row>
    <row r="584" spans="1:36" x14ac:dyDescent="0.25">
      <c r="A584" t="s">
        <v>43</v>
      </c>
      <c r="B584" t="s">
        <v>62</v>
      </c>
      <c r="C584">
        <v>14.6349149</v>
      </c>
      <c r="D584">
        <v>-90.506882399999995</v>
      </c>
      <c r="E584" t="s">
        <v>437</v>
      </c>
      <c r="F584">
        <v>275</v>
      </c>
      <c r="G584">
        <v>69</v>
      </c>
      <c r="H584">
        <v>2016</v>
      </c>
      <c r="I584" t="s">
        <v>5410</v>
      </c>
      <c r="J584" t="s">
        <v>5441</v>
      </c>
      <c r="K584" t="s">
        <v>5040</v>
      </c>
      <c r="L584" t="s">
        <v>5048</v>
      </c>
      <c r="M584">
        <v>152</v>
      </c>
      <c r="N584" s="7">
        <v>42613</v>
      </c>
      <c r="O584" t="s">
        <v>1002</v>
      </c>
      <c r="P584" t="s">
        <v>54</v>
      </c>
      <c r="Q584">
        <v>7.67</v>
      </c>
      <c r="R584">
        <v>7.5</v>
      </c>
      <c r="S584">
        <v>7.25</v>
      </c>
      <c r="T584">
        <v>7.67</v>
      </c>
      <c r="U584">
        <v>7.42</v>
      </c>
      <c r="V584">
        <v>7.42</v>
      </c>
      <c r="W584">
        <v>10</v>
      </c>
      <c r="X584">
        <v>10</v>
      </c>
      <c r="Y584">
        <v>10</v>
      </c>
      <c r="Z584">
        <v>7.33</v>
      </c>
      <c r="AA584">
        <v>82.25</v>
      </c>
      <c r="AB584">
        <v>0.11</v>
      </c>
      <c r="AC584">
        <v>0</v>
      </c>
      <c r="AD584">
        <v>2</v>
      </c>
      <c r="AE584" t="s">
        <v>55</v>
      </c>
      <c r="AF584">
        <v>2</v>
      </c>
      <c r="AG584" s="7">
        <v>42978</v>
      </c>
      <c r="AH584">
        <v>1450</v>
      </c>
      <c r="AI584">
        <v>1450</v>
      </c>
      <c r="AJ584">
        <v>1450</v>
      </c>
    </row>
    <row r="585" spans="1:36" x14ac:dyDescent="0.25">
      <c r="A585" t="s">
        <v>43</v>
      </c>
      <c r="B585" t="s">
        <v>62</v>
      </c>
      <c r="C585">
        <v>14.557296900000001</v>
      </c>
      <c r="D585">
        <v>-90.733223300000006</v>
      </c>
      <c r="E585" t="s">
        <v>1232</v>
      </c>
      <c r="F585">
        <v>275</v>
      </c>
      <c r="G585">
        <v>69</v>
      </c>
      <c r="H585">
        <v>2012</v>
      </c>
      <c r="I585" t="s">
        <v>5398</v>
      </c>
      <c r="J585" t="s">
        <v>5444</v>
      </c>
      <c r="K585" t="s">
        <v>5040</v>
      </c>
      <c r="L585" t="s">
        <v>5048</v>
      </c>
      <c r="M585">
        <v>152</v>
      </c>
      <c r="N585" s="7">
        <v>41171</v>
      </c>
      <c r="O585" t="s">
        <v>68</v>
      </c>
      <c r="P585" t="s">
        <v>54</v>
      </c>
      <c r="Q585">
        <v>7.5</v>
      </c>
      <c r="R585">
        <v>7.5</v>
      </c>
      <c r="S585">
        <v>7.33</v>
      </c>
      <c r="T585">
        <v>7.58</v>
      </c>
      <c r="U585">
        <v>7.67</v>
      </c>
      <c r="V585">
        <v>7.33</v>
      </c>
      <c r="W585">
        <v>10</v>
      </c>
      <c r="X585">
        <v>10</v>
      </c>
      <c r="Y585">
        <v>10</v>
      </c>
      <c r="Z585">
        <v>7.33</v>
      </c>
      <c r="AA585">
        <v>82.25</v>
      </c>
      <c r="AB585">
        <v>0.11</v>
      </c>
      <c r="AC585">
        <v>0</v>
      </c>
      <c r="AD585">
        <v>0</v>
      </c>
      <c r="AE585" t="s">
        <v>55</v>
      </c>
      <c r="AF585">
        <v>2</v>
      </c>
      <c r="AG585" s="7">
        <v>41536</v>
      </c>
      <c r="AH585">
        <v>1390.8024</v>
      </c>
      <c r="AI585">
        <v>1390.8024</v>
      </c>
      <c r="AJ585">
        <v>1390.8024</v>
      </c>
    </row>
    <row r="586" spans="1:36" x14ac:dyDescent="0.25">
      <c r="A586" t="s">
        <v>43</v>
      </c>
      <c r="B586" t="s">
        <v>254</v>
      </c>
      <c r="C586">
        <v>14.1560521</v>
      </c>
      <c r="D586">
        <v>-88.036308599999998</v>
      </c>
      <c r="E586" t="s">
        <v>838</v>
      </c>
      <c r="F586">
        <v>275</v>
      </c>
      <c r="G586">
        <v>1</v>
      </c>
      <c r="H586">
        <v>2015</v>
      </c>
      <c r="I586" t="s">
        <v>5404</v>
      </c>
      <c r="J586" t="s">
        <v>5439</v>
      </c>
      <c r="K586" t="s">
        <v>5040</v>
      </c>
      <c r="L586" t="s">
        <v>5048</v>
      </c>
      <c r="M586">
        <v>151</v>
      </c>
      <c r="N586" s="7">
        <v>42109</v>
      </c>
      <c r="O586" t="s">
        <v>493</v>
      </c>
      <c r="P586" t="s">
        <v>54</v>
      </c>
      <c r="Q586">
        <v>7.58</v>
      </c>
      <c r="R586">
        <v>7.5</v>
      </c>
      <c r="S586">
        <v>7.42</v>
      </c>
      <c r="T586">
        <v>7.58</v>
      </c>
      <c r="U586">
        <v>7.42</v>
      </c>
      <c r="V586">
        <v>7.42</v>
      </c>
      <c r="W586">
        <v>10</v>
      </c>
      <c r="X586">
        <v>10</v>
      </c>
      <c r="Y586">
        <v>10</v>
      </c>
      <c r="Z586">
        <v>7.33</v>
      </c>
      <c r="AA586">
        <v>82.25</v>
      </c>
      <c r="AB586">
        <v>0.11</v>
      </c>
      <c r="AC586">
        <v>0</v>
      </c>
      <c r="AD586">
        <v>0</v>
      </c>
      <c r="AE586" t="s">
        <v>55</v>
      </c>
      <c r="AF586">
        <v>2</v>
      </c>
      <c r="AG586" s="7">
        <v>42474</v>
      </c>
      <c r="AH586">
        <v>1350</v>
      </c>
      <c r="AI586">
        <v>1350</v>
      </c>
      <c r="AJ586">
        <v>1350</v>
      </c>
    </row>
    <row r="587" spans="1:36" x14ac:dyDescent="0.25">
      <c r="A587" t="s">
        <v>43</v>
      </c>
      <c r="B587" t="s">
        <v>2759</v>
      </c>
      <c r="C587">
        <v>-11.4389649</v>
      </c>
      <c r="D587">
        <v>34.008439500000001</v>
      </c>
      <c r="E587" t="s">
        <v>2765</v>
      </c>
      <c r="F587">
        <v>10</v>
      </c>
      <c r="G587">
        <v>60</v>
      </c>
      <c r="H587">
        <v>2014</v>
      </c>
      <c r="I587" t="s">
        <v>5421</v>
      </c>
      <c r="J587" t="s">
        <v>5456</v>
      </c>
      <c r="K587" t="s">
        <v>5042</v>
      </c>
      <c r="L587" t="s">
        <v>5052</v>
      </c>
      <c r="M587">
        <v>153</v>
      </c>
      <c r="N587" s="7">
        <v>41947</v>
      </c>
      <c r="O587" t="s">
        <v>471</v>
      </c>
      <c r="P587" t="s">
        <v>54</v>
      </c>
      <c r="Q587">
        <v>7.58</v>
      </c>
      <c r="R587">
        <v>7.42</v>
      </c>
      <c r="S587">
        <v>7.33</v>
      </c>
      <c r="T587">
        <v>7.42</v>
      </c>
      <c r="U587">
        <v>7.58</v>
      </c>
      <c r="V587">
        <v>7.5</v>
      </c>
      <c r="W587">
        <v>10</v>
      </c>
      <c r="X587">
        <v>10</v>
      </c>
      <c r="Y587">
        <v>10</v>
      </c>
      <c r="Z587">
        <v>7.42</v>
      </c>
      <c r="AA587">
        <v>82.25</v>
      </c>
      <c r="AB587">
        <v>0.13</v>
      </c>
      <c r="AC587">
        <v>0</v>
      </c>
      <c r="AD587">
        <v>0</v>
      </c>
      <c r="AE587" t="s">
        <v>304</v>
      </c>
      <c r="AF587">
        <v>0</v>
      </c>
      <c r="AG587" s="7">
        <v>42312</v>
      </c>
      <c r="AH587">
        <v>1180</v>
      </c>
      <c r="AI587">
        <v>1180</v>
      </c>
      <c r="AJ587">
        <v>1180</v>
      </c>
    </row>
    <row r="588" spans="1:36" x14ac:dyDescent="0.25">
      <c r="A588" t="s">
        <v>43</v>
      </c>
      <c r="B588" t="s">
        <v>216</v>
      </c>
      <c r="C588">
        <v>19.173773000000001</v>
      </c>
      <c r="D588">
        <v>-96.134224099999997</v>
      </c>
      <c r="E588" t="s">
        <v>715</v>
      </c>
      <c r="F588">
        <v>150</v>
      </c>
      <c r="G588">
        <v>1</v>
      </c>
      <c r="H588">
        <v>2013</v>
      </c>
      <c r="I588" t="s">
        <v>5402</v>
      </c>
      <c r="J588" t="s">
        <v>5442</v>
      </c>
      <c r="K588" t="s">
        <v>5040</v>
      </c>
      <c r="L588" t="s">
        <v>5048</v>
      </c>
      <c r="M588">
        <v>151</v>
      </c>
      <c r="N588" s="7">
        <v>41474</v>
      </c>
      <c r="O588" t="s">
        <v>737</v>
      </c>
      <c r="P588" t="s">
        <v>54</v>
      </c>
      <c r="Q588">
        <v>7.58</v>
      </c>
      <c r="R588">
        <v>7.58</v>
      </c>
      <c r="S588">
        <v>7.42</v>
      </c>
      <c r="T588">
        <v>7.42</v>
      </c>
      <c r="U588">
        <v>7.42</v>
      </c>
      <c r="V588">
        <v>7.42</v>
      </c>
      <c r="W588">
        <v>10</v>
      </c>
      <c r="X588">
        <v>10</v>
      </c>
      <c r="Y588">
        <v>10</v>
      </c>
      <c r="Z588">
        <v>7.42</v>
      </c>
      <c r="AA588">
        <v>82.25</v>
      </c>
      <c r="AB588">
        <v>0.12</v>
      </c>
      <c r="AC588">
        <v>0</v>
      </c>
      <c r="AD588">
        <v>0</v>
      </c>
      <c r="AE588" t="s">
        <v>304</v>
      </c>
      <c r="AF588">
        <v>4</v>
      </c>
      <c r="AG588" s="7">
        <v>41839</v>
      </c>
      <c r="AH588">
        <v>1338</v>
      </c>
      <c r="AI588">
        <v>1338</v>
      </c>
      <c r="AJ588">
        <v>1338</v>
      </c>
    </row>
    <row r="589" spans="1:36" x14ac:dyDescent="0.25">
      <c r="A589" t="s">
        <v>43</v>
      </c>
      <c r="B589" t="s">
        <v>216</v>
      </c>
      <c r="C589">
        <v>20.8985071</v>
      </c>
      <c r="D589">
        <v>-98.585838199999998</v>
      </c>
      <c r="E589" t="s">
        <v>3214</v>
      </c>
      <c r="F589">
        <v>10</v>
      </c>
      <c r="G589">
        <v>1</v>
      </c>
      <c r="H589">
        <v>2012</v>
      </c>
      <c r="I589" t="s">
        <v>5398</v>
      </c>
      <c r="J589" t="s">
        <v>5444</v>
      </c>
      <c r="K589" t="s">
        <v>5040</v>
      </c>
      <c r="L589" t="s">
        <v>5048</v>
      </c>
      <c r="M589">
        <v>152</v>
      </c>
      <c r="N589" s="7">
        <v>41179</v>
      </c>
      <c r="O589" t="s">
        <v>68</v>
      </c>
      <c r="P589" t="s">
        <v>54</v>
      </c>
      <c r="Q589">
        <v>7.58</v>
      </c>
      <c r="R589">
        <v>7.58</v>
      </c>
      <c r="S589">
        <v>7.5</v>
      </c>
      <c r="T589">
        <v>7.17</v>
      </c>
      <c r="U589">
        <v>7.42</v>
      </c>
      <c r="V589">
        <v>7.42</v>
      </c>
      <c r="W589">
        <v>10</v>
      </c>
      <c r="X589">
        <v>10</v>
      </c>
      <c r="Y589">
        <v>10</v>
      </c>
      <c r="Z589">
        <v>7.58</v>
      </c>
      <c r="AA589">
        <v>82.25</v>
      </c>
      <c r="AB589">
        <v>0.16</v>
      </c>
      <c r="AC589">
        <v>3</v>
      </c>
      <c r="AD589">
        <v>0</v>
      </c>
      <c r="AE589" t="s">
        <v>201</v>
      </c>
      <c r="AF589">
        <v>8</v>
      </c>
      <c r="AG589" s="7">
        <v>41544</v>
      </c>
      <c r="AH589">
        <v>533</v>
      </c>
      <c r="AI589">
        <v>533</v>
      </c>
      <c r="AJ589">
        <v>533</v>
      </c>
    </row>
    <row r="590" spans="1:36" x14ac:dyDescent="0.25">
      <c r="A590" t="s">
        <v>43</v>
      </c>
      <c r="B590" t="s">
        <v>216</v>
      </c>
      <c r="C590">
        <v>19.173773000000001</v>
      </c>
      <c r="D590">
        <v>-96.134224099999997</v>
      </c>
      <c r="E590" t="s">
        <v>715</v>
      </c>
      <c r="F590">
        <v>10</v>
      </c>
      <c r="G590">
        <v>1</v>
      </c>
      <c r="H590">
        <v>2012</v>
      </c>
      <c r="I590" t="s">
        <v>5398</v>
      </c>
      <c r="J590" t="s">
        <v>5444</v>
      </c>
      <c r="K590" t="s">
        <v>5040</v>
      </c>
      <c r="L590" t="s">
        <v>5048</v>
      </c>
      <c r="M590">
        <v>152</v>
      </c>
      <c r="N590" s="7">
        <v>41152</v>
      </c>
      <c r="O590" t="s">
        <v>68</v>
      </c>
      <c r="P590" t="s">
        <v>54</v>
      </c>
      <c r="Q590">
        <v>7.5</v>
      </c>
      <c r="R590">
        <v>7.58</v>
      </c>
      <c r="S590">
        <v>7.42</v>
      </c>
      <c r="T590">
        <v>7.67</v>
      </c>
      <c r="U590">
        <v>7.33</v>
      </c>
      <c r="V590">
        <v>7.42</v>
      </c>
      <c r="W590">
        <v>10</v>
      </c>
      <c r="X590">
        <v>10</v>
      </c>
      <c r="Y590">
        <v>10</v>
      </c>
      <c r="Z590">
        <v>7.33</v>
      </c>
      <c r="AA590">
        <v>82.25</v>
      </c>
      <c r="AB590">
        <v>0.13</v>
      </c>
      <c r="AC590">
        <v>0</v>
      </c>
      <c r="AD590">
        <v>0</v>
      </c>
      <c r="AE590" t="s">
        <v>55</v>
      </c>
      <c r="AF590">
        <v>3</v>
      </c>
      <c r="AG590" s="7">
        <v>41517</v>
      </c>
      <c r="AH590">
        <v>1170</v>
      </c>
      <c r="AI590">
        <v>1170</v>
      </c>
      <c r="AJ590">
        <v>1170</v>
      </c>
    </row>
    <row r="591" spans="1:36" x14ac:dyDescent="0.25">
      <c r="A591" t="s">
        <v>43</v>
      </c>
      <c r="B591" t="s">
        <v>216</v>
      </c>
      <c r="C591">
        <v>16.237506700000001</v>
      </c>
      <c r="D591">
        <v>-97.293280300000006</v>
      </c>
      <c r="E591" t="s">
        <v>3221</v>
      </c>
      <c r="F591">
        <v>40</v>
      </c>
      <c r="G591">
        <v>1</v>
      </c>
      <c r="H591">
        <v>2012</v>
      </c>
      <c r="I591" t="s">
        <v>5398</v>
      </c>
      <c r="J591" t="s">
        <v>5444</v>
      </c>
      <c r="K591" t="s">
        <v>5040</v>
      </c>
      <c r="L591" t="s">
        <v>5048</v>
      </c>
      <c r="M591">
        <v>152</v>
      </c>
      <c r="N591" s="7">
        <v>41151</v>
      </c>
      <c r="O591" t="s">
        <v>616</v>
      </c>
      <c r="P591" t="s">
        <v>54</v>
      </c>
      <c r="Q591">
        <v>7.67</v>
      </c>
      <c r="R591">
        <v>7.58</v>
      </c>
      <c r="S591">
        <v>7.33</v>
      </c>
      <c r="T591">
        <v>7.5</v>
      </c>
      <c r="U591">
        <v>7.42</v>
      </c>
      <c r="V591">
        <v>7.42</v>
      </c>
      <c r="W591">
        <v>10</v>
      </c>
      <c r="X591">
        <v>10</v>
      </c>
      <c r="Y591">
        <v>10</v>
      </c>
      <c r="Z591">
        <v>7.33</v>
      </c>
      <c r="AA591">
        <v>82.25</v>
      </c>
      <c r="AB591">
        <v>0.12</v>
      </c>
      <c r="AC591">
        <v>0</v>
      </c>
      <c r="AD591">
        <v>0</v>
      </c>
      <c r="AE591" t="s">
        <v>55</v>
      </c>
      <c r="AF591">
        <v>13</v>
      </c>
      <c r="AG591" s="7">
        <v>41516</v>
      </c>
      <c r="AH591">
        <v>1250</v>
      </c>
      <c r="AI591">
        <v>1250</v>
      </c>
      <c r="AJ591">
        <v>1250</v>
      </c>
    </row>
    <row r="592" spans="1:36" x14ac:dyDescent="0.25">
      <c r="A592" t="s">
        <v>43</v>
      </c>
      <c r="B592" t="s">
        <v>216</v>
      </c>
      <c r="C592">
        <v>19.173773000000001</v>
      </c>
      <c r="D592">
        <v>-96.134224099999997</v>
      </c>
      <c r="E592" t="s">
        <v>715</v>
      </c>
      <c r="F592">
        <v>250</v>
      </c>
      <c r="G592">
        <v>1</v>
      </c>
      <c r="H592">
        <v>2012</v>
      </c>
      <c r="I592" t="s">
        <v>5398</v>
      </c>
      <c r="J592" t="s">
        <v>5444</v>
      </c>
      <c r="K592" t="s">
        <v>5040</v>
      </c>
      <c r="L592" t="s">
        <v>5048</v>
      </c>
      <c r="M592">
        <v>152</v>
      </c>
      <c r="N592" s="7">
        <v>41101</v>
      </c>
      <c r="O592" t="s">
        <v>616</v>
      </c>
      <c r="P592" t="s">
        <v>54</v>
      </c>
      <c r="Q592">
        <v>7.33</v>
      </c>
      <c r="R592">
        <v>7.58</v>
      </c>
      <c r="S592">
        <v>7.42</v>
      </c>
      <c r="T592">
        <v>7.67</v>
      </c>
      <c r="U592">
        <v>7.33</v>
      </c>
      <c r="V592">
        <v>7.5</v>
      </c>
      <c r="W592">
        <v>10</v>
      </c>
      <c r="X592">
        <v>10</v>
      </c>
      <c r="Y592">
        <v>10</v>
      </c>
      <c r="Z592">
        <v>7.42</v>
      </c>
      <c r="AA592">
        <v>82.25</v>
      </c>
      <c r="AB592">
        <v>0.11</v>
      </c>
      <c r="AC592">
        <v>0</v>
      </c>
      <c r="AD592">
        <v>0</v>
      </c>
      <c r="AE592" t="s">
        <v>55</v>
      </c>
      <c r="AF592">
        <v>0</v>
      </c>
      <c r="AG592" s="7">
        <v>41466</v>
      </c>
      <c r="AH592">
        <v>1100</v>
      </c>
      <c r="AI592">
        <v>1100</v>
      </c>
      <c r="AJ592">
        <v>1100</v>
      </c>
    </row>
    <row r="593" spans="1:36" x14ac:dyDescent="0.25">
      <c r="A593" t="s">
        <v>43</v>
      </c>
      <c r="B593" t="s">
        <v>216</v>
      </c>
      <c r="C593">
        <v>25.244381499999999</v>
      </c>
      <c r="D593">
        <v>-99.956420399999999</v>
      </c>
      <c r="E593" t="s">
        <v>3228</v>
      </c>
      <c r="F593">
        <v>250</v>
      </c>
      <c r="G593">
        <v>1</v>
      </c>
      <c r="H593">
        <v>2012</v>
      </c>
      <c r="I593" t="s">
        <v>5398</v>
      </c>
      <c r="J593" t="s">
        <v>5444</v>
      </c>
      <c r="K593" t="s">
        <v>5040</v>
      </c>
      <c r="L593" t="s">
        <v>5048</v>
      </c>
      <c r="M593">
        <v>152</v>
      </c>
      <c r="N593" s="7">
        <v>41001</v>
      </c>
      <c r="O593" t="s">
        <v>616</v>
      </c>
      <c r="P593" t="s">
        <v>54</v>
      </c>
      <c r="Q593">
        <v>7.42</v>
      </c>
      <c r="R593">
        <v>7.5</v>
      </c>
      <c r="S593">
        <v>7.42</v>
      </c>
      <c r="T593">
        <v>7.58</v>
      </c>
      <c r="U593">
        <v>7.42</v>
      </c>
      <c r="V593">
        <v>7.5</v>
      </c>
      <c r="W593">
        <v>10</v>
      </c>
      <c r="X593">
        <v>10</v>
      </c>
      <c r="Y593">
        <v>10</v>
      </c>
      <c r="Z593">
        <v>7.42</v>
      </c>
      <c r="AA593">
        <v>82.25</v>
      </c>
      <c r="AB593">
        <v>0.1</v>
      </c>
      <c r="AC593">
        <v>0</v>
      </c>
      <c r="AD593">
        <v>0</v>
      </c>
      <c r="AE593" t="s">
        <v>55</v>
      </c>
      <c r="AF593">
        <v>3</v>
      </c>
      <c r="AG593" s="7">
        <v>41366</v>
      </c>
      <c r="AH593">
        <v>900</v>
      </c>
      <c r="AI593">
        <v>900</v>
      </c>
      <c r="AJ593">
        <v>900</v>
      </c>
    </row>
    <row r="594" spans="1:36" x14ac:dyDescent="0.25">
      <c r="A594" t="s">
        <v>43</v>
      </c>
      <c r="B594" t="s">
        <v>268</v>
      </c>
      <c r="C594">
        <v>23.960998100000001</v>
      </c>
      <c r="D594">
        <v>120.97186379999999</v>
      </c>
      <c r="E594" t="s">
        <v>3202</v>
      </c>
      <c r="F594">
        <v>35</v>
      </c>
      <c r="G594">
        <v>60</v>
      </c>
      <c r="H594">
        <v>2014</v>
      </c>
      <c r="I594" t="s">
        <v>5451</v>
      </c>
      <c r="J594" t="s">
        <v>5477</v>
      </c>
      <c r="K594" t="s">
        <v>5051</v>
      </c>
      <c r="L594" t="s">
        <v>5050</v>
      </c>
      <c r="M594">
        <v>61</v>
      </c>
      <c r="N594" s="7">
        <v>41634</v>
      </c>
      <c r="O594" t="s">
        <v>616</v>
      </c>
      <c r="P594" t="s">
        <v>54</v>
      </c>
      <c r="Q594">
        <v>7.5</v>
      </c>
      <c r="R594">
        <v>7.5</v>
      </c>
      <c r="S594">
        <v>7.5</v>
      </c>
      <c r="T594">
        <v>7.5</v>
      </c>
      <c r="U594">
        <v>7.5</v>
      </c>
      <c r="V594">
        <v>7.5</v>
      </c>
      <c r="W594">
        <v>10</v>
      </c>
      <c r="X594">
        <v>10</v>
      </c>
      <c r="Y594">
        <v>10</v>
      </c>
      <c r="Z594">
        <v>7.25</v>
      </c>
      <c r="AA594">
        <v>82.25</v>
      </c>
      <c r="AB594">
        <v>0.11</v>
      </c>
      <c r="AC594">
        <v>0</v>
      </c>
      <c r="AD594">
        <v>0</v>
      </c>
      <c r="AE594" t="s">
        <v>55</v>
      </c>
      <c r="AF594">
        <v>0</v>
      </c>
      <c r="AG594" s="7">
        <v>41999</v>
      </c>
      <c r="AH594">
        <v>650</v>
      </c>
      <c r="AI594">
        <v>650</v>
      </c>
      <c r="AJ594">
        <v>650</v>
      </c>
    </row>
    <row r="595" spans="1:36" x14ac:dyDescent="0.25">
      <c r="A595" t="s">
        <v>43</v>
      </c>
      <c r="B595" t="s">
        <v>268</v>
      </c>
      <c r="C595">
        <v>23.69781</v>
      </c>
      <c r="D595">
        <v>120.960515</v>
      </c>
      <c r="F595">
        <v>1</v>
      </c>
      <c r="G595">
        <v>10</v>
      </c>
      <c r="H595">
        <v>2017</v>
      </c>
      <c r="I595" t="s">
        <v>5450</v>
      </c>
      <c r="J595" t="s">
        <v>5481</v>
      </c>
      <c r="K595" t="s">
        <v>5051</v>
      </c>
      <c r="L595" t="s">
        <v>5050</v>
      </c>
      <c r="M595">
        <v>61</v>
      </c>
      <c r="N595" s="7">
        <v>42779</v>
      </c>
      <c r="Q595">
        <v>7</v>
      </c>
      <c r="R595">
        <v>7.08</v>
      </c>
      <c r="S595">
        <v>7</v>
      </c>
      <c r="T595">
        <v>7.17</v>
      </c>
      <c r="U595">
        <v>7</v>
      </c>
      <c r="V595">
        <v>7</v>
      </c>
      <c r="W595">
        <v>10</v>
      </c>
      <c r="X595">
        <v>10</v>
      </c>
      <c r="Y595">
        <v>10</v>
      </c>
      <c r="Z595">
        <v>10</v>
      </c>
      <c r="AA595">
        <v>82.25</v>
      </c>
      <c r="AB595">
        <v>0.1</v>
      </c>
      <c r="AC595">
        <v>0</v>
      </c>
      <c r="AD595">
        <v>0</v>
      </c>
      <c r="AE595" t="s">
        <v>304</v>
      </c>
      <c r="AF595">
        <v>0</v>
      </c>
      <c r="AG595" s="7">
        <v>43144</v>
      </c>
    </row>
    <row r="596" spans="1:36" x14ac:dyDescent="0.25">
      <c r="A596" t="s">
        <v>43</v>
      </c>
      <c r="B596" t="s">
        <v>147</v>
      </c>
      <c r="C596">
        <v>19.896766199999998</v>
      </c>
      <c r="D596">
        <v>-155.58278179999999</v>
      </c>
      <c r="E596" t="s">
        <v>150</v>
      </c>
      <c r="F596">
        <v>6</v>
      </c>
      <c r="G596">
        <v>45.359237</v>
      </c>
      <c r="H596">
        <v>2013</v>
      </c>
      <c r="I596" t="s">
        <v>5452</v>
      </c>
      <c r="J596" t="s">
        <v>5442</v>
      </c>
      <c r="K596" t="s">
        <v>5051</v>
      </c>
      <c r="L596" t="s">
        <v>5048</v>
      </c>
      <c r="M596">
        <v>120</v>
      </c>
      <c r="N596" s="7">
        <v>41397</v>
      </c>
      <c r="O596" t="s">
        <v>333</v>
      </c>
      <c r="P596" t="s">
        <v>81</v>
      </c>
      <c r="Q596">
        <v>7.33</v>
      </c>
      <c r="R596">
        <v>7.42</v>
      </c>
      <c r="S596">
        <v>7.5</v>
      </c>
      <c r="T596">
        <v>7.67</v>
      </c>
      <c r="U596">
        <v>7.5</v>
      </c>
      <c r="V596">
        <v>7.42</v>
      </c>
      <c r="W596">
        <v>10</v>
      </c>
      <c r="X596">
        <v>10</v>
      </c>
      <c r="Y596">
        <v>10</v>
      </c>
      <c r="Z596">
        <v>7.42</v>
      </c>
      <c r="AA596">
        <v>82.25</v>
      </c>
      <c r="AB596">
        <v>0</v>
      </c>
      <c r="AC596">
        <v>0</v>
      </c>
      <c r="AD596">
        <v>0</v>
      </c>
      <c r="AE596" t="s">
        <v>89</v>
      </c>
      <c r="AF596">
        <v>1</v>
      </c>
      <c r="AG596" s="7">
        <v>41762</v>
      </c>
    </row>
    <row r="597" spans="1:36" x14ac:dyDescent="0.25">
      <c r="A597" t="s">
        <v>43</v>
      </c>
      <c r="B597" t="s">
        <v>84</v>
      </c>
      <c r="C597">
        <v>-18.512177999999999</v>
      </c>
      <c r="D597">
        <v>-44.555030799999997</v>
      </c>
      <c r="E597" t="s">
        <v>233</v>
      </c>
      <c r="F597">
        <v>320</v>
      </c>
      <c r="G597">
        <v>60</v>
      </c>
      <c r="H597">
        <v>2016</v>
      </c>
      <c r="I597" t="s">
        <v>5407</v>
      </c>
      <c r="J597" t="s">
        <v>5408</v>
      </c>
      <c r="K597" t="s">
        <v>5039</v>
      </c>
      <c r="L597" t="s">
        <v>5040</v>
      </c>
      <c r="M597">
        <v>153</v>
      </c>
      <c r="N597" s="7">
        <v>42598</v>
      </c>
      <c r="O597" t="s">
        <v>68</v>
      </c>
      <c r="P597" t="s">
        <v>81</v>
      </c>
      <c r="Q597">
        <v>7.5</v>
      </c>
      <c r="R597">
        <v>7.5</v>
      </c>
      <c r="S597">
        <v>7.42</v>
      </c>
      <c r="T597">
        <v>7.5</v>
      </c>
      <c r="U597">
        <v>7.42</v>
      </c>
      <c r="V597">
        <v>7.5</v>
      </c>
      <c r="W597">
        <v>10</v>
      </c>
      <c r="X597">
        <v>10</v>
      </c>
      <c r="Y597">
        <v>10</v>
      </c>
      <c r="Z597">
        <v>7.5</v>
      </c>
      <c r="AA597">
        <v>82.33</v>
      </c>
      <c r="AB597">
        <v>0.11</v>
      </c>
      <c r="AC597">
        <v>0</v>
      </c>
      <c r="AD597">
        <v>2</v>
      </c>
      <c r="AE597" t="s">
        <v>89</v>
      </c>
      <c r="AF597">
        <v>3</v>
      </c>
      <c r="AG597" s="7">
        <v>42963</v>
      </c>
      <c r="AH597">
        <v>934</v>
      </c>
      <c r="AI597">
        <v>934</v>
      </c>
      <c r="AJ597">
        <v>934</v>
      </c>
    </row>
    <row r="598" spans="1:36" x14ac:dyDescent="0.25">
      <c r="A598" t="s">
        <v>43</v>
      </c>
      <c r="B598" t="s">
        <v>84</v>
      </c>
      <c r="C598">
        <v>-18.918128899999999</v>
      </c>
      <c r="D598">
        <v>-46.785602599999997</v>
      </c>
      <c r="E598" t="s">
        <v>2366</v>
      </c>
      <c r="F598">
        <v>300</v>
      </c>
      <c r="G598">
        <v>60</v>
      </c>
      <c r="H598">
        <v>2015</v>
      </c>
      <c r="I598" t="s">
        <v>5409</v>
      </c>
      <c r="J598" t="s">
        <v>5410</v>
      </c>
      <c r="K598" t="s">
        <v>5039</v>
      </c>
      <c r="L598" t="s">
        <v>5040</v>
      </c>
      <c r="M598">
        <v>153</v>
      </c>
      <c r="N598" s="7">
        <v>42114</v>
      </c>
      <c r="O598" t="s">
        <v>737</v>
      </c>
      <c r="P598" t="s">
        <v>81</v>
      </c>
      <c r="Q598">
        <v>7.42</v>
      </c>
      <c r="R598">
        <v>7.5</v>
      </c>
      <c r="S598">
        <v>7.5</v>
      </c>
      <c r="T598">
        <v>7.42</v>
      </c>
      <c r="U598">
        <v>7.5</v>
      </c>
      <c r="V598">
        <v>7.58</v>
      </c>
      <c r="W598">
        <v>10</v>
      </c>
      <c r="X598">
        <v>10</v>
      </c>
      <c r="Y598">
        <v>10</v>
      </c>
      <c r="Z598">
        <v>7.42</v>
      </c>
      <c r="AA598">
        <v>82.33</v>
      </c>
      <c r="AB598">
        <v>0.11</v>
      </c>
      <c r="AC598">
        <v>0</v>
      </c>
      <c r="AD598">
        <v>0</v>
      </c>
      <c r="AE598" t="s">
        <v>55</v>
      </c>
      <c r="AF598">
        <v>10</v>
      </c>
      <c r="AG598" s="7">
        <v>42479</v>
      </c>
    </row>
    <row r="599" spans="1:36" x14ac:dyDescent="0.25">
      <c r="A599" t="s">
        <v>43</v>
      </c>
      <c r="B599" t="s">
        <v>84</v>
      </c>
      <c r="C599">
        <v>-14.235004</v>
      </c>
      <c r="D599">
        <v>-51.925280000000001</v>
      </c>
      <c r="E599" t="s">
        <v>734</v>
      </c>
      <c r="F599">
        <v>16</v>
      </c>
      <c r="G599">
        <v>60</v>
      </c>
      <c r="H599">
        <v>2012</v>
      </c>
      <c r="I599" t="s">
        <v>5401</v>
      </c>
      <c r="J599" t="s">
        <v>5402</v>
      </c>
      <c r="K599" t="s">
        <v>5039</v>
      </c>
      <c r="L599" t="s">
        <v>5040</v>
      </c>
      <c r="M599">
        <v>153</v>
      </c>
      <c r="N599" s="7">
        <v>41010</v>
      </c>
      <c r="O599" t="s">
        <v>737</v>
      </c>
      <c r="P599" t="s">
        <v>81</v>
      </c>
      <c r="Q599">
        <v>7.58</v>
      </c>
      <c r="R599">
        <v>7.5</v>
      </c>
      <c r="S599">
        <v>7.42</v>
      </c>
      <c r="T599">
        <v>7.5</v>
      </c>
      <c r="U599">
        <v>7.5</v>
      </c>
      <c r="V599">
        <v>7.42</v>
      </c>
      <c r="W599">
        <v>10</v>
      </c>
      <c r="X599">
        <v>10</v>
      </c>
      <c r="Y599">
        <v>10</v>
      </c>
      <c r="Z599">
        <v>7.42</v>
      </c>
      <c r="AA599">
        <v>82.33</v>
      </c>
      <c r="AB599">
        <v>0.12</v>
      </c>
      <c r="AC599">
        <v>0</v>
      </c>
      <c r="AD599">
        <v>0</v>
      </c>
      <c r="AE599" t="s">
        <v>55</v>
      </c>
      <c r="AF599">
        <v>2</v>
      </c>
      <c r="AG599" s="7">
        <v>41375</v>
      </c>
      <c r="AH599">
        <v>1100</v>
      </c>
      <c r="AI599">
        <v>1100</v>
      </c>
      <c r="AJ599">
        <v>1100</v>
      </c>
    </row>
    <row r="600" spans="1:36" x14ac:dyDescent="0.25">
      <c r="A600" t="s">
        <v>43</v>
      </c>
      <c r="B600" t="s">
        <v>84</v>
      </c>
      <c r="C600">
        <v>-18.512177999999999</v>
      </c>
      <c r="D600">
        <v>-44.555030799999997</v>
      </c>
      <c r="E600" t="s">
        <v>233</v>
      </c>
      <c r="F600">
        <v>44</v>
      </c>
      <c r="G600">
        <v>60</v>
      </c>
      <c r="H600">
        <v>2012</v>
      </c>
      <c r="I600" t="s">
        <v>5401</v>
      </c>
      <c r="J600" t="s">
        <v>5402</v>
      </c>
      <c r="K600" t="s">
        <v>5039</v>
      </c>
      <c r="L600" t="s">
        <v>5040</v>
      </c>
      <c r="M600">
        <v>153</v>
      </c>
      <c r="N600" s="7">
        <v>40956</v>
      </c>
      <c r="O600" t="s">
        <v>737</v>
      </c>
      <c r="P600" t="s">
        <v>54</v>
      </c>
      <c r="Q600">
        <v>7.58</v>
      </c>
      <c r="R600">
        <v>7.58</v>
      </c>
      <c r="S600">
        <v>7.25</v>
      </c>
      <c r="T600">
        <v>7.58</v>
      </c>
      <c r="U600">
        <v>7.42</v>
      </c>
      <c r="V600">
        <v>7.5</v>
      </c>
      <c r="W600">
        <v>10</v>
      </c>
      <c r="X600">
        <v>10</v>
      </c>
      <c r="Y600">
        <v>10</v>
      </c>
      <c r="Z600">
        <v>7.42</v>
      </c>
      <c r="AA600">
        <v>82.33</v>
      </c>
      <c r="AB600">
        <v>0.11</v>
      </c>
      <c r="AC600">
        <v>0</v>
      </c>
      <c r="AD600">
        <v>0</v>
      </c>
      <c r="AE600" t="s">
        <v>55</v>
      </c>
      <c r="AF600">
        <v>2</v>
      </c>
      <c r="AG600" s="7">
        <v>41321</v>
      </c>
      <c r="AH600">
        <v>950</v>
      </c>
      <c r="AI600">
        <v>950</v>
      </c>
      <c r="AJ600">
        <v>950</v>
      </c>
    </row>
    <row r="601" spans="1:36" x14ac:dyDescent="0.25">
      <c r="A601" t="s">
        <v>43</v>
      </c>
      <c r="B601" t="s">
        <v>84</v>
      </c>
      <c r="C601">
        <v>-16.661610700000001</v>
      </c>
      <c r="D601">
        <v>-49.262113599999999</v>
      </c>
      <c r="E601" t="s">
        <v>1329</v>
      </c>
      <c r="F601">
        <v>305</v>
      </c>
      <c r="G601">
        <v>59</v>
      </c>
      <c r="H601">
        <v>2017</v>
      </c>
      <c r="I601" t="s">
        <v>5413</v>
      </c>
      <c r="J601" t="s">
        <v>5414</v>
      </c>
      <c r="K601" t="s">
        <v>5039</v>
      </c>
      <c r="L601" t="s">
        <v>5040</v>
      </c>
      <c r="M601">
        <v>153</v>
      </c>
      <c r="N601" s="7">
        <v>42656</v>
      </c>
      <c r="P601" t="s">
        <v>81</v>
      </c>
      <c r="Q601">
        <v>7.42</v>
      </c>
      <c r="R601">
        <v>7.42</v>
      </c>
      <c r="S601">
        <v>7.42</v>
      </c>
      <c r="T601">
        <v>7.5</v>
      </c>
      <c r="U601">
        <v>7.5</v>
      </c>
      <c r="V601">
        <v>7.58</v>
      </c>
      <c r="W601">
        <v>10</v>
      </c>
      <c r="X601">
        <v>10</v>
      </c>
      <c r="Y601">
        <v>10</v>
      </c>
      <c r="Z601">
        <v>7.5</v>
      </c>
      <c r="AA601">
        <v>82.33</v>
      </c>
      <c r="AB601">
        <v>0.11</v>
      </c>
      <c r="AC601">
        <v>0</v>
      </c>
      <c r="AD601">
        <v>4</v>
      </c>
      <c r="AE601" t="s">
        <v>55</v>
      </c>
      <c r="AF601">
        <v>14</v>
      </c>
      <c r="AG601" s="7">
        <v>43021</v>
      </c>
    </row>
    <row r="602" spans="1:36" x14ac:dyDescent="0.25">
      <c r="A602" t="s">
        <v>43</v>
      </c>
      <c r="B602" t="s">
        <v>84</v>
      </c>
      <c r="C602">
        <v>-16.661610700000001</v>
      </c>
      <c r="D602">
        <v>-49.262113599999999</v>
      </c>
      <c r="E602" t="s">
        <v>1329</v>
      </c>
      <c r="F602">
        <v>320</v>
      </c>
      <c r="G602">
        <v>2</v>
      </c>
      <c r="H602">
        <v>2016</v>
      </c>
      <c r="I602" t="s">
        <v>5407</v>
      </c>
      <c r="J602" t="s">
        <v>5408</v>
      </c>
      <c r="K602" t="s">
        <v>5039</v>
      </c>
      <c r="L602" t="s">
        <v>5040</v>
      </c>
      <c r="M602">
        <v>153</v>
      </c>
      <c r="N602" s="7">
        <v>42775</v>
      </c>
      <c r="O602" t="s">
        <v>493</v>
      </c>
      <c r="P602" t="s">
        <v>81</v>
      </c>
      <c r="Q602">
        <v>7.33</v>
      </c>
      <c r="R602">
        <v>7.5</v>
      </c>
      <c r="S602">
        <v>7.5</v>
      </c>
      <c r="T602">
        <v>7.33</v>
      </c>
      <c r="U602">
        <v>7.5</v>
      </c>
      <c r="V602">
        <v>7.5</v>
      </c>
      <c r="W602">
        <v>10</v>
      </c>
      <c r="X602">
        <v>10</v>
      </c>
      <c r="Y602">
        <v>10</v>
      </c>
      <c r="Z602">
        <v>7.67</v>
      </c>
      <c r="AA602">
        <v>82.33</v>
      </c>
      <c r="AB602">
        <v>0.11</v>
      </c>
      <c r="AC602">
        <v>0</v>
      </c>
      <c r="AD602">
        <v>3</v>
      </c>
      <c r="AE602" t="s">
        <v>55</v>
      </c>
      <c r="AF602">
        <v>11</v>
      </c>
      <c r="AG602" s="7">
        <v>43140</v>
      </c>
      <c r="AH602">
        <v>982</v>
      </c>
      <c r="AI602">
        <v>982</v>
      </c>
      <c r="AJ602">
        <v>982</v>
      </c>
    </row>
    <row r="603" spans="1:36" x14ac:dyDescent="0.25">
      <c r="A603" t="s">
        <v>43</v>
      </c>
      <c r="B603" t="s">
        <v>84</v>
      </c>
      <c r="C603">
        <v>-18.512177999999999</v>
      </c>
      <c r="D603">
        <v>-44.555030799999997</v>
      </c>
      <c r="E603" t="s">
        <v>233</v>
      </c>
      <c r="F603">
        <v>12</v>
      </c>
      <c r="G603">
        <v>2</v>
      </c>
      <c r="H603">
        <v>2016</v>
      </c>
      <c r="I603" t="s">
        <v>5407</v>
      </c>
      <c r="J603" t="s">
        <v>5408</v>
      </c>
      <c r="K603" t="s">
        <v>5039</v>
      </c>
      <c r="L603" t="s">
        <v>5040</v>
      </c>
      <c r="M603">
        <v>153</v>
      </c>
      <c r="N603" s="7">
        <v>42285</v>
      </c>
      <c r="O603" t="s">
        <v>68</v>
      </c>
      <c r="P603" t="s">
        <v>81</v>
      </c>
      <c r="Q603">
        <v>8.25</v>
      </c>
      <c r="R603">
        <v>7.83</v>
      </c>
      <c r="S603">
        <v>7.25</v>
      </c>
      <c r="T603">
        <v>8.33</v>
      </c>
      <c r="U603">
        <v>8.17</v>
      </c>
      <c r="V603">
        <v>8.08</v>
      </c>
      <c r="W603">
        <v>10</v>
      </c>
      <c r="X603">
        <v>6.67</v>
      </c>
      <c r="Y603">
        <v>10</v>
      </c>
      <c r="Z603">
        <v>7.75</v>
      </c>
      <c r="AA603">
        <v>82.33</v>
      </c>
      <c r="AB603">
        <v>7.0000000000000007E-2</v>
      </c>
      <c r="AC603">
        <v>0</v>
      </c>
      <c r="AD603">
        <v>0</v>
      </c>
      <c r="AE603" t="s">
        <v>55</v>
      </c>
      <c r="AF603">
        <v>0</v>
      </c>
      <c r="AG603" s="7">
        <v>42650</v>
      </c>
      <c r="AH603">
        <v>1268</v>
      </c>
      <c r="AI603">
        <v>1268</v>
      </c>
      <c r="AJ603">
        <v>1268</v>
      </c>
    </row>
    <row r="604" spans="1:36" x14ac:dyDescent="0.25">
      <c r="A604" t="s">
        <v>43</v>
      </c>
      <c r="B604" t="s">
        <v>84</v>
      </c>
      <c r="C604">
        <v>-18.512177999999999</v>
      </c>
      <c r="D604">
        <v>-44.555030799999997</v>
      </c>
      <c r="E604" t="s">
        <v>233</v>
      </c>
      <c r="F604">
        <v>10</v>
      </c>
      <c r="G604">
        <v>2</v>
      </c>
      <c r="H604">
        <v>2015</v>
      </c>
      <c r="I604" t="s">
        <v>5409</v>
      </c>
      <c r="J604" t="s">
        <v>5410</v>
      </c>
      <c r="K604" t="s">
        <v>5039</v>
      </c>
      <c r="L604" t="s">
        <v>5040</v>
      </c>
      <c r="M604">
        <v>153</v>
      </c>
      <c r="N604" s="7">
        <v>41927</v>
      </c>
      <c r="O604" t="s">
        <v>68</v>
      </c>
      <c r="P604" t="s">
        <v>81</v>
      </c>
      <c r="Q604">
        <v>7.75</v>
      </c>
      <c r="R604">
        <v>8.08</v>
      </c>
      <c r="S604">
        <v>7.67</v>
      </c>
      <c r="T604">
        <v>8.08</v>
      </c>
      <c r="U604">
        <v>8.08</v>
      </c>
      <c r="V604">
        <v>8</v>
      </c>
      <c r="W604">
        <v>10</v>
      </c>
      <c r="X604">
        <v>10</v>
      </c>
      <c r="Y604">
        <v>6.67</v>
      </c>
      <c r="Z604">
        <v>8</v>
      </c>
      <c r="AA604">
        <v>82.33</v>
      </c>
      <c r="AB604">
        <v>0.11</v>
      </c>
      <c r="AC604">
        <v>0</v>
      </c>
      <c r="AD604">
        <v>0</v>
      </c>
      <c r="AE604" t="s">
        <v>304</v>
      </c>
      <c r="AF604">
        <v>0</v>
      </c>
      <c r="AG604" s="7">
        <v>42292</v>
      </c>
      <c r="AH604">
        <v>1100</v>
      </c>
      <c r="AI604">
        <v>1100</v>
      </c>
      <c r="AJ604">
        <v>1100</v>
      </c>
    </row>
    <row r="605" spans="1:36" x14ac:dyDescent="0.25">
      <c r="A605" t="s">
        <v>43</v>
      </c>
      <c r="B605" t="s">
        <v>173</v>
      </c>
      <c r="C605">
        <v>22.00881</v>
      </c>
      <c r="D605">
        <v>100.79715</v>
      </c>
      <c r="E605" t="s">
        <v>3118</v>
      </c>
      <c r="F605">
        <v>3</v>
      </c>
      <c r="G605">
        <v>60</v>
      </c>
      <c r="H605">
        <v>2015</v>
      </c>
      <c r="I605" t="s">
        <v>5410</v>
      </c>
      <c r="J605" t="s">
        <v>5419</v>
      </c>
      <c r="K605" t="s">
        <v>5040</v>
      </c>
      <c r="L605" t="s">
        <v>5049</v>
      </c>
      <c r="M605">
        <v>61</v>
      </c>
      <c r="N605" s="7">
        <v>42465</v>
      </c>
      <c r="O605" t="s">
        <v>181</v>
      </c>
      <c r="P605" t="s">
        <v>278</v>
      </c>
      <c r="Q605">
        <v>7.5</v>
      </c>
      <c r="R605">
        <v>7.58</v>
      </c>
      <c r="S605">
        <v>7.42</v>
      </c>
      <c r="T605">
        <v>7.5</v>
      </c>
      <c r="U605">
        <v>7.42</v>
      </c>
      <c r="V605">
        <v>7.42</v>
      </c>
      <c r="W605">
        <v>10</v>
      </c>
      <c r="X605">
        <v>10</v>
      </c>
      <c r="Y605">
        <v>10</v>
      </c>
      <c r="Z605">
        <v>7.5</v>
      </c>
      <c r="AA605">
        <v>82.33</v>
      </c>
      <c r="AB605">
        <v>0.12</v>
      </c>
      <c r="AC605">
        <v>0</v>
      </c>
      <c r="AD605">
        <v>6</v>
      </c>
      <c r="AE605" t="s">
        <v>55</v>
      </c>
      <c r="AF605">
        <v>2</v>
      </c>
      <c r="AG605" s="7">
        <v>42830</v>
      </c>
      <c r="AH605">
        <v>1580</v>
      </c>
      <c r="AI605">
        <v>1580</v>
      </c>
      <c r="AJ605">
        <v>1580</v>
      </c>
    </row>
    <row r="606" spans="1:36" x14ac:dyDescent="0.25">
      <c r="A606" t="s">
        <v>43</v>
      </c>
      <c r="B606" t="s">
        <v>396</v>
      </c>
      <c r="C606">
        <v>2.5359349</v>
      </c>
      <c r="D606">
        <v>-75.527669900000006</v>
      </c>
      <c r="E606" t="s">
        <v>457</v>
      </c>
      <c r="F606">
        <v>250</v>
      </c>
      <c r="G606">
        <v>70</v>
      </c>
      <c r="H606">
        <v>2013</v>
      </c>
      <c r="I606" t="s">
        <v>5421</v>
      </c>
      <c r="J606" t="s">
        <v>5420</v>
      </c>
      <c r="K606" t="s">
        <v>5042</v>
      </c>
      <c r="L606" t="s">
        <v>5049</v>
      </c>
      <c r="M606">
        <v>91</v>
      </c>
      <c r="N606" s="7">
        <v>41446</v>
      </c>
      <c r="O606" t="s">
        <v>213</v>
      </c>
      <c r="P606" t="s">
        <v>54</v>
      </c>
      <c r="Q606">
        <v>7.5</v>
      </c>
      <c r="R606">
        <v>7.42</v>
      </c>
      <c r="S606">
        <v>7.5</v>
      </c>
      <c r="T606">
        <v>7.5</v>
      </c>
      <c r="U606">
        <v>7.5</v>
      </c>
      <c r="V606">
        <v>7.58</v>
      </c>
      <c r="W606">
        <v>10</v>
      </c>
      <c r="X606">
        <v>10</v>
      </c>
      <c r="Y606">
        <v>10</v>
      </c>
      <c r="Z606">
        <v>7.33</v>
      </c>
      <c r="AA606">
        <v>82.33</v>
      </c>
      <c r="AB606">
        <v>0</v>
      </c>
      <c r="AC606">
        <v>0</v>
      </c>
      <c r="AD606">
        <v>0</v>
      </c>
      <c r="AE606" t="s">
        <v>55</v>
      </c>
      <c r="AF606">
        <v>1</v>
      </c>
      <c r="AG606" s="7">
        <v>41811</v>
      </c>
      <c r="AH606">
        <v>1750</v>
      </c>
      <c r="AI606">
        <v>1750</v>
      </c>
      <c r="AJ606">
        <v>1750</v>
      </c>
    </row>
    <row r="607" spans="1:36" x14ac:dyDescent="0.25">
      <c r="A607" t="s">
        <v>43</v>
      </c>
      <c r="B607" t="s">
        <v>396</v>
      </c>
      <c r="C607">
        <v>2.5359349</v>
      </c>
      <c r="D607">
        <v>-75.527669900000006</v>
      </c>
      <c r="E607" t="s">
        <v>457</v>
      </c>
      <c r="F607">
        <v>250</v>
      </c>
      <c r="G607">
        <v>70</v>
      </c>
      <c r="H607">
        <v>2012</v>
      </c>
      <c r="I607" t="s">
        <v>5425</v>
      </c>
      <c r="J607" t="s">
        <v>5426</v>
      </c>
      <c r="K607" t="s">
        <v>5042</v>
      </c>
      <c r="L607" t="s">
        <v>5049</v>
      </c>
      <c r="M607">
        <v>91</v>
      </c>
      <c r="N607" s="7">
        <v>40939</v>
      </c>
      <c r="O607" t="s">
        <v>213</v>
      </c>
      <c r="P607" t="s">
        <v>81</v>
      </c>
      <c r="Q607">
        <v>7.83</v>
      </c>
      <c r="R607">
        <v>7.58</v>
      </c>
      <c r="S607">
        <v>7.33</v>
      </c>
      <c r="T607">
        <v>7.25</v>
      </c>
      <c r="U607">
        <v>7.58</v>
      </c>
      <c r="V607">
        <v>7.42</v>
      </c>
      <c r="W607">
        <v>10</v>
      </c>
      <c r="X607">
        <v>10</v>
      </c>
      <c r="Y607">
        <v>10</v>
      </c>
      <c r="Z607">
        <v>7.33</v>
      </c>
      <c r="AA607">
        <v>82.33</v>
      </c>
      <c r="AB607">
        <v>0</v>
      </c>
      <c r="AC607">
        <v>0</v>
      </c>
      <c r="AD607">
        <v>0</v>
      </c>
      <c r="AE607" t="s">
        <v>55</v>
      </c>
      <c r="AF607">
        <v>0</v>
      </c>
      <c r="AG607" s="7">
        <v>41304</v>
      </c>
      <c r="AH607">
        <v>442</v>
      </c>
      <c r="AI607">
        <v>442</v>
      </c>
      <c r="AJ607">
        <v>442</v>
      </c>
    </row>
    <row r="608" spans="1:36" x14ac:dyDescent="0.25">
      <c r="A608" t="s">
        <v>43</v>
      </c>
      <c r="B608" t="s">
        <v>396</v>
      </c>
      <c r="C608">
        <v>7.1986064000000001</v>
      </c>
      <c r="D608">
        <v>-75.341217900000004</v>
      </c>
      <c r="E608" t="s">
        <v>135</v>
      </c>
      <c r="F608">
        <v>250</v>
      </c>
      <c r="G608">
        <v>3</v>
      </c>
      <c r="H608">
        <v>2013</v>
      </c>
      <c r="I608" t="s">
        <v>5421</v>
      </c>
      <c r="J608" t="s">
        <v>5420</v>
      </c>
      <c r="K608" t="s">
        <v>5042</v>
      </c>
      <c r="L608" t="s">
        <v>5049</v>
      </c>
      <c r="M608">
        <v>91</v>
      </c>
      <c r="N608" s="7">
        <v>41660</v>
      </c>
      <c r="O608" t="s">
        <v>213</v>
      </c>
      <c r="P608" t="s">
        <v>54</v>
      </c>
      <c r="Q608">
        <v>7.42</v>
      </c>
      <c r="R608">
        <v>7.33</v>
      </c>
      <c r="S608">
        <v>7.5</v>
      </c>
      <c r="T608">
        <v>7.17</v>
      </c>
      <c r="U608">
        <v>7.08</v>
      </c>
      <c r="V608">
        <v>8.33</v>
      </c>
      <c r="W608">
        <v>10</v>
      </c>
      <c r="X608">
        <v>10</v>
      </c>
      <c r="Y608">
        <v>10</v>
      </c>
      <c r="Z608">
        <v>7.5</v>
      </c>
      <c r="AA608">
        <v>82.33</v>
      </c>
      <c r="AB608">
        <v>0.1</v>
      </c>
      <c r="AC608">
        <v>0</v>
      </c>
      <c r="AD608">
        <v>0</v>
      </c>
      <c r="AE608" t="s">
        <v>55</v>
      </c>
      <c r="AF608">
        <v>2</v>
      </c>
      <c r="AG608" s="7">
        <v>42025</v>
      </c>
      <c r="AH608">
        <v>1300</v>
      </c>
      <c r="AI608">
        <v>1300</v>
      </c>
      <c r="AJ608">
        <v>1300</v>
      </c>
    </row>
    <row r="609" spans="1:36" x14ac:dyDescent="0.25">
      <c r="A609" t="s">
        <v>43</v>
      </c>
      <c r="B609" t="s">
        <v>203</v>
      </c>
      <c r="C609">
        <v>9.6051514999999998</v>
      </c>
      <c r="D609">
        <v>-84.037889399999997</v>
      </c>
      <c r="E609" t="s">
        <v>705</v>
      </c>
      <c r="F609">
        <v>100</v>
      </c>
      <c r="G609">
        <v>69</v>
      </c>
      <c r="H609">
        <v>2015</v>
      </c>
      <c r="I609" t="s">
        <v>5404</v>
      </c>
      <c r="J609" t="s">
        <v>5439</v>
      </c>
      <c r="K609" t="s">
        <v>5040</v>
      </c>
      <c r="L609" t="s">
        <v>5048</v>
      </c>
      <c r="M609">
        <v>151</v>
      </c>
      <c r="N609" s="7">
        <v>42566</v>
      </c>
      <c r="O609" t="s">
        <v>213</v>
      </c>
      <c r="P609" t="s">
        <v>54</v>
      </c>
      <c r="Q609">
        <v>7.75</v>
      </c>
      <c r="R609">
        <v>7.5</v>
      </c>
      <c r="S609">
        <v>7.25</v>
      </c>
      <c r="T609">
        <v>7.25</v>
      </c>
      <c r="U609">
        <v>7.42</v>
      </c>
      <c r="V609">
        <v>7.67</v>
      </c>
      <c r="W609">
        <v>10</v>
      </c>
      <c r="X609">
        <v>10</v>
      </c>
      <c r="Y609">
        <v>10</v>
      </c>
      <c r="Z609">
        <v>7.5</v>
      </c>
      <c r="AA609">
        <v>82.33</v>
      </c>
      <c r="AB609">
        <v>0.1</v>
      </c>
      <c r="AC609">
        <v>6</v>
      </c>
      <c r="AD609">
        <v>1</v>
      </c>
      <c r="AE609" t="s">
        <v>89</v>
      </c>
      <c r="AF609">
        <v>3</v>
      </c>
      <c r="AG609" s="7">
        <v>42931</v>
      </c>
      <c r="AH609">
        <v>1850</v>
      </c>
      <c r="AI609">
        <v>1850</v>
      </c>
      <c r="AJ609">
        <v>1850</v>
      </c>
    </row>
    <row r="610" spans="1:36" x14ac:dyDescent="0.25">
      <c r="A610" t="s">
        <v>43</v>
      </c>
      <c r="B610" t="s">
        <v>203</v>
      </c>
      <c r="C610">
        <v>9.6051514999999998</v>
      </c>
      <c r="D610">
        <v>-84.037889399999997</v>
      </c>
      <c r="E610" t="s">
        <v>705</v>
      </c>
      <c r="F610">
        <v>130</v>
      </c>
      <c r="G610">
        <v>69</v>
      </c>
      <c r="H610">
        <v>2015</v>
      </c>
      <c r="I610" t="s">
        <v>5404</v>
      </c>
      <c r="J610" t="s">
        <v>5439</v>
      </c>
      <c r="K610" t="s">
        <v>5040</v>
      </c>
      <c r="L610" t="s">
        <v>5048</v>
      </c>
      <c r="M610">
        <v>151</v>
      </c>
      <c r="N610" s="7">
        <v>42507</v>
      </c>
      <c r="O610" t="s">
        <v>493</v>
      </c>
      <c r="P610" t="s">
        <v>54</v>
      </c>
      <c r="Q610">
        <v>7.75</v>
      </c>
      <c r="R610">
        <v>7.33</v>
      </c>
      <c r="S610">
        <v>7.5</v>
      </c>
      <c r="T610">
        <v>7.5</v>
      </c>
      <c r="U610">
        <v>7.33</v>
      </c>
      <c r="V610">
        <v>7.58</v>
      </c>
      <c r="W610">
        <v>10</v>
      </c>
      <c r="X610">
        <v>10</v>
      </c>
      <c r="Y610">
        <v>10</v>
      </c>
      <c r="Z610">
        <v>7.33</v>
      </c>
      <c r="AA610">
        <v>82.33</v>
      </c>
      <c r="AB610">
        <v>0</v>
      </c>
      <c r="AC610">
        <v>0</v>
      </c>
      <c r="AD610">
        <v>2</v>
      </c>
      <c r="AE610" t="s">
        <v>55</v>
      </c>
      <c r="AF610">
        <v>0</v>
      </c>
      <c r="AG610" s="7">
        <v>42872</v>
      </c>
      <c r="AH610">
        <v>1550</v>
      </c>
      <c r="AI610">
        <v>1550</v>
      </c>
      <c r="AJ610">
        <v>1550</v>
      </c>
    </row>
    <row r="611" spans="1:36" x14ac:dyDescent="0.25">
      <c r="A611" t="s">
        <v>43</v>
      </c>
      <c r="B611" t="s">
        <v>203</v>
      </c>
      <c r="C611">
        <v>9.9630493999999992</v>
      </c>
      <c r="D611">
        <v>-84.048231799999996</v>
      </c>
      <c r="E611" t="s">
        <v>1600</v>
      </c>
      <c r="F611">
        <v>275</v>
      </c>
      <c r="G611">
        <v>1</v>
      </c>
      <c r="H611">
        <v>2012</v>
      </c>
      <c r="I611" t="s">
        <v>5398</v>
      </c>
      <c r="J611" t="s">
        <v>5444</v>
      </c>
      <c r="K611" t="s">
        <v>5040</v>
      </c>
      <c r="L611" t="s">
        <v>5048</v>
      </c>
      <c r="M611">
        <v>152</v>
      </c>
      <c r="N611" s="7">
        <v>41191</v>
      </c>
      <c r="P611" t="s">
        <v>54</v>
      </c>
      <c r="Q611">
        <v>7.92</v>
      </c>
      <c r="R611">
        <v>7.58</v>
      </c>
      <c r="S611">
        <v>7.25</v>
      </c>
      <c r="T611">
        <v>7.75</v>
      </c>
      <c r="U611">
        <v>7.92</v>
      </c>
      <c r="V611">
        <v>7.58</v>
      </c>
      <c r="W611">
        <v>9.33</v>
      </c>
      <c r="X611">
        <v>9.33</v>
      </c>
      <c r="Y611">
        <v>10</v>
      </c>
      <c r="Z611">
        <v>7.67</v>
      </c>
      <c r="AA611">
        <v>82.33</v>
      </c>
      <c r="AB611">
        <v>0</v>
      </c>
      <c r="AC611">
        <v>0</v>
      </c>
      <c r="AD611">
        <v>0</v>
      </c>
      <c r="AE611" t="s">
        <v>55</v>
      </c>
      <c r="AF611">
        <v>14</v>
      </c>
      <c r="AG611" s="7">
        <v>41556</v>
      </c>
    </row>
    <row r="612" spans="1:36" x14ac:dyDescent="0.25">
      <c r="A612" t="s">
        <v>43</v>
      </c>
      <c r="B612" t="s">
        <v>62</v>
      </c>
      <c r="C612">
        <v>15.320133</v>
      </c>
      <c r="D612">
        <v>-91.470039499999999</v>
      </c>
      <c r="E612" t="s">
        <v>562</v>
      </c>
      <c r="F612">
        <v>275</v>
      </c>
      <c r="G612">
        <v>69</v>
      </c>
      <c r="H612">
        <v>2015</v>
      </c>
      <c r="I612" t="s">
        <v>5404</v>
      </c>
      <c r="J612" t="s">
        <v>5439</v>
      </c>
      <c r="K612" t="s">
        <v>5040</v>
      </c>
      <c r="L612" t="s">
        <v>5048</v>
      </c>
      <c r="M612">
        <v>151</v>
      </c>
      <c r="N612" s="7">
        <v>42073</v>
      </c>
      <c r="O612" t="s">
        <v>68</v>
      </c>
      <c r="P612" t="s">
        <v>54</v>
      </c>
      <c r="Q612">
        <v>7.5</v>
      </c>
      <c r="R612">
        <v>7.42</v>
      </c>
      <c r="S612">
        <v>7.17</v>
      </c>
      <c r="T612">
        <v>7.83</v>
      </c>
      <c r="U612">
        <v>7.5</v>
      </c>
      <c r="V612">
        <v>7.5</v>
      </c>
      <c r="W612">
        <v>10</v>
      </c>
      <c r="X612">
        <v>10</v>
      </c>
      <c r="Y612">
        <v>10</v>
      </c>
      <c r="Z612">
        <v>7.42</v>
      </c>
      <c r="AA612">
        <v>82.33</v>
      </c>
      <c r="AB612">
        <v>0.1</v>
      </c>
      <c r="AC612">
        <v>0</v>
      </c>
      <c r="AD612">
        <v>0</v>
      </c>
      <c r="AE612" t="s">
        <v>55</v>
      </c>
      <c r="AF612">
        <v>6</v>
      </c>
      <c r="AG612" s="7">
        <v>42438</v>
      </c>
      <c r="AH612">
        <v>1676.4</v>
      </c>
      <c r="AI612">
        <v>1676.4</v>
      </c>
      <c r="AJ612">
        <v>1676.4</v>
      </c>
    </row>
    <row r="613" spans="1:36" x14ac:dyDescent="0.25">
      <c r="A613" t="s">
        <v>43</v>
      </c>
      <c r="B613" t="s">
        <v>62</v>
      </c>
      <c r="C613">
        <v>14.612144600000001</v>
      </c>
      <c r="D613">
        <v>-89.962679899999998</v>
      </c>
      <c r="E613" t="s">
        <v>999</v>
      </c>
      <c r="F613">
        <v>250</v>
      </c>
      <c r="G613">
        <v>69</v>
      </c>
      <c r="H613">
        <v>2014</v>
      </c>
      <c r="I613" t="s">
        <v>5412</v>
      </c>
      <c r="J613" t="s">
        <v>5440</v>
      </c>
      <c r="K613" t="s">
        <v>5040</v>
      </c>
      <c r="L613" t="s">
        <v>5048</v>
      </c>
      <c r="M613">
        <v>151</v>
      </c>
      <c r="N613" s="7">
        <v>41800</v>
      </c>
      <c r="O613" t="s">
        <v>1002</v>
      </c>
      <c r="P613" t="s">
        <v>54</v>
      </c>
      <c r="Q613">
        <v>7.58</v>
      </c>
      <c r="R613">
        <v>7.67</v>
      </c>
      <c r="S613">
        <v>7.5</v>
      </c>
      <c r="T613">
        <v>7.58</v>
      </c>
      <c r="U613">
        <v>7.75</v>
      </c>
      <c r="V613">
        <v>7.5</v>
      </c>
      <c r="W613">
        <v>9.33</v>
      </c>
      <c r="X613">
        <v>10</v>
      </c>
      <c r="Y613">
        <v>10</v>
      </c>
      <c r="Z613">
        <v>7.42</v>
      </c>
      <c r="AA613">
        <v>82.33</v>
      </c>
      <c r="AB613">
        <v>0.12</v>
      </c>
      <c r="AC613">
        <v>0</v>
      </c>
      <c r="AD613">
        <v>0</v>
      </c>
      <c r="AE613" t="s">
        <v>55</v>
      </c>
      <c r="AF613">
        <v>3</v>
      </c>
      <c r="AG613" s="7">
        <v>42165</v>
      </c>
      <c r="AH613">
        <v>1524</v>
      </c>
      <c r="AI613">
        <v>1524</v>
      </c>
      <c r="AJ613">
        <v>1524</v>
      </c>
    </row>
    <row r="614" spans="1:36" x14ac:dyDescent="0.25">
      <c r="A614" t="s">
        <v>43</v>
      </c>
      <c r="B614" t="s">
        <v>62</v>
      </c>
      <c r="C614">
        <v>15.783471</v>
      </c>
      <c r="D614">
        <v>-90.230759000000006</v>
      </c>
      <c r="E614" t="s">
        <v>618</v>
      </c>
      <c r="F614">
        <v>250</v>
      </c>
      <c r="G614">
        <v>69</v>
      </c>
      <c r="H614">
        <v>2013</v>
      </c>
      <c r="I614" t="s">
        <v>5402</v>
      </c>
      <c r="J614" t="s">
        <v>5442</v>
      </c>
      <c r="K614" t="s">
        <v>5040</v>
      </c>
      <c r="L614" t="s">
        <v>5048</v>
      </c>
      <c r="M614">
        <v>151</v>
      </c>
      <c r="N614" s="7">
        <v>41471</v>
      </c>
      <c r="O614" t="s">
        <v>68</v>
      </c>
      <c r="P614" t="s">
        <v>54</v>
      </c>
      <c r="Q614">
        <v>7.5</v>
      </c>
      <c r="R614">
        <v>7.42</v>
      </c>
      <c r="S614">
        <v>7.58</v>
      </c>
      <c r="T614">
        <v>7.5</v>
      </c>
      <c r="U614">
        <v>7.5</v>
      </c>
      <c r="V614">
        <v>7.58</v>
      </c>
      <c r="W614">
        <v>10</v>
      </c>
      <c r="X614">
        <v>10</v>
      </c>
      <c r="Y614">
        <v>10</v>
      </c>
      <c r="Z614">
        <v>7.25</v>
      </c>
      <c r="AA614">
        <v>82.33</v>
      </c>
      <c r="AB614">
        <v>0.12</v>
      </c>
      <c r="AC614">
        <v>2</v>
      </c>
      <c r="AD614">
        <v>0</v>
      </c>
      <c r="AE614" t="s">
        <v>55</v>
      </c>
      <c r="AF614">
        <v>1</v>
      </c>
      <c r="AG614" s="7">
        <v>41836</v>
      </c>
      <c r="AH614">
        <v>1310.6400000000001</v>
      </c>
      <c r="AI614">
        <v>1310.6400000000001</v>
      </c>
      <c r="AJ614">
        <v>1310.6400000000001</v>
      </c>
    </row>
    <row r="615" spans="1:36" x14ac:dyDescent="0.25">
      <c r="A615" t="s">
        <v>43</v>
      </c>
      <c r="B615" t="s">
        <v>62</v>
      </c>
      <c r="C615">
        <v>14.612144600000001</v>
      </c>
      <c r="D615">
        <v>-89.962679899999998</v>
      </c>
      <c r="E615" t="s">
        <v>999</v>
      </c>
      <c r="F615">
        <v>275</v>
      </c>
      <c r="G615">
        <v>69</v>
      </c>
      <c r="H615">
        <v>2012</v>
      </c>
      <c r="I615" t="s">
        <v>5398</v>
      </c>
      <c r="J615" t="s">
        <v>5444</v>
      </c>
      <c r="K615" t="s">
        <v>5040</v>
      </c>
      <c r="L615" t="s">
        <v>5048</v>
      </c>
      <c r="M615">
        <v>152</v>
      </c>
      <c r="N615" s="7">
        <v>41187</v>
      </c>
      <c r="O615" t="s">
        <v>68</v>
      </c>
      <c r="P615" t="s">
        <v>54</v>
      </c>
      <c r="Q615">
        <v>7.67</v>
      </c>
      <c r="R615">
        <v>7.5</v>
      </c>
      <c r="S615">
        <v>7.33</v>
      </c>
      <c r="T615">
        <v>7.67</v>
      </c>
      <c r="U615">
        <v>7.5</v>
      </c>
      <c r="V615">
        <v>7.33</v>
      </c>
      <c r="W615">
        <v>10</v>
      </c>
      <c r="X615">
        <v>10</v>
      </c>
      <c r="Y615">
        <v>10</v>
      </c>
      <c r="Z615">
        <v>7.33</v>
      </c>
      <c r="AA615">
        <v>82.33</v>
      </c>
      <c r="AB615">
        <v>0.11</v>
      </c>
      <c r="AC615">
        <v>0</v>
      </c>
      <c r="AD615">
        <v>0</v>
      </c>
      <c r="AE615" t="s">
        <v>55</v>
      </c>
      <c r="AF615">
        <v>3</v>
      </c>
      <c r="AG615" s="7">
        <v>41552</v>
      </c>
      <c r="AH615">
        <v>1676.4</v>
      </c>
      <c r="AI615">
        <v>1828.8</v>
      </c>
      <c r="AJ615">
        <v>1752.6</v>
      </c>
    </row>
    <row r="616" spans="1:36" x14ac:dyDescent="0.25">
      <c r="A616" t="s">
        <v>43</v>
      </c>
      <c r="B616" t="s">
        <v>62</v>
      </c>
      <c r="C616">
        <v>15.783471</v>
      </c>
      <c r="D616">
        <v>-90.230759000000006</v>
      </c>
      <c r="E616" t="s">
        <v>618</v>
      </c>
      <c r="F616">
        <v>250</v>
      </c>
      <c r="G616">
        <v>1</v>
      </c>
      <c r="H616">
        <v>2012</v>
      </c>
      <c r="I616" t="s">
        <v>5398</v>
      </c>
      <c r="J616" t="s">
        <v>5444</v>
      </c>
      <c r="K616" t="s">
        <v>5040</v>
      </c>
      <c r="L616" t="s">
        <v>5048</v>
      </c>
      <c r="M616">
        <v>152</v>
      </c>
      <c r="N616" s="7">
        <v>41052</v>
      </c>
      <c r="O616" t="s">
        <v>68</v>
      </c>
      <c r="P616" t="s">
        <v>54</v>
      </c>
      <c r="Q616">
        <v>7.5</v>
      </c>
      <c r="R616">
        <v>7.67</v>
      </c>
      <c r="S616">
        <v>7.33</v>
      </c>
      <c r="T616">
        <v>7.5</v>
      </c>
      <c r="U616">
        <v>7.33</v>
      </c>
      <c r="V616">
        <v>7.5</v>
      </c>
      <c r="W616">
        <v>10</v>
      </c>
      <c r="X616">
        <v>10</v>
      </c>
      <c r="Y616">
        <v>10</v>
      </c>
      <c r="Z616">
        <v>7.5</v>
      </c>
      <c r="AA616">
        <v>82.33</v>
      </c>
      <c r="AB616">
        <v>0.1</v>
      </c>
      <c r="AC616">
        <v>2</v>
      </c>
      <c r="AD616">
        <v>0</v>
      </c>
      <c r="AE616" t="s">
        <v>55</v>
      </c>
      <c r="AF616">
        <v>5</v>
      </c>
      <c r="AG616" s="7">
        <v>41417</v>
      </c>
      <c r="AH616">
        <v>1310.6400000000001</v>
      </c>
      <c r="AI616">
        <v>1310.6400000000001</v>
      </c>
      <c r="AJ616">
        <v>1310.6400000000001</v>
      </c>
    </row>
    <row r="617" spans="1:36" x14ac:dyDescent="0.25">
      <c r="A617" t="s">
        <v>43</v>
      </c>
      <c r="B617" t="s">
        <v>254</v>
      </c>
      <c r="C617">
        <v>14.4490149</v>
      </c>
      <c r="D617">
        <v>-87.648247400000002</v>
      </c>
      <c r="E617" t="s">
        <v>259</v>
      </c>
      <c r="F617">
        <v>275</v>
      </c>
      <c r="G617">
        <v>69</v>
      </c>
      <c r="H617">
        <v>2017</v>
      </c>
      <c r="I617" t="s">
        <v>5408</v>
      </c>
      <c r="J617" t="s">
        <v>5446</v>
      </c>
      <c r="K617" t="s">
        <v>5040</v>
      </c>
      <c r="L617" t="s">
        <v>5048</v>
      </c>
      <c r="M617">
        <v>151</v>
      </c>
      <c r="N617" s="7">
        <v>42831</v>
      </c>
      <c r="O617" t="s">
        <v>213</v>
      </c>
      <c r="P617" t="s">
        <v>54</v>
      </c>
      <c r="Q617">
        <v>7.5</v>
      </c>
      <c r="R617">
        <v>7.58</v>
      </c>
      <c r="S617">
        <v>7.33</v>
      </c>
      <c r="T617">
        <v>7.5</v>
      </c>
      <c r="U617">
        <v>7.42</v>
      </c>
      <c r="V617">
        <v>7.42</v>
      </c>
      <c r="W617">
        <v>10</v>
      </c>
      <c r="X617">
        <v>10</v>
      </c>
      <c r="Y617">
        <v>10</v>
      </c>
      <c r="Z617">
        <v>7.58</v>
      </c>
      <c r="AA617">
        <v>82.33</v>
      </c>
      <c r="AB617">
        <v>0.1</v>
      </c>
      <c r="AC617">
        <v>0</v>
      </c>
      <c r="AD617">
        <v>1</v>
      </c>
      <c r="AE617" t="s">
        <v>55</v>
      </c>
      <c r="AF617">
        <v>8</v>
      </c>
      <c r="AG617" s="7">
        <v>43196</v>
      </c>
      <c r="AH617">
        <v>1396</v>
      </c>
      <c r="AI617">
        <v>1396</v>
      </c>
      <c r="AJ617">
        <v>1396</v>
      </c>
    </row>
    <row r="618" spans="1:36" x14ac:dyDescent="0.25">
      <c r="A618" t="s">
        <v>43</v>
      </c>
      <c r="B618" t="s">
        <v>2759</v>
      </c>
      <c r="C618">
        <v>-11.4389649</v>
      </c>
      <c r="D618">
        <v>34.008439500000001</v>
      </c>
      <c r="E618" t="s">
        <v>2765</v>
      </c>
      <c r="F618">
        <v>10</v>
      </c>
      <c r="G618">
        <v>60</v>
      </c>
      <c r="H618">
        <v>2014</v>
      </c>
      <c r="I618" t="s">
        <v>5421</v>
      </c>
      <c r="J618" t="s">
        <v>5456</v>
      </c>
      <c r="K618" t="s">
        <v>5042</v>
      </c>
      <c r="L618" t="s">
        <v>5052</v>
      </c>
      <c r="M618">
        <v>153</v>
      </c>
      <c r="N618" s="7">
        <v>41947</v>
      </c>
      <c r="O618" t="s">
        <v>471</v>
      </c>
      <c r="P618" t="s">
        <v>54</v>
      </c>
      <c r="Q618">
        <v>7.33</v>
      </c>
      <c r="R618">
        <v>7.58</v>
      </c>
      <c r="S618">
        <v>7.42</v>
      </c>
      <c r="T618">
        <v>7.58</v>
      </c>
      <c r="U618">
        <v>7.33</v>
      </c>
      <c r="V618">
        <v>7.5</v>
      </c>
      <c r="W618">
        <v>10</v>
      </c>
      <c r="X618">
        <v>10</v>
      </c>
      <c r="Y618">
        <v>10</v>
      </c>
      <c r="Z618">
        <v>7.58</v>
      </c>
      <c r="AA618">
        <v>82.33</v>
      </c>
      <c r="AB618">
        <v>0.12</v>
      </c>
      <c r="AC618">
        <v>0</v>
      </c>
      <c r="AD618">
        <v>0</v>
      </c>
      <c r="AE618" t="s">
        <v>55</v>
      </c>
      <c r="AF618">
        <v>0</v>
      </c>
      <c r="AG618" s="7">
        <v>42312</v>
      </c>
      <c r="AH618">
        <v>1450</v>
      </c>
      <c r="AI618">
        <v>1450</v>
      </c>
      <c r="AJ618">
        <v>1450</v>
      </c>
    </row>
    <row r="619" spans="1:36" x14ac:dyDescent="0.25">
      <c r="A619" t="s">
        <v>43</v>
      </c>
      <c r="B619" t="s">
        <v>216</v>
      </c>
      <c r="C619">
        <v>19.173773000000001</v>
      </c>
      <c r="D619">
        <v>-96.134224099999997</v>
      </c>
      <c r="E619" t="s">
        <v>715</v>
      </c>
      <c r="F619">
        <v>320</v>
      </c>
      <c r="G619">
        <v>2.2679618500000003</v>
      </c>
      <c r="H619">
        <v>2014</v>
      </c>
      <c r="I619" t="s">
        <v>5412</v>
      </c>
      <c r="J619" t="s">
        <v>5440</v>
      </c>
      <c r="K619" t="s">
        <v>5040</v>
      </c>
      <c r="L619" t="s">
        <v>5048</v>
      </c>
      <c r="M619">
        <v>151</v>
      </c>
      <c r="N619" s="7">
        <v>41731</v>
      </c>
      <c r="P619" t="s">
        <v>54</v>
      </c>
      <c r="Q619">
        <v>7.33</v>
      </c>
      <c r="R619">
        <v>7.58</v>
      </c>
      <c r="S619">
        <v>7.42</v>
      </c>
      <c r="T619">
        <v>7.5</v>
      </c>
      <c r="U619">
        <v>7.5</v>
      </c>
      <c r="V619">
        <v>7.5</v>
      </c>
      <c r="W619">
        <v>10</v>
      </c>
      <c r="X619">
        <v>10</v>
      </c>
      <c r="Y619">
        <v>10</v>
      </c>
      <c r="Z619">
        <v>7.5</v>
      </c>
      <c r="AA619">
        <v>82.33</v>
      </c>
      <c r="AB619">
        <v>0.11</v>
      </c>
      <c r="AC619">
        <v>0</v>
      </c>
      <c r="AD619">
        <v>0</v>
      </c>
      <c r="AE619" t="s">
        <v>55</v>
      </c>
      <c r="AF619">
        <v>0</v>
      </c>
      <c r="AG619" s="7">
        <v>42096</v>
      </c>
    </row>
    <row r="620" spans="1:36" x14ac:dyDescent="0.25">
      <c r="A620" t="s">
        <v>43</v>
      </c>
      <c r="B620" t="s">
        <v>216</v>
      </c>
      <c r="C620">
        <v>16.114828299999999</v>
      </c>
      <c r="D620">
        <v>-92.6859623</v>
      </c>
      <c r="E620" t="s">
        <v>1277</v>
      </c>
      <c r="F620">
        <v>250</v>
      </c>
      <c r="G620">
        <v>1</v>
      </c>
      <c r="H620">
        <v>2013</v>
      </c>
      <c r="I620" t="s">
        <v>5402</v>
      </c>
      <c r="J620" t="s">
        <v>5442</v>
      </c>
      <c r="K620" t="s">
        <v>5040</v>
      </c>
      <c r="L620" t="s">
        <v>5048</v>
      </c>
      <c r="M620">
        <v>151</v>
      </c>
      <c r="N620" s="7">
        <v>41348</v>
      </c>
      <c r="O620" t="s">
        <v>616</v>
      </c>
      <c r="P620" t="s">
        <v>54</v>
      </c>
      <c r="Q620">
        <v>7.67</v>
      </c>
      <c r="R620">
        <v>7.5</v>
      </c>
      <c r="S620">
        <v>7.42</v>
      </c>
      <c r="T620">
        <v>7.5</v>
      </c>
      <c r="U620">
        <v>7.42</v>
      </c>
      <c r="V620">
        <v>7.42</v>
      </c>
      <c r="W620">
        <v>10</v>
      </c>
      <c r="X620">
        <v>10</v>
      </c>
      <c r="Y620">
        <v>10</v>
      </c>
      <c r="Z620">
        <v>7.42</v>
      </c>
      <c r="AA620">
        <v>82.33</v>
      </c>
      <c r="AB620">
        <v>0.12</v>
      </c>
      <c r="AC620">
        <v>0</v>
      </c>
      <c r="AD620">
        <v>0</v>
      </c>
      <c r="AE620" t="s">
        <v>55</v>
      </c>
      <c r="AF620">
        <v>3</v>
      </c>
      <c r="AG620" s="7">
        <v>41713</v>
      </c>
      <c r="AH620">
        <v>1300</v>
      </c>
      <c r="AI620">
        <v>1300</v>
      </c>
      <c r="AJ620">
        <v>1300</v>
      </c>
    </row>
    <row r="621" spans="1:36" x14ac:dyDescent="0.25">
      <c r="A621" t="s">
        <v>43</v>
      </c>
      <c r="B621" t="s">
        <v>216</v>
      </c>
      <c r="C621">
        <v>21.132993200000001</v>
      </c>
      <c r="D621">
        <v>-98.537771100000001</v>
      </c>
      <c r="E621" t="s">
        <v>3157</v>
      </c>
      <c r="F621">
        <v>10</v>
      </c>
      <c r="G621">
        <v>1</v>
      </c>
      <c r="H621">
        <v>2012</v>
      </c>
      <c r="I621" t="s">
        <v>5398</v>
      </c>
      <c r="J621" t="s">
        <v>5444</v>
      </c>
      <c r="K621" t="s">
        <v>5040</v>
      </c>
      <c r="L621" t="s">
        <v>5048</v>
      </c>
      <c r="M621">
        <v>152</v>
      </c>
      <c r="N621" s="7">
        <v>41179</v>
      </c>
      <c r="O621" t="s">
        <v>616</v>
      </c>
      <c r="P621" t="s">
        <v>81</v>
      </c>
      <c r="Q621">
        <v>7.58</v>
      </c>
      <c r="R621">
        <v>7.67</v>
      </c>
      <c r="S621">
        <v>7.58</v>
      </c>
      <c r="T621">
        <v>7.33</v>
      </c>
      <c r="U621">
        <v>7</v>
      </c>
      <c r="V621">
        <v>7.58</v>
      </c>
      <c r="W621">
        <v>10</v>
      </c>
      <c r="X621">
        <v>10</v>
      </c>
      <c r="Y621">
        <v>10</v>
      </c>
      <c r="Z621">
        <v>7.58</v>
      </c>
      <c r="AA621">
        <v>82.33</v>
      </c>
      <c r="AB621">
        <v>0.15</v>
      </c>
      <c r="AC621">
        <v>1</v>
      </c>
      <c r="AD621">
        <v>0</v>
      </c>
      <c r="AE621" t="s">
        <v>201</v>
      </c>
      <c r="AF621">
        <v>8</v>
      </c>
      <c r="AG621" s="7">
        <v>41544</v>
      </c>
      <c r="AH621">
        <v>441</v>
      </c>
      <c r="AI621">
        <v>441</v>
      </c>
      <c r="AJ621">
        <v>441</v>
      </c>
    </row>
    <row r="622" spans="1:36" x14ac:dyDescent="0.25">
      <c r="A622" t="s">
        <v>43</v>
      </c>
      <c r="B622" t="s">
        <v>216</v>
      </c>
      <c r="C622">
        <v>19.173773000000001</v>
      </c>
      <c r="D622">
        <v>-96.134224099999997</v>
      </c>
      <c r="E622" t="s">
        <v>715</v>
      </c>
      <c r="F622">
        <v>10</v>
      </c>
      <c r="G622">
        <v>1</v>
      </c>
      <c r="H622">
        <v>2012</v>
      </c>
      <c r="I622" t="s">
        <v>5398</v>
      </c>
      <c r="J622" t="s">
        <v>5444</v>
      </c>
      <c r="K622" t="s">
        <v>5040</v>
      </c>
      <c r="L622" t="s">
        <v>5048</v>
      </c>
      <c r="M622">
        <v>152</v>
      </c>
      <c r="N622" s="7">
        <v>41152</v>
      </c>
      <c r="O622" t="s">
        <v>68</v>
      </c>
      <c r="P622" t="s">
        <v>54</v>
      </c>
      <c r="Q622">
        <v>7.67</v>
      </c>
      <c r="R622">
        <v>7.58</v>
      </c>
      <c r="S622">
        <v>7.5</v>
      </c>
      <c r="T622">
        <v>7.58</v>
      </c>
      <c r="U622">
        <v>7.5</v>
      </c>
      <c r="V622">
        <v>7.5</v>
      </c>
      <c r="W622">
        <v>10</v>
      </c>
      <c r="X622">
        <v>10</v>
      </c>
      <c r="Y622">
        <v>10</v>
      </c>
      <c r="Z622">
        <v>7</v>
      </c>
      <c r="AA622">
        <v>82.33</v>
      </c>
      <c r="AB622">
        <v>0.13</v>
      </c>
      <c r="AC622">
        <v>0</v>
      </c>
      <c r="AD622">
        <v>0</v>
      </c>
      <c r="AE622" t="s">
        <v>55</v>
      </c>
      <c r="AF622">
        <v>9</v>
      </c>
      <c r="AG622" s="7">
        <v>41517</v>
      </c>
      <c r="AH622">
        <v>1170</v>
      </c>
      <c r="AI622">
        <v>1170</v>
      </c>
      <c r="AJ622">
        <v>1170</v>
      </c>
    </row>
    <row r="623" spans="1:36" x14ac:dyDescent="0.25">
      <c r="A623" t="s">
        <v>43</v>
      </c>
      <c r="B623" t="s">
        <v>216</v>
      </c>
      <c r="C623">
        <v>16.237506700000001</v>
      </c>
      <c r="D623">
        <v>-97.293280300000006</v>
      </c>
      <c r="E623" t="s">
        <v>2382</v>
      </c>
      <c r="F623">
        <v>10</v>
      </c>
      <c r="G623">
        <v>1</v>
      </c>
      <c r="H623">
        <v>2012</v>
      </c>
      <c r="I623" t="s">
        <v>5398</v>
      </c>
      <c r="J623" t="s">
        <v>5444</v>
      </c>
      <c r="K623" t="s">
        <v>5040</v>
      </c>
      <c r="L623" t="s">
        <v>5048</v>
      </c>
      <c r="M623">
        <v>152</v>
      </c>
      <c r="N623" s="7">
        <v>40973</v>
      </c>
      <c r="O623" t="s">
        <v>616</v>
      </c>
      <c r="P623" t="s">
        <v>54</v>
      </c>
      <c r="Q623">
        <v>8</v>
      </c>
      <c r="R623">
        <v>7.75</v>
      </c>
      <c r="S623">
        <v>7.33</v>
      </c>
      <c r="T623">
        <v>7.33</v>
      </c>
      <c r="U623">
        <v>7.08</v>
      </c>
      <c r="V623">
        <v>7.67</v>
      </c>
      <c r="W623">
        <v>9.33</v>
      </c>
      <c r="X623">
        <v>10</v>
      </c>
      <c r="Y623">
        <v>10</v>
      </c>
      <c r="Z623">
        <v>7.83</v>
      </c>
      <c r="AA623">
        <v>82.33</v>
      </c>
      <c r="AB623">
        <v>0.11</v>
      </c>
      <c r="AC623">
        <v>0</v>
      </c>
      <c r="AD623">
        <v>0</v>
      </c>
      <c r="AE623" t="s">
        <v>55</v>
      </c>
      <c r="AF623">
        <v>0</v>
      </c>
      <c r="AG623" s="7">
        <v>41338</v>
      </c>
      <c r="AH623">
        <v>1200</v>
      </c>
      <c r="AI623">
        <v>1400</v>
      </c>
      <c r="AJ623">
        <v>1300</v>
      </c>
    </row>
    <row r="624" spans="1:36" x14ac:dyDescent="0.25">
      <c r="A624" t="s">
        <v>43</v>
      </c>
      <c r="B624" t="s">
        <v>268</v>
      </c>
      <c r="C624">
        <v>24.186719400000001</v>
      </c>
      <c r="D624">
        <v>120.8154358</v>
      </c>
      <c r="E624" t="s">
        <v>937</v>
      </c>
      <c r="F624">
        <v>10</v>
      </c>
      <c r="G624">
        <v>30</v>
      </c>
      <c r="H624">
        <v>2014</v>
      </c>
      <c r="I624" t="s">
        <v>5451</v>
      </c>
      <c r="J624" t="s">
        <v>5477</v>
      </c>
      <c r="K624" t="s">
        <v>5051</v>
      </c>
      <c r="L624" t="s">
        <v>5050</v>
      </c>
      <c r="M624">
        <v>61</v>
      </c>
      <c r="N624" s="7">
        <v>41634</v>
      </c>
      <c r="O624" t="s">
        <v>616</v>
      </c>
      <c r="P624" t="s">
        <v>54</v>
      </c>
      <c r="Q624">
        <v>7.5</v>
      </c>
      <c r="R624">
        <v>7.5</v>
      </c>
      <c r="S624">
        <v>7.5</v>
      </c>
      <c r="T624">
        <v>7.5</v>
      </c>
      <c r="U624">
        <v>7.5</v>
      </c>
      <c r="V624">
        <v>7.5</v>
      </c>
      <c r="W624">
        <v>10</v>
      </c>
      <c r="X624">
        <v>10</v>
      </c>
      <c r="Y624">
        <v>10</v>
      </c>
      <c r="Z624">
        <v>7.33</v>
      </c>
      <c r="AA624">
        <v>82.33</v>
      </c>
      <c r="AB624">
        <v>0.11</v>
      </c>
      <c r="AC624">
        <v>0</v>
      </c>
      <c r="AD624">
        <v>0</v>
      </c>
      <c r="AE624" t="s">
        <v>55</v>
      </c>
      <c r="AF624">
        <v>0</v>
      </c>
      <c r="AG624" s="7">
        <v>41999</v>
      </c>
      <c r="AH624">
        <v>600</v>
      </c>
      <c r="AI624">
        <v>600</v>
      </c>
      <c r="AJ624">
        <v>600</v>
      </c>
    </row>
    <row r="625" spans="1:36" x14ac:dyDescent="0.25">
      <c r="A625" t="s">
        <v>43</v>
      </c>
      <c r="B625" t="s">
        <v>268</v>
      </c>
      <c r="C625">
        <v>24.051796299999999</v>
      </c>
      <c r="D625">
        <v>120.51613519999999</v>
      </c>
      <c r="E625" t="s">
        <v>2895</v>
      </c>
      <c r="F625">
        <v>10</v>
      </c>
      <c r="G625">
        <v>20</v>
      </c>
      <c r="H625">
        <v>2014</v>
      </c>
      <c r="I625" t="s">
        <v>5451</v>
      </c>
      <c r="J625" t="s">
        <v>5477</v>
      </c>
      <c r="K625" t="s">
        <v>5051</v>
      </c>
      <c r="L625" t="s">
        <v>5050</v>
      </c>
      <c r="M625">
        <v>61</v>
      </c>
      <c r="N625" s="7">
        <v>41634</v>
      </c>
      <c r="O625" t="s">
        <v>616</v>
      </c>
      <c r="P625" t="s">
        <v>373</v>
      </c>
      <c r="Q625">
        <v>7.5</v>
      </c>
      <c r="R625">
        <v>7.5</v>
      </c>
      <c r="S625">
        <v>7.5</v>
      </c>
      <c r="T625">
        <v>7.5</v>
      </c>
      <c r="U625">
        <v>7.5</v>
      </c>
      <c r="V625">
        <v>7.5</v>
      </c>
      <c r="W625">
        <v>10</v>
      </c>
      <c r="X625">
        <v>10</v>
      </c>
      <c r="Y625">
        <v>10</v>
      </c>
      <c r="Z625">
        <v>7.33</v>
      </c>
      <c r="AA625">
        <v>82.33</v>
      </c>
      <c r="AB625">
        <v>0.11</v>
      </c>
      <c r="AC625">
        <v>0</v>
      </c>
      <c r="AD625">
        <v>0</v>
      </c>
      <c r="AE625" t="s">
        <v>55</v>
      </c>
      <c r="AF625">
        <v>0</v>
      </c>
      <c r="AG625" s="7">
        <v>41999</v>
      </c>
      <c r="AH625">
        <v>200</v>
      </c>
      <c r="AI625">
        <v>200</v>
      </c>
      <c r="AJ625">
        <v>200</v>
      </c>
    </row>
    <row r="626" spans="1:36" x14ac:dyDescent="0.25">
      <c r="A626" t="s">
        <v>43</v>
      </c>
      <c r="B626" t="s">
        <v>84</v>
      </c>
      <c r="C626">
        <v>-19.691894999999999</v>
      </c>
      <c r="D626">
        <v>-46.173600299999997</v>
      </c>
      <c r="E626" t="s">
        <v>2123</v>
      </c>
      <c r="F626">
        <v>300</v>
      </c>
      <c r="G626">
        <v>60</v>
      </c>
      <c r="H626">
        <v>2016</v>
      </c>
      <c r="I626" t="s">
        <v>5407</v>
      </c>
      <c r="J626" t="s">
        <v>5408</v>
      </c>
      <c r="K626" t="s">
        <v>5039</v>
      </c>
      <c r="L626" t="s">
        <v>5040</v>
      </c>
      <c r="M626">
        <v>153</v>
      </c>
      <c r="N626" s="7">
        <v>42381</v>
      </c>
      <c r="Q626">
        <v>7.42</v>
      </c>
      <c r="R626">
        <v>7.5</v>
      </c>
      <c r="S626">
        <v>7.33</v>
      </c>
      <c r="T626">
        <v>7.5</v>
      </c>
      <c r="U626">
        <v>7.25</v>
      </c>
      <c r="V626">
        <v>7.42</v>
      </c>
      <c r="W626">
        <v>10</v>
      </c>
      <c r="X626">
        <v>10</v>
      </c>
      <c r="Y626">
        <v>10</v>
      </c>
      <c r="Z626">
        <v>8</v>
      </c>
      <c r="AA626">
        <v>82.42</v>
      </c>
      <c r="AB626">
        <v>0.11</v>
      </c>
      <c r="AC626">
        <v>0</v>
      </c>
      <c r="AD626">
        <v>1</v>
      </c>
      <c r="AE626" t="s">
        <v>55</v>
      </c>
      <c r="AF626">
        <v>0</v>
      </c>
      <c r="AG626" s="7">
        <v>42746</v>
      </c>
    </row>
    <row r="627" spans="1:36" x14ac:dyDescent="0.25">
      <c r="A627" t="s">
        <v>43</v>
      </c>
      <c r="B627" t="s">
        <v>84</v>
      </c>
      <c r="C627">
        <v>-18.512177999999999</v>
      </c>
      <c r="D627">
        <v>-44.555030799999997</v>
      </c>
      <c r="E627" t="s">
        <v>233</v>
      </c>
      <c r="F627">
        <v>39</v>
      </c>
      <c r="G627">
        <v>60</v>
      </c>
      <c r="H627">
        <v>2012</v>
      </c>
      <c r="I627" t="s">
        <v>5401</v>
      </c>
      <c r="J627" t="s">
        <v>5402</v>
      </c>
      <c r="K627" t="s">
        <v>5039</v>
      </c>
      <c r="L627" t="s">
        <v>5040</v>
      </c>
      <c r="M627">
        <v>153</v>
      </c>
      <c r="N627" s="7">
        <v>41767</v>
      </c>
      <c r="O627" t="s">
        <v>493</v>
      </c>
      <c r="P627" t="s">
        <v>373</v>
      </c>
      <c r="Q627">
        <v>7.58</v>
      </c>
      <c r="R627">
        <v>7.67</v>
      </c>
      <c r="S627">
        <v>7.33</v>
      </c>
      <c r="T627">
        <v>7.5</v>
      </c>
      <c r="U627">
        <v>7.5</v>
      </c>
      <c r="V627">
        <v>7.42</v>
      </c>
      <c r="W627">
        <v>10</v>
      </c>
      <c r="X627">
        <v>10</v>
      </c>
      <c r="Y627">
        <v>10</v>
      </c>
      <c r="Z627">
        <v>7.42</v>
      </c>
      <c r="AA627">
        <v>82.42</v>
      </c>
      <c r="AB627">
        <v>0.12</v>
      </c>
      <c r="AC627">
        <v>0</v>
      </c>
      <c r="AD627">
        <v>0</v>
      </c>
      <c r="AE627" t="s">
        <v>304</v>
      </c>
      <c r="AF627">
        <v>1</v>
      </c>
      <c r="AG627" s="7">
        <v>42132</v>
      </c>
      <c r="AH627">
        <v>1000</v>
      </c>
      <c r="AI627">
        <v>1000</v>
      </c>
      <c r="AJ627">
        <v>1000</v>
      </c>
    </row>
    <row r="628" spans="1:36" x14ac:dyDescent="0.25">
      <c r="A628" t="s">
        <v>43</v>
      </c>
      <c r="B628" t="s">
        <v>84</v>
      </c>
      <c r="C628">
        <v>-18.512177999999999</v>
      </c>
      <c r="D628">
        <v>-44.555030799999997</v>
      </c>
      <c r="E628" t="s">
        <v>233</v>
      </c>
      <c r="F628">
        <v>220</v>
      </c>
      <c r="G628">
        <v>60</v>
      </c>
      <c r="H628">
        <v>2014</v>
      </c>
      <c r="I628" t="s">
        <v>5403</v>
      </c>
      <c r="J628" t="s">
        <v>5404</v>
      </c>
      <c r="K628" t="s">
        <v>5039</v>
      </c>
      <c r="L628" t="s">
        <v>5040</v>
      </c>
      <c r="M628">
        <v>153</v>
      </c>
      <c r="N628" s="7">
        <v>41638</v>
      </c>
      <c r="O628" t="s">
        <v>365</v>
      </c>
      <c r="P628" t="s">
        <v>81</v>
      </c>
      <c r="Q628">
        <v>7.25</v>
      </c>
      <c r="R628">
        <v>7.33</v>
      </c>
      <c r="S628">
        <v>7.25</v>
      </c>
      <c r="T628">
        <v>7.5</v>
      </c>
      <c r="U628">
        <v>7.42</v>
      </c>
      <c r="V628">
        <v>7.5</v>
      </c>
      <c r="W628">
        <v>10</v>
      </c>
      <c r="X628">
        <v>10</v>
      </c>
      <c r="Y628">
        <v>10</v>
      </c>
      <c r="Z628">
        <v>8.17</v>
      </c>
      <c r="AA628">
        <v>82.42</v>
      </c>
      <c r="AB628">
        <v>0</v>
      </c>
      <c r="AC628">
        <v>0</v>
      </c>
      <c r="AD628">
        <v>0</v>
      </c>
      <c r="AE628" t="s">
        <v>55</v>
      </c>
      <c r="AF628">
        <v>0</v>
      </c>
      <c r="AG628" s="7">
        <v>42003</v>
      </c>
      <c r="AH628">
        <v>1260</v>
      </c>
      <c r="AI628">
        <v>1260</v>
      </c>
      <c r="AJ628">
        <v>1260</v>
      </c>
    </row>
    <row r="629" spans="1:36" x14ac:dyDescent="0.25">
      <c r="A629" t="s">
        <v>43</v>
      </c>
      <c r="B629" t="s">
        <v>84</v>
      </c>
      <c r="C629">
        <v>-18.512177999999999</v>
      </c>
      <c r="D629">
        <v>-44.555030799999997</v>
      </c>
      <c r="E629" t="s">
        <v>233</v>
      </c>
      <c r="F629">
        <v>51</v>
      </c>
      <c r="G629">
        <v>60</v>
      </c>
      <c r="H629">
        <v>2012</v>
      </c>
      <c r="I629" t="s">
        <v>5401</v>
      </c>
      <c r="J629" t="s">
        <v>5402</v>
      </c>
      <c r="K629" t="s">
        <v>5039</v>
      </c>
      <c r="L629" t="s">
        <v>5040</v>
      </c>
      <c r="M629">
        <v>153</v>
      </c>
      <c r="N629" s="7">
        <v>40931</v>
      </c>
      <c r="O629" t="s">
        <v>2484</v>
      </c>
      <c r="P629" t="s">
        <v>81</v>
      </c>
      <c r="Q629">
        <v>7.75</v>
      </c>
      <c r="R629">
        <v>7.5</v>
      </c>
      <c r="S629">
        <v>7.42</v>
      </c>
      <c r="T629">
        <v>7.42</v>
      </c>
      <c r="U629">
        <v>7.5</v>
      </c>
      <c r="V629">
        <v>7.42</v>
      </c>
      <c r="W629">
        <v>10</v>
      </c>
      <c r="X629">
        <v>10</v>
      </c>
      <c r="Y629">
        <v>10</v>
      </c>
      <c r="Z629">
        <v>7.42</v>
      </c>
      <c r="AA629">
        <v>82.42</v>
      </c>
      <c r="AB629">
        <v>0.11</v>
      </c>
      <c r="AC629">
        <v>0</v>
      </c>
      <c r="AD629">
        <v>0</v>
      </c>
      <c r="AE629" t="s">
        <v>304</v>
      </c>
      <c r="AF629">
        <v>2</v>
      </c>
      <c r="AG629" s="7">
        <v>41296</v>
      </c>
    </row>
    <row r="630" spans="1:36" x14ac:dyDescent="0.25">
      <c r="A630" t="s">
        <v>43</v>
      </c>
      <c r="B630" t="s">
        <v>84</v>
      </c>
      <c r="C630">
        <v>-18.512177999999999</v>
      </c>
      <c r="D630">
        <v>-44.555030799999997</v>
      </c>
      <c r="E630" t="s">
        <v>233</v>
      </c>
      <c r="F630">
        <v>320</v>
      </c>
      <c r="G630">
        <v>2</v>
      </c>
      <c r="H630">
        <v>2016</v>
      </c>
      <c r="I630" t="s">
        <v>5407</v>
      </c>
      <c r="J630" t="s">
        <v>5408</v>
      </c>
      <c r="K630" t="s">
        <v>5039</v>
      </c>
      <c r="L630" t="s">
        <v>5040</v>
      </c>
      <c r="M630">
        <v>153</v>
      </c>
      <c r="N630" s="7">
        <v>42285</v>
      </c>
      <c r="O630" t="s">
        <v>365</v>
      </c>
      <c r="P630" t="s">
        <v>81</v>
      </c>
      <c r="Q630">
        <v>7.17</v>
      </c>
      <c r="R630">
        <v>7.83</v>
      </c>
      <c r="S630">
        <v>7.33</v>
      </c>
      <c r="T630">
        <v>7.5</v>
      </c>
      <c r="U630">
        <v>7.75</v>
      </c>
      <c r="V630">
        <v>7.42</v>
      </c>
      <c r="W630">
        <v>10</v>
      </c>
      <c r="X630">
        <v>10</v>
      </c>
      <c r="Y630">
        <v>10</v>
      </c>
      <c r="Z630">
        <v>7.42</v>
      </c>
      <c r="AA630">
        <v>82.42</v>
      </c>
      <c r="AB630">
        <v>0</v>
      </c>
      <c r="AC630">
        <v>0</v>
      </c>
      <c r="AD630">
        <v>0</v>
      </c>
      <c r="AE630" t="s">
        <v>55</v>
      </c>
      <c r="AF630">
        <v>0</v>
      </c>
      <c r="AG630" s="7">
        <v>42650</v>
      </c>
      <c r="AH630">
        <v>1</v>
      </c>
      <c r="AI630">
        <v>1</v>
      </c>
      <c r="AJ630">
        <v>1</v>
      </c>
    </row>
    <row r="631" spans="1:36" x14ac:dyDescent="0.25">
      <c r="A631" t="s">
        <v>43</v>
      </c>
      <c r="B631" t="s">
        <v>173</v>
      </c>
      <c r="C631">
        <v>24.4752847</v>
      </c>
      <c r="D631">
        <v>101.3431058</v>
      </c>
      <c r="E631" t="s">
        <v>177</v>
      </c>
      <c r="F631">
        <v>3</v>
      </c>
      <c r="G631">
        <v>60</v>
      </c>
      <c r="H631">
        <v>2015</v>
      </c>
      <c r="I631" t="s">
        <v>5410</v>
      </c>
      <c r="J631" t="s">
        <v>5419</v>
      </c>
      <c r="K631" t="s">
        <v>5040</v>
      </c>
      <c r="L631" t="s">
        <v>5049</v>
      </c>
      <c r="M631">
        <v>61</v>
      </c>
      <c r="N631" s="7">
        <v>42466</v>
      </c>
      <c r="O631" t="s">
        <v>181</v>
      </c>
      <c r="P631" t="s">
        <v>54</v>
      </c>
      <c r="Q631">
        <v>7.67</v>
      </c>
      <c r="R631">
        <v>7.42</v>
      </c>
      <c r="S631">
        <v>7.42</v>
      </c>
      <c r="T631">
        <v>7.5</v>
      </c>
      <c r="U631">
        <v>7.42</v>
      </c>
      <c r="V631">
        <v>7.42</v>
      </c>
      <c r="W631">
        <v>10</v>
      </c>
      <c r="X631">
        <v>10</v>
      </c>
      <c r="Y631">
        <v>10</v>
      </c>
      <c r="Z631">
        <v>7.58</v>
      </c>
      <c r="AA631">
        <v>82.42</v>
      </c>
      <c r="AB631">
        <v>0.1</v>
      </c>
      <c r="AC631">
        <v>0</v>
      </c>
      <c r="AD631">
        <v>0</v>
      </c>
      <c r="AE631" t="s">
        <v>55</v>
      </c>
      <c r="AF631">
        <v>0</v>
      </c>
      <c r="AG631" s="7">
        <v>42831</v>
      </c>
      <c r="AH631">
        <v>1600</v>
      </c>
      <c r="AI631">
        <v>1600</v>
      </c>
      <c r="AJ631">
        <v>1600</v>
      </c>
    </row>
    <row r="632" spans="1:36" x14ac:dyDescent="0.25">
      <c r="A632" t="s">
        <v>43</v>
      </c>
      <c r="B632" t="s">
        <v>396</v>
      </c>
      <c r="C632">
        <v>4.9681569999999997</v>
      </c>
      <c r="D632">
        <v>-73.490098000000003</v>
      </c>
      <c r="E632" t="s">
        <v>2026</v>
      </c>
      <c r="F632">
        <v>43</v>
      </c>
      <c r="G632">
        <v>70</v>
      </c>
      <c r="H632">
        <v>2016</v>
      </c>
      <c r="I632" t="s">
        <v>5427</v>
      </c>
      <c r="J632" t="s">
        <v>5428</v>
      </c>
      <c r="K632" t="s">
        <v>5042</v>
      </c>
      <c r="L632" t="s">
        <v>5049</v>
      </c>
      <c r="M632">
        <v>91</v>
      </c>
      <c r="N632" s="7">
        <v>42587</v>
      </c>
      <c r="O632" t="s">
        <v>213</v>
      </c>
      <c r="P632" t="s">
        <v>54</v>
      </c>
      <c r="Q632">
        <v>5.08</v>
      </c>
      <c r="R632">
        <v>7.75</v>
      </c>
      <c r="S632">
        <v>7.83</v>
      </c>
      <c r="T632">
        <v>7.75</v>
      </c>
      <c r="U632">
        <v>7.83</v>
      </c>
      <c r="V632">
        <v>8.08</v>
      </c>
      <c r="W632">
        <v>10</v>
      </c>
      <c r="X632">
        <v>10</v>
      </c>
      <c r="Y632">
        <v>10</v>
      </c>
      <c r="Z632">
        <v>8.08</v>
      </c>
      <c r="AA632">
        <v>82.42</v>
      </c>
      <c r="AB632">
        <v>0.11</v>
      </c>
      <c r="AC632">
        <v>0</v>
      </c>
      <c r="AD632">
        <v>0</v>
      </c>
      <c r="AE632" t="s">
        <v>55</v>
      </c>
      <c r="AF632">
        <v>1</v>
      </c>
      <c r="AG632" s="7">
        <v>42952</v>
      </c>
      <c r="AH632">
        <v>1600</v>
      </c>
      <c r="AI632">
        <v>1600</v>
      </c>
      <c r="AJ632">
        <v>1600</v>
      </c>
    </row>
    <row r="633" spans="1:36" x14ac:dyDescent="0.25">
      <c r="A633" t="s">
        <v>43</v>
      </c>
      <c r="B633" t="s">
        <v>396</v>
      </c>
      <c r="C633">
        <v>2.5359349</v>
      </c>
      <c r="D633">
        <v>-75.527669900000006</v>
      </c>
      <c r="E633" t="s">
        <v>457</v>
      </c>
      <c r="F633">
        <v>250</v>
      </c>
      <c r="G633">
        <v>70</v>
      </c>
      <c r="H633">
        <v>2013</v>
      </c>
      <c r="I633" t="s">
        <v>5421</v>
      </c>
      <c r="J633" t="s">
        <v>5420</v>
      </c>
      <c r="K633" t="s">
        <v>5042</v>
      </c>
      <c r="L633" t="s">
        <v>5049</v>
      </c>
      <c r="M633">
        <v>91</v>
      </c>
      <c r="N633" s="7">
        <v>41425</v>
      </c>
      <c r="O633" t="s">
        <v>213</v>
      </c>
      <c r="P633" t="s">
        <v>54</v>
      </c>
      <c r="Q633">
        <v>7.67</v>
      </c>
      <c r="R633">
        <v>7.42</v>
      </c>
      <c r="S633">
        <v>7.33</v>
      </c>
      <c r="T633">
        <v>7.5</v>
      </c>
      <c r="U633">
        <v>7.58</v>
      </c>
      <c r="V633">
        <v>7.5</v>
      </c>
      <c r="W633">
        <v>10</v>
      </c>
      <c r="X633">
        <v>10</v>
      </c>
      <c r="Y633">
        <v>10</v>
      </c>
      <c r="Z633">
        <v>7.42</v>
      </c>
      <c r="AA633">
        <v>82.42</v>
      </c>
      <c r="AB633">
        <v>0.11</v>
      </c>
      <c r="AC633">
        <v>0</v>
      </c>
      <c r="AD633">
        <v>0</v>
      </c>
      <c r="AE633" t="s">
        <v>55</v>
      </c>
      <c r="AF633">
        <v>9</v>
      </c>
      <c r="AG633" s="7">
        <v>41790</v>
      </c>
      <c r="AH633">
        <v>1600</v>
      </c>
      <c r="AI633">
        <v>1950</v>
      </c>
      <c r="AJ633">
        <v>1775</v>
      </c>
    </row>
    <row r="634" spans="1:36" x14ac:dyDescent="0.25">
      <c r="A634" t="s">
        <v>43</v>
      </c>
      <c r="B634" t="s">
        <v>396</v>
      </c>
      <c r="C634">
        <v>2.5359349</v>
      </c>
      <c r="D634">
        <v>-75.527669900000006</v>
      </c>
      <c r="E634" t="s">
        <v>457</v>
      </c>
      <c r="F634">
        <v>250</v>
      </c>
      <c r="G634">
        <v>70</v>
      </c>
      <c r="H634">
        <v>2012</v>
      </c>
      <c r="I634" t="s">
        <v>5425</v>
      </c>
      <c r="J634" t="s">
        <v>5426</v>
      </c>
      <c r="K634" t="s">
        <v>5042</v>
      </c>
      <c r="L634" t="s">
        <v>5049</v>
      </c>
      <c r="M634">
        <v>91</v>
      </c>
      <c r="N634" s="7">
        <v>40939</v>
      </c>
      <c r="O634" t="s">
        <v>213</v>
      </c>
      <c r="P634" t="s">
        <v>81</v>
      </c>
      <c r="Q634">
        <v>7.67</v>
      </c>
      <c r="R634">
        <v>7.33</v>
      </c>
      <c r="S634">
        <v>7.25</v>
      </c>
      <c r="T634">
        <v>7.42</v>
      </c>
      <c r="U634">
        <v>7.5</v>
      </c>
      <c r="V634">
        <v>7.67</v>
      </c>
      <c r="W634">
        <v>10</v>
      </c>
      <c r="X634">
        <v>10</v>
      </c>
      <c r="Y634">
        <v>10</v>
      </c>
      <c r="Z634">
        <v>7.58</v>
      </c>
      <c r="AA634">
        <v>82.42</v>
      </c>
      <c r="AB634">
        <v>0</v>
      </c>
      <c r="AC634">
        <v>0</v>
      </c>
      <c r="AD634">
        <v>0</v>
      </c>
      <c r="AF634">
        <v>2</v>
      </c>
      <c r="AG634" s="7">
        <v>41304</v>
      </c>
      <c r="AH634">
        <v>442</v>
      </c>
      <c r="AI634">
        <v>442</v>
      </c>
      <c r="AJ634">
        <v>442</v>
      </c>
    </row>
    <row r="635" spans="1:36" x14ac:dyDescent="0.25">
      <c r="A635" t="s">
        <v>43</v>
      </c>
      <c r="B635" t="s">
        <v>396</v>
      </c>
      <c r="C635">
        <v>2.5359349</v>
      </c>
      <c r="D635">
        <v>-75.527669900000006</v>
      </c>
      <c r="E635" t="s">
        <v>457</v>
      </c>
      <c r="F635">
        <v>250</v>
      </c>
      <c r="G635">
        <v>70</v>
      </c>
      <c r="H635">
        <v>2011</v>
      </c>
      <c r="I635" t="s">
        <v>5435</v>
      </c>
      <c r="J635" t="s">
        <v>5436</v>
      </c>
      <c r="K635" t="s">
        <v>5042</v>
      </c>
      <c r="L635" t="s">
        <v>5049</v>
      </c>
      <c r="M635">
        <v>91</v>
      </c>
      <c r="N635" s="7">
        <v>40899</v>
      </c>
      <c r="O635" t="s">
        <v>213</v>
      </c>
      <c r="P635" t="s">
        <v>54</v>
      </c>
      <c r="Q635">
        <v>7.33</v>
      </c>
      <c r="R635">
        <v>7.58</v>
      </c>
      <c r="S635">
        <v>7.17</v>
      </c>
      <c r="T635">
        <v>7.58</v>
      </c>
      <c r="U635">
        <v>7.42</v>
      </c>
      <c r="V635">
        <v>7.58</v>
      </c>
      <c r="W635">
        <v>10</v>
      </c>
      <c r="X635">
        <v>10</v>
      </c>
      <c r="Y635">
        <v>10</v>
      </c>
      <c r="Z635">
        <v>7.75</v>
      </c>
      <c r="AA635">
        <v>82.42</v>
      </c>
      <c r="AB635">
        <v>0</v>
      </c>
      <c r="AC635">
        <v>0</v>
      </c>
      <c r="AD635">
        <v>0</v>
      </c>
      <c r="AE635" t="s">
        <v>55</v>
      </c>
      <c r="AF635">
        <v>2</v>
      </c>
      <c r="AG635" s="7">
        <v>41264</v>
      </c>
      <c r="AH635">
        <v>1750</v>
      </c>
      <c r="AI635">
        <v>1750</v>
      </c>
      <c r="AJ635">
        <v>1750</v>
      </c>
    </row>
    <row r="636" spans="1:36" x14ac:dyDescent="0.25">
      <c r="A636" t="s">
        <v>43</v>
      </c>
      <c r="B636" t="s">
        <v>396</v>
      </c>
      <c r="C636">
        <v>2.5359349</v>
      </c>
      <c r="D636">
        <v>-75.527669900000006</v>
      </c>
      <c r="E636" t="s">
        <v>457</v>
      </c>
      <c r="F636">
        <v>0</v>
      </c>
      <c r="G636">
        <v>70</v>
      </c>
      <c r="H636">
        <v>2011</v>
      </c>
      <c r="I636" t="s">
        <v>5435</v>
      </c>
      <c r="J636" t="s">
        <v>5436</v>
      </c>
      <c r="K636" t="s">
        <v>5042</v>
      </c>
      <c r="L636" t="s">
        <v>5049</v>
      </c>
      <c r="M636">
        <v>91</v>
      </c>
      <c r="N636" s="7">
        <v>40808</v>
      </c>
      <c r="Q636">
        <v>7.58</v>
      </c>
      <c r="R636">
        <v>7.25</v>
      </c>
      <c r="S636">
        <v>7.42</v>
      </c>
      <c r="T636">
        <v>7.25</v>
      </c>
      <c r="U636">
        <v>7.58</v>
      </c>
      <c r="V636">
        <v>7.83</v>
      </c>
      <c r="W636">
        <v>10</v>
      </c>
      <c r="X636">
        <v>10</v>
      </c>
      <c r="Y636">
        <v>10</v>
      </c>
      <c r="Z636">
        <v>7.5</v>
      </c>
      <c r="AA636">
        <v>82.42</v>
      </c>
      <c r="AB636">
        <v>0.02</v>
      </c>
      <c r="AC636">
        <v>0</v>
      </c>
      <c r="AD636">
        <v>0</v>
      </c>
      <c r="AF636">
        <v>1</v>
      </c>
      <c r="AG636" s="7">
        <v>41173</v>
      </c>
      <c r="AH636">
        <v>1750</v>
      </c>
      <c r="AI636">
        <v>1750</v>
      </c>
      <c r="AJ636">
        <v>1750</v>
      </c>
    </row>
    <row r="637" spans="1:36" x14ac:dyDescent="0.25">
      <c r="A637" t="s">
        <v>43</v>
      </c>
      <c r="B637" t="s">
        <v>62</v>
      </c>
      <c r="C637">
        <v>14.9609782</v>
      </c>
      <c r="D637">
        <v>-91.807458600000004</v>
      </c>
      <c r="E637" t="s">
        <v>1286</v>
      </c>
      <c r="F637">
        <v>50</v>
      </c>
      <c r="G637">
        <v>69</v>
      </c>
      <c r="H637">
        <v>2017</v>
      </c>
      <c r="I637" t="s">
        <v>5408</v>
      </c>
      <c r="J637" t="s">
        <v>5446</v>
      </c>
      <c r="K637" t="s">
        <v>5040</v>
      </c>
      <c r="L637" t="s">
        <v>5048</v>
      </c>
      <c r="M637">
        <v>151</v>
      </c>
      <c r="N637" s="7">
        <v>42986</v>
      </c>
      <c r="O637" t="s">
        <v>68</v>
      </c>
      <c r="P637" t="s">
        <v>54</v>
      </c>
      <c r="Q637">
        <v>7.58</v>
      </c>
      <c r="R637">
        <v>7.5</v>
      </c>
      <c r="S637">
        <v>7.33</v>
      </c>
      <c r="T637">
        <v>7.75</v>
      </c>
      <c r="U637">
        <v>7.33</v>
      </c>
      <c r="V637">
        <v>7.5</v>
      </c>
      <c r="W637">
        <v>10</v>
      </c>
      <c r="X637">
        <v>10</v>
      </c>
      <c r="Y637">
        <v>10</v>
      </c>
      <c r="Z637">
        <v>7.42</v>
      </c>
      <c r="AA637">
        <v>82.42</v>
      </c>
      <c r="AB637">
        <v>0.1</v>
      </c>
      <c r="AC637">
        <v>0</v>
      </c>
      <c r="AD637">
        <v>1</v>
      </c>
      <c r="AE637" t="s">
        <v>55</v>
      </c>
      <c r="AF637">
        <v>2</v>
      </c>
      <c r="AG637" s="7">
        <v>43351</v>
      </c>
      <c r="AH637">
        <v>1700</v>
      </c>
      <c r="AI637">
        <v>1700</v>
      </c>
      <c r="AJ637">
        <v>1700</v>
      </c>
    </row>
    <row r="638" spans="1:36" x14ac:dyDescent="0.25">
      <c r="A638" t="s">
        <v>43</v>
      </c>
      <c r="B638" t="s">
        <v>62</v>
      </c>
      <c r="C638">
        <v>14.9609782</v>
      </c>
      <c r="D638">
        <v>-91.807458600000004</v>
      </c>
      <c r="E638" t="s">
        <v>1286</v>
      </c>
      <c r="F638">
        <v>50</v>
      </c>
      <c r="G638">
        <v>69</v>
      </c>
      <c r="H638">
        <v>2016</v>
      </c>
      <c r="I638" t="s">
        <v>5410</v>
      </c>
      <c r="J638" t="s">
        <v>5441</v>
      </c>
      <c r="K638" t="s">
        <v>5040</v>
      </c>
      <c r="L638" t="s">
        <v>5048</v>
      </c>
      <c r="M638">
        <v>152</v>
      </c>
      <c r="N638" s="7">
        <v>42887</v>
      </c>
      <c r="O638" t="s">
        <v>68</v>
      </c>
      <c r="P638" t="s">
        <v>54</v>
      </c>
      <c r="Q638">
        <v>7.67</v>
      </c>
      <c r="R638">
        <v>7.58</v>
      </c>
      <c r="S638">
        <v>7.25</v>
      </c>
      <c r="T638">
        <v>7.67</v>
      </c>
      <c r="U638">
        <v>7.42</v>
      </c>
      <c r="V638">
        <v>7.33</v>
      </c>
      <c r="W638">
        <v>10</v>
      </c>
      <c r="X638">
        <v>10</v>
      </c>
      <c r="Y638">
        <v>10</v>
      </c>
      <c r="Z638">
        <v>7.5</v>
      </c>
      <c r="AA638">
        <v>82.42</v>
      </c>
      <c r="AB638">
        <v>0.12</v>
      </c>
      <c r="AC638">
        <v>0</v>
      </c>
      <c r="AD638">
        <v>0</v>
      </c>
      <c r="AE638" t="s">
        <v>55</v>
      </c>
      <c r="AF638">
        <v>0</v>
      </c>
      <c r="AG638" s="7">
        <v>43252</v>
      </c>
      <c r="AH638">
        <v>1700</v>
      </c>
      <c r="AI638">
        <v>1700</v>
      </c>
      <c r="AJ638">
        <v>1700</v>
      </c>
    </row>
    <row r="639" spans="1:36" x14ac:dyDescent="0.25">
      <c r="A639" t="s">
        <v>43</v>
      </c>
      <c r="B639" t="s">
        <v>62</v>
      </c>
      <c r="C639">
        <v>14.9388732</v>
      </c>
      <c r="D639">
        <v>-90.074676699999998</v>
      </c>
      <c r="E639" t="s">
        <v>2733</v>
      </c>
      <c r="F639">
        <v>20</v>
      </c>
      <c r="G639">
        <v>69</v>
      </c>
      <c r="H639">
        <v>2017</v>
      </c>
      <c r="I639" t="s">
        <v>5408</v>
      </c>
      <c r="J639" t="s">
        <v>5446</v>
      </c>
      <c r="K639" t="s">
        <v>5040</v>
      </c>
      <c r="L639" t="s">
        <v>5048</v>
      </c>
      <c r="M639">
        <v>151</v>
      </c>
      <c r="N639" s="7">
        <v>42887</v>
      </c>
      <c r="O639" t="s">
        <v>68</v>
      </c>
      <c r="P639" t="s">
        <v>54</v>
      </c>
      <c r="Q639">
        <v>7.58</v>
      </c>
      <c r="R639">
        <v>7.5</v>
      </c>
      <c r="S639">
        <v>7.25</v>
      </c>
      <c r="T639">
        <v>7.67</v>
      </c>
      <c r="U639">
        <v>7.5</v>
      </c>
      <c r="V639">
        <v>7.5</v>
      </c>
      <c r="W639">
        <v>10</v>
      </c>
      <c r="X639">
        <v>10</v>
      </c>
      <c r="Y639">
        <v>10</v>
      </c>
      <c r="Z639">
        <v>7.42</v>
      </c>
      <c r="AA639">
        <v>82.42</v>
      </c>
      <c r="AB639">
        <v>0.12</v>
      </c>
      <c r="AC639">
        <v>0</v>
      </c>
      <c r="AD639">
        <v>0</v>
      </c>
      <c r="AE639" t="s">
        <v>55</v>
      </c>
      <c r="AF639">
        <v>0</v>
      </c>
      <c r="AG639" s="7">
        <v>43252</v>
      </c>
      <c r="AH639">
        <v>157.88640000000001</v>
      </c>
      <c r="AI639">
        <v>157.88640000000001</v>
      </c>
      <c r="AJ639">
        <v>157.88640000000001</v>
      </c>
    </row>
    <row r="640" spans="1:36" x14ac:dyDescent="0.25">
      <c r="A640" t="s">
        <v>43</v>
      </c>
      <c r="B640" t="s">
        <v>62</v>
      </c>
      <c r="C640">
        <v>14.1928003</v>
      </c>
      <c r="D640">
        <v>-90.374835399999995</v>
      </c>
      <c r="E640" t="s">
        <v>2509</v>
      </c>
      <c r="F640">
        <v>275</v>
      </c>
      <c r="G640">
        <v>69</v>
      </c>
      <c r="H640">
        <v>2017</v>
      </c>
      <c r="I640" t="s">
        <v>5408</v>
      </c>
      <c r="J640" t="s">
        <v>5446</v>
      </c>
      <c r="K640" t="s">
        <v>5040</v>
      </c>
      <c r="L640" t="s">
        <v>5048</v>
      </c>
      <c r="M640">
        <v>151</v>
      </c>
      <c r="N640" s="7">
        <v>42755</v>
      </c>
      <c r="O640" t="s">
        <v>213</v>
      </c>
      <c r="P640" t="s">
        <v>54</v>
      </c>
      <c r="Q640">
        <v>7.5</v>
      </c>
      <c r="R640">
        <v>7.42</v>
      </c>
      <c r="S640">
        <v>7.08</v>
      </c>
      <c r="T640">
        <v>7.75</v>
      </c>
      <c r="U640">
        <v>7.67</v>
      </c>
      <c r="V640">
        <v>7.5</v>
      </c>
      <c r="W640">
        <v>10</v>
      </c>
      <c r="X640">
        <v>10</v>
      </c>
      <c r="Y640">
        <v>10</v>
      </c>
      <c r="Z640">
        <v>7.5</v>
      </c>
      <c r="AA640">
        <v>82.42</v>
      </c>
      <c r="AB640">
        <v>0.11</v>
      </c>
      <c r="AC640">
        <v>0</v>
      </c>
      <c r="AD640">
        <v>2</v>
      </c>
      <c r="AE640" t="s">
        <v>55</v>
      </c>
      <c r="AF640">
        <v>3</v>
      </c>
      <c r="AG640" s="7">
        <v>43120</v>
      </c>
    </row>
    <row r="641" spans="1:36" x14ac:dyDescent="0.25">
      <c r="A641" t="s">
        <v>43</v>
      </c>
      <c r="B641" t="s">
        <v>62</v>
      </c>
      <c r="C641">
        <v>14.6906713</v>
      </c>
      <c r="D641">
        <v>-91.202520699999994</v>
      </c>
      <c r="E641" t="s">
        <v>1901</v>
      </c>
      <c r="F641">
        <v>250</v>
      </c>
      <c r="G641">
        <v>1</v>
      </c>
      <c r="H641">
        <v>2013</v>
      </c>
      <c r="I641" t="s">
        <v>5402</v>
      </c>
      <c r="J641" t="s">
        <v>5442</v>
      </c>
      <c r="K641" t="s">
        <v>5040</v>
      </c>
      <c r="L641" t="s">
        <v>5048</v>
      </c>
      <c r="M641">
        <v>151</v>
      </c>
      <c r="N641" s="7">
        <v>41991</v>
      </c>
      <c r="O641" t="s">
        <v>213</v>
      </c>
      <c r="P641" t="s">
        <v>54</v>
      </c>
      <c r="Q641">
        <v>7.5</v>
      </c>
      <c r="R641">
        <v>7.5</v>
      </c>
      <c r="S641">
        <v>7.5</v>
      </c>
      <c r="T641">
        <v>7.67</v>
      </c>
      <c r="U641">
        <v>7.42</v>
      </c>
      <c r="V641">
        <v>7.5</v>
      </c>
      <c r="W641">
        <v>10</v>
      </c>
      <c r="X641">
        <v>10</v>
      </c>
      <c r="Y641">
        <v>10</v>
      </c>
      <c r="Z641">
        <v>7.33</v>
      </c>
      <c r="AA641">
        <v>82.42</v>
      </c>
      <c r="AB641">
        <v>0.1</v>
      </c>
      <c r="AC641">
        <v>0</v>
      </c>
      <c r="AD641">
        <v>0</v>
      </c>
      <c r="AE641" t="s">
        <v>55</v>
      </c>
      <c r="AF641">
        <v>0</v>
      </c>
      <c r="AG641" s="7">
        <v>42356</v>
      </c>
      <c r="AH641">
        <v>1400</v>
      </c>
      <c r="AI641">
        <v>1400</v>
      </c>
      <c r="AJ641">
        <v>1400</v>
      </c>
    </row>
    <row r="642" spans="1:36" x14ac:dyDescent="0.25">
      <c r="A642" t="s">
        <v>43</v>
      </c>
      <c r="B642" t="s">
        <v>254</v>
      </c>
      <c r="C642">
        <v>14.4490149</v>
      </c>
      <c r="D642">
        <v>-87.648247400000002</v>
      </c>
      <c r="E642" t="s">
        <v>3010</v>
      </c>
      <c r="F642">
        <v>1</v>
      </c>
      <c r="G642">
        <v>2</v>
      </c>
      <c r="H642">
        <v>2017</v>
      </c>
      <c r="I642" t="s">
        <v>5408</v>
      </c>
      <c r="J642" t="s">
        <v>5446</v>
      </c>
      <c r="K642" t="s">
        <v>5040</v>
      </c>
      <c r="L642" t="s">
        <v>5048</v>
      </c>
      <c r="M642">
        <v>151</v>
      </c>
      <c r="N642" s="7">
        <v>43005</v>
      </c>
      <c r="O642" t="s">
        <v>60</v>
      </c>
      <c r="P642" t="s">
        <v>54</v>
      </c>
      <c r="Q642">
        <v>7.42</v>
      </c>
      <c r="R642">
        <v>7.67</v>
      </c>
      <c r="S642">
        <v>7.17</v>
      </c>
      <c r="T642">
        <v>7.58</v>
      </c>
      <c r="U642">
        <v>7.58</v>
      </c>
      <c r="V642">
        <v>7.5</v>
      </c>
      <c r="W642">
        <v>10</v>
      </c>
      <c r="X642">
        <v>10</v>
      </c>
      <c r="Y642">
        <v>10</v>
      </c>
      <c r="Z642">
        <v>7.5</v>
      </c>
      <c r="AA642">
        <v>82.42</v>
      </c>
      <c r="AB642">
        <v>0.12</v>
      </c>
      <c r="AC642">
        <v>0</v>
      </c>
      <c r="AD642">
        <v>1</v>
      </c>
      <c r="AE642" t="s">
        <v>55</v>
      </c>
      <c r="AF642">
        <v>6</v>
      </c>
      <c r="AG642" s="7">
        <v>43370</v>
      </c>
      <c r="AH642">
        <v>1500</v>
      </c>
      <c r="AI642">
        <v>1500</v>
      </c>
      <c r="AJ642">
        <v>1500</v>
      </c>
    </row>
    <row r="643" spans="1:36" x14ac:dyDescent="0.25">
      <c r="A643" t="s">
        <v>43</v>
      </c>
      <c r="B643" t="s">
        <v>254</v>
      </c>
      <c r="C643">
        <v>15.199999</v>
      </c>
      <c r="D643">
        <v>-86.241905000000003</v>
      </c>
      <c r="F643">
        <v>1</v>
      </c>
      <c r="G643">
        <v>2</v>
      </c>
      <c r="H643">
        <v>2012</v>
      </c>
      <c r="I643" t="s">
        <v>5398</v>
      </c>
      <c r="J643" t="s">
        <v>5444</v>
      </c>
      <c r="K643" t="s">
        <v>5040</v>
      </c>
      <c r="L643" t="s">
        <v>5048</v>
      </c>
      <c r="M643">
        <v>152</v>
      </c>
      <c r="N643" s="7">
        <v>41618</v>
      </c>
      <c r="P643" t="s">
        <v>54</v>
      </c>
      <c r="Q643">
        <v>7.25</v>
      </c>
      <c r="R643">
        <v>7.67</v>
      </c>
      <c r="S643">
        <v>7.42</v>
      </c>
      <c r="T643">
        <v>7.17</v>
      </c>
      <c r="U643">
        <v>7.75</v>
      </c>
      <c r="V643">
        <v>7.5</v>
      </c>
      <c r="W643">
        <v>10</v>
      </c>
      <c r="X643">
        <v>10</v>
      </c>
      <c r="Y643">
        <v>10</v>
      </c>
      <c r="Z643">
        <v>7.67</v>
      </c>
      <c r="AA643">
        <v>82.42</v>
      </c>
      <c r="AB643">
        <v>0.09</v>
      </c>
      <c r="AC643">
        <v>0</v>
      </c>
      <c r="AD643">
        <v>0</v>
      </c>
      <c r="AE643" t="s">
        <v>201</v>
      </c>
      <c r="AF643">
        <v>2</v>
      </c>
      <c r="AG643" s="7">
        <v>41983</v>
      </c>
    </row>
    <row r="644" spans="1:36" x14ac:dyDescent="0.25">
      <c r="A644" t="s">
        <v>43</v>
      </c>
      <c r="B644" t="s">
        <v>216</v>
      </c>
      <c r="C644">
        <v>23.924963999999999</v>
      </c>
      <c r="D644">
        <v>-100.48139</v>
      </c>
      <c r="E644" t="s">
        <v>2128</v>
      </c>
      <c r="F644">
        <v>10</v>
      </c>
      <c r="G644">
        <v>1</v>
      </c>
      <c r="H644">
        <v>2014</v>
      </c>
      <c r="I644" t="s">
        <v>5412</v>
      </c>
      <c r="J644" t="s">
        <v>5440</v>
      </c>
      <c r="K644" t="s">
        <v>5040</v>
      </c>
      <c r="L644" t="s">
        <v>5048</v>
      </c>
      <c r="M644">
        <v>151</v>
      </c>
      <c r="N644" s="7">
        <v>41865</v>
      </c>
      <c r="O644" t="s">
        <v>616</v>
      </c>
      <c r="P644" t="s">
        <v>54</v>
      </c>
      <c r="Q644">
        <v>7.42</v>
      </c>
      <c r="R644">
        <v>7.5</v>
      </c>
      <c r="S644">
        <v>7.42</v>
      </c>
      <c r="T644">
        <v>7.58</v>
      </c>
      <c r="U644">
        <v>7.42</v>
      </c>
      <c r="V644">
        <v>7.5</v>
      </c>
      <c r="W644">
        <v>10</v>
      </c>
      <c r="X644">
        <v>10</v>
      </c>
      <c r="Y644">
        <v>10</v>
      </c>
      <c r="Z644">
        <v>7.58</v>
      </c>
      <c r="AA644">
        <v>82.42</v>
      </c>
      <c r="AB644">
        <v>0.11</v>
      </c>
      <c r="AC644">
        <v>0</v>
      </c>
      <c r="AD644">
        <v>0</v>
      </c>
      <c r="AE644" t="s">
        <v>55</v>
      </c>
      <c r="AF644">
        <v>0</v>
      </c>
      <c r="AG644" s="7">
        <v>42230</v>
      </c>
      <c r="AH644">
        <v>1296</v>
      </c>
      <c r="AI644">
        <v>1296</v>
      </c>
      <c r="AJ644">
        <v>1296</v>
      </c>
    </row>
    <row r="645" spans="1:36" x14ac:dyDescent="0.25">
      <c r="A645" t="s">
        <v>43</v>
      </c>
      <c r="B645" t="s">
        <v>216</v>
      </c>
      <c r="C645">
        <v>19.173773000000001</v>
      </c>
      <c r="D645">
        <v>-96.134224099999997</v>
      </c>
      <c r="E645" t="s">
        <v>715</v>
      </c>
      <c r="F645">
        <v>10</v>
      </c>
      <c r="G645">
        <v>1</v>
      </c>
      <c r="H645">
        <v>2013</v>
      </c>
      <c r="I645" t="s">
        <v>5402</v>
      </c>
      <c r="J645" t="s">
        <v>5442</v>
      </c>
      <c r="K645" t="s">
        <v>5040</v>
      </c>
      <c r="L645" t="s">
        <v>5048</v>
      </c>
      <c r="M645">
        <v>151</v>
      </c>
      <c r="N645" s="7">
        <v>41620</v>
      </c>
      <c r="O645" t="s">
        <v>68</v>
      </c>
      <c r="P645" t="s">
        <v>54</v>
      </c>
      <c r="Q645">
        <v>7.5</v>
      </c>
      <c r="R645">
        <v>7.58</v>
      </c>
      <c r="S645">
        <v>7.5</v>
      </c>
      <c r="T645">
        <v>7.92</v>
      </c>
      <c r="U645">
        <v>7.42</v>
      </c>
      <c r="V645">
        <v>7.67</v>
      </c>
      <c r="W645">
        <v>9.33</v>
      </c>
      <c r="X645">
        <v>10</v>
      </c>
      <c r="Y645">
        <v>10</v>
      </c>
      <c r="Z645">
        <v>7.5</v>
      </c>
      <c r="AA645">
        <v>82.42</v>
      </c>
      <c r="AB645">
        <v>0.12</v>
      </c>
      <c r="AC645">
        <v>0</v>
      </c>
      <c r="AD645">
        <v>0</v>
      </c>
      <c r="AE645" t="s">
        <v>55</v>
      </c>
      <c r="AF645">
        <v>0</v>
      </c>
      <c r="AG645" s="7">
        <v>41985</v>
      </c>
      <c r="AH645">
        <v>1170</v>
      </c>
      <c r="AI645">
        <v>1170</v>
      </c>
      <c r="AJ645">
        <v>1170</v>
      </c>
    </row>
    <row r="646" spans="1:36" x14ac:dyDescent="0.25">
      <c r="A646" t="s">
        <v>43</v>
      </c>
      <c r="B646" t="s">
        <v>216</v>
      </c>
      <c r="C646">
        <v>16.7569318</v>
      </c>
      <c r="D646">
        <v>-93.129235300000005</v>
      </c>
      <c r="E646" t="s">
        <v>2035</v>
      </c>
      <c r="F646">
        <v>49</v>
      </c>
      <c r="G646">
        <v>1</v>
      </c>
      <c r="H646">
        <v>2013</v>
      </c>
      <c r="I646" t="s">
        <v>5402</v>
      </c>
      <c r="J646" t="s">
        <v>5442</v>
      </c>
      <c r="K646" t="s">
        <v>5040</v>
      </c>
      <c r="L646" t="s">
        <v>5048</v>
      </c>
      <c r="M646">
        <v>151</v>
      </c>
      <c r="N646" s="7">
        <v>41362</v>
      </c>
      <c r="O646" t="s">
        <v>616</v>
      </c>
      <c r="P646" t="s">
        <v>54</v>
      </c>
      <c r="Q646">
        <v>7.5</v>
      </c>
      <c r="R646">
        <v>7.42</v>
      </c>
      <c r="S646">
        <v>7.42</v>
      </c>
      <c r="T646">
        <v>7.67</v>
      </c>
      <c r="U646">
        <v>7.42</v>
      </c>
      <c r="V646">
        <v>7.58</v>
      </c>
      <c r="W646">
        <v>10</v>
      </c>
      <c r="X646">
        <v>10</v>
      </c>
      <c r="Y646">
        <v>10</v>
      </c>
      <c r="Z646">
        <v>7.42</v>
      </c>
      <c r="AA646">
        <v>82.42</v>
      </c>
      <c r="AB646">
        <v>0.12</v>
      </c>
      <c r="AC646">
        <v>0</v>
      </c>
      <c r="AD646">
        <v>0</v>
      </c>
      <c r="AE646" t="s">
        <v>55</v>
      </c>
      <c r="AF646">
        <v>5</v>
      </c>
      <c r="AG646" s="7">
        <v>41727</v>
      </c>
      <c r="AH646">
        <v>1560</v>
      </c>
      <c r="AI646">
        <v>1560</v>
      </c>
      <c r="AJ646">
        <v>1560</v>
      </c>
    </row>
    <row r="647" spans="1:36" x14ac:dyDescent="0.25">
      <c r="A647" t="s">
        <v>43</v>
      </c>
      <c r="B647" t="s">
        <v>216</v>
      </c>
      <c r="C647">
        <v>25.679783799999999</v>
      </c>
      <c r="D647">
        <v>-100.4168299</v>
      </c>
      <c r="E647" t="s">
        <v>1267</v>
      </c>
      <c r="F647">
        <v>20</v>
      </c>
      <c r="G647">
        <v>1</v>
      </c>
      <c r="H647">
        <v>2012</v>
      </c>
      <c r="I647" t="s">
        <v>5398</v>
      </c>
      <c r="J647" t="s">
        <v>5444</v>
      </c>
      <c r="K647" t="s">
        <v>5040</v>
      </c>
      <c r="L647" t="s">
        <v>5048</v>
      </c>
      <c r="M647">
        <v>152</v>
      </c>
      <c r="N647" s="7">
        <v>41163</v>
      </c>
      <c r="O647" t="s">
        <v>616</v>
      </c>
      <c r="P647" t="s">
        <v>373</v>
      </c>
      <c r="Q647">
        <v>7.42</v>
      </c>
      <c r="R647">
        <v>7.58</v>
      </c>
      <c r="S647">
        <v>7.5</v>
      </c>
      <c r="T647">
        <v>7.42</v>
      </c>
      <c r="U647">
        <v>7.58</v>
      </c>
      <c r="V647">
        <v>7.5</v>
      </c>
      <c r="W647">
        <v>10</v>
      </c>
      <c r="X647">
        <v>10</v>
      </c>
      <c r="Y647">
        <v>10</v>
      </c>
      <c r="Z647">
        <v>7.42</v>
      </c>
      <c r="AA647">
        <v>82.42</v>
      </c>
      <c r="AB647">
        <v>0.13</v>
      </c>
      <c r="AC647">
        <v>0</v>
      </c>
      <c r="AD647">
        <v>0</v>
      </c>
      <c r="AE647" t="s">
        <v>55</v>
      </c>
      <c r="AF647">
        <v>2</v>
      </c>
      <c r="AG647" s="7">
        <v>41528</v>
      </c>
      <c r="AH647">
        <v>1400</v>
      </c>
      <c r="AI647">
        <v>1400</v>
      </c>
      <c r="AJ647">
        <v>1400</v>
      </c>
    </row>
    <row r="648" spans="1:36" x14ac:dyDescent="0.25">
      <c r="A648" t="s">
        <v>43</v>
      </c>
      <c r="B648" t="s">
        <v>216</v>
      </c>
      <c r="C648">
        <v>19.451937999999998</v>
      </c>
      <c r="D648">
        <v>-96.959451099999995</v>
      </c>
      <c r="E648" t="s">
        <v>790</v>
      </c>
      <c r="F648">
        <v>35</v>
      </c>
      <c r="G648">
        <v>1</v>
      </c>
      <c r="H648">
        <v>2012</v>
      </c>
      <c r="I648" t="s">
        <v>5398</v>
      </c>
      <c r="J648" t="s">
        <v>5444</v>
      </c>
      <c r="K648" t="s">
        <v>5040</v>
      </c>
      <c r="L648" t="s">
        <v>5048</v>
      </c>
      <c r="M648">
        <v>152</v>
      </c>
      <c r="N648" s="7">
        <v>41162</v>
      </c>
      <c r="O648" t="s">
        <v>616</v>
      </c>
      <c r="P648" t="s">
        <v>54</v>
      </c>
      <c r="Q648">
        <v>7.42</v>
      </c>
      <c r="R648">
        <v>7.58</v>
      </c>
      <c r="S648">
        <v>7.33</v>
      </c>
      <c r="T648">
        <v>7.58</v>
      </c>
      <c r="U648">
        <v>7.5</v>
      </c>
      <c r="V648">
        <v>7.5</v>
      </c>
      <c r="W648">
        <v>10</v>
      </c>
      <c r="X648">
        <v>10</v>
      </c>
      <c r="Y648">
        <v>10</v>
      </c>
      <c r="Z648">
        <v>7.5</v>
      </c>
      <c r="AA648">
        <v>82.42</v>
      </c>
      <c r="AB648">
        <v>0.14000000000000001</v>
      </c>
      <c r="AC648">
        <v>0</v>
      </c>
      <c r="AD648">
        <v>0</v>
      </c>
      <c r="AE648" t="s">
        <v>55</v>
      </c>
      <c r="AF648">
        <v>9</v>
      </c>
      <c r="AG648" s="7">
        <v>41527</v>
      </c>
      <c r="AH648">
        <v>1300</v>
      </c>
      <c r="AI648">
        <v>1300</v>
      </c>
      <c r="AJ648">
        <v>1300</v>
      </c>
    </row>
    <row r="649" spans="1:36" x14ac:dyDescent="0.25">
      <c r="A649" t="s">
        <v>43</v>
      </c>
      <c r="B649" t="s">
        <v>216</v>
      </c>
      <c r="C649">
        <v>19.543775100000001</v>
      </c>
      <c r="D649">
        <v>-96.910180600000004</v>
      </c>
      <c r="E649" t="s">
        <v>218</v>
      </c>
      <c r="F649">
        <v>10</v>
      </c>
      <c r="G649">
        <v>1</v>
      </c>
      <c r="H649">
        <v>2012</v>
      </c>
      <c r="I649" t="s">
        <v>5398</v>
      </c>
      <c r="J649" t="s">
        <v>5444</v>
      </c>
      <c r="K649" t="s">
        <v>5040</v>
      </c>
      <c r="L649" t="s">
        <v>5048</v>
      </c>
      <c r="M649">
        <v>152</v>
      </c>
      <c r="N649" s="7">
        <v>41152</v>
      </c>
      <c r="O649" t="s">
        <v>213</v>
      </c>
      <c r="P649" t="s">
        <v>54</v>
      </c>
      <c r="Q649">
        <v>7.75</v>
      </c>
      <c r="R649">
        <v>7.33</v>
      </c>
      <c r="S649">
        <v>7.25</v>
      </c>
      <c r="T649">
        <v>7.58</v>
      </c>
      <c r="U649">
        <v>7.58</v>
      </c>
      <c r="V649">
        <v>7.33</v>
      </c>
      <c r="W649">
        <v>10</v>
      </c>
      <c r="X649">
        <v>10</v>
      </c>
      <c r="Y649">
        <v>10</v>
      </c>
      <c r="Z649">
        <v>7.58</v>
      </c>
      <c r="AA649">
        <v>82.42</v>
      </c>
      <c r="AB649">
        <v>0.13</v>
      </c>
      <c r="AC649">
        <v>0</v>
      </c>
      <c r="AD649">
        <v>0</v>
      </c>
      <c r="AE649" t="s">
        <v>55</v>
      </c>
      <c r="AF649">
        <v>1</v>
      </c>
      <c r="AG649" s="7">
        <v>41517</v>
      </c>
      <c r="AH649">
        <v>1170</v>
      </c>
      <c r="AI649">
        <v>1170</v>
      </c>
      <c r="AJ649">
        <v>1170</v>
      </c>
    </row>
    <row r="650" spans="1:36" x14ac:dyDescent="0.25">
      <c r="A650" t="s">
        <v>43</v>
      </c>
      <c r="B650" t="s">
        <v>216</v>
      </c>
      <c r="C650">
        <v>17.6474239</v>
      </c>
      <c r="D650">
        <v>-101.5455504</v>
      </c>
      <c r="E650" t="s">
        <v>3059</v>
      </c>
      <c r="F650">
        <v>74</v>
      </c>
      <c r="G650">
        <v>1</v>
      </c>
      <c r="H650">
        <v>2012</v>
      </c>
      <c r="I650" t="s">
        <v>5398</v>
      </c>
      <c r="J650" t="s">
        <v>5444</v>
      </c>
      <c r="K650" t="s">
        <v>5040</v>
      </c>
      <c r="L650" t="s">
        <v>5048</v>
      </c>
      <c r="M650">
        <v>152</v>
      </c>
      <c r="N650" s="7">
        <v>41115</v>
      </c>
      <c r="O650" t="s">
        <v>616</v>
      </c>
      <c r="P650" t="s">
        <v>54</v>
      </c>
      <c r="Q650">
        <v>7.5</v>
      </c>
      <c r="R650">
        <v>7.58</v>
      </c>
      <c r="S650">
        <v>7.33</v>
      </c>
      <c r="T650">
        <v>7.5</v>
      </c>
      <c r="U650">
        <v>7.5</v>
      </c>
      <c r="V650">
        <v>7.5</v>
      </c>
      <c r="W650">
        <v>10</v>
      </c>
      <c r="X650">
        <v>10</v>
      </c>
      <c r="Y650">
        <v>10</v>
      </c>
      <c r="Z650">
        <v>7.5</v>
      </c>
      <c r="AA650">
        <v>82.42</v>
      </c>
      <c r="AB650">
        <v>0.11</v>
      </c>
      <c r="AC650">
        <v>0</v>
      </c>
      <c r="AD650">
        <v>0</v>
      </c>
      <c r="AE650" t="s">
        <v>55</v>
      </c>
      <c r="AF650">
        <v>0</v>
      </c>
      <c r="AG650" s="7">
        <v>41480</v>
      </c>
      <c r="AH650">
        <v>1300</v>
      </c>
      <c r="AI650">
        <v>1300</v>
      </c>
      <c r="AJ650">
        <v>1300</v>
      </c>
    </row>
    <row r="651" spans="1:36" x14ac:dyDescent="0.25">
      <c r="A651" t="s">
        <v>43</v>
      </c>
      <c r="B651" t="s">
        <v>216</v>
      </c>
      <c r="C651">
        <v>19.173773000000001</v>
      </c>
      <c r="D651">
        <v>-96.134224099999997</v>
      </c>
      <c r="E651" t="s">
        <v>715</v>
      </c>
      <c r="F651">
        <v>26</v>
      </c>
      <c r="G651">
        <v>1</v>
      </c>
      <c r="H651">
        <v>2012</v>
      </c>
      <c r="I651" t="s">
        <v>5398</v>
      </c>
      <c r="J651" t="s">
        <v>5444</v>
      </c>
      <c r="K651" t="s">
        <v>5040</v>
      </c>
      <c r="L651" t="s">
        <v>5048</v>
      </c>
      <c r="M651">
        <v>152</v>
      </c>
      <c r="N651" s="7">
        <v>41101</v>
      </c>
      <c r="O651" t="s">
        <v>586</v>
      </c>
      <c r="P651" t="s">
        <v>54</v>
      </c>
      <c r="Q651">
        <v>7.58</v>
      </c>
      <c r="R651">
        <v>7.58</v>
      </c>
      <c r="S651">
        <v>7.17</v>
      </c>
      <c r="T651">
        <v>7.5</v>
      </c>
      <c r="U651">
        <v>7.5</v>
      </c>
      <c r="V651">
        <v>7.5</v>
      </c>
      <c r="W651">
        <v>10</v>
      </c>
      <c r="X651">
        <v>10</v>
      </c>
      <c r="Y651">
        <v>10</v>
      </c>
      <c r="Z651">
        <v>7.58</v>
      </c>
      <c r="AA651">
        <v>82.42</v>
      </c>
      <c r="AB651">
        <v>0.14000000000000001</v>
      </c>
      <c r="AC651">
        <v>0</v>
      </c>
      <c r="AD651">
        <v>0</v>
      </c>
      <c r="AE651" t="s">
        <v>55</v>
      </c>
      <c r="AF651">
        <v>6</v>
      </c>
      <c r="AG651" s="7">
        <v>41466</v>
      </c>
      <c r="AH651">
        <v>1350</v>
      </c>
      <c r="AI651">
        <v>1350</v>
      </c>
      <c r="AJ651">
        <v>1350</v>
      </c>
    </row>
    <row r="652" spans="1:36" x14ac:dyDescent="0.25">
      <c r="A652" t="s">
        <v>43</v>
      </c>
      <c r="B652" t="s">
        <v>216</v>
      </c>
      <c r="C652">
        <v>20.278620799999999</v>
      </c>
      <c r="D652">
        <v>-97.964258999999998</v>
      </c>
      <c r="E652" t="s">
        <v>1553</v>
      </c>
      <c r="F652">
        <v>10</v>
      </c>
      <c r="G652">
        <v>1</v>
      </c>
      <c r="H652">
        <v>2012</v>
      </c>
      <c r="I652" t="s">
        <v>5398</v>
      </c>
      <c r="J652" t="s">
        <v>5444</v>
      </c>
      <c r="K652" t="s">
        <v>5040</v>
      </c>
      <c r="L652" t="s">
        <v>5048</v>
      </c>
      <c r="M652">
        <v>152</v>
      </c>
      <c r="N652" s="7">
        <v>41093</v>
      </c>
      <c r="O652" t="s">
        <v>213</v>
      </c>
      <c r="P652" t="s">
        <v>54</v>
      </c>
      <c r="Q652">
        <v>7.58</v>
      </c>
      <c r="R652">
        <v>7.33</v>
      </c>
      <c r="S652">
        <v>7.33</v>
      </c>
      <c r="T652">
        <v>7.58</v>
      </c>
      <c r="U652">
        <v>7.5</v>
      </c>
      <c r="V652">
        <v>7.5</v>
      </c>
      <c r="W652">
        <v>10</v>
      </c>
      <c r="X652">
        <v>10</v>
      </c>
      <c r="Y652">
        <v>10</v>
      </c>
      <c r="Z652">
        <v>7.58</v>
      </c>
      <c r="AA652">
        <v>82.42</v>
      </c>
      <c r="AB652">
        <v>0.11</v>
      </c>
      <c r="AC652">
        <v>0</v>
      </c>
      <c r="AD652">
        <v>0</v>
      </c>
      <c r="AE652" t="s">
        <v>55</v>
      </c>
      <c r="AF652">
        <v>0</v>
      </c>
      <c r="AG652" s="7">
        <v>41458</v>
      </c>
      <c r="AH652">
        <v>1150</v>
      </c>
      <c r="AI652">
        <v>1150</v>
      </c>
      <c r="AJ652">
        <v>1150</v>
      </c>
    </row>
    <row r="653" spans="1:36" x14ac:dyDescent="0.25">
      <c r="A653" t="s">
        <v>43</v>
      </c>
      <c r="B653" t="s">
        <v>216</v>
      </c>
      <c r="C653">
        <v>19.3846086</v>
      </c>
      <c r="D653">
        <v>-96.971918400000007</v>
      </c>
      <c r="E653" t="s">
        <v>3074</v>
      </c>
      <c r="F653">
        <v>1</v>
      </c>
      <c r="G653">
        <v>1</v>
      </c>
      <c r="H653">
        <v>2012</v>
      </c>
      <c r="I653" t="s">
        <v>5398</v>
      </c>
      <c r="J653" t="s">
        <v>5444</v>
      </c>
      <c r="K653" t="s">
        <v>5040</v>
      </c>
      <c r="L653" t="s">
        <v>5048</v>
      </c>
      <c r="M653">
        <v>152</v>
      </c>
      <c r="N653" s="7">
        <v>41066</v>
      </c>
      <c r="O653" t="s">
        <v>68</v>
      </c>
      <c r="P653" t="s">
        <v>54</v>
      </c>
      <c r="Q653">
        <v>7.67</v>
      </c>
      <c r="R653">
        <v>7.58</v>
      </c>
      <c r="S653">
        <v>7.33</v>
      </c>
      <c r="T653">
        <v>7.42</v>
      </c>
      <c r="U653">
        <v>7.58</v>
      </c>
      <c r="V653">
        <v>7.33</v>
      </c>
      <c r="W653">
        <v>10</v>
      </c>
      <c r="X653">
        <v>10</v>
      </c>
      <c r="Y653">
        <v>10</v>
      </c>
      <c r="Z653">
        <v>7.5</v>
      </c>
      <c r="AA653">
        <v>82.42</v>
      </c>
      <c r="AB653">
        <v>0.13</v>
      </c>
      <c r="AC653">
        <v>0</v>
      </c>
      <c r="AD653">
        <v>0</v>
      </c>
      <c r="AF653">
        <v>4</v>
      </c>
      <c r="AG653" s="7">
        <v>41431</v>
      </c>
      <c r="AH653">
        <v>1250</v>
      </c>
      <c r="AI653">
        <v>1250</v>
      </c>
      <c r="AJ653">
        <v>1250</v>
      </c>
    </row>
    <row r="654" spans="1:36" x14ac:dyDescent="0.25">
      <c r="A654" t="s">
        <v>43</v>
      </c>
      <c r="B654" t="s">
        <v>216</v>
      </c>
      <c r="C654">
        <v>19.303196400000001</v>
      </c>
      <c r="D654">
        <v>-99.108575599999995</v>
      </c>
      <c r="E654" t="s">
        <v>3077</v>
      </c>
      <c r="F654">
        <v>10</v>
      </c>
      <c r="G654">
        <v>1</v>
      </c>
      <c r="H654">
        <v>2012</v>
      </c>
      <c r="I654" t="s">
        <v>5398</v>
      </c>
      <c r="J654" t="s">
        <v>5444</v>
      </c>
      <c r="K654" t="s">
        <v>5040</v>
      </c>
      <c r="L654" t="s">
        <v>5048</v>
      </c>
      <c r="M654">
        <v>152</v>
      </c>
      <c r="N654" s="7">
        <v>41008</v>
      </c>
      <c r="O654" t="s">
        <v>616</v>
      </c>
      <c r="P654" t="s">
        <v>54</v>
      </c>
      <c r="Q654">
        <v>7.83</v>
      </c>
      <c r="R654">
        <v>7.5</v>
      </c>
      <c r="S654">
        <v>7.42</v>
      </c>
      <c r="T654">
        <v>7.67</v>
      </c>
      <c r="U654">
        <v>7.17</v>
      </c>
      <c r="V654">
        <v>7.33</v>
      </c>
      <c r="W654">
        <v>10</v>
      </c>
      <c r="X654">
        <v>10</v>
      </c>
      <c r="Y654">
        <v>10</v>
      </c>
      <c r="Z654">
        <v>7.5</v>
      </c>
      <c r="AA654">
        <v>82.42</v>
      </c>
      <c r="AB654">
        <v>0.12</v>
      </c>
      <c r="AC654">
        <v>0</v>
      </c>
      <c r="AD654">
        <v>0</v>
      </c>
      <c r="AE654" t="s">
        <v>89</v>
      </c>
      <c r="AF654">
        <v>0</v>
      </c>
      <c r="AG654" s="7">
        <v>41373</v>
      </c>
      <c r="AH654">
        <v>1450</v>
      </c>
      <c r="AI654">
        <v>1450</v>
      </c>
      <c r="AJ654">
        <v>1450</v>
      </c>
    </row>
    <row r="655" spans="1:36" x14ac:dyDescent="0.25">
      <c r="A655" t="s">
        <v>43</v>
      </c>
      <c r="B655" t="s">
        <v>94</v>
      </c>
      <c r="C655">
        <v>-9.1899669999999993</v>
      </c>
      <c r="D655">
        <v>-75.015152</v>
      </c>
      <c r="E655" t="s">
        <v>3042</v>
      </c>
      <c r="F655">
        <v>320</v>
      </c>
      <c r="G655">
        <v>2.2679618500000003</v>
      </c>
      <c r="H655">
        <v>2013</v>
      </c>
      <c r="I655" t="s">
        <v>5485</v>
      </c>
      <c r="J655" t="s">
        <v>5412</v>
      </c>
      <c r="K655" t="s">
        <v>5047</v>
      </c>
      <c r="L655" t="s">
        <v>5040</v>
      </c>
      <c r="M655">
        <v>92</v>
      </c>
      <c r="N655" s="7">
        <v>41660</v>
      </c>
      <c r="P655" t="s">
        <v>54</v>
      </c>
      <c r="Q655">
        <v>7.58</v>
      </c>
      <c r="R655">
        <v>7.58</v>
      </c>
      <c r="S655">
        <v>7.58</v>
      </c>
      <c r="T655">
        <v>7.75</v>
      </c>
      <c r="U655">
        <v>7.5</v>
      </c>
      <c r="V655">
        <v>7.58</v>
      </c>
      <c r="W655">
        <v>9.33</v>
      </c>
      <c r="X655">
        <v>10</v>
      </c>
      <c r="Y655">
        <v>10</v>
      </c>
      <c r="Z655">
        <v>7.5</v>
      </c>
      <c r="AA655">
        <v>82.42</v>
      </c>
      <c r="AB655">
        <v>0</v>
      </c>
      <c r="AC655">
        <v>0</v>
      </c>
      <c r="AD655">
        <v>0</v>
      </c>
      <c r="AE655" t="s">
        <v>55</v>
      </c>
      <c r="AF655">
        <v>3</v>
      </c>
      <c r="AG655" s="7">
        <v>42025</v>
      </c>
    </row>
    <row r="656" spans="1:36" x14ac:dyDescent="0.25">
      <c r="A656" t="s">
        <v>43</v>
      </c>
      <c r="B656" t="s">
        <v>287</v>
      </c>
      <c r="C656">
        <v>-3.3869254</v>
      </c>
      <c r="D656">
        <v>36.6829927</v>
      </c>
      <c r="E656" t="s">
        <v>3029</v>
      </c>
      <c r="F656">
        <v>10</v>
      </c>
      <c r="G656">
        <v>60</v>
      </c>
      <c r="H656">
        <v>2016</v>
      </c>
      <c r="I656" t="s">
        <v>5407</v>
      </c>
      <c r="J656" t="s">
        <v>5428</v>
      </c>
      <c r="K656" t="s">
        <v>5039</v>
      </c>
      <c r="L656" t="s">
        <v>5049</v>
      </c>
      <c r="M656">
        <v>214</v>
      </c>
      <c r="N656" s="7">
        <v>42324</v>
      </c>
      <c r="O656" t="s">
        <v>1882</v>
      </c>
      <c r="P656" t="s">
        <v>54</v>
      </c>
      <c r="Q656">
        <v>7.67</v>
      </c>
      <c r="R656">
        <v>7.25</v>
      </c>
      <c r="S656">
        <v>7.42</v>
      </c>
      <c r="T656">
        <v>7.42</v>
      </c>
      <c r="U656">
        <v>7.67</v>
      </c>
      <c r="V656">
        <v>7.42</v>
      </c>
      <c r="W656">
        <v>10</v>
      </c>
      <c r="X656">
        <v>10</v>
      </c>
      <c r="Y656">
        <v>10</v>
      </c>
      <c r="Z656">
        <v>7.58</v>
      </c>
      <c r="AA656">
        <v>82.42</v>
      </c>
      <c r="AB656">
        <v>0.13</v>
      </c>
      <c r="AC656">
        <v>0</v>
      </c>
      <c r="AD656">
        <v>0</v>
      </c>
      <c r="AE656" t="s">
        <v>55</v>
      </c>
      <c r="AF656">
        <v>7</v>
      </c>
      <c r="AG656" s="7">
        <v>42689</v>
      </c>
      <c r="AH656">
        <v>2285</v>
      </c>
      <c r="AI656">
        <v>2285</v>
      </c>
      <c r="AJ656">
        <v>2285</v>
      </c>
    </row>
    <row r="657" spans="1:36" x14ac:dyDescent="0.25">
      <c r="A657" t="s">
        <v>4825</v>
      </c>
      <c r="B657" t="s">
        <v>242</v>
      </c>
      <c r="C657">
        <v>0.25805210000000001</v>
      </c>
      <c r="D657">
        <v>30.527909600000001</v>
      </c>
      <c r="E657" t="s">
        <v>4877</v>
      </c>
      <c r="F657">
        <v>320</v>
      </c>
      <c r="G657">
        <v>60</v>
      </c>
      <c r="H657">
        <v>2014</v>
      </c>
      <c r="I657" t="s">
        <v>5421</v>
      </c>
      <c r="J657" t="s">
        <v>5456</v>
      </c>
      <c r="K657" t="s">
        <v>5042</v>
      </c>
      <c r="L657" t="s">
        <v>5052</v>
      </c>
      <c r="M657">
        <v>153</v>
      </c>
      <c r="N657" s="7">
        <v>41856</v>
      </c>
      <c r="Q657">
        <v>7.67</v>
      </c>
      <c r="R657">
        <v>7.83</v>
      </c>
      <c r="S657">
        <v>7.83</v>
      </c>
      <c r="T657">
        <v>7.83</v>
      </c>
      <c r="U657">
        <v>7.92</v>
      </c>
      <c r="V657">
        <v>7.75</v>
      </c>
      <c r="W657">
        <v>10</v>
      </c>
      <c r="X657">
        <v>10</v>
      </c>
      <c r="Y657">
        <v>7.75</v>
      </c>
      <c r="Z657">
        <v>7.83</v>
      </c>
      <c r="AA657">
        <v>82.42</v>
      </c>
      <c r="AB657">
        <v>0.12</v>
      </c>
      <c r="AC657">
        <v>0</v>
      </c>
      <c r="AD657">
        <v>0</v>
      </c>
      <c r="AE657" t="s">
        <v>55</v>
      </c>
      <c r="AF657">
        <v>6</v>
      </c>
      <c r="AG657" s="7">
        <v>42221</v>
      </c>
      <c r="AH657">
        <v>900</v>
      </c>
      <c r="AI657">
        <v>1300</v>
      </c>
      <c r="AJ657">
        <v>1100</v>
      </c>
    </row>
    <row r="658" spans="1:36" x14ac:dyDescent="0.25">
      <c r="A658" t="s">
        <v>43</v>
      </c>
      <c r="B658" t="s">
        <v>84</v>
      </c>
      <c r="C658">
        <v>-18.512177999999999</v>
      </c>
      <c r="D658">
        <v>-44.555030799999997</v>
      </c>
      <c r="E658" t="s">
        <v>233</v>
      </c>
      <c r="F658">
        <v>320</v>
      </c>
      <c r="G658">
        <v>60</v>
      </c>
      <c r="H658">
        <v>2018</v>
      </c>
      <c r="I658" t="s">
        <v>5405</v>
      </c>
      <c r="J658" t="s">
        <v>5406</v>
      </c>
      <c r="K658" t="s">
        <v>5039</v>
      </c>
      <c r="L658" t="s">
        <v>5040</v>
      </c>
      <c r="M658">
        <v>153</v>
      </c>
      <c r="N658" s="7">
        <v>43028</v>
      </c>
      <c r="O658" t="s">
        <v>68</v>
      </c>
      <c r="P658" t="s">
        <v>81</v>
      </c>
      <c r="Q658">
        <v>7.5</v>
      </c>
      <c r="R658">
        <v>7.5</v>
      </c>
      <c r="S658">
        <v>7.5</v>
      </c>
      <c r="T658">
        <v>7.5</v>
      </c>
      <c r="U658">
        <v>7.58</v>
      </c>
      <c r="V658">
        <v>7.5</v>
      </c>
      <c r="W658">
        <v>10</v>
      </c>
      <c r="X658">
        <v>10</v>
      </c>
      <c r="Y658">
        <v>10</v>
      </c>
      <c r="Z658">
        <v>7.42</v>
      </c>
      <c r="AA658">
        <v>82.5</v>
      </c>
      <c r="AB658">
        <v>0.11</v>
      </c>
      <c r="AC658">
        <v>0</v>
      </c>
      <c r="AD658">
        <v>0</v>
      </c>
      <c r="AE658" t="s">
        <v>55</v>
      </c>
      <c r="AF658">
        <v>4</v>
      </c>
      <c r="AG658" s="7">
        <v>43393</v>
      </c>
      <c r="AH658">
        <v>890</v>
      </c>
      <c r="AI658">
        <v>890</v>
      </c>
      <c r="AJ658">
        <v>890</v>
      </c>
    </row>
    <row r="659" spans="1:36" x14ac:dyDescent="0.25">
      <c r="A659" t="s">
        <v>43</v>
      </c>
      <c r="B659" t="s">
        <v>84</v>
      </c>
      <c r="C659">
        <v>-18.512177999999999</v>
      </c>
      <c r="D659">
        <v>-44.555030799999997</v>
      </c>
      <c r="E659" t="s">
        <v>233</v>
      </c>
      <c r="F659">
        <v>69</v>
      </c>
      <c r="G659">
        <v>60</v>
      </c>
      <c r="H659">
        <v>2014</v>
      </c>
      <c r="I659" t="s">
        <v>5403</v>
      </c>
      <c r="J659" t="s">
        <v>5404</v>
      </c>
      <c r="K659" t="s">
        <v>5039</v>
      </c>
      <c r="L659" t="s">
        <v>5040</v>
      </c>
      <c r="M659">
        <v>153</v>
      </c>
      <c r="N659" s="7">
        <v>41653</v>
      </c>
      <c r="O659" t="s">
        <v>365</v>
      </c>
      <c r="P659" t="s">
        <v>373</v>
      </c>
      <c r="Q659">
        <v>7.42</v>
      </c>
      <c r="R659">
        <v>7.5</v>
      </c>
      <c r="S659">
        <v>7.67</v>
      </c>
      <c r="T659">
        <v>7.33</v>
      </c>
      <c r="U659">
        <v>7.42</v>
      </c>
      <c r="V659">
        <v>7.67</v>
      </c>
      <c r="W659">
        <v>10</v>
      </c>
      <c r="X659">
        <v>10</v>
      </c>
      <c r="Y659">
        <v>10</v>
      </c>
      <c r="Z659">
        <v>7.5</v>
      </c>
      <c r="AA659">
        <v>82.5</v>
      </c>
      <c r="AB659">
        <v>0.11</v>
      </c>
      <c r="AC659">
        <v>0</v>
      </c>
      <c r="AD659">
        <v>0</v>
      </c>
      <c r="AE659" t="s">
        <v>89</v>
      </c>
      <c r="AF659">
        <v>0</v>
      </c>
      <c r="AG659" s="7">
        <v>42018</v>
      </c>
      <c r="AH659">
        <v>1260</v>
      </c>
      <c r="AI659">
        <v>1260</v>
      </c>
      <c r="AJ659">
        <v>1260</v>
      </c>
    </row>
    <row r="660" spans="1:36" x14ac:dyDescent="0.25">
      <c r="A660" t="s">
        <v>43</v>
      </c>
      <c r="B660" t="s">
        <v>84</v>
      </c>
      <c r="C660">
        <v>-22.121262300000001</v>
      </c>
      <c r="D660">
        <v>-45.132417099999998</v>
      </c>
      <c r="E660" t="s">
        <v>1629</v>
      </c>
      <c r="F660">
        <v>300</v>
      </c>
      <c r="G660">
        <v>60</v>
      </c>
      <c r="H660">
        <v>2012</v>
      </c>
      <c r="I660" t="s">
        <v>5401</v>
      </c>
      <c r="J660" t="s">
        <v>5402</v>
      </c>
      <c r="K660" t="s">
        <v>5039</v>
      </c>
      <c r="L660" t="s">
        <v>5040</v>
      </c>
      <c r="M660">
        <v>153</v>
      </c>
      <c r="N660" s="7">
        <v>40984</v>
      </c>
      <c r="O660" t="s">
        <v>68</v>
      </c>
      <c r="P660" t="s">
        <v>373</v>
      </c>
      <c r="Q660">
        <v>7.67</v>
      </c>
      <c r="R660">
        <v>7.42</v>
      </c>
      <c r="S660">
        <v>7.33</v>
      </c>
      <c r="T660">
        <v>7.67</v>
      </c>
      <c r="U660">
        <v>7.5</v>
      </c>
      <c r="V660">
        <v>7.5</v>
      </c>
      <c r="W660">
        <v>10</v>
      </c>
      <c r="X660">
        <v>10</v>
      </c>
      <c r="Y660">
        <v>10</v>
      </c>
      <c r="Z660">
        <v>7.42</v>
      </c>
      <c r="AA660">
        <v>82.5</v>
      </c>
      <c r="AB660">
        <v>0</v>
      </c>
      <c r="AC660">
        <v>0</v>
      </c>
      <c r="AD660">
        <v>0</v>
      </c>
      <c r="AE660" t="s">
        <v>304</v>
      </c>
      <c r="AF660">
        <v>4</v>
      </c>
      <c r="AG660" s="7">
        <v>41349</v>
      </c>
      <c r="AH660">
        <v>1250</v>
      </c>
      <c r="AI660">
        <v>1250</v>
      </c>
      <c r="AJ660">
        <v>1250</v>
      </c>
    </row>
    <row r="661" spans="1:36" x14ac:dyDescent="0.25">
      <c r="A661" t="s">
        <v>43</v>
      </c>
      <c r="B661" t="s">
        <v>396</v>
      </c>
      <c r="C661">
        <v>2.5359349</v>
      </c>
      <c r="D661">
        <v>-75.527669900000006</v>
      </c>
      <c r="E661" t="s">
        <v>457</v>
      </c>
      <c r="F661">
        <v>250</v>
      </c>
      <c r="G661">
        <v>70</v>
      </c>
      <c r="H661">
        <v>2013</v>
      </c>
      <c r="I661" t="s">
        <v>5421</v>
      </c>
      <c r="J661" t="s">
        <v>5420</v>
      </c>
      <c r="K661" t="s">
        <v>5042</v>
      </c>
      <c r="L661" t="s">
        <v>5049</v>
      </c>
      <c r="M661">
        <v>91</v>
      </c>
      <c r="N661" s="7">
        <v>41401</v>
      </c>
      <c r="O661" t="s">
        <v>213</v>
      </c>
      <c r="P661" t="s">
        <v>54</v>
      </c>
      <c r="Q661">
        <v>7.5</v>
      </c>
      <c r="R661">
        <v>7.5</v>
      </c>
      <c r="S661">
        <v>7.42</v>
      </c>
      <c r="T661">
        <v>7.42</v>
      </c>
      <c r="U661">
        <v>7.58</v>
      </c>
      <c r="V661">
        <v>7.58</v>
      </c>
      <c r="W661">
        <v>10</v>
      </c>
      <c r="X661">
        <v>10</v>
      </c>
      <c r="Y661">
        <v>10</v>
      </c>
      <c r="Z661">
        <v>7.5</v>
      </c>
      <c r="AA661">
        <v>82.5</v>
      </c>
      <c r="AB661">
        <v>0.11</v>
      </c>
      <c r="AC661">
        <v>0</v>
      </c>
      <c r="AD661">
        <v>0</v>
      </c>
      <c r="AE661" t="s">
        <v>55</v>
      </c>
      <c r="AF661">
        <v>1</v>
      </c>
      <c r="AG661" s="7">
        <v>41766</v>
      </c>
      <c r="AH661">
        <v>1750</v>
      </c>
      <c r="AI661">
        <v>1750</v>
      </c>
      <c r="AJ661">
        <v>1750</v>
      </c>
    </row>
    <row r="662" spans="1:36" x14ac:dyDescent="0.25">
      <c r="A662" t="s">
        <v>43</v>
      </c>
      <c r="B662" t="s">
        <v>396</v>
      </c>
      <c r="C662">
        <v>2.5359349</v>
      </c>
      <c r="D662">
        <v>-75.527669900000006</v>
      </c>
      <c r="E662" t="s">
        <v>457</v>
      </c>
      <c r="F662">
        <v>275</v>
      </c>
      <c r="G662">
        <v>70</v>
      </c>
      <c r="H662">
        <v>2012</v>
      </c>
      <c r="I662" t="s">
        <v>5425</v>
      </c>
      <c r="J662" t="s">
        <v>5426</v>
      </c>
      <c r="K662" t="s">
        <v>5042</v>
      </c>
      <c r="L662" t="s">
        <v>5049</v>
      </c>
      <c r="M662">
        <v>91</v>
      </c>
      <c r="N662" s="7">
        <v>40973</v>
      </c>
      <c r="O662" t="s">
        <v>213</v>
      </c>
      <c r="P662" t="s">
        <v>54</v>
      </c>
      <c r="Q662">
        <v>7.67</v>
      </c>
      <c r="R662">
        <v>7.5</v>
      </c>
      <c r="S662">
        <v>7.33</v>
      </c>
      <c r="T662">
        <v>7.5</v>
      </c>
      <c r="U662">
        <v>7.25</v>
      </c>
      <c r="V662">
        <v>7.67</v>
      </c>
      <c r="W662">
        <v>10</v>
      </c>
      <c r="X662">
        <v>10</v>
      </c>
      <c r="Y662">
        <v>10</v>
      </c>
      <c r="Z662">
        <v>7.58</v>
      </c>
      <c r="AA662">
        <v>82.5</v>
      </c>
      <c r="AB662">
        <v>0.11</v>
      </c>
      <c r="AC662">
        <v>1</v>
      </c>
      <c r="AD662">
        <v>0</v>
      </c>
      <c r="AE662" t="s">
        <v>55</v>
      </c>
      <c r="AF662">
        <v>3</v>
      </c>
      <c r="AG662" s="7">
        <v>41338</v>
      </c>
      <c r="AH662">
        <v>1600</v>
      </c>
      <c r="AI662">
        <v>1950</v>
      </c>
      <c r="AJ662">
        <v>1775</v>
      </c>
    </row>
    <row r="663" spans="1:36" x14ac:dyDescent="0.25">
      <c r="A663" t="s">
        <v>43</v>
      </c>
      <c r="B663" t="s">
        <v>62</v>
      </c>
      <c r="C663">
        <v>15.783471</v>
      </c>
      <c r="D663">
        <v>-90.230759000000006</v>
      </c>
      <c r="E663" t="s">
        <v>618</v>
      </c>
      <c r="F663">
        <v>50</v>
      </c>
      <c r="G663">
        <v>69</v>
      </c>
      <c r="H663">
        <v>2016</v>
      </c>
      <c r="I663" t="s">
        <v>5410</v>
      </c>
      <c r="J663" t="s">
        <v>5441</v>
      </c>
      <c r="K663" t="s">
        <v>5040</v>
      </c>
      <c r="L663" t="s">
        <v>5048</v>
      </c>
      <c r="M663">
        <v>152</v>
      </c>
      <c r="N663" s="7">
        <v>42445</v>
      </c>
      <c r="O663" t="s">
        <v>68</v>
      </c>
      <c r="P663" t="s">
        <v>54</v>
      </c>
      <c r="Q663">
        <v>7.5</v>
      </c>
      <c r="R663">
        <v>7.5</v>
      </c>
      <c r="S663">
        <v>7.33</v>
      </c>
      <c r="T663">
        <v>7.5</v>
      </c>
      <c r="U663">
        <v>7.67</v>
      </c>
      <c r="V663">
        <v>7.5</v>
      </c>
      <c r="W663">
        <v>10</v>
      </c>
      <c r="X663">
        <v>10</v>
      </c>
      <c r="Y663">
        <v>10</v>
      </c>
      <c r="Z663">
        <v>7.5</v>
      </c>
      <c r="AA663">
        <v>82.5</v>
      </c>
      <c r="AB663">
        <v>0.1</v>
      </c>
      <c r="AC663">
        <v>0</v>
      </c>
      <c r="AD663">
        <v>2</v>
      </c>
      <c r="AE663" t="s">
        <v>55</v>
      </c>
      <c r="AF663">
        <v>2</v>
      </c>
      <c r="AG663" s="7">
        <v>42810</v>
      </c>
      <c r="AH663">
        <v>1219.2</v>
      </c>
      <c r="AI663">
        <v>1219.2</v>
      </c>
      <c r="AJ663">
        <v>1219.2</v>
      </c>
    </row>
    <row r="664" spans="1:36" x14ac:dyDescent="0.25">
      <c r="A664" t="s">
        <v>43</v>
      </c>
      <c r="B664" t="s">
        <v>62</v>
      </c>
      <c r="C664">
        <v>15.783471</v>
      </c>
      <c r="D664">
        <v>-90.230759000000006</v>
      </c>
      <c r="E664" t="s">
        <v>618</v>
      </c>
      <c r="F664">
        <v>250</v>
      </c>
      <c r="G664">
        <v>69</v>
      </c>
      <c r="H664">
        <v>2013</v>
      </c>
      <c r="I664" t="s">
        <v>5402</v>
      </c>
      <c r="J664" t="s">
        <v>5442</v>
      </c>
      <c r="K664" t="s">
        <v>5040</v>
      </c>
      <c r="L664" t="s">
        <v>5048</v>
      </c>
      <c r="M664">
        <v>151</v>
      </c>
      <c r="N664" s="7">
        <v>41424</v>
      </c>
      <c r="O664" t="s">
        <v>68</v>
      </c>
      <c r="P664" t="s">
        <v>54</v>
      </c>
      <c r="Q664">
        <v>7.83</v>
      </c>
      <c r="R664">
        <v>7.42</v>
      </c>
      <c r="S664">
        <v>7.33</v>
      </c>
      <c r="T664">
        <v>7.67</v>
      </c>
      <c r="U664">
        <v>7.42</v>
      </c>
      <c r="V664">
        <v>7.5</v>
      </c>
      <c r="W664">
        <v>10</v>
      </c>
      <c r="X664">
        <v>10</v>
      </c>
      <c r="Y664">
        <v>10</v>
      </c>
      <c r="Z664">
        <v>7.33</v>
      </c>
      <c r="AA664">
        <v>82.5</v>
      </c>
      <c r="AB664">
        <v>0.12</v>
      </c>
      <c r="AC664">
        <v>0</v>
      </c>
      <c r="AD664">
        <v>0</v>
      </c>
      <c r="AE664" t="s">
        <v>55</v>
      </c>
      <c r="AF664">
        <v>4</v>
      </c>
      <c r="AG664" s="7">
        <v>41789</v>
      </c>
      <c r="AH664">
        <v>1310.6400000000001</v>
      </c>
      <c r="AI664">
        <v>1310.6400000000001</v>
      </c>
      <c r="AJ664">
        <v>1310.6400000000001</v>
      </c>
    </row>
    <row r="665" spans="1:36" x14ac:dyDescent="0.25">
      <c r="A665" t="s">
        <v>43</v>
      </c>
      <c r="B665" t="s">
        <v>62</v>
      </c>
      <c r="C665">
        <v>15.783471</v>
      </c>
      <c r="D665">
        <v>-90.230759000000006</v>
      </c>
      <c r="E665" t="s">
        <v>618</v>
      </c>
      <c r="F665">
        <v>250</v>
      </c>
      <c r="G665">
        <v>69</v>
      </c>
      <c r="H665">
        <v>2013</v>
      </c>
      <c r="I665" t="s">
        <v>5402</v>
      </c>
      <c r="J665" t="s">
        <v>5442</v>
      </c>
      <c r="K665" t="s">
        <v>5040</v>
      </c>
      <c r="L665" t="s">
        <v>5048</v>
      </c>
      <c r="M665">
        <v>151</v>
      </c>
      <c r="N665" s="7">
        <v>41331</v>
      </c>
      <c r="O665" t="s">
        <v>68</v>
      </c>
      <c r="P665" t="s">
        <v>54</v>
      </c>
      <c r="Q665">
        <v>7.83</v>
      </c>
      <c r="R665">
        <v>7.67</v>
      </c>
      <c r="S665">
        <v>7.17</v>
      </c>
      <c r="T665">
        <v>7.33</v>
      </c>
      <c r="U665">
        <v>7.5</v>
      </c>
      <c r="V665">
        <v>7.67</v>
      </c>
      <c r="W665">
        <v>10</v>
      </c>
      <c r="X665">
        <v>10</v>
      </c>
      <c r="Y665">
        <v>10</v>
      </c>
      <c r="Z665">
        <v>7.33</v>
      </c>
      <c r="AA665">
        <v>82.5</v>
      </c>
      <c r="AB665">
        <v>0.11</v>
      </c>
      <c r="AC665">
        <v>0</v>
      </c>
      <c r="AD665">
        <v>0</v>
      </c>
      <c r="AE665" t="s">
        <v>55</v>
      </c>
      <c r="AF665">
        <v>0</v>
      </c>
      <c r="AG665" s="7">
        <v>41696</v>
      </c>
      <c r="AH665">
        <v>1310.6400000000001</v>
      </c>
      <c r="AI665">
        <v>1310.6400000000001</v>
      </c>
      <c r="AJ665">
        <v>1310.6400000000001</v>
      </c>
    </row>
    <row r="666" spans="1:36" x14ac:dyDescent="0.25">
      <c r="A666" t="s">
        <v>43</v>
      </c>
      <c r="B666" t="s">
        <v>62</v>
      </c>
      <c r="C666">
        <v>15.783471</v>
      </c>
      <c r="D666">
        <v>-90.230759000000006</v>
      </c>
      <c r="E666" t="s">
        <v>618</v>
      </c>
      <c r="F666">
        <v>275</v>
      </c>
      <c r="G666">
        <v>1</v>
      </c>
      <c r="H666">
        <v>2012</v>
      </c>
      <c r="I666" t="s">
        <v>5398</v>
      </c>
      <c r="J666" t="s">
        <v>5444</v>
      </c>
      <c r="K666" t="s">
        <v>5040</v>
      </c>
      <c r="L666" t="s">
        <v>5048</v>
      </c>
      <c r="M666">
        <v>152</v>
      </c>
      <c r="N666" s="7">
        <v>40994</v>
      </c>
      <c r="O666" t="s">
        <v>213</v>
      </c>
      <c r="P666" t="s">
        <v>81</v>
      </c>
      <c r="Q666">
        <v>7.67</v>
      </c>
      <c r="R666">
        <v>7.33</v>
      </c>
      <c r="S666">
        <v>7.33</v>
      </c>
      <c r="T666">
        <v>7.33</v>
      </c>
      <c r="U666">
        <v>7.5</v>
      </c>
      <c r="V666">
        <v>7.83</v>
      </c>
      <c r="W666">
        <v>10</v>
      </c>
      <c r="X666">
        <v>10</v>
      </c>
      <c r="Y666">
        <v>10</v>
      </c>
      <c r="Z666">
        <v>7.5</v>
      </c>
      <c r="AA666">
        <v>82.5</v>
      </c>
      <c r="AB666">
        <v>0.11</v>
      </c>
      <c r="AC666">
        <v>0</v>
      </c>
      <c r="AD666">
        <v>0</v>
      </c>
      <c r="AE666" t="s">
        <v>55</v>
      </c>
      <c r="AF666">
        <v>5</v>
      </c>
      <c r="AG666" s="7">
        <v>41359</v>
      </c>
    </row>
    <row r="667" spans="1:36" x14ac:dyDescent="0.25">
      <c r="A667" t="s">
        <v>43</v>
      </c>
      <c r="B667" t="s">
        <v>62</v>
      </c>
      <c r="C667">
        <v>15.320133</v>
      </c>
      <c r="D667">
        <v>-91.470039499999999</v>
      </c>
      <c r="E667" t="s">
        <v>562</v>
      </c>
      <c r="F667">
        <v>245</v>
      </c>
      <c r="G667">
        <v>0.45359237000000002</v>
      </c>
      <c r="I667" t="s">
        <v>5467</v>
      </c>
      <c r="J667" t="s">
        <v>5454</v>
      </c>
      <c r="K667" t="s">
        <v>5040</v>
      </c>
      <c r="L667" t="s">
        <v>5048</v>
      </c>
      <c r="M667">
        <v>151</v>
      </c>
      <c r="N667" s="7">
        <v>40382</v>
      </c>
      <c r="Q667">
        <v>7.75</v>
      </c>
      <c r="R667">
        <v>7.58</v>
      </c>
      <c r="S667">
        <v>7.67</v>
      </c>
      <c r="T667">
        <v>7.67</v>
      </c>
      <c r="U667">
        <v>7.58</v>
      </c>
      <c r="V667">
        <v>7.58</v>
      </c>
      <c r="W667">
        <v>9.33</v>
      </c>
      <c r="X667">
        <v>10</v>
      </c>
      <c r="Y667">
        <v>10</v>
      </c>
      <c r="Z667">
        <v>7.33</v>
      </c>
      <c r="AA667">
        <v>82.5</v>
      </c>
      <c r="AB667">
        <v>0.01</v>
      </c>
      <c r="AC667">
        <v>1</v>
      </c>
      <c r="AD667">
        <v>0</v>
      </c>
      <c r="AF667">
        <v>14</v>
      </c>
      <c r="AG667" s="7">
        <v>40747</v>
      </c>
      <c r="AH667">
        <v>1600</v>
      </c>
      <c r="AI667">
        <v>1600</v>
      </c>
      <c r="AJ667">
        <v>1600</v>
      </c>
    </row>
    <row r="668" spans="1:36" x14ac:dyDescent="0.25">
      <c r="A668" t="s">
        <v>43</v>
      </c>
      <c r="B668" t="s">
        <v>254</v>
      </c>
      <c r="C668">
        <v>14.4490149</v>
      </c>
      <c r="D668">
        <v>-87.648247400000002</v>
      </c>
      <c r="E668" t="s">
        <v>259</v>
      </c>
      <c r="F668">
        <v>275</v>
      </c>
      <c r="G668">
        <v>69</v>
      </c>
      <c r="H668">
        <v>2017</v>
      </c>
      <c r="I668" t="s">
        <v>5408</v>
      </c>
      <c r="J668" t="s">
        <v>5446</v>
      </c>
      <c r="K668" t="s">
        <v>5040</v>
      </c>
      <c r="L668" t="s">
        <v>5048</v>
      </c>
      <c r="M668">
        <v>151</v>
      </c>
      <c r="N668" s="7">
        <v>42889</v>
      </c>
      <c r="O668" t="s">
        <v>213</v>
      </c>
      <c r="P668" t="s">
        <v>54</v>
      </c>
      <c r="Q668">
        <v>7.58</v>
      </c>
      <c r="R668">
        <v>7.58</v>
      </c>
      <c r="S668">
        <v>7.33</v>
      </c>
      <c r="T668">
        <v>7.5</v>
      </c>
      <c r="U668">
        <v>7.5</v>
      </c>
      <c r="V668">
        <v>7.5</v>
      </c>
      <c r="W668">
        <v>10</v>
      </c>
      <c r="X668">
        <v>10</v>
      </c>
      <c r="Y668">
        <v>10</v>
      </c>
      <c r="Z668">
        <v>7.5</v>
      </c>
      <c r="AA668">
        <v>82.5</v>
      </c>
      <c r="AB668">
        <v>0.1</v>
      </c>
      <c r="AC668">
        <v>0</v>
      </c>
      <c r="AD668">
        <v>0</v>
      </c>
      <c r="AE668" t="s">
        <v>55</v>
      </c>
      <c r="AF668">
        <v>4</v>
      </c>
      <c r="AG668" s="7">
        <v>43254</v>
      </c>
      <c r="AH668">
        <v>1400</v>
      </c>
      <c r="AI668">
        <v>1400</v>
      </c>
      <c r="AJ668">
        <v>1400</v>
      </c>
    </row>
    <row r="669" spans="1:36" x14ac:dyDescent="0.25">
      <c r="A669" t="s">
        <v>4825</v>
      </c>
      <c r="B669" t="s">
        <v>4704</v>
      </c>
      <c r="C669">
        <v>13.316144100000001</v>
      </c>
      <c r="D669">
        <v>75.7720439</v>
      </c>
      <c r="E669" t="s">
        <v>4866</v>
      </c>
      <c r="F669">
        <v>320</v>
      </c>
      <c r="G669">
        <v>60</v>
      </c>
      <c r="H669">
        <v>2017</v>
      </c>
      <c r="I669" t="s">
        <v>5450</v>
      </c>
      <c r="J669" t="s">
        <v>5446</v>
      </c>
      <c r="K669" t="s">
        <v>5051</v>
      </c>
      <c r="L669" t="s">
        <v>5048</v>
      </c>
      <c r="M669">
        <v>120</v>
      </c>
      <c r="N669" s="7">
        <v>43033</v>
      </c>
      <c r="P669" t="s">
        <v>54</v>
      </c>
      <c r="Q669">
        <v>7.67</v>
      </c>
      <c r="R669">
        <v>7.75</v>
      </c>
      <c r="S669">
        <v>7.83</v>
      </c>
      <c r="T669">
        <v>7.67</v>
      </c>
      <c r="U669">
        <v>7.92</v>
      </c>
      <c r="V669">
        <v>7.83</v>
      </c>
      <c r="W669">
        <v>10</v>
      </c>
      <c r="X669">
        <v>10</v>
      </c>
      <c r="Y669">
        <v>7.92</v>
      </c>
      <c r="Z669">
        <v>7.92</v>
      </c>
      <c r="AA669">
        <v>82.5</v>
      </c>
      <c r="AB669">
        <v>0.1</v>
      </c>
      <c r="AC669">
        <v>0</v>
      </c>
      <c r="AD669">
        <v>0</v>
      </c>
      <c r="AE669" t="s">
        <v>89</v>
      </c>
      <c r="AF669">
        <v>0</v>
      </c>
      <c r="AG669" s="7">
        <v>43398</v>
      </c>
      <c r="AH669">
        <v>3140</v>
      </c>
      <c r="AI669">
        <v>3140</v>
      </c>
      <c r="AJ669">
        <v>3140</v>
      </c>
    </row>
    <row r="670" spans="1:36" x14ac:dyDescent="0.25">
      <c r="A670" t="s">
        <v>4825</v>
      </c>
      <c r="B670" t="s">
        <v>4704</v>
      </c>
      <c r="C670">
        <v>13.316144100000001</v>
      </c>
      <c r="D670">
        <v>75.7720439</v>
      </c>
      <c r="E670" t="s">
        <v>4871</v>
      </c>
      <c r="F670">
        <v>320</v>
      </c>
      <c r="G670">
        <v>60</v>
      </c>
      <c r="H670">
        <v>2015</v>
      </c>
      <c r="I670" t="s">
        <v>5460</v>
      </c>
      <c r="J670" t="s">
        <v>5439</v>
      </c>
      <c r="K670" t="s">
        <v>5051</v>
      </c>
      <c r="L670" t="s">
        <v>5048</v>
      </c>
      <c r="M670">
        <v>120</v>
      </c>
      <c r="N670" s="7">
        <v>42599</v>
      </c>
      <c r="O670" t="s">
        <v>60</v>
      </c>
      <c r="P670" t="s">
        <v>54</v>
      </c>
      <c r="Q670">
        <v>7.67</v>
      </c>
      <c r="R670">
        <v>7.75</v>
      </c>
      <c r="S670">
        <v>7.58</v>
      </c>
      <c r="T670">
        <v>7.83</v>
      </c>
      <c r="U670">
        <v>7.83</v>
      </c>
      <c r="V670">
        <v>8</v>
      </c>
      <c r="W670">
        <v>10</v>
      </c>
      <c r="X670">
        <v>10</v>
      </c>
      <c r="Y670">
        <v>7.92</v>
      </c>
      <c r="Z670">
        <v>7.92</v>
      </c>
      <c r="AA670">
        <v>82.5</v>
      </c>
      <c r="AB670">
        <v>0.09</v>
      </c>
      <c r="AC670">
        <v>0</v>
      </c>
      <c r="AD670">
        <v>0</v>
      </c>
      <c r="AE670" t="s">
        <v>55</v>
      </c>
      <c r="AF670">
        <v>0</v>
      </c>
      <c r="AG670" s="7">
        <v>42964</v>
      </c>
      <c r="AH670">
        <v>1000</v>
      </c>
      <c r="AI670">
        <v>1000</v>
      </c>
      <c r="AJ670">
        <v>1000</v>
      </c>
    </row>
    <row r="671" spans="1:36" x14ac:dyDescent="0.25">
      <c r="A671" t="s">
        <v>43</v>
      </c>
      <c r="B671" t="s">
        <v>159</v>
      </c>
      <c r="C671">
        <v>-8.3405389000000003</v>
      </c>
      <c r="D671">
        <v>115.0919509</v>
      </c>
      <c r="E671" t="s">
        <v>2951</v>
      </c>
      <c r="F671">
        <v>2</v>
      </c>
      <c r="G671">
        <v>1</v>
      </c>
      <c r="H671">
        <v>2017</v>
      </c>
      <c r="I671" t="s">
        <v>5474</v>
      </c>
      <c r="J671" t="s">
        <v>5432</v>
      </c>
      <c r="K671" t="s">
        <v>5041</v>
      </c>
      <c r="L671" t="s">
        <v>5049</v>
      </c>
      <c r="M671">
        <v>183</v>
      </c>
      <c r="N671" s="7">
        <v>42982</v>
      </c>
      <c r="O671" t="s">
        <v>60</v>
      </c>
      <c r="P671" t="s">
        <v>54</v>
      </c>
      <c r="Q671">
        <v>7.83</v>
      </c>
      <c r="R671">
        <v>7.75</v>
      </c>
      <c r="S671">
        <v>7.25</v>
      </c>
      <c r="T671">
        <v>7.5</v>
      </c>
      <c r="U671">
        <v>7.42</v>
      </c>
      <c r="V671">
        <v>7.33</v>
      </c>
      <c r="W671">
        <v>10</v>
      </c>
      <c r="X671">
        <v>10</v>
      </c>
      <c r="Y671">
        <v>10</v>
      </c>
      <c r="Z671">
        <v>7.42</v>
      </c>
      <c r="AA671">
        <v>82.5</v>
      </c>
      <c r="AB671">
        <v>0.11</v>
      </c>
      <c r="AC671">
        <v>0</v>
      </c>
      <c r="AD671">
        <v>0</v>
      </c>
      <c r="AE671" t="s">
        <v>55</v>
      </c>
      <c r="AF671">
        <v>5</v>
      </c>
      <c r="AG671" s="7">
        <v>43347</v>
      </c>
      <c r="AH671">
        <v>1250</v>
      </c>
      <c r="AI671">
        <v>1250</v>
      </c>
      <c r="AJ671">
        <v>1250</v>
      </c>
    </row>
    <row r="672" spans="1:36" x14ac:dyDescent="0.25">
      <c r="A672" t="s">
        <v>43</v>
      </c>
      <c r="B672" t="s">
        <v>216</v>
      </c>
      <c r="C672">
        <v>16.7569318</v>
      </c>
      <c r="D672">
        <v>-93.129235300000005</v>
      </c>
      <c r="E672" t="s">
        <v>2035</v>
      </c>
      <c r="F672">
        <v>2</v>
      </c>
      <c r="G672">
        <v>2</v>
      </c>
      <c r="H672">
        <v>2013</v>
      </c>
      <c r="I672" t="s">
        <v>5402</v>
      </c>
      <c r="J672" t="s">
        <v>5442</v>
      </c>
      <c r="K672" t="s">
        <v>5040</v>
      </c>
      <c r="L672" t="s">
        <v>5048</v>
      </c>
      <c r="M672">
        <v>151</v>
      </c>
      <c r="N672" s="7">
        <v>41743</v>
      </c>
      <c r="O672" t="s">
        <v>60</v>
      </c>
      <c r="P672" t="s">
        <v>54</v>
      </c>
      <c r="Q672">
        <v>7.42</v>
      </c>
      <c r="R672">
        <v>7.58</v>
      </c>
      <c r="S672">
        <v>7.5</v>
      </c>
      <c r="T672">
        <v>7.67</v>
      </c>
      <c r="U672">
        <v>7.25</v>
      </c>
      <c r="V672">
        <v>7.5</v>
      </c>
      <c r="W672">
        <v>10</v>
      </c>
      <c r="X672">
        <v>10</v>
      </c>
      <c r="Y672">
        <v>10</v>
      </c>
      <c r="Z672">
        <v>7.58</v>
      </c>
      <c r="AA672">
        <v>82.5</v>
      </c>
      <c r="AB672">
        <v>0</v>
      </c>
      <c r="AC672">
        <v>0</v>
      </c>
      <c r="AD672">
        <v>0</v>
      </c>
      <c r="AE672" t="s">
        <v>55</v>
      </c>
      <c r="AF672">
        <v>1</v>
      </c>
      <c r="AG672" s="7">
        <v>42108</v>
      </c>
      <c r="AH672">
        <v>1500</v>
      </c>
      <c r="AI672">
        <v>1700</v>
      </c>
      <c r="AJ672">
        <v>1600</v>
      </c>
    </row>
    <row r="673" spans="1:36" x14ac:dyDescent="0.25">
      <c r="A673" t="s">
        <v>43</v>
      </c>
      <c r="B673" t="s">
        <v>216</v>
      </c>
      <c r="C673">
        <v>20.401382399999999</v>
      </c>
      <c r="D673">
        <v>-98.200794299999998</v>
      </c>
      <c r="E673" t="s">
        <v>2317</v>
      </c>
      <c r="F673">
        <v>10</v>
      </c>
      <c r="G673">
        <v>1</v>
      </c>
      <c r="H673">
        <v>2012</v>
      </c>
      <c r="I673" t="s">
        <v>5398</v>
      </c>
      <c r="J673" t="s">
        <v>5444</v>
      </c>
      <c r="K673" t="s">
        <v>5040</v>
      </c>
      <c r="L673" t="s">
        <v>5048</v>
      </c>
      <c r="M673">
        <v>152</v>
      </c>
      <c r="N673" s="7">
        <v>41179</v>
      </c>
      <c r="O673" t="s">
        <v>616</v>
      </c>
      <c r="P673" t="s">
        <v>54</v>
      </c>
      <c r="Q673">
        <v>7.5</v>
      </c>
      <c r="R673">
        <v>7.58</v>
      </c>
      <c r="S673">
        <v>7.5</v>
      </c>
      <c r="T673">
        <v>7.5</v>
      </c>
      <c r="U673">
        <v>7.42</v>
      </c>
      <c r="V673">
        <v>7.42</v>
      </c>
      <c r="W673">
        <v>10</v>
      </c>
      <c r="X673">
        <v>10</v>
      </c>
      <c r="Y673">
        <v>10</v>
      </c>
      <c r="Z673">
        <v>7.58</v>
      </c>
      <c r="AA673">
        <v>82.5</v>
      </c>
      <c r="AB673">
        <v>0.13</v>
      </c>
      <c r="AC673">
        <v>0</v>
      </c>
      <c r="AD673">
        <v>0</v>
      </c>
      <c r="AE673" t="s">
        <v>201</v>
      </c>
      <c r="AF673">
        <v>10</v>
      </c>
      <c r="AG673" s="7">
        <v>41544</v>
      </c>
      <c r="AH673">
        <v>1679</v>
      </c>
      <c r="AI673">
        <v>1679</v>
      </c>
      <c r="AJ673">
        <v>1679</v>
      </c>
    </row>
    <row r="674" spans="1:36" x14ac:dyDescent="0.25">
      <c r="A674" t="s">
        <v>43</v>
      </c>
      <c r="B674" t="s">
        <v>216</v>
      </c>
      <c r="C674">
        <v>20.001976800000001</v>
      </c>
      <c r="D674">
        <v>-97.714208600000006</v>
      </c>
      <c r="E674" t="s">
        <v>2989</v>
      </c>
      <c r="F674">
        <v>10</v>
      </c>
      <c r="G674">
        <v>1</v>
      </c>
      <c r="H674">
        <v>2012</v>
      </c>
      <c r="I674" t="s">
        <v>5398</v>
      </c>
      <c r="J674" t="s">
        <v>5444</v>
      </c>
      <c r="K674" t="s">
        <v>5040</v>
      </c>
      <c r="L674" t="s">
        <v>5048</v>
      </c>
      <c r="M674">
        <v>152</v>
      </c>
      <c r="N674" s="7">
        <v>41116</v>
      </c>
      <c r="O674" t="s">
        <v>616</v>
      </c>
      <c r="P674" t="s">
        <v>54</v>
      </c>
      <c r="Q674">
        <v>7.67</v>
      </c>
      <c r="R674">
        <v>7.5</v>
      </c>
      <c r="S674">
        <v>7.33</v>
      </c>
      <c r="T674">
        <v>7.67</v>
      </c>
      <c r="U674">
        <v>7.5</v>
      </c>
      <c r="V674">
        <v>7.33</v>
      </c>
      <c r="W674">
        <v>10</v>
      </c>
      <c r="X674">
        <v>10</v>
      </c>
      <c r="Y674">
        <v>10</v>
      </c>
      <c r="Z674">
        <v>7.5</v>
      </c>
      <c r="AA674">
        <v>82.5</v>
      </c>
      <c r="AB674">
        <v>0.12</v>
      </c>
      <c r="AC674">
        <v>0</v>
      </c>
      <c r="AD674">
        <v>0</v>
      </c>
      <c r="AE674" t="s">
        <v>55</v>
      </c>
      <c r="AF674">
        <v>5</v>
      </c>
      <c r="AG674" s="7">
        <v>41481</v>
      </c>
      <c r="AH674">
        <v>1100</v>
      </c>
      <c r="AI674">
        <v>1100</v>
      </c>
      <c r="AJ674">
        <v>1100</v>
      </c>
    </row>
    <row r="675" spans="1:36" x14ac:dyDescent="0.25">
      <c r="A675" t="s">
        <v>43</v>
      </c>
      <c r="B675" t="s">
        <v>216</v>
      </c>
      <c r="C675">
        <v>16.114828299999999</v>
      </c>
      <c r="D675">
        <v>-92.6859623</v>
      </c>
      <c r="E675" t="s">
        <v>1557</v>
      </c>
      <c r="F675">
        <v>28</v>
      </c>
      <c r="G675">
        <v>1</v>
      </c>
      <c r="H675">
        <v>2012</v>
      </c>
      <c r="I675" t="s">
        <v>5398</v>
      </c>
      <c r="J675" t="s">
        <v>5444</v>
      </c>
      <c r="K675" t="s">
        <v>5040</v>
      </c>
      <c r="L675" t="s">
        <v>5048</v>
      </c>
      <c r="M675">
        <v>152</v>
      </c>
      <c r="N675" s="7">
        <v>41067</v>
      </c>
      <c r="O675" t="s">
        <v>616</v>
      </c>
      <c r="P675" t="s">
        <v>373</v>
      </c>
      <c r="Q675">
        <v>7.92</v>
      </c>
      <c r="R675">
        <v>7.5</v>
      </c>
      <c r="S675">
        <v>7.33</v>
      </c>
      <c r="T675">
        <v>7.58</v>
      </c>
      <c r="U675">
        <v>7.25</v>
      </c>
      <c r="V675">
        <v>7.42</v>
      </c>
      <c r="W675">
        <v>10</v>
      </c>
      <c r="X675">
        <v>10</v>
      </c>
      <c r="Y675">
        <v>10</v>
      </c>
      <c r="Z675">
        <v>7.5</v>
      </c>
      <c r="AA675">
        <v>82.5</v>
      </c>
      <c r="AB675">
        <v>0.11</v>
      </c>
      <c r="AC675">
        <v>0</v>
      </c>
      <c r="AD675">
        <v>0</v>
      </c>
      <c r="AF675">
        <v>2</v>
      </c>
      <c r="AG675" s="7">
        <v>41432</v>
      </c>
      <c r="AH675">
        <v>1650</v>
      </c>
      <c r="AI675">
        <v>1650</v>
      </c>
      <c r="AJ675">
        <v>1650</v>
      </c>
    </row>
    <row r="676" spans="1:36" x14ac:dyDescent="0.25">
      <c r="A676" t="s">
        <v>43</v>
      </c>
      <c r="B676" t="s">
        <v>287</v>
      </c>
      <c r="C676">
        <v>-3.3869254</v>
      </c>
      <c r="D676">
        <v>36.6829927</v>
      </c>
      <c r="E676" t="s">
        <v>2829</v>
      </c>
      <c r="F676">
        <v>37</v>
      </c>
      <c r="G676">
        <v>60</v>
      </c>
      <c r="H676">
        <v>2014</v>
      </c>
      <c r="I676" t="s">
        <v>5403</v>
      </c>
      <c r="J676" t="s">
        <v>5424</v>
      </c>
      <c r="K676" t="s">
        <v>5039</v>
      </c>
      <c r="L676" t="s">
        <v>5049</v>
      </c>
      <c r="M676">
        <v>214</v>
      </c>
      <c r="N676" s="7">
        <v>41991</v>
      </c>
      <c r="O676" t="s">
        <v>60</v>
      </c>
      <c r="P676" t="s">
        <v>54</v>
      </c>
      <c r="Q676">
        <v>7.67</v>
      </c>
      <c r="R676">
        <v>7.42</v>
      </c>
      <c r="S676">
        <v>7.33</v>
      </c>
      <c r="T676">
        <v>7.58</v>
      </c>
      <c r="U676">
        <v>7.5</v>
      </c>
      <c r="V676">
        <v>7.5</v>
      </c>
      <c r="W676">
        <v>10</v>
      </c>
      <c r="X676">
        <v>10</v>
      </c>
      <c r="Y676">
        <v>10</v>
      </c>
      <c r="Z676">
        <v>7.5</v>
      </c>
      <c r="AA676">
        <v>82.5</v>
      </c>
      <c r="AB676">
        <v>0.12</v>
      </c>
      <c r="AC676">
        <v>0</v>
      </c>
      <c r="AD676">
        <v>0</v>
      </c>
      <c r="AE676" t="s">
        <v>55</v>
      </c>
      <c r="AF676">
        <v>1</v>
      </c>
      <c r="AG676" s="7">
        <v>42356</v>
      </c>
      <c r="AH676">
        <v>1600</v>
      </c>
      <c r="AI676">
        <v>1600</v>
      </c>
      <c r="AJ676">
        <v>1600</v>
      </c>
    </row>
    <row r="677" spans="1:36" x14ac:dyDescent="0.25">
      <c r="A677" t="s">
        <v>43</v>
      </c>
      <c r="B677" t="s">
        <v>287</v>
      </c>
      <c r="C677">
        <v>-3.3429977000000002</v>
      </c>
      <c r="D677">
        <v>37.350665800000002</v>
      </c>
      <c r="E677" t="s">
        <v>2201</v>
      </c>
      <c r="F677">
        <v>5</v>
      </c>
      <c r="G677">
        <v>60</v>
      </c>
      <c r="H677">
        <v>2014</v>
      </c>
      <c r="I677" t="s">
        <v>5403</v>
      </c>
      <c r="J677" t="s">
        <v>5424</v>
      </c>
      <c r="K677" t="s">
        <v>5039</v>
      </c>
      <c r="L677" t="s">
        <v>5049</v>
      </c>
      <c r="M677">
        <v>214</v>
      </c>
      <c r="N677" s="7">
        <v>41985</v>
      </c>
      <c r="O677" t="s">
        <v>60</v>
      </c>
      <c r="P677" t="s">
        <v>54</v>
      </c>
      <c r="Q677">
        <v>7.75</v>
      </c>
      <c r="R677">
        <v>7</v>
      </c>
      <c r="S677">
        <v>7.42</v>
      </c>
      <c r="T677">
        <v>7.58</v>
      </c>
      <c r="U677">
        <v>7.58</v>
      </c>
      <c r="V677">
        <v>7.58</v>
      </c>
      <c r="W677">
        <v>10</v>
      </c>
      <c r="X677">
        <v>10</v>
      </c>
      <c r="Y677">
        <v>10</v>
      </c>
      <c r="Z677">
        <v>7.58</v>
      </c>
      <c r="AA677">
        <v>82.5</v>
      </c>
      <c r="AB677">
        <v>0.12</v>
      </c>
      <c r="AC677">
        <v>0</v>
      </c>
      <c r="AD677">
        <v>0</v>
      </c>
      <c r="AE677" t="s">
        <v>89</v>
      </c>
      <c r="AF677">
        <v>3</v>
      </c>
      <c r="AG677" s="7">
        <v>42350</v>
      </c>
    </row>
    <row r="678" spans="1:36" x14ac:dyDescent="0.25">
      <c r="A678" t="s">
        <v>43</v>
      </c>
      <c r="B678" t="s">
        <v>348</v>
      </c>
      <c r="C678">
        <v>19.910479800000001</v>
      </c>
      <c r="D678">
        <v>99.840575999999999</v>
      </c>
      <c r="E678" t="s">
        <v>1511</v>
      </c>
      <c r="F678">
        <v>50</v>
      </c>
      <c r="G678">
        <v>20</v>
      </c>
      <c r="H678">
        <v>2014</v>
      </c>
      <c r="I678" t="s">
        <v>5451</v>
      </c>
      <c r="J678" t="s">
        <v>5477</v>
      </c>
      <c r="K678" t="s">
        <v>5051</v>
      </c>
      <c r="L678" t="s">
        <v>5050</v>
      </c>
      <c r="M678">
        <v>61</v>
      </c>
      <c r="N678" s="7">
        <v>42050</v>
      </c>
      <c r="O678" t="s">
        <v>213</v>
      </c>
      <c r="P678" t="s">
        <v>54</v>
      </c>
      <c r="Q678">
        <v>7.33</v>
      </c>
      <c r="R678">
        <v>7.5</v>
      </c>
      <c r="S678">
        <v>7.5</v>
      </c>
      <c r="T678">
        <v>7.5</v>
      </c>
      <c r="U678">
        <v>7.67</v>
      </c>
      <c r="V678">
        <v>7.5</v>
      </c>
      <c r="W678">
        <v>10</v>
      </c>
      <c r="X678">
        <v>10</v>
      </c>
      <c r="Y678">
        <v>10</v>
      </c>
      <c r="Z678">
        <v>7.5</v>
      </c>
      <c r="AA678">
        <v>82.5</v>
      </c>
      <c r="AB678">
        <v>0.11</v>
      </c>
      <c r="AC678">
        <v>0</v>
      </c>
      <c r="AD678">
        <v>0</v>
      </c>
      <c r="AF678">
        <v>0</v>
      </c>
      <c r="AG678" s="7">
        <v>42415</v>
      </c>
      <c r="AH678">
        <v>1400</v>
      </c>
      <c r="AI678">
        <v>1500</v>
      </c>
      <c r="AJ678">
        <v>1450</v>
      </c>
    </row>
    <row r="679" spans="1:36" x14ac:dyDescent="0.25">
      <c r="A679" t="s">
        <v>43</v>
      </c>
      <c r="B679" t="s">
        <v>348</v>
      </c>
      <c r="C679">
        <v>15.870032</v>
      </c>
      <c r="D679">
        <v>100.992541</v>
      </c>
      <c r="E679" t="s">
        <v>821</v>
      </c>
      <c r="F679">
        <v>1</v>
      </c>
      <c r="G679">
        <v>1</v>
      </c>
      <c r="H679">
        <v>2014</v>
      </c>
      <c r="I679" t="s">
        <v>5451</v>
      </c>
      <c r="J679" t="s">
        <v>5477</v>
      </c>
      <c r="K679" t="s">
        <v>5051</v>
      </c>
      <c r="L679" t="s">
        <v>5050</v>
      </c>
      <c r="M679">
        <v>61</v>
      </c>
      <c r="N679" s="7">
        <v>42164</v>
      </c>
      <c r="P679" t="s">
        <v>54</v>
      </c>
      <c r="Q679">
        <v>7.5</v>
      </c>
      <c r="R679">
        <v>7.83</v>
      </c>
      <c r="S679">
        <v>7.5</v>
      </c>
      <c r="T679">
        <v>7.75</v>
      </c>
      <c r="U679">
        <v>7.33</v>
      </c>
      <c r="V679">
        <v>7.42</v>
      </c>
      <c r="W679">
        <v>9.33</v>
      </c>
      <c r="X679">
        <v>10</v>
      </c>
      <c r="Y679">
        <v>10</v>
      </c>
      <c r="Z679">
        <v>7.83</v>
      </c>
      <c r="AA679">
        <v>82.5</v>
      </c>
      <c r="AB679">
        <v>0.12</v>
      </c>
      <c r="AC679">
        <v>0</v>
      </c>
      <c r="AD679">
        <v>0</v>
      </c>
      <c r="AE679" t="s">
        <v>55</v>
      </c>
      <c r="AF679">
        <v>0</v>
      </c>
      <c r="AG679" s="7">
        <v>42529</v>
      </c>
      <c r="AH679">
        <v>800</v>
      </c>
      <c r="AI679">
        <v>800</v>
      </c>
      <c r="AJ679">
        <v>800</v>
      </c>
    </row>
    <row r="680" spans="1:36" x14ac:dyDescent="0.25">
      <c r="A680" t="s">
        <v>43</v>
      </c>
      <c r="B680" t="s">
        <v>147</v>
      </c>
      <c r="C680">
        <v>19.896766199999998</v>
      </c>
      <c r="D680">
        <v>-155.58278179999999</v>
      </c>
      <c r="E680" t="s">
        <v>150</v>
      </c>
      <c r="F680">
        <v>7</v>
      </c>
      <c r="G680">
        <v>45.359237</v>
      </c>
      <c r="H680">
        <v>2012</v>
      </c>
      <c r="I680" t="s">
        <v>5455</v>
      </c>
      <c r="J680" t="s">
        <v>5444</v>
      </c>
      <c r="K680" t="s">
        <v>5051</v>
      </c>
      <c r="L680" t="s">
        <v>5048</v>
      </c>
      <c r="M680">
        <v>121</v>
      </c>
      <c r="N680" s="7">
        <v>40962</v>
      </c>
      <c r="O680" t="s">
        <v>333</v>
      </c>
      <c r="P680" t="s">
        <v>54</v>
      </c>
      <c r="Q680">
        <v>7.33</v>
      </c>
      <c r="R680">
        <v>7.42</v>
      </c>
      <c r="S680">
        <v>7.33</v>
      </c>
      <c r="T680">
        <v>7.75</v>
      </c>
      <c r="U680">
        <v>7.42</v>
      </c>
      <c r="V680">
        <v>7.67</v>
      </c>
      <c r="W680">
        <v>10</v>
      </c>
      <c r="X680">
        <v>10</v>
      </c>
      <c r="Y680">
        <v>10</v>
      </c>
      <c r="Z680">
        <v>7.58</v>
      </c>
      <c r="AA680">
        <v>82.5</v>
      </c>
      <c r="AB680">
        <v>0.12</v>
      </c>
      <c r="AC680">
        <v>2</v>
      </c>
      <c r="AD680">
        <v>0</v>
      </c>
      <c r="AE680" t="s">
        <v>55</v>
      </c>
      <c r="AF680">
        <v>3</v>
      </c>
      <c r="AG680" s="7">
        <v>41327</v>
      </c>
    </row>
    <row r="681" spans="1:36" x14ac:dyDescent="0.25">
      <c r="A681" t="s">
        <v>43</v>
      </c>
      <c r="B681" t="s">
        <v>84</v>
      </c>
      <c r="C681">
        <v>-19.691894999999999</v>
      </c>
      <c r="D681">
        <v>-46.173600299999997</v>
      </c>
      <c r="E681" t="s">
        <v>2123</v>
      </c>
      <c r="F681">
        <v>300</v>
      </c>
      <c r="G681">
        <v>60</v>
      </c>
      <c r="H681">
        <v>2016</v>
      </c>
      <c r="I681" t="s">
        <v>5407</v>
      </c>
      <c r="J681" t="s">
        <v>5408</v>
      </c>
      <c r="K681" t="s">
        <v>5039</v>
      </c>
      <c r="L681" t="s">
        <v>5040</v>
      </c>
      <c r="M681">
        <v>153</v>
      </c>
      <c r="N681" s="7">
        <v>42366</v>
      </c>
      <c r="Q681">
        <v>7.42</v>
      </c>
      <c r="R681">
        <v>7.42</v>
      </c>
      <c r="S681">
        <v>7.5</v>
      </c>
      <c r="T681">
        <v>7.33</v>
      </c>
      <c r="U681">
        <v>7.25</v>
      </c>
      <c r="V681">
        <v>7.67</v>
      </c>
      <c r="W681">
        <v>10</v>
      </c>
      <c r="X681">
        <v>10</v>
      </c>
      <c r="Y681">
        <v>10</v>
      </c>
      <c r="Z681">
        <v>8</v>
      </c>
      <c r="AA681">
        <v>82.58</v>
      </c>
      <c r="AB681">
        <v>0</v>
      </c>
      <c r="AC681">
        <v>1</v>
      </c>
      <c r="AD681">
        <v>9</v>
      </c>
      <c r="AE681" t="s">
        <v>55</v>
      </c>
      <c r="AF681">
        <v>2</v>
      </c>
      <c r="AG681" s="7">
        <v>42731</v>
      </c>
    </row>
    <row r="682" spans="1:36" x14ac:dyDescent="0.25">
      <c r="A682" t="s">
        <v>43</v>
      </c>
      <c r="B682" t="s">
        <v>84</v>
      </c>
      <c r="C682">
        <v>-18.512177999999999</v>
      </c>
      <c r="D682">
        <v>-44.555030799999997</v>
      </c>
      <c r="E682" t="s">
        <v>233</v>
      </c>
      <c r="F682">
        <v>42</v>
      </c>
      <c r="G682">
        <v>60</v>
      </c>
      <c r="H682">
        <v>2011</v>
      </c>
      <c r="I682" t="s">
        <v>5397</v>
      </c>
      <c r="J682" t="s">
        <v>5398</v>
      </c>
      <c r="K682" t="s">
        <v>5039</v>
      </c>
      <c r="L682" t="s">
        <v>5040</v>
      </c>
      <c r="M682">
        <v>153</v>
      </c>
      <c r="N682" s="7">
        <v>40844</v>
      </c>
      <c r="O682" t="s">
        <v>737</v>
      </c>
      <c r="Q682">
        <v>7.58</v>
      </c>
      <c r="R682">
        <v>7.5</v>
      </c>
      <c r="S682">
        <v>7.33</v>
      </c>
      <c r="T682">
        <v>7.75</v>
      </c>
      <c r="U682">
        <v>7.5</v>
      </c>
      <c r="V682">
        <v>7.5</v>
      </c>
      <c r="W682">
        <v>10</v>
      </c>
      <c r="X682">
        <v>10</v>
      </c>
      <c r="Y682">
        <v>10</v>
      </c>
      <c r="Z682">
        <v>7.42</v>
      </c>
      <c r="AA682">
        <v>82.58</v>
      </c>
      <c r="AB682">
        <v>0</v>
      </c>
      <c r="AC682">
        <v>0</v>
      </c>
      <c r="AD682">
        <v>0</v>
      </c>
      <c r="AF682">
        <v>4</v>
      </c>
      <c r="AG682" s="7">
        <v>41209</v>
      </c>
      <c r="AH682">
        <v>900</v>
      </c>
      <c r="AI682">
        <v>1050</v>
      </c>
      <c r="AJ682">
        <v>975</v>
      </c>
    </row>
    <row r="683" spans="1:36" x14ac:dyDescent="0.25">
      <c r="A683" t="s">
        <v>43</v>
      </c>
      <c r="B683" t="s">
        <v>84</v>
      </c>
      <c r="C683">
        <v>-18.512177999999999</v>
      </c>
      <c r="D683">
        <v>-44.555030799999997</v>
      </c>
      <c r="E683" t="s">
        <v>233</v>
      </c>
      <c r="F683">
        <v>198</v>
      </c>
      <c r="G683">
        <v>59</v>
      </c>
      <c r="H683">
        <v>2016</v>
      </c>
      <c r="I683" t="s">
        <v>5407</v>
      </c>
      <c r="J683" t="s">
        <v>5408</v>
      </c>
      <c r="K683" t="s">
        <v>5039</v>
      </c>
      <c r="L683" t="s">
        <v>5040</v>
      </c>
      <c r="M683">
        <v>153</v>
      </c>
      <c r="N683" s="7">
        <v>42844</v>
      </c>
      <c r="P683" t="s">
        <v>278</v>
      </c>
      <c r="Q683">
        <v>7.5</v>
      </c>
      <c r="R683">
        <v>7.58</v>
      </c>
      <c r="S683">
        <v>7.42</v>
      </c>
      <c r="T683">
        <v>7.5</v>
      </c>
      <c r="U683">
        <v>7.75</v>
      </c>
      <c r="V683">
        <v>7.33</v>
      </c>
      <c r="W683">
        <v>10</v>
      </c>
      <c r="X683">
        <v>10</v>
      </c>
      <c r="Y683">
        <v>10</v>
      </c>
      <c r="Z683">
        <v>7.5</v>
      </c>
      <c r="AA683">
        <v>82.58</v>
      </c>
      <c r="AB683">
        <v>0.11</v>
      </c>
      <c r="AC683">
        <v>0</v>
      </c>
      <c r="AD683">
        <v>0</v>
      </c>
      <c r="AE683" t="s">
        <v>55</v>
      </c>
      <c r="AF683">
        <v>7</v>
      </c>
      <c r="AG683" s="7">
        <v>43209</v>
      </c>
    </row>
    <row r="684" spans="1:36" x14ac:dyDescent="0.25">
      <c r="A684" t="s">
        <v>43</v>
      </c>
      <c r="B684" t="s">
        <v>396</v>
      </c>
      <c r="C684">
        <v>2.5359349</v>
      </c>
      <c r="D684">
        <v>-75.527669900000006</v>
      </c>
      <c r="E684" t="s">
        <v>457</v>
      </c>
      <c r="F684">
        <v>250</v>
      </c>
      <c r="G684">
        <v>70</v>
      </c>
      <c r="H684">
        <v>2013</v>
      </c>
      <c r="I684" t="s">
        <v>5421</v>
      </c>
      <c r="J684" t="s">
        <v>5420</v>
      </c>
      <c r="K684" t="s">
        <v>5042</v>
      </c>
      <c r="L684" t="s">
        <v>5049</v>
      </c>
      <c r="M684">
        <v>91</v>
      </c>
      <c r="N684" s="7">
        <v>41380</v>
      </c>
      <c r="O684" t="s">
        <v>213</v>
      </c>
      <c r="P684" t="s">
        <v>54</v>
      </c>
      <c r="Q684">
        <v>7.75</v>
      </c>
      <c r="R684">
        <v>7.25</v>
      </c>
      <c r="S684">
        <v>7.33</v>
      </c>
      <c r="T684">
        <v>7.42</v>
      </c>
      <c r="U684">
        <v>7.5</v>
      </c>
      <c r="V684">
        <v>7.83</v>
      </c>
      <c r="W684">
        <v>10</v>
      </c>
      <c r="X684">
        <v>10</v>
      </c>
      <c r="Y684">
        <v>10</v>
      </c>
      <c r="Z684">
        <v>7.5</v>
      </c>
      <c r="AA684">
        <v>82.58</v>
      </c>
      <c r="AB684">
        <v>0.11</v>
      </c>
      <c r="AC684">
        <v>0</v>
      </c>
      <c r="AD684">
        <v>0</v>
      </c>
      <c r="AE684" t="s">
        <v>304</v>
      </c>
      <c r="AF684">
        <v>3</v>
      </c>
      <c r="AG684" s="7">
        <v>41745</v>
      </c>
      <c r="AH684">
        <v>1750</v>
      </c>
      <c r="AI684">
        <v>1750</v>
      </c>
      <c r="AJ684">
        <v>1750</v>
      </c>
    </row>
    <row r="685" spans="1:36" x14ac:dyDescent="0.25">
      <c r="A685" t="s">
        <v>43</v>
      </c>
      <c r="B685" t="s">
        <v>396</v>
      </c>
      <c r="C685">
        <v>2.5359349</v>
      </c>
      <c r="D685">
        <v>-75.527669900000006</v>
      </c>
      <c r="E685" t="s">
        <v>457</v>
      </c>
      <c r="F685">
        <v>250</v>
      </c>
      <c r="G685">
        <v>70</v>
      </c>
      <c r="H685">
        <v>2012</v>
      </c>
      <c r="I685" t="s">
        <v>5425</v>
      </c>
      <c r="J685" t="s">
        <v>5426</v>
      </c>
      <c r="K685" t="s">
        <v>5042</v>
      </c>
      <c r="L685" t="s">
        <v>5049</v>
      </c>
      <c r="M685">
        <v>91</v>
      </c>
      <c r="N685" s="7">
        <v>41191</v>
      </c>
      <c r="O685" t="s">
        <v>213</v>
      </c>
      <c r="P685" t="s">
        <v>54</v>
      </c>
      <c r="Q685">
        <v>7.75</v>
      </c>
      <c r="R685">
        <v>7.5</v>
      </c>
      <c r="S685">
        <v>7.75</v>
      </c>
      <c r="T685">
        <v>7.25</v>
      </c>
      <c r="U685">
        <v>7.33</v>
      </c>
      <c r="V685">
        <v>7.58</v>
      </c>
      <c r="W685">
        <v>10</v>
      </c>
      <c r="X685">
        <v>10</v>
      </c>
      <c r="Y685">
        <v>10</v>
      </c>
      <c r="Z685">
        <v>7.42</v>
      </c>
      <c r="AA685">
        <v>82.58</v>
      </c>
      <c r="AB685">
        <v>0.11</v>
      </c>
      <c r="AC685">
        <v>0</v>
      </c>
      <c r="AD685">
        <v>0</v>
      </c>
      <c r="AF685">
        <v>3</v>
      </c>
      <c r="AG685" s="7">
        <v>41556</v>
      </c>
      <c r="AH685">
        <v>1750</v>
      </c>
      <c r="AI685">
        <v>1750</v>
      </c>
      <c r="AJ685">
        <v>1750</v>
      </c>
    </row>
    <row r="686" spans="1:36" x14ac:dyDescent="0.25">
      <c r="A686" t="s">
        <v>43</v>
      </c>
      <c r="B686" t="s">
        <v>396</v>
      </c>
      <c r="C686">
        <v>2.5359349</v>
      </c>
      <c r="D686">
        <v>-75.527669900000006</v>
      </c>
      <c r="E686" t="s">
        <v>457</v>
      </c>
      <c r="F686">
        <v>250</v>
      </c>
      <c r="G686">
        <v>70</v>
      </c>
      <c r="H686">
        <v>2013</v>
      </c>
      <c r="I686" t="s">
        <v>5421</v>
      </c>
      <c r="J686" t="s">
        <v>5420</v>
      </c>
      <c r="K686" t="s">
        <v>5042</v>
      </c>
      <c r="L686" t="s">
        <v>5049</v>
      </c>
      <c r="M686">
        <v>91</v>
      </c>
      <c r="N686" s="7">
        <v>41332</v>
      </c>
      <c r="O686" t="s">
        <v>213</v>
      </c>
      <c r="P686" t="s">
        <v>54</v>
      </c>
      <c r="Q686">
        <v>7.58</v>
      </c>
      <c r="R686">
        <v>7.5</v>
      </c>
      <c r="S686">
        <v>7.42</v>
      </c>
      <c r="T686">
        <v>7.58</v>
      </c>
      <c r="U686">
        <v>7.67</v>
      </c>
      <c r="V686">
        <v>7.42</v>
      </c>
      <c r="W686">
        <v>10</v>
      </c>
      <c r="X686">
        <v>10</v>
      </c>
      <c r="Y686">
        <v>10</v>
      </c>
      <c r="Z686">
        <v>7.42</v>
      </c>
      <c r="AA686">
        <v>82.58</v>
      </c>
      <c r="AB686">
        <v>0.11</v>
      </c>
      <c r="AC686">
        <v>0</v>
      </c>
      <c r="AD686">
        <v>0</v>
      </c>
      <c r="AE686" t="s">
        <v>55</v>
      </c>
      <c r="AF686">
        <v>0</v>
      </c>
      <c r="AG686" s="7">
        <v>41697</v>
      </c>
      <c r="AH686">
        <v>1750</v>
      </c>
      <c r="AI686">
        <v>1750</v>
      </c>
      <c r="AJ686">
        <v>1750</v>
      </c>
    </row>
    <row r="687" spans="1:36" x14ac:dyDescent="0.25">
      <c r="A687" t="s">
        <v>43</v>
      </c>
      <c r="B687" t="s">
        <v>396</v>
      </c>
      <c r="C687">
        <v>2.5359349</v>
      </c>
      <c r="D687">
        <v>-75.527669900000006</v>
      </c>
      <c r="E687" t="s">
        <v>457</v>
      </c>
      <c r="F687">
        <v>275</v>
      </c>
      <c r="G687">
        <v>70</v>
      </c>
      <c r="H687">
        <v>2012</v>
      </c>
      <c r="I687" t="s">
        <v>5425</v>
      </c>
      <c r="J687" t="s">
        <v>5426</v>
      </c>
      <c r="K687" t="s">
        <v>5042</v>
      </c>
      <c r="L687" t="s">
        <v>5049</v>
      </c>
      <c r="M687">
        <v>91</v>
      </c>
      <c r="N687" s="7">
        <v>41073</v>
      </c>
      <c r="O687" t="s">
        <v>213</v>
      </c>
      <c r="P687" t="s">
        <v>54</v>
      </c>
      <c r="Q687">
        <v>7.33</v>
      </c>
      <c r="R687">
        <v>7.42</v>
      </c>
      <c r="S687">
        <v>7.58</v>
      </c>
      <c r="T687">
        <v>7.42</v>
      </c>
      <c r="U687">
        <v>7.67</v>
      </c>
      <c r="V687">
        <v>7.5</v>
      </c>
      <c r="W687">
        <v>10</v>
      </c>
      <c r="X687">
        <v>10</v>
      </c>
      <c r="Y687">
        <v>10</v>
      </c>
      <c r="Z687">
        <v>7.67</v>
      </c>
      <c r="AA687">
        <v>82.58</v>
      </c>
      <c r="AB687">
        <v>0.11</v>
      </c>
      <c r="AC687">
        <v>2</v>
      </c>
      <c r="AD687">
        <v>0</v>
      </c>
      <c r="AE687" t="s">
        <v>55</v>
      </c>
      <c r="AF687">
        <v>2</v>
      </c>
      <c r="AG687" s="7">
        <v>41438</v>
      </c>
      <c r="AH687">
        <v>1600</v>
      </c>
      <c r="AI687">
        <v>1950</v>
      </c>
      <c r="AJ687">
        <v>1775</v>
      </c>
    </row>
    <row r="688" spans="1:36" x14ac:dyDescent="0.25">
      <c r="A688" t="s">
        <v>43</v>
      </c>
      <c r="B688" t="s">
        <v>203</v>
      </c>
      <c r="C688">
        <v>9.9630493999999992</v>
      </c>
      <c r="D688">
        <v>-84.048231799999996</v>
      </c>
      <c r="E688" t="s">
        <v>1600</v>
      </c>
      <c r="F688">
        <v>250</v>
      </c>
      <c r="G688">
        <v>1</v>
      </c>
      <c r="H688">
        <v>2013</v>
      </c>
      <c r="I688" t="s">
        <v>5402</v>
      </c>
      <c r="J688" t="s">
        <v>5442</v>
      </c>
      <c r="K688" t="s">
        <v>5040</v>
      </c>
      <c r="L688" t="s">
        <v>5048</v>
      </c>
      <c r="M688">
        <v>151</v>
      </c>
      <c r="N688" s="7">
        <v>41768</v>
      </c>
      <c r="O688" t="s">
        <v>493</v>
      </c>
      <c r="P688" t="s">
        <v>54</v>
      </c>
      <c r="Q688">
        <v>7.67</v>
      </c>
      <c r="R688">
        <v>7.42</v>
      </c>
      <c r="S688">
        <v>7.5</v>
      </c>
      <c r="T688">
        <v>7.67</v>
      </c>
      <c r="U688">
        <v>7</v>
      </c>
      <c r="V688">
        <v>7.75</v>
      </c>
      <c r="W688">
        <v>10</v>
      </c>
      <c r="X688">
        <v>10</v>
      </c>
      <c r="Y688">
        <v>10</v>
      </c>
      <c r="Z688">
        <v>7.58</v>
      </c>
      <c r="AA688">
        <v>82.58</v>
      </c>
      <c r="AB688">
        <v>0.11</v>
      </c>
      <c r="AC688">
        <v>0</v>
      </c>
      <c r="AD688">
        <v>0</v>
      </c>
      <c r="AE688" t="s">
        <v>55</v>
      </c>
      <c r="AF688">
        <v>3</v>
      </c>
      <c r="AG688" s="7">
        <v>42133</v>
      </c>
      <c r="AH688">
        <v>1200</v>
      </c>
      <c r="AI688">
        <v>1400</v>
      </c>
      <c r="AJ688">
        <v>1300</v>
      </c>
    </row>
    <row r="689" spans="1:36" x14ac:dyDescent="0.25">
      <c r="A689" t="s">
        <v>43</v>
      </c>
      <c r="B689" t="s">
        <v>62</v>
      </c>
      <c r="C689">
        <v>15.783471</v>
      </c>
      <c r="D689">
        <v>-90.230759000000006</v>
      </c>
      <c r="E689" t="s">
        <v>618</v>
      </c>
      <c r="F689">
        <v>25</v>
      </c>
      <c r="G689">
        <v>69</v>
      </c>
      <c r="H689">
        <v>2017</v>
      </c>
      <c r="I689" t="s">
        <v>5408</v>
      </c>
      <c r="J689" t="s">
        <v>5446</v>
      </c>
      <c r="K689" t="s">
        <v>5040</v>
      </c>
      <c r="L689" t="s">
        <v>5048</v>
      </c>
      <c r="M689">
        <v>151</v>
      </c>
      <c r="N689" s="7">
        <v>42986</v>
      </c>
      <c r="O689" t="s">
        <v>68</v>
      </c>
      <c r="P689" t="s">
        <v>54</v>
      </c>
      <c r="Q689">
        <v>7.5</v>
      </c>
      <c r="R689">
        <v>7.42</v>
      </c>
      <c r="S689">
        <v>7.42</v>
      </c>
      <c r="T689">
        <v>7.75</v>
      </c>
      <c r="U689">
        <v>7.5</v>
      </c>
      <c r="V689">
        <v>7.5</v>
      </c>
      <c r="W689">
        <v>10</v>
      </c>
      <c r="X689">
        <v>10</v>
      </c>
      <c r="Y689">
        <v>10</v>
      </c>
      <c r="Z689">
        <v>7.5</v>
      </c>
      <c r="AA689">
        <v>82.58</v>
      </c>
      <c r="AB689">
        <v>0.1</v>
      </c>
      <c r="AC689">
        <v>0</v>
      </c>
      <c r="AD689">
        <v>1</v>
      </c>
      <c r="AE689" t="s">
        <v>55</v>
      </c>
      <c r="AF689">
        <v>2</v>
      </c>
      <c r="AG689" s="7">
        <v>43351</v>
      </c>
      <c r="AH689">
        <v>1219.2</v>
      </c>
      <c r="AI689">
        <v>1219.2</v>
      </c>
      <c r="AJ689">
        <v>1219.2</v>
      </c>
    </row>
    <row r="690" spans="1:36" x14ac:dyDescent="0.25">
      <c r="A690" t="s">
        <v>43</v>
      </c>
      <c r="B690" t="s">
        <v>62</v>
      </c>
      <c r="C690">
        <v>15.783471</v>
      </c>
      <c r="D690">
        <v>-90.230759000000006</v>
      </c>
      <c r="F690">
        <v>1</v>
      </c>
      <c r="G690">
        <v>2</v>
      </c>
      <c r="H690">
        <v>2012</v>
      </c>
      <c r="I690" t="s">
        <v>5398</v>
      </c>
      <c r="J690" t="s">
        <v>5444</v>
      </c>
      <c r="K690" t="s">
        <v>5040</v>
      </c>
      <c r="L690" t="s">
        <v>5048</v>
      </c>
      <c r="M690">
        <v>152</v>
      </c>
      <c r="N690" s="7">
        <v>41618</v>
      </c>
      <c r="P690" t="s">
        <v>81</v>
      </c>
      <c r="Q690">
        <v>7.5</v>
      </c>
      <c r="R690">
        <v>7.58</v>
      </c>
      <c r="S690">
        <v>7.42</v>
      </c>
      <c r="T690">
        <v>7.58</v>
      </c>
      <c r="U690">
        <v>7.42</v>
      </c>
      <c r="V690">
        <v>7.58</v>
      </c>
      <c r="W690">
        <v>10</v>
      </c>
      <c r="X690">
        <v>10</v>
      </c>
      <c r="Y690">
        <v>10</v>
      </c>
      <c r="Z690">
        <v>7.5</v>
      </c>
      <c r="AA690">
        <v>82.58</v>
      </c>
      <c r="AB690">
        <v>0</v>
      </c>
      <c r="AC690">
        <v>0</v>
      </c>
      <c r="AD690">
        <v>0</v>
      </c>
      <c r="AE690" t="s">
        <v>304</v>
      </c>
      <c r="AF690">
        <v>4</v>
      </c>
      <c r="AG690" s="7">
        <v>41983</v>
      </c>
    </row>
    <row r="691" spans="1:36" x14ac:dyDescent="0.25">
      <c r="A691" t="s">
        <v>4825</v>
      </c>
      <c r="B691" t="s">
        <v>4704</v>
      </c>
      <c r="C691">
        <v>13.316144100000001</v>
      </c>
      <c r="D691">
        <v>75.7720439</v>
      </c>
      <c r="E691" t="s">
        <v>4846</v>
      </c>
      <c r="F691">
        <v>320</v>
      </c>
      <c r="G691">
        <v>2</v>
      </c>
      <c r="H691">
        <v>2014</v>
      </c>
      <c r="I691" t="s">
        <v>5451</v>
      </c>
      <c r="J691" t="s">
        <v>5440</v>
      </c>
      <c r="K691" t="s">
        <v>5051</v>
      </c>
      <c r="L691" t="s">
        <v>5048</v>
      </c>
      <c r="M691">
        <v>120</v>
      </c>
      <c r="N691" s="7">
        <v>41774</v>
      </c>
      <c r="Q691">
        <v>7.67</v>
      </c>
      <c r="R691">
        <v>7.75</v>
      </c>
      <c r="S691">
        <v>7.83</v>
      </c>
      <c r="T691">
        <v>7.83</v>
      </c>
      <c r="U691">
        <v>7.92</v>
      </c>
      <c r="V691">
        <v>7.75</v>
      </c>
      <c r="W691">
        <v>10</v>
      </c>
      <c r="X691">
        <v>10</v>
      </c>
      <c r="Y691">
        <v>8</v>
      </c>
      <c r="Z691">
        <v>7.83</v>
      </c>
      <c r="AA691">
        <v>82.58</v>
      </c>
      <c r="AB691">
        <v>0</v>
      </c>
      <c r="AC691">
        <v>0</v>
      </c>
      <c r="AD691">
        <v>0</v>
      </c>
      <c r="AE691" t="s">
        <v>55</v>
      </c>
      <c r="AF691">
        <v>0</v>
      </c>
      <c r="AG691" s="7">
        <v>42139</v>
      </c>
      <c r="AH691">
        <v>750</v>
      </c>
      <c r="AI691">
        <v>750</v>
      </c>
      <c r="AJ691">
        <v>750</v>
      </c>
    </row>
    <row r="692" spans="1:36" x14ac:dyDescent="0.25">
      <c r="A692" t="s">
        <v>43</v>
      </c>
      <c r="B692" t="s">
        <v>159</v>
      </c>
      <c r="C692">
        <v>4.6951349999999996</v>
      </c>
      <c r="D692">
        <v>96.749399299999993</v>
      </c>
      <c r="E692" t="s">
        <v>2905</v>
      </c>
      <c r="F692">
        <v>150</v>
      </c>
      <c r="G692">
        <v>2</v>
      </c>
      <c r="H692">
        <v>2015</v>
      </c>
      <c r="I692" t="s">
        <v>5404</v>
      </c>
      <c r="J692" t="s">
        <v>5439</v>
      </c>
      <c r="K692" t="s">
        <v>5040</v>
      </c>
      <c r="L692" t="s">
        <v>5048</v>
      </c>
      <c r="M692">
        <v>151</v>
      </c>
      <c r="N692" s="7">
        <v>42262</v>
      </c>
      <c r="O692" t="s">
        <v>616</v>
      </c>
      <c r="P692" t="s">
        <v>373</v>
      </c>
      <c r="Q692">
        <v>7.83</v>
      </c>
      <c r="R692">
        <v>7.58</v>
      </c>
      <c r="S692">
        <v>7.42</v>
      </c>
      <c r="T692">
        <v>7.33</v>
      </c>
      <c r="U692">
        <v>7.42</v>
      </c>
      <c r="V692">
        <v>7.5</v>
      </c>
      <c r="W692">
        <v>10</v>
      </c>
      <c r="X692">
        <v>10</v>
      </c>
      <c r="Y692">
        <v>10</v>
      </c>
      <c r="Z692">
        <v>7.5</v>
      </c>
      <c r="AA692">
        <v>82.58</v>
      </c>
      <c r="AB692">
        <v>0.13</v>
      </c>
      <c r="AC692">
        <v>0</v>
      </c>
      <c r="AD692">
        <v>0</v>
      </c>
      <c r="AE692" t="s">
        <v>304</v>
      </c>
      <c r="AF692">
        <v>6</v>
      </c>
      <c r="AG692" s="7">
        <v>42627</v>
      </c>
      <c r="AH692">
        <v>1200</v>
      </c>
      <c r="AI692">
        <v>1300</v>
      </c>
      <c r="AJ692">
        <v>1250</v>
      </c>
    </row>
    <row r="693" spans="1:36" x14ac:dyDescent="0.25">
      <c r="A693" t="s">
        <v>43</v>
      </c>
      <c r="B693" t="s">
        <v>216</v>
      </c>
      <c r="C693">
        <v>19.173773000000001</v>
      </c>
      <c r="D693">
        <v>-96.134224099999997</v>
      </c>
      <c r="E693" t="s">
        <v>715</v>
      </c>
      <c r="F693">
        <v>320</v>
      </c>
      <c r="G693">
        <v>2.2679618500000003</v>
      </c>
      <c r="H693">
        <v>2014</v>
      </c>
      <c r="I693" t="s">
        <v>5412</v>
      </c>
      <c r="J693" t="s">
        <v>5440</v>
      </c>
      <c r="K693" t="s">
        <v>5040</v>
      </c>
      <c r="L693" t="s">
        <v>5048</v>
      </c>
      <c r="M693">
        <v>151</v>
      </c>
      <c r="N693" s="7">
        <v>41747</v>
      </c>
      <c r="P693" t="s">
        <v>54</v>
      </c>
      <c r="Q693">
        <v>7.58</v>
      </c>
      <c r="R693">
        <v>7.58</v>
      </c>
      <c r="S693">
        <v>7.42</v>
      </c>
      <c r="T693">
        <v>7.75</v>
      </c>
      <c r="U693">
        <v>7.67</v>
      </c>
      <c r="V693">
        <v>7.67</v>
      </c>
      <c r="W693">
        <v>9.33</v>
      </c>
      <c r="X693">
        <v>10</v>
      </c>
      <c r="Y693">
        <v>10</v>
      </c>
      <c r="Z693">
        <v>7.58</v>
      </c>
      <c r="AA693">
        <v>82.58</v>
      </c>
      <c r="AB693">
        <v>0</v>
      </c>
      <c r="AC693">
        <v>0</v>
      </c>
      <c r="AD693">
        <v>0</v>
      </c>
      <c r="AE693" t="s">
        <v>55</v>
      </c>
      <c r="AF693">
        <v>11</v>
      </c>
      <c r="AG693" s="7">
        <v>42112</v>
      </c>
    </row>
    <row r="694" spans="1:36" x14ac:dyDescent="0.25">
      <c r="A694" t="s">
        <v>43</v>
      </c>
      <c r="B694" t="s">
        <v>216</v>
      </c>
      <c r="C694">
        <v>17.0731842</v>
      </c>
      <c r="D694">
        <v>-96.726588899999996</v>
      </c>
      <c r="E694" t="s">
        <v>2937</v>
      </c>
      <c r="F694">
        <v>50</v>
      </c>
      <c r="G694">
        <v>1</v>
      </c>
      <c r="H694">
        <v>2012</v>
      </c>
      <c r="I694" t="s">
        <v>5398</v>
      </c>
      <c r="J694" t="s">
        <v>5444</v>
      </c>
      <c r="K694" t="s">
        <v>5040</v>
      </c>
      <c r="L694" t="s">
        <v>5048</v>
      </c>
      <c r="M694">
        <v>152</v>
      </c>
      <c r="N694" s="7">
        <v>41156</v>
      </c>
      <c r="O694" t="s">
        <v>616</v>
      </c>
      <c r="P694" t="s">
        <v>54</v>
      </c>
      <c r="Q694">
        <v>7.5</v>
      </c>
      <c r="R694">
        <v>7.58</v>
      </c>
      <c r="S694">
        <v>7.5</v>
      </c>
      <c r="T694">
        <v>7.5</v>
      </c>
      <c r="U694">
        <v>7.42</v>
      </c>
      <c r="V694">
        <v>7.5</v>
      </c>
      <c r="W694">
        <v>10</v>
      </c>
      <c r="X694">
        <v>10</v>
      </c>
      <c r="Y694">
        <v>10</v>
      </c>
      <c r="Z694">
        <v>7.58</v>
      </c>
      <c r="AA694">
        <v>82.58</v>
      </c>
      <c r="AB694">
        <v>0.1</v>
      </c>
      <c r="AC694">
        <v>0</v>
      </c>
      <c r="AD694">
        <v>0</v>
      </c>
      <c r="AE694" t="s">
        <v>55</v>
      </c>
      <c r="AF694">
        <v>6</v>
      </c>
      <c r="AG694" s="7">
        <v>41521</v>
      </c>
      <c r="AH694">
        <v>1250</v>
      </c>
      <c r="AI694">
        <v>1250</v>
      </c>
      <c r="AJ694">
        <v>1250</v>
      </c>
    </row>
    <row r="695" spans="1:36" x14ac:dyDescent="0.25">
      <c r="A695" t="s">
        <v>43</v>
      </c>
      <c r="B695" t="s">
        <v>216</v>
      </c>
      <c r="C695">
        <v>19.122263400000001</v>
      </c>
      <c r="D695">
        <v>-104.00723480000001</v>
      </c>
      <c r="E695" t="s">
        <v>2943</v>
      </c>
      <c r="F695">
        <v>70</v>
      </c>
      <c r="G695">
        <v>1</v>
      </c>
      <c r="H695">
        <v>2012</v>
      </c>
      <c r="I695" t="s">
        <v>5398</v>
      </c>
      <c r="J695" t="s">
        <v>5444</v>
      </c>
      <c r="K695" t="s">
        <v>5040</v>
      </c>
      <c r="L695" t="s">
        <v>5048</v>
      </c>
      <c r="M695">
        <v>152</v>
      </c>
      <c r="N695" s="7">
        <v>41092</v>
      </c>
      <c r="O695" t="s">
        <v>616</v>
      </c>
      <c r="P695" t="s">
        <v>54</v>
      </c>
      <c r="Q695">
        <v>7.67</v>
      </c>
      <c r="R695">
        <v>7.58</v>
      </c>
      <c r="S695">
        <v>7.58</v>
      </c>
      <c r="T695">
        <v>7.75</v>
      </c>
      <c r="U695">
        <v>7.67</v>
      </c>
      <c r="V695">
        <v>6.83</v>
      </c>
      <c r="W695">
        <v>10</v>
      </c>
      <c r="X695">
        <v>10</v>
      </c>
      <c r="Y695">
        <v>10</v>
      </c>
      <c r="Z695">
        <v>7.5</v>
      </c>
      <c r="AA695">
        <v>82.58</v>
      </c>
      <c r="AB695">
        <v>0.12</v>
      </c>
      <c r="AC695">
        <v>0</v>
      </c>
      <c r="AD695">
        <v>0</v>
      </c>
      <c r="AE695" t="s">
        <v>55</v>
      </c>
      <c r="AF695">
        <v>0</v>
      </c>
      <c r="AG695" s="7">
        <v>41457</v>
      </c>
      <c r="AH695">
        <v>1150</v>
      </c>
      <c r="AI695">
        <v>1150</v>
      </c>
      <c r="AJ695">
        <v>1150</v>
      </c>
    </row>
    <row r="696" spans="1:36" x14ac:dyDescent="0.25">
      <c r="A696" t="s">
        <v>43</v>
      </c>
      <c r="B696" t="s">
        <v>268</v>
      </c>
      <c r="C696">
        <v>24.0564429</v>
      </c>
      <c r="D696">
        <v>120.8728615</v>
      </c>
      <c r="E696" t="s">
        <v>1215</v>
      </c>
      <c r="F696">
        <v>6</v>
      </c>
      <c r="G696">
        <v>5</v>
      </c>
      <c r="H696">
        <v>2016</v>
      </c>
      <c r="I696" t="s">
        <v>5449</v>
      </c>
      <c r="J696" t="s">
        <v>5482</v>
      </c>
      <c r="K696" t="s">
        <v>5051</v>
      </c>
      <c r="L696" t="s">
        <v>5050</v>
      </c>
      <c r="M696">
        <v>61</v>
      </c>
      <c r="N696" s="7">
        <v>42969</v>
      </c>
      <c r="O696" t="s">
        <v>616</v>
      </c>
      <c r="P696" t="s">
        <v>278</v>
      </c>
      <c r="Q696">
        <v>7.67</v>
      </c>
      <c r="R696">
        <v>7.42</v>
      </c>
      <c r="S696">
        <v>7.5</v>
      </c>
      <c r="T696">
        <v>7.42</v>
      </c>
      <c r="U696">
        <v>7.58</v>
      </c>
      <c r="V696">
        <v>7.5</v>
      </c>
      <c r="W696">
        <v>10</v>
      </c>
      <c r="X696">
        <v>10</v>
      </c>
      <c r="Y696">
        <v>10</v>
      </c>
      <c r="Z696">
        <v>7.5</v>
      </c>
      <c r="AA696">
        <v>82.58</v>
      </c>
      <c r="AB696">
        <v>0.11</v>
      </c>
      <c r="AC696">
        <v>0</v>
      </c>
      <c r="AD696">
        <v>5</v>
      </c>
      <c r="AE696" t="s">
        <v>55</v>
      </c>
      <c r="AF696">
        <v>0</v>
      </c>
      <c r="AG696" s="7">
        <v>43334</v>
      </c>
      <c r="AH696">
        <v>1050</v>
      </c>
      <c r="AI696">
        <v>1050</v>
      </c>
      <c r="AJ696">
        <v>1050</v>
      </c>
    </row>
    <row r="697" spans="1:36" x14ac:dyDescent="0.25">
      <c r="A697" t="s">
        <v>43</v>
      </c>
      <c r="B697" t="s">
        <v>268</v>
      </c>
      <c r="C697">
        <v>24.051796299999999</v>
      </c>
      <c r="D697">
        <v>120.51613519999999</v>
      </c>
      <c r="E697" t="s">
        <v>2895</v>
      </c>
      <c r="F697">
        <v>1</v>
      </c>
      <c r="G697">
        <v>10</v>
      </c>
      <c r="H697">
        <v>2017</v>
      </c>
      <c r="I697" t="s">
        <v>5450</v>
      </c>
      <c r="J697" t="s">
        <v>5481</v>
      </c>
      <c r="K697" t="s">
        <v>5051</v>
      </c>
      <c r="L697" t="s">
        <v>5050</v>
      </c>
      <c r="M697">
        <v>61</v>
      </c>
      <c r="N697" s="7">
        <v>42779</v>
      </c>
      <c r="Q697">
        <v>7.25</v>
      </c>
      <c r="R697">
        <v>7.25</v>
      </c>
      <c r="S697">
        <v>7</v>
      </c>
      <c r="T697">
        <v>7.08</v>
      </c>
      <c r="U697">
        <v>7</v>
      </c>
      <c r="V697">
        <v>7</v>
      </c>
      <c r="W697">
        <v>10</v>
      </c>
      <c r="X697">
        <v>10</v>
      </c>
      <c r="Y697">
        <v>10</v>
      </c>
      <c r="Z697">
        <v>10</v>
      </c>
      <c r="AA697">
        <v>82.58</v>
      </c>
      <c r="AB697">
        <v>0.11</v>
      </c>
      <c r="AC697">
        <v>0</v>
      </c>
      <c r="AD697">
        <v>0</v>
      </c>
      <c r="AE697" t="s">
        <v>304</v>
      </c>
      <c r="AF697">
        <v>0</v>
      </c>
      <c r="AG697" s="7">
        <v>43144</v>
      </c>
      <c r="AH697">
        <v>200</v>
      </c>
      <c r="AI697">
        <v>200</v>
      </c>
      <c r="AJ697">
        <v>200</v>
      </c>
    </row>
    <row r="698" spans="1:36" x14ac:dyDescent="0.25">
      <c r="A698" t="s">
        <v>43</v>
      </c>
      <c r="B698" t="s">
        <v>287</v>
      </c>
      <c r="C698">
        <v>-3.3869254</v>
      </c>
      <c r="D698">
        <v>36.6829927</v>
      </c>
      <c r="E698" t="s">
        <v>2916</v>
      </c>
      <c r="F698">
        <v>10</v>
      </c>
      <c r="G698">
        <v>60</v>
      </c>
      <c r="H698">
        <v>2014</v>
      </c>
      <c r="I698" t="s">
        <v>5403</v>
      </c>
      <c r="J698" t="s">
        <v>5424</v>
      </c>
      <c r="K698" t="s">
        <v>5039</v>
      </c>
      <c r="L698" t="s">
        <v>5049</v>
      </c>
      <c r="M698">
        <v>214</v>
      </c>
      <c r="N698" s="7">
        <v>41985</v>
      </c>
      <c r="O698" t="s">
        <v>60</v>
      </c>
      <c r="P698" t="s">
        <v>54</v>
      </c>
      <c r="Q698">
        <v>7.75</v>
      </c>
      <c r="R698">
        <v>7.42</v>
      </c>
      <c r="S698">
        <v>7.33</v>
      </c>
      <c r="T698">
        <v>7.5</v>
      </c>
      <c r="U698">
        <v>7.58</v>
      </c>
      <c r="V698">
        <v>7.5</v>
      </c>
      <c r="W698">
        <v>10</v>
      </c>
      <c r="X698">
        <v>10</v>
      </c>
      <c r="Y698">
        <v>10</v>
      </c>
      <c r="Z698">
        <v>7.5</v>
      </c>
      <c r="AA698">
        <v>82.58</v>
      </c>
      <c r="AB698">
        <v>0.12</v>
      </c>
      <c r="AC698">
        <v>0</v>
      </c>
      <c r="AD698">
        <v>0</v>
      </c>
      <c r="AF698">
        <v>1</v>
      </c>
      <c r="AG698" s="7">
        <v>42350</v>
      </c>
      <c r="AH698">
        <v>1317</v>
      </c>
      <c r="AI698">
        <v>1317</v>
      </c>
      <c r="AJ698">
        <v>1317</v>
      </c>
    </row>
    <row r="699" spans="1:36" x14ac:dyDescent="0.25">
      <c r="A699" t="s">
        <v>43</v>
      </c>
      <c r="B699" t="s">
        <v>348</v>
      </c>
      <c r="C699">
        <v>19.910479800000001</v>
      </c>
      <c r="D699">
        <v>99.840575999999999</v>
      </c>
      <c r="E699" t="s">
        <v>1511</v>
      </c>
      <c r="F699">
        <v>50</v>
      </c>
      <c r="G699">
        <v>20</v>
      </c>
      <c r="H699">
        <v>2014</v>
      </c>
      <c r="I699" t="s">
        <v>5451</v>
      </c>
      <c r="J699" t="s">
        <v>5477</v>
      </c>
      <c r="K699" t="s">
        <v>5051</v>
      </c>
      <c r="L699" t="s">
        <v>5050</v>
      </c>
      <c r="M699">
        <v>61</v>
      </c>
      <c r="N699" s="7">
        <v>42050</v>
      </c>
      <c r="O699" t="s">
        <v>213</v>
      </c>
      <c r="P699" t="s">
        <v>54</v>
      </c>
      <c r="Q699">
        <v>7.42</v>
      </c>
      <c r="R699">
        <v>7.58</v>
      </c>
      <c r="S699">
        <v>7.58</v>
      </c>
      <c r="T699">
        <v>7.42</v>
      </c>
      <c r="U699">
        <v>7.58</v>
      </c>
      <c r="V699">
        <v>7.5</v>
      </c>
      <c r="W699">
        <v>10</v>
      </c>
      <c r="X699">
        <v>10</v>
      </c>
      <c r="Y699">
        <v>10</v>
      </c>
      <c r="Z699">
        <v>7.5</v>
      </c>
      <c r="AA699">
        <v>82.58</v>
      </c>
      <c r="AB699">
        <v>0.12</v>
      </c>
      <c r="AC699">
        <v>0</v>
      </c>
      <c r="AD699">
        <v>0</v>
      </c>
      <c r="AE699" t="s">
        <v>304</v>
      </c>
      <c r="AF699">
        <v>1</v>
      </c>
      <c r="AG699" s="7">
        <v>42415</v>
      </c>
      <c r="AH699">
        <v>1400</v>
      </c>
      <c r="AI699">
        <v>1500</v>
      </c>
      <c r="AJ699">
        <v>1450</v>
      </c>
    </row>
    <row r="700" spans="1:36" x14ac:dyDescent="0.25">
      <c r="A700" t="s">
        <v>43</v>
      </c>
      <c r="B700" t="s">
        <v>348</v>
      </c>
      <c r="C700">
        <v>15.870032</v>
      </c>
      <c r="D700">
        <v>100.992541</v>
      </c>
      <c r="E700" t="s">
        <v>821</v>
      </c>
      <c r="F700">
        <v>1</v>
      </c>
      <c r="G700">
        <v>1</v>
      </c>
      <c r="H700">
        <v>2014</v>
      </c>
      <c r="I700" t="s">
        <v>5451</v>
      </c>
      <c r="J700" t="s">
        <v>5477</v>
      </c>
      <c r="K700" t="s">
        <v>5051</v>
      </c>
      <c r="L700" t="s">
        <v>5050</v>
      </c>
      <c r="M700">
        <v>61</v>
      </c>
      <c r="N700" s="7">
        <v>42164</v>
      </c>
      <c r="P700" t="s">
        <v>54</v>
      </c>
      <c r="Q700">
        <v>7.75</v>
      </c>
      <c r="R700">
        <v>7.33</v>
      </c>
      <c r="S700">
        <v>7.42</v>
      </c>
      <c r="T700">
        <v>7.67</v>
      </c>
      <c r="U700">
        <v>7.42</v>
      </c>
      <c r="V700">
        <v>7.5</v>
      </c>
      <c r="W700">
        <v>10</v>
      </c>
      <c r="X700">
        <v>10</v>
      </c>
      <c r="Y700">
        <v>10</v>
      </c>
      <c r="Z700">
        <v>7.5</v>
      </c>
      <c r="AA700">
        <v>82.58</v>
      </c>
      <c r="AB700">
        <v>0.12</v>
      </c>
      <c r="AC700">
        <v>0</v>
      </c>
      <c r="AD700">
        <v>0</v>
      </c>
      <c r="AE700" t="s">
        <v>55</v>
      </c>
      <c r="AF700">
        <v>0</v>
      </c>
      <c r="AG700" s="7">
        <v>42529</v>
      </c>
      <c r="AH700">
        <v>800</v>
      </c>
      <c r="AI700">
        <v>800</v>
      </c>
      <c r="AJ700">
        <v>800</v>
      </c>
    </row>
    <row r="701" spans="1:36" x14ac:dyDescent="0.25">
      <c r="A701" t="s">
        <v>43</v>
      </c>
      <c r="B701" t="s">
        <v>242</v>
      </c>
      <c r="C701">
        <v>1.2692186000000001</v>
      </c>
      <c r="D701">
        <v>33.438352999999999</v>
      </c>
      <c r="E701" t="s">
        <v>448</v>
      </c>
      <c r="F701">
        <v>1</v>
      </c>
      <c r="G701">
        <v>60</v>
      </c>
      <c r="H701">
        <v>2013</v>
      </c>
      <c r="I701" t="s">
        <v>5425</v>
      </c>
      <c r="J701" t="s">
        <v>5459</v>
      </c>
      <c r="K701" t="s">
        <v>5042</v>
      </c>
      <c r="L701" t="s">
        <v>5052</v>
      </c>
      <c r="M701">
        <v>153</v>
      </c>
      <c r="N701" s="7">
        <v>41820</v>
      </c>
      <c r="O701" t="s">
        <v>249</v>
      </c>
      <c r="P701" t="s">
        <v>81</v>
      </c>
      <c r="Q701">
        <v>7.83</v>
      </c>
      <c r="R701">
        <v>7.5</v>
      </c>
      <c r="S701">
        <v>7.42</v>
      </c>
      <c r="T701">
        <v>7.58</v>
      </c>
      <c r="U701">
        <v>7.42</v>
      </c>
      <c r="V701">
        <v>7.42</v>
      </c>
      <c r="W701">
        <v>10</v>
      </c>
      <c r="X701">
        <v>10</v>
      </c>
      <c r="Y701">
        <v>10</v>
      </c>
      <c r="Z701">
        <v>7.42</v>
      </c>
      <c r="AA701">
        <v>82.58</v>
      </c>
      <c r="AB701">
        <v>0.12</v>
      </c>
      <c r="AC701">
        <v>0</v>
      </c>
      <c r="AD701">
        <v>0</v>
      </c>
      <c r="AE701" t="s">
        <v>55</v>
      </c>
      <c r="AF701">
        <v>0</v>
      </c>
      <c r="AG701" s="7">
        <v>42185</v>
      </c>
      <c r="AH701">
        <v>1400</v>
      </c>
      <c r="AI701">
        <v>1900</v>
      </c>
      <c r="AJ701">
        <v>1650</v>
      </c>
    </row>
    <row r="702" spans="1:36" x14ac:dyDescent="0.25">
      <c r="A702" t="s">
        <v>43</v>
      </c>
      <c r="B702" t="s">
        <v>84</v>
      </c>
      <c r="C702">
        <v>-18.512177999999999</v>
      </c>
      <c r="D702">
        <v>-44.555030799999997</v>
      </c>
      <c r="E702" t="s">
        <v>233</v>
      </c>
      <c r="F702">
        <v>320</v>
      </c>
      <c r="G702">
        <v>60</v>
      </c>
      <c r="H702">
        <v>2018</v>
      </c>
      <c r="I702" t="s">
        <v>5405</v>
      </c>
      <c r="J702" t="s">
        <v>5406</v>
      </c>
      <c r="K702" t="s">
        <v>5039</v>
      </c>
      <c r="L702" t="s">
        <v>5040</v>
      </c>
      <c r="M702">
        <v>153</v>
      </c>
      <c r="N702" s="7">
        <v>43028</v>
      </c>
      <c r="O702" t="s">
        <v>68</v>
      </c>
      <c r="P702" t="s">
        <v>81</v>
      </c>
      <c r="Q702">
        <v>7.5</v>
      </c>
      <c r="R702">
        <v>7.58</v>
      </c>
      <c r="S702">
        <v>7.25</v>
      </c>
      <c r="T702">
        <v>7.75</v>
      </c>
      <c r="U702">
        <v>7.58</v>
      </c>
      <c r="V702">
        <v>7.5</v>
      </c>
      <c r="W702">
        <v>10</v>
      </c>
      <c r="X702">
        <v>10</v>
      </c>
      <c r="Y702">
        <v>10</v>
      </c>
      <c r="Z702">
        <v>7.5</v>
      </c>
      <c r="AA702">
        <v>82.67</v>
      </c>
      <c r="AB702">
        <v>0</v>
      </c>
      <c r="AC702">
        <v>0</v>
      </c>
      <c r="AD702">
        <v>0</v>
      </c>
      <c r="AE702" t="s">
        <v>55</v>
      </c>
      <c r="AF702">
        <v>4</v>
      </c>
      <c r="AG702" s="7">
        <v>43393</v>
      </c>
      <c r="AH702">
        <v>890</v>
      </c>
      <c r="AI702">
        <v>890</v>
      </c>
      <c r="AJ702">
        <v>890</v>
      </c>
    </row>
    <row r="703" spans="1:36" x14ac:dyDescent="0.25">
      <c r="A703" t="s">
        <v>43</v>
      </c>
      <c r="B703" t="s">
        <v>84</v>
      </c>
      <c r="C703">
        <v>-18.512177999999999</v>
      </c>
      <c r="D703">
        <v>-44.555030799999997</v>
      </c>
      <c r="E703" t="s">
        <v>233</v>
      </c>
      <c r="F703">
        <v>320</v>
      </c>
      <c r="G703">
        <v>60</v>
      </c>
      <c r="H703">
        <v>2016</v>
      </c>
      <c r="I703" t="s">
        <v>5407</v>
      </c>
      <c r="J703" t="s">
        <v>5408</v>
      </c>
      <c r="K703" t="s">
        <v>5039</v>
      </c>
      <c r="L703" t="s">
        <v>5040</v>
      </c>
      <c r="M703">
        <v>153</v>
      </c>
      <c r="N703" s="7">
        <v>42598</v>
      </c>
      <c r="O703" t="s">
        <v>68</v>
      </c>
      <c r="P703" t="s">
        <v>81</v>
      </c>
      <c r="Q703">
        <v>7.5</v>
      </c>
      <c r="R703">
        <v>7.58</v>
      </c>
      <c r="S703">
        <v>7.5</v>
      </c>
      <c r="T703">
        <v>7.67</v>
      </c>
      <c r="U703">
        <v>7.5</v>
      </c>
      <c r="V703">
        <v>7.42</v>
      </c>
      <c r="W703">
        <v>10</v>
      </c>
      <c r="X703">
        <v>10</v>
      </c>
      <c r="Y703">
        <v>10</v>
      </c>
      <c r="Z703">
        <v>7.5</v>
      </c>
      <c r="AA703">
        <v>82.67</v>
      </c>
      <c r="AB703">
        <v>0.11</v>
      </c>
      <c r="AC703">
        <v>0</v>
      </c>
      <c r="AD703">
        <v>2</v>
      </c>
      <c r="AE703" t="s">
        <v>89</v>
      </c>
      <c r="AF703">
        <v>3</v>
      </c>
      <c r="AG703" s="7">
        <v>42963</v>
      </c>
      <c r="AH703">
        <v>934</v>
      </c>
      <c r="AI703">
        <v>934</v>
      </c>
      <c r="AJ703">
        <v>934</v>
      </c>
    </row>
    <row r="704" spans="1:36" x14ac:dyDescent="0.25">
      <c r="A704" t="s">
        <v>43</v>
      </c>
      <c r="B704" t="s">
        <v>84</v>
      </c>
      <c r="C704">
        <v>-18.7247843</v>
      </c>
      <c r="D704">
        <v>-47.504740099999999</v>
      </c>
      <c r="E704" t="s">
        <v>2824</v>
      </c>
      <c r="F704">
        <v>300</v>
      </c>
      <c r="G704">
        <v>60</v>
      </c>
      <c r="H704">
        <v>2014</v>
      </c>
      <c r="I704" t="s">
        <v>5403</v>
      </c>
      <c r="J704" t="s">
        <v>5404</v>
      </c>
      <c r="K704" t="s">
        <v>5039</v>
      </c>
      <c r="L704" t="s">
        <v>5040</v>
      </c>
      <c r="M704">
        <v>153</v>
      </c>
      <c r="N704" s="7">
        <v>42019</v>
      </c>
      <c r="O704" t="s">
        <v>493</v>
      </c>
      <c r="P704" t="s">
        <v>81</v>
      </c>
      <c r="Q704">
        <v>7.33</v>
      </c>
      <c r="R704">
        <v>7.5</v>
      </c>
      <c r="S704">
        <v>7.58</v>
      </c>
      <c r="T704">
        <v>7.58</v>
      </c>
      <c r="U704">
        <v>7.67</v>
      </c>
      <c r="V704">
        <v>7.5</v>
      </c>
      <c r="W704">
        <v>10</v>
      </c>
      <c r="X704">
        <v>10</v>
      </c>
      <c r="Y704">
        <v>10</v>
      </c>
      <c r="Z704">
        <v>7.5</v>
      </c>
      <c r="AA704">
        <v>82.67</v>
      </c>
      <c r="AB704">
        <v>0.12</v>
      </c>
      <c r="AC704">
        <v>0</v>
      </c>
      <c r="AD704">
        <v>0</v>
      </c>
      <c r="AF704">
        <v>9</v>
      </c>
      <c r="AG704" s="7">
        <v>42384</v>
      </c>
    </row>
    <row r="705" spans="1:36" x14ac:dyDescent="0.25">
      <c r="A705" t="s">
        <v>43</v>
      </c>
      <c r="B705" t="s">
        <v>84</v>
      </c>
      <c r="C705">
        <v>-18.512177999999999</v>
      </c>
      <c r="D705">
        <v>-44.555030799999997</v>
      </c>
      <c r="E705" t="s">
        <v>233</v>
      </c>
      <c r="F705">
        <v>320</v>
      </c>
      <c r="G705">
        <v>2</v>
      </c>
      <c r="H705">
        <v>2016</v>
      </c>
      <c r="I705" t="s">
        <v>5407</v>
      </c>
      <c r="J705" t="s">
        <v>5408</v>
      </c>
      <c r="K705" t="s">
        <v>5039</v>
      </c>
      <c r="L705" t="s">
        <v>5040</v>
      </c>
      <c r="M705">
        <v>153</v>
      </c>
      <c r="N705" s="7">
        <v>42285</v>
      </c>
      <c r="O705" t="s">
        <v>365</v>
      </c>
      <c r="P705" t="s">
        <v>81</v>
      </c>
      <c r="Q705">
        <v>7.58</v>
      </c>
      <c r="R705">
        <v>7.5</v>
      </c>
      <c r="S705">
        <v>7.42</v>
      </c>
      <c r="T705">
        <v>7.67</v>
      </c>
      <c r="U705">
        <v>7.5</v>
      </c>
      <c r="V705">
        <v>7.5</v>
      </c>
      <c r="W705">
        <v>10</v>
      </c>
      <c r="X705">
        <v>10</v>
      </c>
      <c r="Y705">
        <v>10</v>
      </c>
      <c r="Z705">
        <v>7.5</v>
      </c>
      <c r="AA705">
        <v>82.67</v>
      </c>
      <c r="AB705">
        <v>0</v>
      </c>
      <c r="AC705">
        <v>0</v>
      </c>
      <c r="AD705">
        <v>0</v>
      </c>
      <c r="AE705" t="s">
        <v>55</v>
      </c>
      <c r="AF705">
        <v>0</v>
      </c>
      <c r="AG705" s="7">
        <v>42650</v>
      </c>
      <c r="AH705">
        <v>1</v>
      </c>
      <c r="AI705">
        <v>1</v>
      </c>
      <c r="AJ705">
        <v>1</v>
      </c>
    </row>
    <row r="706" spans="1:36" x14ac:dyDescent="0.25">
      <c r="A706" t="s">
        <v>43</v>
      </c>
      <c r="B706" t="s">
        <v>396</v>
      </c>
      <c r="C706">
        <v>2.5359349</v>
      </c>
      <c r="D706">
        <v>-75.527669900000006</v>
      </c>
      <c r="E706" t="s">
        <v>457</v>
      </c>
      <c r="F706">
        <v>250</v>
      </c>
      <c r="G706">
        <v>70</v>
      </c>
      <c r="H706">
        <v>2012</v>
      </c>
      <c r="I706" t="s">
        <v>5425</v>
      </c>
      <c r="J706" t="s">
        <v>5426</v>
      </c>
      <c r="K706" t="s">
        <v>5042</v>
      </c>
      <c r="L706" t="s">
        <v>5049</v>
      </c>
      <c r="M706">
        <v>91</v>
      </c>
      <c r="N706" s="7">
        <v>41296</v>
      </c>
      <c r="O706" t="s">
        <v>213</v>
      </c>
      <c r="P706" t="s">
        <v>54</v>
      </c>
      <c r="Q706">
        <v>7.75</v>
      </c>
      <c r="R706">
        <v>7.58</v>
      </c>
      <c r="S706">
        <v>7.67</v>
      </c>
      <c r="T706">
        <v>7.25</v>
      </c>
      <c r="U706">
        <v>7.58</v>
      </c>
      <c r="V706">
        <v>7.42</v>
      </c>
      <c r="W706">
        <v>10</v>
      </c>
      <c r="X706">
        <v>10</v>
      </c>
      <c r="Y706">
        <v>10</v>
      </c>
      <c r="Z706">
        <v>7.42</v>
      </c>
      <c r="AA706">
        <v>82.67</v>
      </c>
      <c r="AB706">
        <v>0.11</v>
      </c>
      <c r="AC706">
        <v>0</v>
      </c>
      <c r="AD706">
        <v>0</v>
      </c>
      <c r="AE706" t="s">
        <v>89</v>
      </c>
      <c r="AF706">
        <v>3</v>
      </c>
      <c r="AG706" s="7">
        <v>41661</v>
      </c>
      <c r="AH706">
        <v>1800</v>
      </c>
      <c r="AI706">
        <v>1800</v>
      </c>
      <c r="AJ706">
        <v>1800</v>
      </c>
    </row>
    <row r="707" spans="1:36" x14ac:dyDescent="0.25">
      <c r="A707" t="s">
        <v>43</v>
      </c>
      <c r="B707" t="s">
        <v>396</v>
      </c>
      <c r="C707">
        <v>2.5359349</v>
      </c>
      <c r="D707">
        <v>-75.527669900000006</v>
      </c>
      <c r="E707" t="s">
        <v>457</v>
      </c>
      <c r="F707">
        <v>250</v>
      </c>
      <c r="G707">
        <v>70</v>
      </c>
      <c r="I707" t="s">
        <v>5435</v>
      </c>
      <c r="J707" t="s">
        <v>5436</v>
      </c>
      <c r="K707" t="s">
        <v>5042</v>
      </c>
      <c r="L707" t="s">
        <v>5049</v>
      </c>
      <c r="M707">
        <v>91</v>
      </c>
      <c r="N707" s="7">
        <v>40583</v>
      </c>
      <c r="Q707">
        <v>8.08</v>
      </c>
      <c r="R707">
        <v>7.67</v>
      </c>
      <c r="S707">
        <v>7.67</v>
      </c>
      <c r="T707">
        <v>7.33</v>
      </c>
      <c r="U707">
        <v>7.33</v>
      </c>
      <c r="V707">
        <v>7.17</v>
      </c>
      <c r="W707">
        <v>10</v>
      </c>
      <c r="X707">
        <v>10</v>
      </c>
      <c r="Y707">
        <v>10</v>
      </c>
      <c r="Z707">
        <v>7.42</v>
      </c>
      <c r="AA707">
        <v>82.67</v>
      </c>
      <c r="AB707">
        <v>0.08</v>
      </c>
      <c r="AC707">
        <v>0</v>
      </c>
      <c r="AD707">
        <v>0</v>
      </c>
      <c r="AF707">
        <v>3</v>
      </c>
      <c r="AG707" s="7">
        <v>40948</v>
      </c>
      <c r="AH707">
        <v>1800</v>
      </c>
      <c r="AI707">
        <v>1800</v>
      </c>
      <c r="AJ707">
        <v>1800</v>
      </c>
    </row>
    <row r="708" spans="1:36" x14ac:dyDescent="0.25">
      <c r="A708" t="s">
        <v>43</v>
      </c>
      <c r="B708" t="s">
        <v>396</v>
      </c>
      <c r="C708">
        <v>2.5359349</v>
      </c>
      <c r="D708">
        <v>-75.527669900000006</v>
      </c>
      <c r="F708">
        <v>270</v>
      </c>
      <c r="G708">
        <v>70</v>
      </c>
      <c r="H708">
        <v>2010</v>
      </c>
      <c r="I708" t="s">
        <v>5437</v>
      </c>
      <c r="J708" t="s">
        <v>5438</v>
      </c>
      <c r="K708" t="s">
        <v>5042</v>
      </c>
      <c r="L708" t="s">
        <v>5049</v>
      </c>
      <c r="M708">
        <v>91</v>
      </c>
      <c r="N708" s="7">
        <v>40424</v>
      </c>
      <c r="Q708">
        <v>7.5</v>
      </c>
      <c r="R708">
        <v>7.42</v>
      </c>
      <c r="S708">
        <v>7.33</v>
      </c>
      <c r="T708">
        <v>7.33</v>
      </c>
      <c r="U708">
        <v>7.67</v>
      </c>
      <c r="V708">
        <v>7.83</v>
      </c>
      <c r="W708">
        <v>10</v>
      </c>
      <c r="X708">
        <v>10</v>
      </c>
      <c r="Y708">
        <v>10</v>
      </c>
      <c r="Z708">
        <v>7.58</v>
      </c>
      <c r="AA708">
        <v>82.67</v>
      </c>
      <c r="AB708">
        <v>0.21</v>
      </c>
      <c r="AC708">
        <v>0</v>
      </c>
      <c r="AD708">
        <v>0</v>
      </c>
      <c r="AF708">
        <v>2</v>
      </c>
      <c r="AG708" s="7">
        <v>40789</v>
      </c>
    </row>
    <row r="709" spans="1:36" x14ac:dyDescent="0.25">
      <c r="A709" t="s">
        <v>43</v>
      </c>
      <c r="B709" t="s">
        <v>396</v>
      </c>
      <c r="C709">
        <v>2.5359349</v>
      </c>
      <c r="D709">
        <v>-75.527669900000006</v>
      </c>
      <c r="E709" t="s">
        <v>457</v>
      </c>
      <c r="F709">
        <v>1</v>
      </c>
      <c r="G709">
        <v>2</v>
      </c>
      <c r="H709">
        <v>2015</v>
      </c>
      <c r="I709" t="s">
        <v>5422</v>
      </c>
      <c r="J709" t="s">
        <v>5419</v>
      </c>
      <c r="K709" t="s">
        <v>5042</v>
      </c>
      <c r="L709" t="s">
        <v>5049</v>
      </c>
      <c r="M709">
        <v>91</v>
      </c>
      <c r="N709" s="7">
        <v>42311</v>
      </c>
      <c r="P709" t="s">
        <v>54</v>
      </c>
      <c r="Q709">
        <v>7.75</v>
      </c>
      <c r="R709">
        <v>7.5</v>
      </c>
      <c r="S709">
        <v>7.33</v>
      </c>
      <c r="T709">
        <v>7.58</v>
      </c>
      <c r="U709">
        <v>7.33</v>
      </c>
      <c r="V709">
        <v>7.75</v>
      </c>
      <c r="W709">
        <v>10</v>
      </c>
      <c r="X709">
        <v>10</v>
      </c>
      <c r="Y709">
        <v>10</v>
      </c>
      <c r="Z709">
        <v>7.42</v>
      </c>
      <c r="AA709">
        <v>82.67</v>
      </c>
      <c r="AB709">
        <v>0</v>
      </c>
      <c r="AC709">
        <v>1</v>
      </c>
      <c r="AD709">
        <v>0</v>
      </c>
      <c r="AE709" t="s">
        <v>55</v>
      </c>
      <c r="AF709">
        <v>9</v>
      </c>
      <c r="AG709" s="7">
        <v>42676</v>
      </c>
    </row>
    <row r="710" spans="1:36" x14ac:dyDescent="0.25">
      <c r="A710" t="s">
        <v>43</v>
      </c>
      <c r="B710" t="s">
        <v>396</v>
      </c>
      <c r="C710">
        <v>4.5708679999999999</v>
      </c>
      <c r="D710">
        <v>-74.297332999999995</v>
      </c>
      <c r="E710" t="s">
        <v>2872</v>
      </c>
      <c r="F710">
        <v>1</v>
      </c>
      <c r="G710">
        <v>1</v>
      </c>
      <c r="I710" t="s">
        <v>5435</v>
      </c>
      <c r="J710" t="s">
        <v>5436</v>
      </c>
      <c r="K710" t="s">
        <v>5042</v>
      </c>
      <c r="L710" t="s">
        <v>5049</v>
      </c>
      <c r="M710">
        <v>91</v>
      </c>
      <c r="N710" s="7">
        <v>40863</v>
      </c>
      <c r="Q710">
        <v>7.33</v>
      </c>
      <c r="R710">
        <v>7.58</v>
      </c>
      <c r="S710">
        <v>7.42</v>
      </c>
      <c r="T710">
        <v>7.42</v>
      </c>
      <c r="U710">
        <v>7.67</v>
      </c>
      <c r="V710">
        <v>7.67</v>
      </c>
      <c r="W710">
        <v>10</v>
      </c>
      <c r="X710">
        <v>10</v>
      </c>
      <c r="Y710">
        <v>10</v>
      </c>
      <c r="Z710">
        <v>7.58</v>
      </c>
      <c r="AA710">
        <v>82.67</v>
      </c>
      <c r="AB710">
        <v>0.11</v>
      </c>
      <c r="AC710">
        <v>0</v>
      </c>
      <c r="AD710">
        <v>0</v>
      </c>
      <c r="AE710" t="s">
        <v>55</v>
      </c>
      <c r="AF710">
        <v>0</v>
      </c>
      <c r="AG710" s="7">
        <v>41228</v>
      </c>
      <c r="AH710">
        <v>1800</v>
      </c>
      <c r="AI710">
        <v>5900</v>
      </c>
      <c r="AJ710">
        <v>3850</v>
      </c>
    </row>
    <row r="711" spans="1:36" x14ac:dyDescent="0.25">
      <c r="A711" t="s">
        <v>43</v>
      </c>
      <c r="B711" t="s">
        <v>523</v>
      </c>
      <c r="C711">
        <v>13.7199062</v>
      </c>
      <c r="D711">
        <v>-89.2115948</v>
      </c>
      <c r="E711" t="s">
        <v>2638</v>
      </c>
      <c r="F711">
        <v>275</v>
      </c>
      <c r="G711">
        <v>69</v>
      </c>
      <c r="H711">
        <v>2016</v>
      </c>
      <c r="I711" t="s">
        <v>5449</v>
      </c>
      <c r="J711" t="s">
        <v>5441</v>
      </c>
      <c r="K711" t="s">
        <v>5051</v>
      </c>
      <c r="L711" t="s">
        <v>5048</v>
      </c>
      <c r="M711">
        <v>121</v>
      </c>
      <c r="N711" s="7">
        <v>42458</v>
      </c>
      <c r="O711" t="s">
        <v>1002</v>
      </c>
      <c r="P711" t="s">
        <v>54</v>
      </c>
      <c r="Q711">
        <v>7.67</v>
      </c>
      <c r="R711">
        <v>7.67</v>
      </c>
      <c r="S711">
        <v>7.67</v>
      </c>
      <c r="T711">
        <v>7.67</v>
      </c>
      <c r="U711">
        <v>7.5</v>
      </c>
      <c r="V711">
        <v>7.67</v>
      </c>
      <c r="W711">
        <v>10</v>
      </c>
      <c r="X711">
        <v>10</v>
      </c>
      <c r="Y711">
        <v>9.33</v>
      </c>
      <c r="Z711">
        <v>7.5</v>
      </c>
      <c r="AA711">
        <v>82.67</v>
      </c>
      <c r="AB711">
        <v>0</v>
      </c>
      <c r="AC711">
        <v>0</v>
      </c>
      <c r="AD711">
        <v>0</v>
      </c>
      <c r="AE711" t="s">
        <v>55</v>
      </c>
      <c r="AF711">
        <v>7</v>
      </c>
      <c r="AG711" s="7">
        <v>42823</v>
      </c>
      <c r="AH711">
        <v>1200</v>
      </c>
      <c r="AI711">
        <v>1200</v>
      </c>
      <c r="AJ711">
        <v>1200</v>
      </c>
    </row>
    <row r="712" spans="1:36" x14ac:dyDescent="0.25">
      <c r="A712" t="s">
        <v>43</v>
      </c>
      <c r="B712" t="s">
        <v>523</v>
      </c>
      <c r="C712">
        <v>13.7199062</v>
      </c>
      <c r="D712">
        <v>-89.2115948</v>
      </c>
      <c r="F712">
        <v>288</v>
      </c>
      <c r="G712">
        <v>1</v>
      </c>
      <c r="H712">
        <v>2012</v>
      </c>
      <c r="I712" t="s">
        <v>5455</v>
      </c>
      <c r="J712" t="s">
        <v>5444</v>
      </c>
      <c r="K712" t="s">
        <v>5051</v>
      </c>
      <c r="L712" t="s">
        <v>5048</v>
      </c>
      <c r="M712">
        <v>121</v>
      </c>
      <c r="N712" s="7">
        <v>41138</v>
      </c>
      <c r="O712" t="s">
        <v>60</v>
      </c>
      <c r="P712" t="s">
        <v>54</v>
      </c>
      <c r="Q712">
        <v>7.92</v>
      </c>
      <c r="R712">
        <v>8</v>
      </c>
      <c r="S712">
        <v>7.5</v>
      </c>
      <c r="T712">
        <v>6.75</v>
      </c>
      <c r="U712">
        <v>7.92</v>
      </c>
      <c r="V712">
        <v>7.58</v>
      </c>
      <c r="W712">
        <v>10</v>
      </c>
      <c r="X712">
        <v>10</v>
      </c>
      <c r="Y712">
        <v>9.33</v>
      </c>
      <c r="Z712">
        <v>7.67</v>
      </c>
      <c r="AA712">
        <v>82.67</v>
      </c>
      <c r="AB712">
        <v>0</v>
      </c>
      <c r="AC712">
        <v>0</v>
      </c>
      <c r="AD712">
        <v>0</v>
      </c>
      <c r="AE712" t="s">
        <v>201</v>
      </c>
      <c r="AF712">
        <v>17</v>
      </c>
      <c r="AG712" s="7">
        <v>41503</v>
      </c>
    </row>
    <row r="713" spans="1:36" x14ac:dyDescent="0.25">
      <c r="A713" t="s">
        <v>43</v>
      </c>
      <c r="B713" t="s">
        <v>62</v>
      </c>
      <c r="C713">
        <v>14.557296900000001</v>
      </c>
      <c r="D713">
        <v>-90.733223300000006</v>
      </c>
      <c r="E713" t="s">
        <v>1232</v>
      </c>
      <c r="F713">
        <v>275</v>
      </c>
      <c r="G713">
        <v>69</v>
      </c>
      <c r="H713">
        <v>2012</v>
      </c>
      <c r="I713" t="s">
        <v>5398</v>
      </c>
      <c r="J713" t="s">
        <v>5444</v>
      </c>
      <c r="K713" t="s">
        <v>5040</v>
      </c>
      <c r="L713" t="s">
        <v>5048</v>
      </c>
      <c r="M713">
        <v>152</v>
      </c>
      <c r="N713" s="7">
        <v>41107</v>
      </c>
      <c r="O713" t="s">
        <v>213</v>
      </c>
      <c r="P713" t="s">
        <v>54</v>
      </c>
      <c r="Q713">
        <v>7.67</v>
      </c>
      <c r="R713">
        <v>7.67</v>
      </c>
      <c r="S713">
        <v>7.17</v>
      </c>
      <c r="T713">
        <v>7.67</v>
      </c>
      <c r="U713">
        <v>7.5</v>
      </c>
      <c r="V713">
        <v>7.5</v>
      </c>
      <c r="W713">
        <v>10</v>
      </c>
      <c r="X713">
        <v>10</v>
      </c>
      <c r="Y713">
        <v>10</v>
      </c>
      <c r="Z713">
        <v>7.5</v>
      </c>
      <c r="AA713">
        <v>82.67</v>
      </c>
      <c r="AB713">
        <v>0.11</v>
      </c>
      <c r="AC713">
        <v>0</v>
      </c>
      <c r="AD713">
        <v>0</v>
      </c>
      <c r="AE713" t="s">
        <v>55</v>
      </c>
      <c r="AF713">
        <v>0</v>
      </c>
      <c r="AG713" s="7">
        <v>41472</v>
      </c>
      <c r="AH713">
        <v>1500</v>
      </c>
      <c r="AI713">
        <v>1500</v>
      </c>
      <c r="AJ713">
        <v>1500</v>
      </c>
    </row>
    <row r="714" spans="1:36" x14ac:dyDescent="0.25">
      <c r="A714" t="s">
        <v>43</v>
      </c>
      <c r="B714" t="s">
        <v>2806</v>
      </c>
      <c r="C714">
        <v>15.176697300000001</v>
      </c>
      <c r="D714">
        <v>106.2345633</v>
      </c>
      <c r="E714" t="s">
        <v>2809</v>
      </c>
      <c r="F714">
        <v>60</v>
      </c>
      <c r="G714">
        <v>50</v>
      </c>
      <c r="H714">
        <v>2015</v>
      </c>
      <c r="I714" t="s">
        <v>5460</v>
      </c>
      <c r="J714" t="s">
        <v>5478</v>
      </c>
      <c r="K714" t="s">
        <v>5051</v>
      </c>
      <c r="L714" t="s">
        <v>5050</v>
      </c>
      <c r="M714">
        <v>61</v>
      </c>
      <c r="N714" s="7">
        <v>42523</v>
      </c>
      <c r="O714" t="s">
        <v>181</v>
      </c>
      <c r="P714" t="s">
        <v>54</v>
      </c>
      <c r="Q714">
        <v>7.67</v>
      </c>
      <c r="R714">
        <v>7.67</v>
      </c>
      <c r="S714">
        <v>7.42</v>
      </c>
      <c r="T714">
        <v>7.42</v>
      </c>
      <c r="U714">
        <v>7.42</v>
      </c>
      <c r="V714">
        <v>7.5</v>
      </c>
      <c r="W714">
        <v>10</v>
      </c>
      <c r="X714">
        <v>10</v>
      </c>
      <c r="Y714">
        <v>10</v>
      </c>
      <c r="Z714">
        <v>7.58</v>
      </c>
      <c r="AA714">
        <v>82.67</v>
      </c>
      <c r="AB714">
        <v>0.13</v>
      </c>
      <c r="AC714">
        <v>0</v>
      </c>
      <c r="AD714">
        <v>0</v>
      </c>
      <c r="AE714" t="s">
        <v>89</v>
      </c>
      <c r="AF714">
        <v>0</v>
      </c>
      <c r="AG714" s="7">
        <v>42888</v>
      </c>
      <c r="AH714">
        <v>1300</v>
      </c>
      <c r="AI714">
        <v>1300</v>
      </c>
      <c r="AJ714">
        <v>1300</v>
      </c>
    </row>
    <row r="715" spans="1:36" x14ac:dyDescent="0.25">
      <c r="A715" t="s">
        <v>43</v>
      </c>
      <c r="B715" t="s">
        <v>216</v>
      </c>
      <c r="C715">
        <v>19.173773000000001</v>
      </c>
      <c r="D715">
        <v>-96.134224099999997</v>
      </c>
      <c r="E715" t="s">
        <v>715</v>
      </c>
      <c r="F715">
        <v>8</v>
      </c>
      <c r="G715">
        <v>8</v>
      </c>
      <c r="H715">
        <v>2016</v>
      </c>
      <c r="I715" t="s">
        <v>5410</v>
      </c>
      <c r="J715" t="s">
        <v>5441</v>
      </c>
      <c r="K715" t="s">
        <v>5040</v>
      </c>
      <c r="L715" t="s">
        <v>5048</v>
      </c>
      <c r="M715">
        <v>152</v>
      </c>
      <c r="N715" s="7">
        <v>42425</v>
      </c>
      <c r="Q715">
        <v>7.5</v>
      </c>
      <c r="R715">
        <v>7.67</v>
      </c>
      <c r="S715">
        <v>7.42</v>
      </c>
      <c r="T715">
        <v>7.75</v>
      </c>
      <c r="U715">
        <v>7.42</v>
      </c>
      <c r="V715">
        <v>7.17</v>
      </c>
      <c r="W715">
        <v>10</v>
      </c>
      <c r="X715">
        <v>10</v>
      </c>
      <c r="Y715">
        <v>10</v>
      </c>
      <c r="Z715">
        <v>7.75</v>
      </c>
      <c r="AA715">
        <v>82.67</v>
      </c>
      <c r="AB715">
        <v>0.11</v>
      </c>
      <c r="AC715">
        <v>0</v>
      </c>
      <c r="AD715">
        <v>2</v>
      </c>
      <c r="AE715" t="s">
        <v>55</v>
      </c>
      <c r="AF715">
        <v>3</v>
      </c>
      <c r="AG715" s="7">
        <v>42790</v>
      </c>
      <c r="AH715">
        <v>1300</v>
      </c>
      <c r="AI715">
        <v>1300</v>
      </c>
      <c r="AJ715">
        <v>1300</v>
      </c>
    </row>
    <row r="716" spans="1:36" x14ac:dyDescent="0.25">
      <c r="A716" t="s">
        <v>43</v>
      </c>
      <c r="B716" t="s">
        <v>216</v>
      </c>
      <c r="C716">
        <v>23.924963999999999</v>
      </c>
      <c r="D716">
        <v>-100.48139</v>
      </c>
      <c r="E716" t="s">
        <v>2128</v>
      </c>
      <c r="F716">
        <v>11</v>
      </c>
      <c r="G716">
        <v>1</v>
      </c>
      <c r="H716">
        <v>2014</v>
      </c>
      <c r="I716" t="s">
        <v>5412</v>
      </c>
      <c r="J716" t="s">
        <v>5440</v>
      </c>
      <c r="K716" t="s">
        <v>5040</v>
      </c>
      <c r="L716" t="s">
        <v>5048</v>
      </c>
      <c r="M716">
        <v>151</v>
      </c>
      <c r="N716" s="7">
        <v>41866</v>
      </c>
      <c r="O716" t="s">
        <v>616</v>
      </c>
      <c r="P716" t="s">
        <v>81</v>
      </c>
      <c r="Q716">
        <v>7.67</v>
      </c>
      <c r="R716">
        <v>7.58</v>
      </c>
      <c r="S716">
        <v>7.42</v>
      </c>
      <c r="T716">
        <v>7.5</v>
      </c>
      <c r="U716">
        <v>7.42</v>
      </c>
      <c r="V716">
        <v>7.5</v>
      </c>
      <c r="W716">
        <v>10</v>
      </c>
      <c r="X716">
        <v>10</v>
      </c>
      <c r="Y716">
        <v>10</v>
      </c>
      <c r="Z716">
        <v>7.58</v>
      </c>
      <c r="AA716">
        <v>82.67</v>
      </c>
      <c r="AB716">
        <v>0.11</v>
      </c>
      <c r="AC716">
        <v>0</v>
      </c>
      <c r="AD716">
        <v>0</v>
      </c>
      <c r="AE716" t="s">
        <v>55</v>
      </c>
      <c r="AF716">
        <v>0</v>
      </c>
      <c r="AG716" s="7">
        <v>42231</v>
      </c>
      <c r="AH716">
        <v>1296</v>
      </c>
      <c r="AI716">
        <v>1296</v>
      </c>
      <c r="AJ716">
        <v>1296</v>
      </c>
    </row>
    <row r="717" spans="1:36" x14ac:dyDescent="0.25">
      <c r="A717" t="s">
        <v>43</v>
      </c>
      <c r="B717" t="s">
        <v>216</v>
      </c>
      <c r="C717">
        <v>16.7569318</v>
      </c>
      <c r="D717">
        <v>-93.129235300000005</v>
      </c>
      <c r="F717">
        <v>36</v>
      </c>
      <c r="G717">
        <v>1</v>
      </c>
      <c r="H717">
        <v>2012</v>
      </c>
      <c r="I717" t="s">
        <v>5398</v>
      </c>
      <c r="J717" t="s">
        <v>5444</v>
      </c>
      <c r="K717" t="s">
        <v>5040</v>
      </c>
      <c r="L717" t="s">
        <v>5048</v>
      </c>
      <c r="M717">
        <v>152</v>
      </c>
      <c r="N717" s="7">
        <v>41066</v>
      </c>
      <c r="O717" t="s">
        <v>60</v>
      </c>
      <c r="P717" t="s">
        <v>54</v>
      </c>
      <c r="Q717">
        <v>7.58</v>
      </c>
      <c r="R717">
        <v>7.58</v>
      </c>
      <c r="S717">
        <v>7.42</v>
      </c>
      <c r="T717">
        <v>7.58</v>
      </c>
      <c r="U717">
        <v>7.42</v>
      </c>
      <c r="V717">
        <v>7.5</v>
      </c>
      <c r="W717">
        <v>10</v>
      </c>
      <c r="X717">
        <v>10</v>
      </c>
      <c r="Y717">
        <v>10</v>
      </c>
      <c r="Z717">
        <v>7.58</v>
      </c>
      <c r="AA717">
        <v>82.67</v>
      </c>
      <c r="AB717">
        <v>0.11</v>
      </c>
      <c r="AC717">
        <v>0</v>
      </c>
      <c r="AD717">
        <v>0</v>
      </c>
      <c r="AF717">
        <v>2</v>
      </c>
      <c r="AG717" s="7">
        <v>41431</v>
      </c>
      <c r="AH717">
        <v>1100</v>
      </c>
      <c r="AI717">
        <v>1100</v>
      </c>
      <c r="AJ717">
        <v>1100</v>
      </c>
    </row>
    <row r="718" spans="1:36" x14ac:dyDescent="0.25">
      <c r="A718" t="s">
        <v>43</v>
      </c>
      <c r="B718" t="s">
        <v>216</v>
      </c>
      <c r="C718">
        <v>19.410322699999998</v>
      </c>
      <c r="D718">
        <v>-96.918230100000002</v>
      </c>
      <c r="E718" t="s">
        <v>2865</v>
      </c>
      <c r="F718">
        <v>23</v>
      </c>
      <c r="G718">
        <v>1</v>
      </c>
      <c r="H718">
        <v>2012</v>
      </c>
      <c r="I718" t="s">
        <v>5398</v>
      </c>
      <c r="J718" t="s">
        <v>5444</v>
      </c>
      <c r="K718" t="s">
        <v>5040</v>
      </c>
      <c r="L718" t="s">
        <v>5048</v>
      </c>
      <c r="M718">
        <v>152</v>
      </c>
      <c r="N718" s="7">
        <v>41066</v>
      </c>
      <c r="O718" t="s">
        <v>616</v>
      </c>
      <c r="P718" t="s">
        <v>54</v>
      </c>
      <c r="Q718">
        <v>7.5</v>
      </c>
      <c r="R718">
        <v>7.58</v>
      </c>
      <c r="S718">
        <v>7.58</v>
      </c>
      <c r="T718">
        <v>7.58</v>
      </c>
      <c r="U718">
        <v>7.42</v>
      </c>
      <c r="V718">
        <v>7.42</v>
      </c>
      <c r="W718">
        <v>10</v>
      </c>
      <c r="X718">
        <v>10</v>
      </c>
      <c r="Y718">
        <v>10</v>
      </c>
      <c r="Z718">
        <v>7.58</v>
      </c>
      <c r="AA718">
        <v>82.67</v>
      </c>
      <c r="AB718">
        <v>0.12</v>
      </c>
      <c r="AC718">
        <v>0</v>
      </c>
      <c r="AD718">
        <v>0</v>
      </c>
      <c r="AF718">
        <v>0</v>
      </c>
      <c r="AG718" s="7">
        <v>41431</v>
      </c>
      <c r="AH718">
        <v>950</v>
      </c>
      <c r="AI718">
        <v>950</v>
      </c>
      <c r="AJ718">
        <v>950</v>
      </c>
    </row>
    <row r="719" spans="1:36" x14ac:dyDescent="0.25">
      <c r="A719" t="s">
        <v>43</v>
      </c>
      <c r="B719" t="s">
        <v>216</v>
      </c>
      <c r="C719">
        <v>23.634501</v>
      </c>
      <c r="D719">
        <v>-102.552784</v>
      </c>
      <c r="E719" t="s">
        <v>743</v>
      </c>
      <c r="F719">
        <v>1</v>
      </c>
      <c r="G719">
        <v>1</v>
      </c>
      <c r="H719">
        <v>2011</v>
      </c>
      <c r="I719" t="s">
        <v>5400</v>
      </c>
      <c r="J719" t="s">
        <v>5443</v>
      </c>
      <c r="K719" t="s">
        <v>5040</v>
      </c>
      <c r="L719" t="s">
        <v>5048</v>
      </c>
      <c r="M719">
        <v>151</v>
      </c>
      <c r="N719" s="7">
        <v>40639</v>
      </c>
      <c r="O719" t="s">
        <v>2879</v>
      </c>
      <c r="Q719">
        <v>7.75</v>
      </c>
      <c r="R719">
        <v>7.58</v>
      </c>
      <c r="S719">
        <v>7.25</v>
      </c>
      <c r="T719">
        <v>7.75</v>
      </c>
      <c r="U719">
        <v>7.67</v>
      </c>
      <c r="V719">
        <v>7.58</v>
      </c>
      <c r="W719">
        <v>10</v>
      </c>
      <c r="X719">
        <v>10</v>
      </c>
      <c r="Y719">
        <v>10</v>
      </c>
      <c r="Z719">
        <v>7.08</v>
      </c>
      <c r="AA719">
        <v>82.67</v>
      </c>
      <c r="AB719">
        <v>0</v>
      </c>
      <c r="AC719">
        <v>0</v>
      </c>
      <c r="AD719">
        <v>0</v>
      </c>
      <c r="AF719">
        <v>1</v>
      </c>
      <c r="AG719" s="7">
        <v>41004</v>
      </c>
      <c r="AH719">
        <v>1400</v>
      </c>
      <c r="AI719">
        <v>1400</v>
      </c>
      <c r="AJ719">
        <v>1400</v>
      </c>
    </row>
    <row r="720" spans="1:36" x14ac:dyDescent="0.25">
      <c r="A720" t="s">
        <v>43</v>
      </c>
      <c r="B720" t="s">
        <v>268</v>
      </c>
      <c r="C720">
        <v>23.903687300000001</v>
      </c>
      <c r="D720">
        <v>121.0793705</v>
      </c>
      <c r="E720" t="s">
        <v>2444</v>
      </c>
      <c r="F720">
        <v>10</v>
      </c>
      <c r="G720">
        <v>60</v>
      </c>
      <c r="H720">
        <v>2014</v>
      </c>
      <c r="I720" t="s">
        <v>5451</v>
      </c>
      <c r="J720" t="s">
        <v>5477</v>
      </c>
      <c r="K720" t="s">
        <v>5051</v>
      </c>
      <c r="L720" t="s">
        <v>5050</v>
      </c>
      <c r="M720">
        <v>61</v>
      </c>
      <c r="N720" s="7">
        <v>41966</v>
      </c>
      <c r="O720" t="s">
        <v>616</v>
      </c>
      <c r="P720" t="s">
        <v>54</v>
      </c>
      <c r="Q720">
        <v>8</v>
      </c>
      <c r="R720">
        <v>7.83</v>
      </c>
      <c r="S720">
        <v>7.83</v>
      </c>
      <c r="T720">
        <v>7.42</v>
      </c>
      <c r="U720">
        <v>7.25</v>
      </c>
      <c r="V720">
        <v>7.25</v>
      </c>
      <c r="W720">
        <v>10</v>
      </c>
      <c r="X720">
        <v>10</v>
      </c>
      <c r="Y720">
        <v>10</v>
      </c>
      <c r="Z720">
        <v>7.08</v>
      </c>
      <c r="AA720">
        <v>82.67</v>
      </c>
      <c r="AB720">
        <v>0.08</v>
      </c>
      <c r="AC720">
        <v>0</v>
      </c>
      <c r="AD720">
        <v>0</v>
      </c>
      <c r="AE720" t="s">
        <v>55</v>
      </c>
      <c r="AF720">
        <v>0</v>
      </c>
      <c r="AG720" s="7">
        <v>42331</v>
      </c>
      <c r="AH720">
        <v>1200</v>
      </c>
      <c r="AI720">
        <v>1200</v>
      </c>
      <c r="AJ720">
        <v>1200</v>
      </c>
    </row>
    <row r="721" spans="1:36" x14ac:dyDescent="0.25">
      <c r="A721" t="s">
        <v>43</v>
      </c>
      <c r="B721" t="s">
        <v>268</v>
      </c>
      <c r="C721">
        <v>23.480075100000001</v>
      </c>
      <c r="D721">
        <v>120.4491113</v>
      </c>
      <c r="E721" t="s">
        <v>2376</v>
      </c>
      <c r="F721">
        <v>10</v>
      </c>
      <c r="G721">
        <v>30</v>
      </c>
      <c r="H721">
        <v>2014</v>
      </c>
      <c r="I721" t="s">
        <v>5451</v>
      </c>
      <c r="J721" t="s">
        <v>5477</v>
      </c>
      <c r="K721" t="s">
        <v>5051</v>
      </c>
      <c r="L721" t="s">
        <v>5050</v>
      </c>
      <c r="M721">
        <v>61</v>
      </c>
      <c r="N721" s="7">
        <v>41634</v>
      </c>
      <c r="O721" t="s">
        <v>616</v>
      </c>
      <c r="P721" t="s">
        <v>54</v>
      </c>
      <c r="Q721">
        <v>7.67</v>
      </c>
      <c r="R721">
        <v>7.5</v>
      </c>
      <c r="S721">
        <v>7.5</v>
      </c>
      <c r="T721">
        <v>7.5</v>
      </c>
      <c r="U721">
        <v>7.5</v>
      </c>
      <c r="V721">
        <v>7.5</v>
      </c>
      <c r="W721">
        <v>10</v>
      </c>
      <c r="X721">
        <v>10</v>
      </c>
      <c r="Y721">
        <v>10</v>
      </c>
      <c r="Z721">
        <v>7.5</v>
      </c>
      <c r="AA721">
        <v>82.67</v>
      </c>
      <c r="AB721">
        <v>0.11</v>
      </c>
      <c r="AC721">
        <v>0</v>
      </c>
      <c r="AD721">
        <v>0</v>
      </c>
      <c r="AE721" t="s">
        <v>55</v>
      </c>
      <c r="AF721">
        <v>0</v>
      </c>
      <c r="AG721" s="7">
        <v>41999</v>
      </c>
      <c r="AH721">
        <v>1240</v>
      </c>
      <c r="AI721">
        <v>1240</v>
      </c>
      <c r="AJ721">
        <v>1240</v>
      </c>
    </row>
    <row r="722" spans="1:36" x14ac:dyDescent="0.25">
      <c r="A722" t="s">
        <v>43</v>
      </c>
      <c r="B722" t="s">
        <v>287</v>
      </c>
      <c r="C722">
        <v>-3.3869254</v>
      </c>
      <c r="D722">
        <v>36.6829927</v>
      </c>
      <c r="E722" t="s">
        <v>2829</v>
      </c>
      <c r="F722">
        <v>93</v>
      </c>
      <c r="G722">
        <v>60</v>
      </c>
      <c r="H722">
        <v>2014</v>
      </c>
      <c r="I722" t="s">
        <v>5403</v>
      </c>
      <c r="J722" t="s">
        <v>5424</v>
      </c>
      <c r="K722" t="s">
        <v>5039</v>
      </c>
      <c r="L722" t="s">
        <v>5049</v>
      </c>
      <c r="M722">
        <v>214</v>
      </c>
      <c r="N722" s="7">
        <v>41991</v>
      </c>
      <c r="O722" t="s">
        <v>60</v>
      </c>
      <c r="P722" t="s">
        <v>54</v>
      </c>
      <c r="Q722">
        <v>7.5</v>
      </c>
      <c r="R722">
        <v>7.5</v>
      </c>
      <c r="S722">
        <v>7.5</v>
      </c>
      <c r="T722">
        <v>7.5</v>
      </c>
      <c r="U722">
        <v>7.5</v>
      </c>
      <c r="V722">
        <v>7.58</v>
      </c>
      <c r="W722">
        <v>10</v>
      </c>
      <c r="X722">
        <v>10</v>
      </c>
      <c r="Y722">
        <v>10</v>
      </c>
      <c r="Z722">
        <v>7.58</v>
      </c>
      <c r="AA722">
        <v>82.67</v>
      </c>
      <c r="AB722">
        <v>0.12</v>
      </c>
      <c r="AC722">
        <v>0</v>
      </c>
      <c r="AD722">
        <v>0</v>
      </c>
      <c r="AE722" t="s">
        <v>55</v>
      </c>
      <c r="AF722">
        <v>0</v>
      </c>
      <c r="AG722" s="7">
        <v>42356</v>
      </c>
      <c r="AH722">
        <v>1700</v>
      </c>
      <c r="AI722">
        <v>1700</v>
      </c>
      <c r="AJ722">
        <v>1700</v>
      </c>
    </row>
    <row r="723" spans="1:36" x14ac:dyDescent="0.25">
      <c r="A723" t="s">
        <v>43</v>
      </c>
      <c r="B723" t="s">
        <v>287</v>
      </c>
      <c r="C723">
        <v>-10.783564800000001</v>
      </c>
      <c r="D723">
        <v>34.9506625</v>
      </c>
      <c r="E723" t="s">
        <v>2266</v>
      </c>
      <c r="F723">
        <v>77</v>
      </c>
      <c r="G723">
        <v>60</v>
      </c>
      <c r="H723">
        <v>2014</v>
      </c>
      <c r="I723" t="s">
        <v>5490</v>
      </c>
      <c r="J723" t="s">
        <v>5404</v>
      </c>
      <c r="K723" t="s">
        <v>5043</v>
      </c>
      <c r="L723" t="s">
        <v>5040</v>
      </c>
      <c r="M723">
        <v>183</v>
      </c>
      <c r="N723" s="7">
        <v>41988</v>
      </c>
      <c r="O723" t="s">
        <v>68</v>
      </c>
      <c r="P723" t="s">
        <v>54</v>
      </c>
      <c r="Q723">
        <v>7.58</v>
      </c>
      <c r="R723">
        <v>7.5</v>
      </c>
      <c r="S723">
        <v>7.5</v>
      </c>
      <c r="T723">
        <v>7.58</v>
      </c>
      <c r="U723">
        <v>7.33</v>
      </c>
      <c r="V723">
        <v>7.58</v>
      </c>
      <c r="W723">
        <v>10</v>
      </c>
      <c r="X723">
        <v>10</v>
      </c>
      <c r="Y723">
        <v>10</v>
      </c>
      <c r="Z723">
        <v>7.58</v>
      </c>
      <c r="AA723">
        <v>82.67</v>
      </c>
      <c r="AB723">
        <v>0.12</v>
      </c>
      <c r="AC723">
        <v>0</v>
      </c>
      <c r="AD723">
        <v>0</v>
      </c>
      <c r="AE723" t="s">
        <v>55</v>
      </c>
      <c r="AF723">
        <v>4</v>
      </c>
      <c r="AG723" s="7">
        <v>42353</v>
      </c>
      <c r="AH723">
        <v>1550</v>
      </c>
      <c r="AI723">
        <v>1550</v>
      </c>
      <c r="AJ723">
        <v>1550</v>
      </c>
    </row>
    <row r="724" spans="1:36" x14ac:dyDescent="0.25">
      <c r="A724" t="s">
        <v>43</v>
      </c>
      <c r="B724" t="s">
        <v>348</v>
      </c>
      <c r="C724">
        <v>18.8949882</v>
      </c>
      <c r="D724">
        <v>99.049736800000005</v>
      </c>
      <c r="E724" t="s">
        <v>2850</v>
      </c>
      <c r="F724">
        <v>300</v>
      </c>
      <c r="G724">
        <v>60</v>
      </c>
      <c r="H724">
        <v>2013</v>
      </c>
      <c r="I724" t="s">
        <v>5452</v>
      </c>
      <c r="J724" t="s">
        <v>5476</v>
      </c>
      <c r="K724" t="s">
        <v>5051</v>
      </c>
      <c r="L724" t="s">
        <v>5050</v>
      </c>
      <c r="M724">
        <v>61</v>
      </c>
      <c r="N724" s="7">
        <v>41520</v>
      </c>
      <c r="O724" t="s">
        <v>213</v>
      </c>
      <c r="P724" t="s">
        <v>54</v>
      </c>
      <c r="Q724">
        <v>7.42</v>
      </c>
      <c r="R724">
        <v>7.5</v>
      </c>
      <c r="S724">
        <v>7.5</v>
      </c>
      <c r="T724">
        <v>7.67</v>
      </c>
      <c r="U724">
        <v>7.58</v>
      </c>
      <c r="V724">
        <v>7.5</v>
      </c>
      <c r="W724">
        <v>10</v>
      </c>
      <c r="X724">
        <v>10</v>
      </c>
      <c r="Y724">
        <v>10</v>
      </c>
      <c r="Z724">
        <v>7.5</v>
      </c>
      <c r="AA724">
        <v>82.67</v>
      </c>
      <c r="AB724">
        <v>0.11</v>
      </c>
      <c r="AC724">
        <v>0</v>
      </c>
      <c r="AD724">
        <v>0</v>
      </c>
      <c r="AE724" t="s">
        <v>89</v>
      </c>
      <c r="AF724">
        <v>0</v>
      </c>
      <c r="AG724" s="7">
        <v>41885</v>
      </c>
      <c r="AH724">
        <v>1500</v>
      </c>
      <c r="AI724">
        <v>1500</v>
      </c>
      <c r="AJ724">
        <v>1500</v>
      </c>
    </row>
    <row r="725" spans="1:36" x14ac:dyDescent="0.25">
      <c r="A725" t="s">
        <v>43</v>
      </c>
      <c r="B725" t="s">
        <v>348</v>
      </c>
      <c r="C725">
        <v>15.870032</v>
      </c>
      <c r="D725">
        <v>100.992541</v>
      </c>
      <c r="E725" t="s">
        <v>821</v>
      </c>
      <c r="F725">
        <v>2</v>
      </c>
      <c r="G725">
        <v>1</v>
      </c>
      <c r="H725">
        <v>2012</v>
      </c>
      <c r="I725" t="s">
        <v>5455</v>
      </c>
      <c r="J725" t="s">
        <v>5475</v>
      </c>
      <c r="K725" t="s">
        <v>5051</v>
      </c>
      <c r="L725" t="s">
        <v>5050</v>
      </c>
      <c r="M725">
        <v>61</v>
      </c>
      <c r="N725" s="7">
        <v>41073</v>
      </c>
      <c r="O725" t="s">
        <v>60</v>
      </c>
      <c r="P725" t="s">
        <v>54</v>
      </c>
      <c r="Q725">
        <v>7.83</v>
      </c>
      <c r="R725">
        <v>7.33</v>
      </c>
      <c r="S725">
        <v>7.83</v>
      </c>
      <c r="T725">
        <v>7.33</v>
      </c>
      <c r="U725">
        <v>7.58</v>
      </c>
      <c r="V725">
        <v>7.83</v>
      </c>
      <c r="W725">
        <v>10</v>
      </c>
      <c r="X725">
        <v>10</v>
      </c>
      <c r="Y725">
        <v>9.33</v>
      </c>
      <c r="Z725">
        <v>7.58</v>
      </c>
      <c r="AA725">
        <v>82.67</v>
      </c>
      <c r="AB725">
        <v>0.12</v>
      </c>
      <c r="AC725">
        <v>0</v>
      </c>
      <c r="AD725">
        <v>0</v>
      </c>
      <c r="AE725" t="s">
        <v>89</v>
      </c>
      <c r="AF725">
        <v>0</v>
      </c>
      <c r="AG725" s="7">
        <v>41438</v>
      </c>
    </row>
    <row r="726" spans="1:36" x14ac:dyDescent="0.25">
      <c r="A726" t="s">
        <v>43</v>
      </c>
      <c r="B726" t="s">
        <v>242</v>
      </c>
      <c r="C726">
        <v>1.1492924</v>
      </c>
      <c r="D726">
        <v>34.541761899999997</v>
      </c>
      <c r="E726" t="s">
        <v>2842</v>
      </c>
      <c r="F726">
        <v>1</v>
      </c>
      <c r="G726">
        <v>60</v>
      </c>
      <c r="H726">
        <v>2013</v>
      </c>
      <c r="I726" t="s">
        <v>5425</v>
      </c>
      <c r="J726" t="s">
        <v>5459</v>
      </c>
      <c r="K726" t="s">
        <v>5042</v>
      </c>
      <c r="L726" t="s">
        <v>5052</v>
      </c>
      <c r="M726">
        <v>153</v>
      </c>
      <c r="N726" s="7">
        <v>41815</v>
      </c>
      <c r="O726" t="s">
        <v>249</v>
      </c>
      <c r="P726" t="s">
        <v>54</v>
      </c>
      <c r="Q726">
        <v>7.67</v>
      </c>
      <c r="R726">
        <v>7.5</v>
      </c>
      <c r="S726">
        <v>7.33</v>
      </c>
      <c r="T726">
        <v>7.67</v>
      </c>
      <c r="U726">
        <v>7.5</v>
      </c>
      <c r="V726">
        <v>7.5</v>
      </c>
      <c r="W726">
        <v>10</v>
      </c>
      <c r="X726">
        <v>10</v>
      </c>
      <c r="Y726">
        <v>10</v>
      </c>
      <c r="Z726">
        <v>7.5</v>
      </c>
      <c r="AA726">
        <v>82.67</v>
      </c>
      <c r="AB726">
        <v>0.12</v>
      </c>
      <c r="AC726">
        <v>0</v>
      </c>
      <c r="AD726">
        <v>0</v>
      </c>
      <c r="AE726" t="s">
        <v>55</v>
      </c>
      <c r="AF726">
        <v>0</v>
      </c>
      <c r="AG726" s="7">
        <v>42180</v>
      </c>
      <c r="AH726">
        <v>1400</v>
      </c>
      <c r="AI726">
        <v>1900</v>
      </c>
      <c r="AJ726">
        <v>1650</v>
      </c>
    </row>
    <row r="727" spans="1:36" x14ac:dyDescent="0.25">
      <c r="A727" t="s">
        <v>43</v>
      </c>
      <c r="B727" t="s">
        <v>147</v>
      </c>
      <c r="C727">
        <v>19.896766199999998</v>
      </c>
      <c r="D727">
        <v>-155.58278179999999</v>
      </c>
      <c r="E727" t="s">
        <v>150</v>
      </c>
      <c r="F727">
        <v>37</v>
      </c>
      <c r="G727">
        <v>45.359237</v>
      </c>
      <c r="I727" t="s">
        <v>5448</v>
      </c>
      <c r="J727" t="s">
        <v>5443</v>
      </c>
      <c r="K727" t="s">
        <v>5051</v>
      </c>
      <c r="L727" t="s">
        <v>5048</v>
      </c>
      <c r="M727">
        <v>120</v>
      </c>
      <c r="N727" s="7">
        <v>40806</v>
      </c>
      <c r="Q727">
        <v>7.83</v>
      </c>
      <c r="R727">
        <v>7.67</v>
      </c>
      <c r="S727">
        <v>7.5</v>
      </c>
      <c r="T727">
        <v>7.67</v>
      </c>
      <c r="U727">
        <v>7.5</v>
      </c>
      <c r="V727">
        <v>7.58</v>
      </c>
      <c r="W727">
        <v>10</v>
      </c>
      <c r="X727">
        <v>10</v>
      </c>
      <c r="Y727">
        <v>9.33</v>
      </c>
      <c r="Z727">
        <v>7.58</v>
      </c>
      <c r="AA727">
        <v>82.67</v>
      </c>
      <c r="AB727">
        <v>0.03</v>
      </c>
      <c r="AC727">
        <v>2</v>
      </c>
      <c r="AD727">
        <v>0</v>
      </c>
      <c r="AF727">
        <v>0</v>
      </c>
      <c r="AG727" s="7">
        <v>41171</v>
      </c>
    </row>
    <row r="728" spans="1:36" x14ac:dyDescent="0.25">
      <c r="A728" t="s">
        <v>43</v>
      </c>
      <c r="B728" t="s">
        <v>84</v>
      </c>
      <c r="C728">
        <v>-18.512177999999999</v>
      </c>
      <c r="D728">
        <v>-44.555030799999997</v>
      </c>
      <c r="E728" t="s">
        <v>233</v>
      </c>
      <c r="F728">
        <v>320</v>
      </c>
      <c r="G728">
        <v>60</v>
      </c>
      <c r="H728">
        <v>2015</v>
      </c>
      <c r="I728" t="s">
        <v>5409</v>
      </c>
      <c r="J728" t="s">
        <v>5410</v>
      </c>
      <c r="K728" t="s">
        <v>5039</v>
      </c>
      <c r="L728" t="s">
        <v>5040</v>
      </c>
      <c r="M728">
        <v>153</v>
      </c>
      <c r="N728" s="7">
        <v>42485</v>
      </c>
      <c r="O728" t="s">
        <v>365</v>
      </c>
      <c r="P728" t="s">
        <v>278</v>
      </c>
      <c r="Q728">
        <v>7.5</v>
      </c>
      <c r="R728">
        <v>7.5</v>
      </c>
      <c r="S728">
        <v>7.58</v>
      </c>
      <c r="T728">
        <v>7.5</v>
      </c>
      <c r="U728">
        <v>7.58</v>
      </c>
      <c r="V728">
        <v>7.58</v>
      </c>
      <c r="W728">
        <v>10</v>
      </c>
      <c r="X728">
        <v>10</v>
      </c>
      <c r="Y728">
        <v>10</v>
      </c>
      <c r="Z728">
        <v>7.5</v>
      </c>
      <c r="AA728">
        <v>82.75</v>
      </c>
      <c r="AB728">
        <v>0.11</v>
      </c>
      <c r="AC728">
        <v>0</v>
      </c>
      <c r="AD728">
        <v>2</v>
      </c>
      <c r="AE728" t="s">
        <v>89</v>
      </c>
      <c r="AF728">
        <v>1</v>
      </c>
      <c r="AG728" s="7">
        <v>42850</v>
      </c>
      <c r="AH728">
        <v>905</v>
      </c>
      <c r="AI728">
        <v>905</v>
      </c>
      <c r="AJ728">
        <v>905</v>
      </c>
    </row>
    <row r="729" spans="1:36" x14ac:dyDescent="0.25">
      <c r="A729" t="s">
        <v>43</v>
      </c>
      <c r="B729" t="s">
        <v>173</v>
      </c>
      <c r="C729">
        <v>24.4752847</v>
      </c>
      <c r="D729">
        <v>101.3431058</v>
      </c>
      <c r="E729" t="s">
        <v>177</v>
      </c>
      <c r="F729">
        <v>3</v>
      </c>
      <c r="G729">
        <v>60</v>
      </c>
      <c r="H729">
        <v>2015</v>
      </c>
      <c r="I729" t="s">
        <v>5410</v>
      </c>
      <c r="J729" t="s">
        <v>5419</v>
      </c>
      <c r="K729" t="s">
        <v>5040</v>
      </c>
      <c r="L729" t="s">
        <v>5049</v>
      </c>
      <c r="M729">
        <v>61</v>
      </c>
      <c r="N729" s="7">
        <v>42466</v>
      </c>
      <c r="O729" t="s">
        <v>181</v>
      </c>
      <c r="P729" t="s">
        <v>81</v>
      </c>
      <c r="Q729">
        <v>7.67</v>
      </c>
      <c r="R729">
        <v>7.5</v>
      </c>
      <c r="S729">
        <v>7.33</v>
      </c>
      <c r="T729">
        <v>7.33</v>
      </c>
      <c r="U729">
        <v>7.67</v>
      </c>
      <c r="V729">
        <v>7.67</v>
      </c>
      <c r="W729">
        <v>10</v>
      </c>
      <c r="X729">
        <v>10</v>
      </c>
      <c r="Y729">
        <v>10</v>
      </c>
      <c r="Z729">
        <v>7.58</v>
      </c>
      <c r="AA729">
        <v>82.75</v>
      </c>
      <c r="AB729">
        <v>0.1</v>
      </c>
      <c r="AC729">
        <v>0</v>
      </c>
      <c r="AD729">
        <v>0</v>
      </c>
      <c r="AE729" t="s">
        <v>55</v>
      </c>
      <c r="AF729">
        <v>0</v>
      </c>
      <c r="AG729" s="7">
        <v>42831</v>
      </c>
      <c r="AH729">
        <v>1100</v>
      </c>
      <c r="AI729">
        <v>1100</v>
      </c>
      <c r="AJ729">
        <v>1100</v>
      </c>
    </row>
    <row r="730" spans="1:36" x14ac:dyDescent="0.25">
      <c r="A730" t="s">
        <v>43</v>
      </c>
      <c r="B730" t="s">
        <v>173</v>
      </c>
      <c r="C730">
        <v>22.329098999999999</v>
      </c>
      <c r="D730">
        <v>99.584157000000005</v>
      </c>
      <c r="E730" t="s">
        <v>2756</v>
      </c>
      <c r="F730">
        <v>3</v>
      </c>
      <c r="G730">
        <v>60</v>
      </c>
      <c r="H730">
        <v>2015</v>
      </c>
      <c r="I730" t="s">
        <v>5410</v>
      </c>
      <c r="J730" t="s">
        <v>5419</v>
      </c>
      <c r="K730" t="s">
        <v>5040</v>
      </c>
      <c r="L730" t="s">
        <v>5049</v>
      </c>
      <c r="M730">
        <v>61</v>
      </c>
      <c r="N730" s="7">
        <v>42465</v>
      </c>
      <c r="O730" t="s">
        <v>181</v>
      </c>
      <c r="P730" t="s">
        <v>54</v>
      </c>
      <c r="Q730">
        <v>7.5</v>
      </c>
      <c r="R730">
        <v>7.67</v>
      </c>
      <c r="S730">
        <v>7.42</v>
      </c>
      <c r="T730">
        <v>7.67</v>
      </c>
      <c r="U730">
        <v>7.5</v>
      </c>
      <c r="V730">
        <v>7.5</v>
      </c>
      <c r="W730">
        <v>10</v>
      </c>
      <c r="X730">
        <v>10</v>
      </c>
      <c r="Y730">
        <v>10</v>
      </c>
      <c r="Z730">
        <v>7.5</v>
      </c>
      <c r="AA730">
        <v>82.75</v>
      </c>
      <c r="AB730">
        <v>0.11</v>
      </c>
      <c r="AC730">
        <v>0</v>
      </c>
      <c r="AD730">
        <v>0</v>
      </c>
      <c r="AE730" t="s">
        <v>55</v>
      </c>
      <c r="AF730">
        <v>2</v>
      </c>
      <c r="AG730" s="7">
        <v>42830</v>
      </c>
      <c r="AH730">
        <v>1500</v>
      </c>
      <c r="AI730">
        <v>1500</v>
      </c>
      <c r="AJ730">
        <v>1500</v>
      </c>
    </row>
    <row r="731" spans="1:36" x14ac:dyDescent="0.25">
      <c r="A731" t="s">
        <v>43</v>
      </c>
      <c r="B731" t="s">
        <v>396</v>
      </c>
      <c r="C731">
        <v>2.5359349</v>
      </c>
      <c r="D731">
        <v>-75.527669900000006</v>
      </c>
      <c r="E731" t="s">
        <v>457</v>
      </c>
      <c r="F731">
        <v>250</v>
      </c>
      <c r="G731">
        <v>70</v>
      </c>
      <c r="H731">
        <v>2014</v>
      </c>
      <c r="I731" t="s">
        <v>5423</v>
      </c>
      <c r="J731" t="s">
        <v>5424</v>
      </c>
      <c r="K731" t="s">
        <v>5042</v>
      </c>
      <c r="L731" t="s">
        <v>5049</v>
      </c>
      <c r="M731">
        <v>91</v>
      </c>
      <c r="N731" s="7">
        <v>41950</v>
      </c>
      <c r="O731" t="s">
        <v>213</v>
      </c>
      <c r="P731" t="s">
        <v>54</v>
      </c>
      <c r="Q731">
        <v>7.5</v>
      </c>
      <c r="R731">
        <v>7.58</v>
      </c>
      <c r="S731">
        <v>7.58</v>
      </c>
      <c r="T731">
        <v>7.75</v>
      </c>
      <c r="U731">
        <v>7.33</v>
      </c>
      <c r="V731">
        <v>7.5</v>
      </c>
      <c r="W731">
        <v>10</v>
      </c>
      <c r="X731">
        <v>10</v>
      </c>
      <c r="Y731">
        <v>10</v>
      </c>
      <c r="Z731">
        <v>7.5</v>
      </c>
      <c r="AA731">
        <v>82.75</v>
      </c>
      <c r="AB731">
        <v>0</v>
      </c>
      <c r="AC731">
        <v>0</v>
      </c>
      <c r="AD731">
        <v>0</v>
      </c>
      <c r="AE731" t="s">
        <v>304</v>
      </c>
      <c r="AF731">
        <v>2</v>
      </c>
      <c r="AG731" s="7">
        <v>42315</v>
      </c>
      <c r="AH731">
        <v>1600</v>
      </c>
      <c r="AI731">
        <v>1950</v>
      </c>
      <c r="AJ731">
        <v>1775</v>
      </c>
    </row>
    <row r="732" spans="1:36" x14ac:dyDescent="0.25">
      <c r="A732" t="s">
        <v>43</v>
      </c>
      <c r="B732" t="s">
        <v>396</v>
      </c>
      <c r="C732">
        <v>2.5359349</v>
      </c>
      <c r="D732">
        <v>-75.527669900000006</v>
      </c>
      <c r="E732" t="s">
        <v>2792</v>
      </c>
      <c r="F732">
        <v>250</v>
      </c>
      <c r="G732">
        <v>70</v>
      </c>
      <c r="H732">
        <v>2012</v>
      </c>
      <c r="I732" t="s">
        <v>5425</v>
      </c>
      <c r="J732" t="s">
        <v>5426</v>
      </c>
      <c r="K732" t="s">
        <v>5042</v>
      </c>
      <c r="L732" t="s">
        <v>5049</v>
      </c>
      <c r="M732">
        <v>91</v>
      </c>
      <c r="N732" s="7">
        <v>41010</v>
      </c>
      <c r="O732" t="s">
        <v>213</v>
      </c>
      <c r="P732" t="s">
        <v>54</v>
      </c>
      <c r="Q732">
        <v>7.5</v>
      </c>
      <c r="R732">
        <v>7.58</v>
      </c>
      <c r="S732">
        <v>7.42</v>
      </c>
      <c r="T732">
        <v>7.67</v>
      </c>
      <c r="U732">
        <v>7.5</v>
      </c>
      <c r="V732">
        <v>7.58</v>
      </c>
      <c r="W732">
        <v>10</v>
      </c>
      <c r="X732">
        <v>10</v>
      </c>
      <c r="Y732">
        <v>10</v>
      </c>
      <c r="Z732">
        <v>7.5</v>
      </c>
      <c r="AA732">
        <v>82.75</v>
      </c>
      <c r="AB732">
        <v>0</v>
      </c>
      <c r="AC732">
        <v>0</v>
      </c>
      <c r="AD732">
        <v>0</v>
      </c>
      <c r="AE732" t="s">
        <v>304</v>
      </c>
      <c r="AF732">
        <v>0</v>
      </c>
      <c r="AG732" s="7">
        <v>41375</v>
      </c>
      <c r="AH732">
        <v>1400</v>
      </c>
      <c r="AI732">
        <v>1850</v>
      </c>
      <c r="AJ732">
        <v>1625</v>
      </c>
    </row>
    <row r="733" spans="1:36" x14ac:dyDescent="0.25">
      <c r="A733" t="s">
        <v>43</v>
      </c>
      <c r="B733" t="s">
        <v>396</v>
      </c>
      <c r="C733">
        <v>2.5359349</v>
      </c>
      <c r="D733">
        <v>-75.527669900000006</v>
      </c>
      <c r="E733" t="s">
        <v>457</v>
      </c>
      <c r="F733">
        <v>100</v>
      </c>
      <c r="G733">
        <v>70</v>
      </c>
      <c r="H733">
        <v>2012</v>
      </c>
      <c r="I733" t="s">
        <v>5425</v>
      </c>
      <c r="J733" t="s">
        <v>5426</v>
      </c>
      <c r="K733" t="s">
        <v>5042</v>
      </c>
      <c r="L733" t="s">
        <v>5049</v>
      </c>
      <c r="M733">
        <v>91</v>
      </c>
      <c r="N733" s="7">
        <v>40973</v>
      </c>
      <c r="O733" t="s">
        <v>213</v>
      </c>
      <c r="P733" t="s">
        <v>54</v>
      </c>
      <c r="Q733">
        <v>7.67</v>
      </c>
      <c r="R733">
        <v>7.58</v>
      </c>
      <c r="S733">
        <v>7.58</v>
      </c>
      <c r="T733">
        <v>7.58</v>
      </c>
      <c r="U733">
        <v>7.5</v>
      </c>
      <c r="V733">
        <v>7.42</v>
      </c>
      <c r="W733">
        <v>10</v>
      </c>
      <c r="X733">
        <v>10</v>
      </c>
      <c r="Y733">
        <v>10</v>
      </c>
      <c r="Z733">
        <v>7.42</v>
      </c>
      <c r="AA733">
        <v>82.75</v>
      </c>
      <c r="AB733">
        <v>0.11</v>
      </c>
      <c r="AC733">
        <v>0</v>
      </c>
      <c r="AD733">
        <v>0</v>
      </c>
      <c r="AE733" t="s">
        <v>55</v>
      </c>
      <c r="AF733">
        <v>3</v>
      </c>
      <c r="AG733" s="7">
        <v>41338</v>
      </c>
      <c r="AH733">
        <v>1600</v>
      </c>
      <c r="AI733">
        <v>1950</v>
      </c>
      <c r="AJ733">
        <v>1775</v>
      </c>
    </row>
    <row r="734" spans="1:36" x14ac:dyDescent="0.25">
      <c r="A734" t="s">
        <v>43</v>
      </c>
      <c r="B734" t="s">
        <v>396</v>
      </c>
      <c r="C734">
        <v>2.5359349</v>
      </c>
      <c r="D734">
        <v>-75.527669900000006</v>
      </c>
      <c r="E734" t="s">
        <v>457</v>
      </c>
      <c r="F734">
        <v>275</v>
      </c>
      <c r="G734">
        <v>1</v>
      </c>
      <c r="H734">
        <v>2014</v>
      </c>
      <c r="I734" t="s">
        <v>5423</v>
      </c>
      <c r="J734" t="s">
        <v>5424</v>
      </c>
      <c r="K734" t="s">
        <v>5042</v>
      </c>
      <c r="L734" t="s">
        <v>5049</v>
      </c>
      <c r="M734">
        <v>91</v>
      </c>
      <c r="N734" s="7">
        <v>41786</v>
      </c>
      <c r="O734" t="s">
        <v>616</v>
      </c>
      <c r="P734" t="s">
        <v>54</v>
      </c>
      <c r="Q734">
        <v>7.67</v>
      </c>
      <c r="R734">
        <v>7.42</v>
      </c>
      <c r="S734">
        <v>7.42</v>
      </c>
      <c r="T734">
        <v>7.58</v>
      </c>
      <c r="U734">
        <v>7.33</v>
      </c>
      <c r="V734">
        <v>7.67</v>
      </c>
      <c r="W734">
        <v>10</v>
      </c>
      <c r="X734">
        <v>10</v>
      </c>
      <c r="Y734">
        <v>10</v>
      </c>
      <c r="Z734">
        <v>7.67</v>
      </c>
      <c r="AA734">
        <v>82.75</v>
      </c>
      <c r="AB734">
        <v>0.12</v>
      </c>
      <c r="AC734">
        <v>0</v>
      </c>
      <c r="AD734">
        <v>0</v>
      </c>
      <c r="AE734" t="s">
        <v>55</v>
      </c>
      <c r="AF734">
        <v>0</v>
      </c>
      <c r="AG734" s="7">
        <v>42151</v>
      </c>
      <c r="AH734">
        <v>165</v>
      </c>
      <c r="AI734">
        <v>165</v>
      </c>
      <c r="AJ734">
        <v>165</v>
      </c>
    </row>
    <row r="735" spans="1:36" x14ac:dyDescent="0.25">
      <c r="A735" t="s">
        <v>43</v>
      </c>
      <c r="B735" t="s">
        <v>396</v>
      </c>
      <c r="C735">
        <v>7.1986064000000001</v>
      </c>
      <c r="D735">
        <v>-75.341217900000004</v>
      </c>
      <c r="E735" t="s">
        <v>135</v>
      </c>
      <c r="F735">
        <v>250</v>
      </c>
      <c r="G735">
        <v>1</v>
      </c>
      <c r="H735">
        <v>2013</v>
      </c>
      <c r="I735" t="s">
        <v>5421</v>
      </c>
      <c r="J735" t="s">
        <v>5420</v>
      </c>
      <c r="K735" t="s">
        <v>5042</v>
      </c>
      <c r="L735" t="s">
        <v>5049</v>
      </c>
      <c r="M735">
        <v>91</v>
      </c>
      <c r="N735" s="7">
        <v>41660</v>
      </c>
      <c r="O735" t="s">
        <v>213</v>
      </c>
      <c r="P735" t="s">
        <v>54</v>
      </c>
      <c r="Q735">
        <v>7.58</v>
      </c>
      <c r="R735">
        <v>7.33</v>
      </c>
      <c r="S735">
        <v>7.17</v>
      </c>
      <c r="T735">
        <v>7.33</v>
      </c>
      <c r="U735">
        <v>7.25</v>
      </c>
      <c r="V735">
        <v>8.58</v>
      </c>
      <c r="W735">
        <v>10</v>
      </c>
      <c r="X735">
        <v>10</v>
      </c>
      <c r="Y735">
        <v>10</v>
      </c>
      <c r="Z735">
        <v>7.5</v>
      </c>
      <c r="AA735">
        <v>82.75</v>
      </c>
      <c r="AB735">
        <v>0.1</v>
      </c>
      <c r="AC735">
        <v>0</v>
      </c>
      <c r="AD735">
        <v>0</v>
      </c>
      <c r="AE735" t="s">
        <v>55</v>
      </c>
      <c r="AF735">
        <v>2</v>
      </c>
      <c r="AG735" s="7">
        <v>42025</v>
      </c>
      <c r="AH735">
        <v>1300</v>
      </c>
      <c r="AI735">
        <v>1300</v>
      </c>
      <c r="AJ735">
        <v>1300</v>
      </c>
    </row>
    <row r="736" spans="1:36" x14ac:dyDescent="0.25">
      <c r="A736" t="s">
        <v>43</v>
      </c>
      <c r="B736" t="s">
        <v>203</v>
      </c>
      <c r="C736">
        <v>9.6051514999999998</v>
      </c>
      <c r="D736">
        <v>-84.037889399999997</v>
      </c>
      <c r="E736" t="s">
        <v>705</v>
      </c>
      <c r="F736">
        <v>250</v>
      </c>
      <c r="G736">
        <v>69</v>
      </c>
      <c r="H736">
        <v>2016</v>
      </c>
      <c r="I736" t="s">
        <v>5410</v>
      </c>
      <c r="J736" t="s">
        <v>5441</v>
      </c>
      <c r="K736" t="s">
        <v>5040</v>
      </c>
      <c r="L736" t="s">
        <v>5048</v>
      </c>
      <c r="M736">
        <v>152</v>
      </c>
      <c r="N736" s="7">
        <v>42853</v>
      </c>
      <c r="O736" t="s">
        <v>213</v>
      </c>
      <c r="P736" t="s">
        <v>54</v>
      </c>
      <c r="Q736">
        <v>7.58</v>
      </c>
      <c r="R736">
        <v>7.5</v>
      </c>
      <c r="S736">
        <v>7.42</v>
      </c>
      <c r="T736">
        <v>7.67</v>
      </c>
      <c r="U736">
        <v>7.42</v>
      </c>
      <c r="V736">
        <v>7.5</v>
      </c>
      <c r="W736">
        <v>10</v>
      </c>
      <c r="X736">
        <v>10</v>
      </c>
      <c r="Y736">
        <v>10</v>
      </c>
      <c r="Z736">
        <v>7.67</v>
      </c>
      <c r="AA736">
        <v>82.75</v>
      </c>
      <c r="AB736">
        <v>0.09</v>
      </c>
      <c r="AC736">
        <v>0</v>
      </c>
      <c r="AD736">
        <v>0</v>
      </c>
      <c r="AE736" t="s">
        <v>89</v>
      </c>
      <c r="AF736">
        <v>1</v>
      </c>
      <c r="AG736" s="7">
        <v>43218</v>
      </c>
      <c r="AH736">
        <v>1850</v>
      </c>
      <c r="AI736">
        <v>1850</v>
      </c>
      <c r="AJ736">
        <v>1850</v>
      </c>
    </row>
    <row r="737" spans="1:36" x14ac:dyDescent="0.25">
      <c r="A737" t="s">
        <v>43</v>
      </c>
      <c r="B737" t="s">
        <v>523</v>
      </c>
      <c r="C737">
        <v>13.7666667</v>
      </c>
      <c r="D737">
        <v>-88.216666700000005</v>
      </c>
      <c r="E737" t="s">
        <v>2741</v>
      </c>
      <c r="F737">
        <v>275</v>
      </c>
      <c r="G737">
        <v>69</v>
      </c>
      <c r="H737">
        <v>2017</v>
      </c>
      <c r="I737" t="s">
        <v>5450</v>
      </c>
      <c r="J737" t="s">
        <v>5446</v>
      </c>
      <c r="K737" t="s">
        <v>5051</v>
      </c>
      <c r="L737" t="s">
        <v>5048</v>
      </c>
      <c r="M737">
        <v>120</v>
      </c>
      <c r="N737" s="7">
        <v>42863</v>
      </c>
      <c r="O737" t="s">
        <v>68</v>
      </c>
      <c r="P737" t="s">
        <v>54</v>
      </c>
      <c r="Q737">
        <v>7.67</v>
      </c>
      <c r="R737">
        <v>7.67</v>
      </c>
      <c r="S737">
        <v>7.17</v>
      </c>
      <c r="T737">
        <v>7.33</v>
      </c>
      <c r="U737">
        <v>7.58</v>
      </c>
      <c r="V737">
        <v>7.67</v>
      </c>
      <c r="W737">
        <v>10</v>
      </c>
      <c r="X737">
        <v>10</v>
      </c>
      <c r="Y737">
        <v>10</v>
      </c>
      <c r="Z737">
        <v>7.67</v>
      </c>
      <c r="AA737">
        <v>82.75</v>
      </c>
      <c r="AB737">
        <v>0</v>
      </c>
      <c r="AC737">
        <v>0</v>
      </c>
      <c r="AD737">
        <v>0</v>
      </c>
      <c r="AF737">
        <v>4</v>
      </c>
      <c r="AG737" s="7">
        <v>43228</v>
      </c>
      <c r="AH737">
        <v>1250</v>
      </c>
      <c r="AI737">
        <v>1250</v>
      </c>
      <c r="AJ737">
        <v>1250</v>
      </c>
    </row>
    <row r="738" spans="1:36" x14ac:dyDescent="0.25">
      <c r="A738" t="s">
        <v>43</v>
      </c>
      <c r="B738" t="s">
        <v>62</v>
      </c>
      <c r="C738">
        <v>14.1928003</v>
      </c>
      <c r="D738">
        <v>-90.374835399999995</v>
      </c>
      <c r="E738" t="s">
        <v>2509</v>
      </c>
      <c r="F738">
        <v>275</v>
      </c>
      <c r="G738">
        <v>69</v>
      </c>
      <c r="I738" t="s">
        <v>5414</v>
      </c>
      <c r="J738" t="s">
        <v>5445</v>
      </c>
      <c r="K738" t="s">
        <v>5040</v>
      </c>
      <c r="L738" t="s">
        <v>5048</v>
      </c>
      <c r="M738">
        <v>151</v>
      </c>
      <c r="N738" s="7">
        <v>43109</v>
      </c>
      <c r="O738" t="s">
        <v>213</v>
      </c>
      <c r="P738" t="s">
        <v>54</v>
      </c>
      <c r="Q738">
        <v>7.5</v>
      </c>
      <c r="R738">
        <v>7.58</v>
      </c>
      <c r="S738">
        <v>7.42</v>
      </c>
      <c r="T738">
        <v>7.67</v>
      </c>
      <c r="U738">
        <v>7.58</v>
      </c>
      <c r="V738">
        <v>7.5</v>
      </c>
      <c r="W738">
        <v>10</v>
      </c>
      <c r="X738">
        <v>10</v>
      </c>
      <c r="Y738">
        <v>10</v>
      </c>
      <c r="Z738">
        <v>7.5</v>
      </c>
      <c r="AA738">
        <v>82.75</v>
      </c>
      <c r="AB738">
        <v>0.1</v>
      </c>
      <c r="AC738">
        <v>0</v>
      </c>
      <c r="AD738">
        <v>1</v>
      </c>
      <c r="AE738" t="s">
        <v>55</v>
      </c>
      <c r="AF738">
        <v>3</v>
      </c>
      <c r="AG738" s="7">
        <v>43474</v>
      </c>
      <c r="AH738">
        <v>1100</v>
      </c>
      <c r="AI738">
        <v>1100</v>
      </c>
      <c r="AJ738">
        <v>1100</v>
      </c>
    </row>
    <row r="739" spans="1:36" x14ac:dyDescent="0.25">
      <c r="A739" t="s">
        <v>43</v>
      </c>
      <c r="B739" t="s">
        <v>62</v>
      </c>
      <c r="C739">
        <v>14.1928003</v>
      </c>
      <c r="D739">
        <v>-90.374835399999995</v>
      </c>
      <c r="E739" t="s">
        <v>2509</v>
      </c>
      <c r="F739">
        <v>275</v>
      </c>
      <c r="G739">
        <v>69</v>
      </c>
      <c r="H739">
        <v>2017</v>
      </c>
      <c r="I739" t="s">
        <v>5408</v>
      </c>
      <c r="J739" t="s">
        <v>5446</v>
      </c>
      <c r="K739" t="s">
        <v>5040</v>
      </c>
      <c r="L739" t="s">
        <v>5048</v>
      </c>
      <c r="M739">
        <v>151</v>
      </c>
      <c r="N739" s="7">
        <v>43025</v>
      </c>
      <c r="O739" t="s">
        <v>213</v>
      </c>
      <c r="P739" t="s">
        <v>54</v>
      </c>
      <c r="Q739">
        <v>7.58</v>
      </c>
      <c r="R739">
        <v>7.67</v>
      </c>
      <c r="S739">
        <v>7.5</v>
      </c>
      <c r="T739">
        <v>7.58</v>
      </c>
      <c r="U739">
        <v>7.5</v>
      </c>
      <c r="V739">
        <v>7.42</v>
      </c>
      <c r="W739">
        <v>10</v>
      </c>
      <c r="X739">
        <v>10</v>
      </c>
      <c r="Y739">
        <v>10</v>
      </c>
      <c r="Z739">
        <v>7.5</v>
      </c>
      <c r="AA739">
        <v>82.75</v>
      </c>
      <c r="AB739">
        <v>0.11</v>
      </c>
      <c r="AC739">
        <v>0</v>
      </c>
      <c r="AD739">
        <v>0</v>
      </c>
      <c r="AE739" t="s">
        <v>55</v>
      </c>
      <c r="AF739">
        <v>8</v>
      </c>
      <c r="AG739" s="7">
        <v>43390</v>
      </c>
      <c r="AH739">
        <v>1800</v>
      </c>
      <c r="AI739">
        <v>1800</v>
      </c>
      <c r="AJ739">
        <v>1800</v>
      </c>
    </row>
    <row r="740" spans="1:36" x14ac:dyDescent="0.25">
      <c r="A740" t="s">
        <v>43</v>
      </c>
      <c r="B740" t="s">
        <v>62</v>
      </c>
      <c r="C740">
        <v>14.9609782</v>
      </c>
      <c r="D740">
        <v>-91.807458600000004</v>
      </c>
      <c r="E740" t="s">
        <v>1286</v>
      </c>
      <c r="F740">
        <v>50</v>
      </c>
      <c r="G740">
        <v>69</v>
      </c>
      <c r="H740">
        <v>2017</v>
      </c>
      <c r="I740" t="s">
        <v>5408</v>
      </c>
      <c r="J740" t="s">
        <v>5446</v>
      </c>
      <c r="K740" t="s">
        <v>5040</v>
      </c>
      <c r="L740" t="s">
        <v>5048</v>
      </c>
      <c r="M740">
        <v>151</v>
      </c>
      <c r="N740" s="7">
        <v>42997</v>
      </c>
      <c r="O740" t="s">
        <v>68</v>
      </c>
      <c r="P740" t="s">
        <v>54</v>
      </c>
      <c r="Q740">
        <v>7.5</v>
      </c>
      <c r="R740">
        <v>7.67</v>
      </c>
      <c r="S740">
        <v>7.17</v>
      </c>
      <c r="T740">
        <v>7.67</v>
      </c>
      <c r="U740">
        <v>7.67</v>
      </c>
      <c r="V740">
        <v>7.58</v>
      </c>
      <c r="W740">
        <v>10</v>
      </c>
      <c r="X740">
        <v>10</v>
      </c>
      <c r="Y740">
        <v>10</v>
      </c>
      <c r="Z740">
        <v>7.5</v>
      </c>
      <c r="AA740">
        <v>82.75</v>
      </c>
      <c r="AB740">
        <v>0.11</v>
      </c>
      <c r="AC740">
        <v>0</v>
      </c>
      <c r="AD740">
        <v>0</v>
      </c>
      <c r="AE740" t="s">
        <v>55</v>
      </c>
      <c r="AF740">
        <v>4</v>
      </c>
      <c r="AG740" s="7">
        <v>43362</v>
      </c>
      <c r="AH740">
        <v>1700</v>
      </c>
      <c r="AI740">
        <v>1700</v>
      </c>
      <c r="AJ740">
        <v>1700</v>
      </c>
    </row>
    <row r="741" spans="1:36" x14ac:dyDescent="0.25">
      <c r="A741" t="s">
        <v>43</v>
      </c>
      <c r="B741" t="s">
        <v>62</v>
      </c>
      <c r="C741">
        <v>14.1928003</v>
      </c>
      <c r="D741">
        <v>-90.374835399999995</v>
      </c>
      <c r="E741" t="s">
        <v>2509</v>
      </c>
      <c r="F741">
        <v>50</v>
      </c>
      <c r="G741">
        <v>69</v>
      </c>
      <c r="H741">
        <v>2017</v>
      </c>
      <c r="I741" t="s">
        <v>5408</v>
      </c>
      <c r="J741" t="s">
        <v>5446</v>
      </c>
      <c r="K741" t="s">
        <v>5040</v>
      </c>
      <c r="L741" t="s">
        <v>5048</v>
      </c>
      <c r="M741">
        <v>151</v>
      </c>
      <c r="N741" s="7">
        <v>42986</v>
      </c>
      <c r="O741" t="s">
        <v>68</v>
      </c>
      <c r="P741" t="s">
        <v>54</v>
      </c>
      <c r="Q741">
        <v>7.5</v>
      </c>
      <c r="R741">
        <v>7.5</v>
      </c>
      <c r="S741">
        <v>7.42</v>
      </c>
      <c r="T741">
        <v>7.58</v>
      </c>
      <c r="U741">
        <v>7.67</v>
      </c>
      <c r="V741">
        <v>7.5</v>
      </c>
      <c r="W741">
        <v>10</v>
      </c>
      <c r="X741">
        <v>10</v>
      </c>
      <c r="Y741">
        <v>10</v>
      </c>
      <c r="Z741">
        <v>7.58</v>
      </c>
      <c r="AA741">
        <v>82.75</v>
      </c>
      <c r="AB741">
        <v>0.1</v>
      </c>
      <c r="AC741">
        <v>0</v>
      </c>
      <c r="AD741">
        <v>0</v>
      </c>
      <c r="AE741" t="s">
        <v>55</v>
      </c>
      <c r="AF741">
        <v>1</v>
      </c>
      <c r="AG741" s="7">
        <v>43351</v>
      </c>
      <c r="AH741">
        <v>1219.2</v>
      </c>
      <c r="AI741">
        <v>1219.2</v>
      </c>
      <c r="AJ741">
        <v>1219.2</v>
      </c>
    </row>
    <row r="742" spans="1:36" x14ac:dyDescent="0.25">
      <c r="A742" t="s">
        <v>43</v>
      </c>
      <c r="B742" t="s">
        <v>62</v>
      </c>
      <c r="C742">
        <v>15.783471</v>
      </c>
      <c r="D742">
        <v>-90.230759000000006</v>
      </c>
      <c r="E742" t="s">
        <v>618</v>
      </c>
      <c r="F742">
        <v>25</v>
      </c>
      <c r="G742">
        <v>69</v>
      </c>
      <c r="H742">
        <v>2017</v>
      </c>
      <c r="I742" t="s">
        <v>5408</v>
      </c>
      <c r="J742" t="s">
        <v>5446</v>
      </c>
      <c r="K742" t="s">
        <v>5040</v>
      </c>
      <c r="L742" t="s">
        <v>5048</v>
      </c>
      <c r="M742">
        <v>151</v>
      </c>
      <c r="N742" s="7">
        <v>42969</v>
      </c>
      <c r="O742" t="s">
        <v>68</v>
      </c>
      <c r="P742" t="s">
        <v>54</v>
      </c>
      <c r="Q742">
        <v>7.42</v>
      </c>
      <c r="R742">
        <v>7.58</v>
      </c>
      <c r="S742">
        <v>7.42</v>
      </c>
      <c r="T742">
        <v>7.67</v>
      </c>
      <c r="U742">
        <v>7.5</v>
      </c>
      <c r="V742">
        <v>7.5</v>
      </c>
      <c r="W742">
        <v>10</v>
      </c>
      <c r="X742">
        <v>10</v>
      </c>
      <c r="Y742">
        <v>10</v>
      </c>
      <c r="Z742">
        <v>7.67</v>
      </c>
      <c r="AA742">
        <v>82.75</v>
      </c>
      <c r="AB742">
        <v>0.1</v>
      </c>
      <c r="AC742">
        <v>0</v>
      </c>
      <c r="AD742">
        <v>0</v>
      </c>
      <c r="AE742" t="s">
        <v>55</v>
      </c>
      <c r="AF742">
        <v>1</v>
      </c>
      <c r="AG742" s="7">
        <v>43334</v>
      </c>
      <c r="AH742">
        <v>1219.2</v>
      </c>
      <c r="AI742">
        <v>1219.2</v>
      </c>
      <c r="AJ742">
        <v>1219.2</v>
      </c>
    </row>
    <row r="743" spans="1:36" x14ac:dyDescent="0.25">
      <c r="A743" t="s">
        <v>43</v>
      </c>
      <c r="B743" t="s">
        <v>62</v>
      </c>
      <c r="C743">
        <v>14.9388732</v>
      </c>
      <c r="D743">
        <v>-90.074676699999998</v>
      </c>
      <c r="E743" t="s">
        <v>2733</v>
      </c>
      <c r="F743">
        <v>25</v>
      </c>
      <c r="G743">
        <v>69</v>
      </c>
      <c r="H743">
        <v>2017</v>
      </c>
      <c r="I743" t="s">
        <v>5408</v>
      </c>
      <c r="J743" t="s">
        <v>5446</v>
      </c>
      <c r="K743" t="s">
        <v>5040</v>
      </c>
      <c r="L743" t="s">
        <v>5048</v>
      </c>
      <c r="M743">
        <v>151</v>
      </c>
      <c r="N743" s="7">
        <v>42887</v>
      </c>
      <c r="O743" t="s">
        <v>68</v>
      </c>
      <c r="P743" t="s">
        <v>54</v>
      </c>
      <c r="Q743">
        <v>7.58</v>
      </c>
      <c r="R743">
        <v>7.58</v>
      </c>
      <c r="S743">
        <v>7.33</v>
      </c>
      <c r="T743">
        <v>7.58</v>
      </c>
      <c r="U743">
        <v>7.33</v>
      </c>
      <c r="V743">
        <v>7.67</v>
      </c>
      <c r="W743">
        <v>10</v>
      </c>
      <c r="X743">
        <v>10</v>
      </c>
      <c r="Y743">
        <v>10</v>
      </c>
      <c r="Z743">
        <v>7.67</v>
      </c>
      <c r="AA743">
        <v>82.75</v>
      </c>
      <c r="AB743">
        <v>0.12</v>
      </c>
      <c r="AC743">
        <v>0</v>
      </c>
      <c r="AD743">
        <v>0</v>
      </c>
      <c r="AE743" t="s">
        <v>55</v>
      </c>
      <c r="AF743">
        <v>0</v>
      </c>
      <c r="AG743" s="7">
        <v>43252</v>
      </c>
      <c r="AH743">
        <v>157.88640000000001</v>
      </c>
      <c r="AI743">
        <v>157.88640000000001</v>
      </c>
      <c r="AJ743">
        <v>157.88640000000001</v>
      </c>
    </row>
    <row r="744" spans="1:36" x14ac:dyDescent="0.25">
      <c r="A744" t="s">
        <v>43</v>
      </c>
      <c r="B744" t="s">
        <v>62</v>
      </c>
      <c r="C744">
        <v>14.612144600000001</v>
      </c>
      <c r="D744">
        <v>-89.962679899999998</v>
      </c>
      <c r="E744" t="s">
        <v>999</v>
      </c>
      <c r="F744">
        <v>250</v>
      </c>
      <c r="G744">
        <v>69</v>
      </c>
      <c r="H744">
        <v>2014</v>
      </c>
      <c r="I744" t="s">
        <v>5412</v>
      </c>
      <c r="J744" t="s">
        <v>5440</v>
      </c>
      <c r="K744" t="s">
        <v>5040</v>
      </c>
      <c r="L744" t="s">
        <v>5048</v>
      </c>
      <c r="M744">
        <v>151</v>
      </c>
      <c r="N744" s="7">
        <v>41806</v>
      </c>
      <c r="O744" t="s">
        <v>1002</v>
      </c>
      <c r="P744" t="s">
        <v>54</v>
      </c>
      <c r="Q744">
        <v>7.75</v>
      </c>
      <c r="R744">
        <v>7.42</v>
      </c>
      <c r="S744">
        <v>7.25</v>
      </c>
      <c r="T744">
        <v>7.75</v>
      </c>
      <c r="U744">
        <v>7.5</v>
      </c>
      <c r="V744">
        <v>7.67</v>
      </c>
      <c r="W744">
        <v>10</v>
      </c>
      <c r="X744">
        <v>10</v>
      </c>
      <c r="Y744">
        <v>10</v>
      </c>
      <c r="Z744">
        <v>7.42</v>
      </c>
      <c r="AA744">
        <v>82.75</v>
      </c>
      <c r="AB744">
        <v>0.13</v>
      </c>
      <c r="AC744">
        <v>0</v>
      </c>
      <c r="AD744">
        <v>0</v>
      </c>
      <c r="AE744" t="s">
        <v>55</v>
      </c>
      <c r="AF744">
        <v>2</v>
      </c>
      <c r="AG744" s="7">
        <v>42171</v>
      </c>
      <c r="AH744">
        <v>1524</v>
      </c>
      <c r="AI744">
        <v>1524</v>
      </c>
      <c r="AJ744">
        <v>1524</v>
      </c>
    </row>
    <row r="745" spans="1:36" x14ac:dyDescent="0.25">
      <c r="A745" t="s">
        <v>43</v>
      </c>
      <c r="B745" t="s">
        <v>254</v>
      </c>
      <c r="C745">
        <v>14.4490149</v>
      </c>
      <c r="D745">
        <v>-87.648247400000002</v>
      </c>
      <c r="E745" t="s">
        <v>259</v>
      </c>
      <c r="F745">
        <v>275</v>
      </c>
      <c r="G745">
        <v>69</v>
      </c>
      <c r="H745">
        <v>2017</v>
      </c>
      <c r="I745" t="s">
        <v>5408</v>
      </c>
      <c r="J745" t="s">
        <v>5446</v>
      </c>
      <c r="K745" t="s">
        <v>5040</v>
      </c>
      <c r="L745" t="s">
        <v>5048</v>
      </c>
      <c r="M745">
        <v>151</v>
      </c>
      <c r="N745" s="7">
        <v>42831</v>
      </c>
      <c r="O745" t="s">
        <v>213</v>
      </c>
      <c r="P745" t="s">
        <v>81</v>
      </c>
      <c r="Q745">
        <v>7.58</v>
      </c>
      <c r="R745">
        <v>7.5</v>
      </c>
      <c r="S745">
        <v>7.42</v>
      </c>
      <c r="T745">
        <v>7.58</v>
      </c>
      <c r="U745">
        <v>7.5</v>
      </c>
      <c r="V745">
        <v>7.5</v>
      </c>
      <c r="W745">
        <v>10</v>
      </c>
      <c r="X745">
        <v>10</v>
      </c>
      <c r="Y745">
        <v>10</v>
      </c>
      <c r="Z745">
        <v>7.67</v>
      </c>
      <c r="AA745">
        <v>82.75</v>
      </c>
      <c r="AB745">
        <v>0.09</v>
      </c>
      <c r="AC745">
        <v>0</v>
      </c>
      <c r="AD745">
        <v>1</v>
      </c>
      <c r="AE745" t="s">
        <v>55</v>
      </c>
      <c r="AF745">
        <v>6</v>
      </c>
      <c r="AG745" s="7">
        <v>43196</v>
      </c>
      <c r="AH745">
        <v>1400</v>
      </c>
      <c r="AI745">
        <v>1400</v>
      </c>
      <c r="AJ745">
        <v>1400</v>
      </c>
    </row>
    <row r="746" spans="1:36" x14ac:dyDescent="0.25">
      <c r="A746" t="s">
        <v>4825</v>
      </c>
      <c r="B746" t="s">
        <v>4704</v>
      </c>
      <c r="C746">
        <v>13.316144100000001</v>
      </c>
      <c r="D746">
        <v>75.7720439</v>
      </c>
      <c r="E746" t="s">
        <v>4846</v>
      </c>
      <c r="F746">
        <v>200</v>
      </c>
      <c r="G746">
        <v>1</v>
      </c>
      <c r="H746">
        <v>2012</v>
      </c>
      <c r="I746" t="s">
        <v>5455</v>
      </c>
      <c r="J746" t="s">
        <v>5444</v>
      </c>
      <c r="K746" t="s">
        <v>5051</v>
      </c>
      <c r="L746" t="s">
        <v>5048</v>
      </c>
      <c r="M746">
        <v>121</v>
      </c>
      <c r="N746" s="7">
        <v>40968</v>
      </c>
      <c r="Q746">
        <v>8</v>
      </c>
      <c r="R746">
        <v>7.92</v>
      </c>
      <c r="S746">
        <v>7.67</v>
      </c>
      <c r="T746">
        <v>8</v>
      </c>
      <c r="U746">
        <v>7.75</v>
      </c>
      <c r="V746">
        <v>7.92</v>
      </c>
      <c r="W746">
        <v>10</v>
      </c>
      <c r="X746">
        <v>10</v>
      </c>
      <c r="Y746">
        <v>7.75</v>
      </c>
      <c r="Z746">
        <v>7.75</v>
      </c>
      <c r="AA746">
        <v>82.75</v>
      </c>
      <c r="AB746">
        <v>0</v>
      </c>
      <c r="AC746">
        <v>0</v>
      </c>
      <c r="AD746">
        <v>0</v>
      </c>
      <c r="AE746" t="s">
        <v>55</v>
      </c>
      <c r="AF746">
        <v>0</v>
      </c>
      <c r="AG746" s="7">
        <v>41333</v>
      </c>
      <c r="AH746">
        <v>3000</v>
      </c>
      <c r="AI746">
        <v>3000</v>
      </c>
      <c r="AJ746">
        <v>3000</v>
      </c>
    </row>
    <row r="747" spans="1:36" x14ac:dyDescent="0.25">
      <c r="A747" t="s">
        <v>43</v>
      </c>
      <c r="B747" t="s">
        <v>159</v>
      </c>
      <c r="C747">
        <v>-3.0753002999999999</v>
      </c>
      <c r="D747">
        <v>119.742604</v>
      </c>
      <c r="E747" t="s">
        <v>2727</v>
      </c>
      <c r="F747">
        <v>2</v>
      </c>
      <c r="G747">
        <v>1</v>
      </c>
      <c r="H747">
        <v>2017</v>
      </c>
      <c r="I747" t="s">
        <v>5413</v>
      </c>
      <c r="J747" t="s">
        <v>5473</v>
      </c>
      <c r="K747" t="s">
        <v>5039</v>
      </c>
      <c r="L747" t="s">
        <v>5051</v>
      </c>
      <c r="M747">
        <v>184</v>
      </c>
      <c r="N747" s="7">
        <v>42955</v>
      </c>
      <c r="O747" t="s">
        <v>2730</v>
      </c>
      <c r="P747" t="s">
        <v>60</v>
      </c>
      <c r="Q747">
        <v>7.5</v>
      </c>
      <c r="R747">
        <v>7.58</v>
      </c>
      <c r="S747">
        <v>7.42</v>
      </c>
      <c r="T747">
        <v>7.58</v>
      </c>
      <c r="U747">
        <v>7.58</v>
      </c>
      <c r="V747">
        <v>7.5</v>
      </c>
      <c r="W747">
        <v>10</v>
      </c>
      <c r="X747">
        <v>10</v>
      </c>
      <c r="Y747">
        <v>10</v>
      </c>
      <c r="Z747">
        <v>7.58</v>
      </c>
      <c r="AA747">
        <v>82.75</v>
      </c>
      <c r="AB747">
        <v>0.12</v>
      </c>
      <c r="AC747">
        <v>0</v>
      </c>
      <c r="AD747">
        <v>0</v>
      </c>
      <c r="AE747" t="s">
        <v>304</v>
      </c>
      <c r="AF747">
        <v>15</v>
      </c>
      <c r="AG747" s="7">
        <v>43320</v>
      </c>
      <c r="AH747">
        <v>1500</v>
      </c>
      <c r="AI747">
        <v>1500</v>
      </c>
      <c r="AJ747">
        <v>1500</v>
      </c>
    </row>
    <row r="748" spans="1:36" x14ac:dyDescent="0.25">
      <c r="A748" t="s">
        <v>43</v>
      </c>
      <c r="B748" t="s">
        <v>2759</v>
      </c>
      <c r="C748">
        <v>-11.4389649</v>
      </c>
      <c r="D748">
        <v>34.008439500000001</v>
      </c>
      <c r="E748" t="s">
        <v>2765</v>
      </c>
      <c r="F748">
        <v>29</v>
      </c>
      <c r="G748">
        <v>60</v>
      </c>
      <c r="H748">
        <v>2014</v>
      </c>
      <c r="I748" t="s">
        <v>5421</v>
      </c>
      <c r="J748" t="s">
        <v>5456</v>
      </c>
      <c r="K748" t="s">
        <v>5042</v>
      </c>
      <c r="L748" t="s">
        <v>5052</v>
      </c>
      <c r="M748">
        <v>153</v>
      </c>
      <c r="N748" s="7">
        <v>41947</v>
      </c>
      <c r="O748" t="s">
        <v>471</v>
      </c>
      <c r="P748" t="s">
        <v>54</v>
      </c>
      <c r="Q748">
        <v>7.75</v>
      </c>
      <c r="R748">
        <v>7.58</v>
      </c>
      <c r="S748">
        <v>7.42</v>
      </c>
      <c r="T748">
        <v>7.5</v>
      </c>
      <c r="U748">
        <v>7.33</v>
      </c>
      <c r="V748">
        <v>7.5</v>
      </c>
      <c r="W748">
        <v>10</v>
      </c>
      <c r="X748">
        <v>10</v>
      </c>
      <c r="Y748">
        <v>10</v>
      </c>
      <c r="Z748">
        <v>7.67</v>
      </c>
      <c r="AA748">
        <v>82.75</v>
      </c>
      <c r="AB748">
        <v>0.12</v>
      </c>
      <c r="AC748">
        <v>0</v>
      </c>
      <c r="AD748">
        <v>0</v>
      </c>
      <c r="AE748" t="s">
        <v>89</v>
      </c>
      <c r="AF748">
        <v>0</v>
      </c>
      <c r="AG748" s="7">
        <v>42312</v>
      </c>
      <c r="AH748">
        <v>1442</v>
      </c>
      <c r="AI748">
        <v>1442</v>
      </c>
      <c r="AJ748">
        <v>1442</v>
      </c>
    </row>
    <row r="749" spans="1:36" x14ac:dyDescent="0.25">
      <c r="A749" t="s">
        <v>43</v>
      </c>
      <c r="B749" t="s">
        <v>216</v>
      </c>
      <c r="C749">
        <v>16.7569318</v>
      </c>
      <c r="D749">
        <v>-93.129235300000005</v>
      </c>
      <c r="E749" t="s">
        <v>2035</v>
      </c>
      <c r="F749">
        <v>32</v>
      </c>
      <c r="G749">
        <v>1</v>
      </c>
      <c r="H749">
        <v>2013</v>
      </c>
      <c r="I749" t="s">
        <v>5402</v>
      </c>
      <c r="J749" t="s">
        <v>5442</v>
      </c>
      <c r="K749" t="s">
        <v>5040</v>
      </c>
      <c r="L749" t="s">
        <v>5048</v>
      </c>
      <c r="M749">
        <v>151</v>
      </c>
      <c r="N749" s="7">
        <v>41362</v>
      </c>
      <c r="O749" t="s">
        <v>616</v>
      </c>
      <c r="P749" t="s">
        <v>54</v>
      </c>
      <c r="Q749">
        <v>7.58</v>
      </c>
      <c r="R749">
        <v>7.58</v>
      </c>
      <c r="S749">
        <v>7.5</v>
      </c>
      <c r="T749">
        <v>7.5</v>
      </c>
      <c r="U749">
        <v>7.5</v>
      </c>
      <c r="V749">
        <v>7.5</v>
      </c>
      <c r="W749">
        <v>10</v>
      </c>
      <c r="X749">
        <v>10</v>
      </c>
      <c r="Y749">
        <v>10</v>
      </c>
      <c r="Z749">
        <v>7.58</v>
      </c>
      <c r="AA749">
        <v>82.75</v>
      </c>
      <c r="AB749">
        <v>0.12</v>
      </c>
      <c r="AC749">
        <v>0</v>
      </c>
      <c r="AD749">
        <v>0</v>
      </c>
      <c r="AE749" t="s">
        <v>55</v>
      </c>
      <c r="AF749">
        <v>6</v>
      </c>
      <c r="AG749" s="7">
        <v>41727</v>
      </c>
      <c r="AH749">
        <v>1550</v>
      </c>
      <c r="AI749">
        <v>1550</v>
      </c>
      <c r="AJ749">
        <v>1550</v>
      </c>
    </row>
    <row r="750" spans="1:36" x14ac:dyDescent="0.25">
      <c r="A750" t="s">
        <v>43</v>
      </c>
      <c r="B750" t="s">
        <v>216</v>
      </c>
      <c r="C750">
        <v>19.173773000000001</v>
      </c>
      <c r="D750">
        <v>-96.134224099999997</v>
      </c>
      <c r="E750" t="s">
        <v>715</v>
      </c>
      <c r="F750">
        <v>250</v>
      </c>
      <c r="G750">
        <v>1</v>
      </c>
      <c r="H750">
        <v>2012</v>
      </c>
      <c r="I750" t="s">
        <v>5398</v>
      </c>
      <c r="J750" t="s">
        <v>5444</v>
      </c>
      <c r="K750" t="s">
        <v>5040</v>
      </c>
      <c r="L750" t="s">
        <v>5048</v>
      </c>
      <c r="M750">
        <v>152</v>
      </c>
      <c r="N750" s="7">
        <v>41101</v>
      </c>
      <c r="O750" t="s">
        <v>616</v>
      </c>
      <c r="P750" t="s">
        <v>54</v>
      </c>
      <c r="Q750">
        <v>7.58</v>
      </c>
      <c r="R750">
        <v>7.58</v>
      </c>
      <c r="S750">
        <v>7.33</v>
      </c>
      <c r="T750">
        <v>7.75</v>
      </c>
      <c r="U750">
        <v>7.25</v>
      </c>
      <c r="V750">
        <v>7.58</v>
      </c>
      <c r="W750">
        <v>10</v>
      </c>
      <c r="X750">
        <v>10</v>
      </c>
      <c r="Y750">
        <v>10</v>
      </c>
      <c r="Z750">
        <v>7.67</v>
      </c>
      <c r="AA750">
        <v>82.75</v>
      </c>
      <c r="AB750">
        <v>0.12</v>
      </c>
      <c r="AC750">
        <v>0</v>
      </c>
      <c r="AD750">
        <v>0</v>
      </c>
      <c r="AF750">
        <v>0</v>
      </c>
      <c r="AG750" s="7">
        <v>41466</v>
      </c>
      <c r="AH750">
        <v>1200</v>
      </c>
      <c r="AI750">
        <v>1200</v>
      </c>
      <c r="AJ750">
        <v>1200</v>
      </c>
    </row>
    <row r="751" spans="1:36" x14ac:dyDescent="0.25">
      <c r="A751" t="s">
        <v>43</v>
      </c>
      <c r="B751" t="s">
        <v>216</v>
      </c>
      <c r="C751">
        <v>17.205641700000001</v>
      </c>
      <c r="D751">
        <v>-100.4321223</v>
      </c>
      <c r="E751" t="s">
        <v>2478</v>
      </c>
      <c r="F751">
        <v>21</v>
      </c>
      <c r="G751">
        <v>1</v>
      </c>
      <c r="H751">
        <v>2012</v>
      </c>
      <c r="I751" t="s">
        <v>5398</v>
      </c>
      <c r="J751" t="s">
        <v>5444</v>
      </c>
      <c r="K751" t="s">
        <v>5040</v>
      </c>
      <c r="L751" t="s">
        <v>5048</v>
      </c>
      <c r="M751">
        <v>152</v>
      </c>
      <c r="N751" s="7">
        <v>41066</v>
      </c>
      <c r="O751" t="s">
        <v>616</v>
      </c>
      <c r="P751" t="s">
        <v>81</v>
      </c>
      <c r="Q751">
        <v>8.08</v>
      </c>
      <c r="R751">
        <v>8.17</v>
      </c>
      <c r="S751">
        <v>8</v>
      </c>
      <c r="T751">
        <v>8</v>
      </c>
      <c r="U751">
        <v>7.83</v>
      </c>
      <c r="V751">
        <v>7.92</v>
      </c>
      <c r="W751">
        <v>6.67</v>
      </c>
      <c r="X751">
        <v>10</v>
      </c>
      <c r="Y751">
        <v>10</v>
      </c>
      <c r="Z751">
        <v>8.08</v>
      </c>
      <c r="AA751">
        <v>82.75</v>
      </c>
      <c r="AB751">
        <v>0.12</v>
      </c>
      <c r="AC751">
        <v>1</v>
      </c>
      <c r="AD751">
        <v>0</v>
      </c>
      <c r="AF751">
        <v>4</v>
      </c>
      <c r="AG751" s="7">
        <v>41431</v>
      </c>
      <c r="AH751">
        <v>1200</v>
      </c>
      <c r="AI751">
        <v>1200</v>
      </c>
      <c r="AJ751">
        <v>1200</v>
      </c>
    </row>
    <row r="752" spans="1:36" x14ac:dyDescent="0.25">
      <c r="A752" t="s">
        <v>43</v>
      </c>
      <c r="B752" t="s">
        <v>462</v>
      </c>
      <c r="C752">
        <v>8.7772317999999991</v>
      </c>
      <c r="D752">
        <v>-82.448194400000006</v>
      </c>
      <c r="E752" t="s">
        <v>467</v>
      </c>
      <c r="F752">
        <v>300</v>
      </c>
      <c r="G752">
        <v>2</v>
      </c>
      <c r="H752">
        <v>2012</v>
      </c>
      <c r="I752" t="s">
        <v>5455</v>
      </c>
      <c r="J752" t="s">
        <v>5444</v>
      </c>
      <c r="K752" t="s">
        <v>5051</v>
      </c>
      <c r="L752" t="s">
        <v>5048</v>
      </c>
      <c r="M752">
        <v>121</v>
      </c>
      <c r="N752" s="7">
        <v>40962</v>
      </c>
      <c r="O752" t="s">
        <v>493</v>
      </c>
      <c r="P752" t="s">
        <v>54</v>
      </c>
      <c r="Q752">
        <v>7.42</v>
      </c>
      <c r="R752">
        <v>7.42</v>
      </c>
      <c r="S752">
        <v>7.5</v>
      </c>
      <c r="T752">
        <v>7.58</v>
      </c>
      <c r="U752">
        <v>7.5</v>
      </c>
      <c r="V752">
        <v>7.75</v>
      </c>
      <c r="W752">
        <v>10</v>
      </c>
      <c r="X752">
        <v>10</v>
      </c>
      <c r="Y752">
        <v>10</v>
      </c>
      <c r="Z752">
        <v>7.58</v>
      </c>
      <c r="AA752">
        <v>82.75</v>
      </c>
      <c r="AB752">
        <v>0</v>
      </c>
      <c r="AC752">
        <v>0</v>
      </c>
      <c r="AD752">
        <v>0</v>
      </c>
      <c r="AE752" t="s">
        <v>55</v>
      </c>
      <c r="AF752">
        <v>4</v>
      </c>
      <c r="AG752" s="7">
        <v>41327</v>
      </c>
      <c r="AH752">
        <v>1100</v>
      </c>
      <c r="AI752">
        <v>1100</v>
      </c>
      <c r="AJ752">
        <v>1100</v>
      </c>
    </row>
    <row r="753" spans="1:36" x14ac:dyDescent="0.25">
      <c r="A753" t="s">
        <v>43</v>
      </c>
      <c r="B753" t="s">
        <v>268</v>
      </c>
      <c r="C753">
        <v>23.282501400000001</v>
      </c>
      <c r="D753">
        <v>120.44728499999999</v>
      </c>
      <c r="E753" t="s">
        <v>2736</v>
      </c>
      <c r="F753">
        <v>8</v>
      </c>
      <c r="G753">
        <v>10</v>
      </c>
      <c r="H753">
        <v>2016</v>
      </c>
      <c r="I753" t="s">
        <v>5449</v>
      </c>
      <c r="J753" t="s">
        <v>5482</v>
      </c>
      <c r="K753" t="s">
        <v>5051</v>
      </c>
      <c r="L753" t="s">
        <v>5050</v>
      </c>
      <c r="M753">
        <v>61</v>
      </c>
      <c r="N753" s="7">
        <v>42887</v>
      </c>
      <c r="O753" t="s">
        <v>365</v>
      </c>
      <c r="P753" t="s">
        <v>81</v>
      </c>
      <c r="Q753">
        <v>7.83</v>
      </c>
      <c r="R753">
        <v>7.67</v>
      </c>
      <c r="S753">
        <v>7.33</v>
      </c>
      <c r="T753">
        <v>7.67</v>
      </c>
      <c r="U753">
        <v>7.58</v>
      </c>
      <c r="V753">
        <v>7.67</v>
      </c>
      <c r="W753">
        <v>9.33</v>
      </c>
      <c r="X753">
        <v>10</v>
      </c>
      <c r="Y753">
        <v>10</v>
      </c>
      <c r="Z753">
        <v>7.67</v>
      </c>
      <c r="AA753">
        <v>82.75</v>
      </c>
      <c r="AB753">
        <v>0</v>
      </c>
      <c r="AC753">
        <v>0</v>
      </c>
      <c r="AD753">
        <v>0</v>
      </c>
      <c r="AE753" t="s">
        <v>55</v>
      </c>
      <c r="AF753">
        <v>0</v>
      </c>
      <c r="AG753" s="7">
        <v>43252</v>
      </c>
      <c r="AH753">
        <v>650</v>
      </c>
      <c r="AI753">
        <v>650</v>
      </c>
      <c r="AJ753">
        <v>650</v>
      </c>
    </row>
    <row r="754" spans="1:36" x14ac:dyDescent="0.25">
      <c r="A754" t="s">
        <v>43</v>
      </c>
      <c r="B754" t="s">
        <v>147</v>
      </c>
      <c r="C754">
        <v>19.896766199999998</v>
      </c>
      <c r="D754">
        <v>-155.58278179999999</v>
      </c>
      <c r="E754" t="s">
        <v>150</v>
      </c>
      <c r="F754">
        <v>10</v>
      </c>
      <c r="G754">
        <v>36.287389600000004</v>
      </c>
      <c r="H754">
        <v>2013</v>
      </c>
      <c r="I754" t="s">
        <v>5452</v>
      </c>
      <c r="J754" t="s">
        <v>5442</v>
      </c>
      <c r="K754" t="s">
        <v>5051</v>
      </c>
      <c r="L754" t="s">
        <v>5048</v>
      </c>
      <c r="M754">
        <v>120</v>
      </c>
      <c r="N754" s="7">
        <v>41675</v>
      </c>
      <c r="O754" t="s">
        <v>333</v>
      </c>
      <c r="P754" t="s">
        <v>81</v>
      </c>
      <c r="Q754">
        <v>7.67</v>
      </c>
      <c r="R754">
        <v>7.58</v>
      </c>
      <c r="S754">
        <v>7.42</v>
      </c>
      <c r="T754">
        <v>7.83</v>
      </c>
      <c r="U754">
        <v>7.33</v>
      </c>
      <c r="V754">
        <v>7.5</v>
      </c>
      <c r="W754">
        <v>10</v>
      </c>
      <c r="X754">
        <v>10</v>
      </c>
      <c r="Y754">
        <v>10</v>
      </c>
      <c r="Z754">
        <v>7.42</v>
      </c>
      <c r="AA754">
        <v>82.75</v>
      </c>
      <c r="AB754">
        <v>0.1</v>
      </c>
      <c r="AC754">
        <v>6</v>
      </c>
      <c r="AD754">
        <v>0</v>
      </c>
      <c r="AE754" t="s">
        <v>304</v>
      </c>
      <c r="AF754">
        <v>0</v>
      </c>
      <c r="AG754" s="7">
        <v>42040</v>
      </c>
    </row>
    <row r="755" spans="1:36" x14ac:dyDescent="0.25">
      <c r="A755" t="s">
        <v>43</v>
      </c>
      <c r="B755" t="s">
        <v>147</v>
      </c>
      <c r="C755">
        <v>19.896766199999998</v>
      </c>
      <c r="D755">
        <v>-155.58278179999999</v>
      </c>
      <c r="E755" t="s">
        <v>150</v>
      </c>
      <c r="F755">
        <v>6</v>
      </c>
      <c r="G755">
        <v>45.359237</v>
      </c>
      <c r="H755">
        <v>2013</v>
      </c>
      <c r="I755" t="s">
        <v>5452</v>
      </c>
      <c r="J755" t="s">
        <v>5442</v>
      </c>
      <c r="K755" t="s">
        <v>5051</v>
      </c>
      <c r="L755" t="s">
        <v>5048</v>
      </c>
      <c r="M755">
        <v>120</v>
      </c>
      <c r="N755" s="7">
        <v>41674</v>
      </c>
      <c r="O755" t="s">
        <v>333</v>
      </c>
      <c r="P755" t="s">
        <v>81</v>
      </c>
      <c r="Q755">
        <v>7.58</v>
      </c>
      <c r="R755">
        <v>7.83</v>
      </c>
      <c r="S755">
        <v>7.75</v>
      </c>
      <c r="T755">
        <v>7.75</v>
      </c>
      <c r="U755">
        <v>7.42</v>
      </c>
      <c r="V755">
        <v>8</v>
      </c>
      <c r="W755">
        <v>9.33</v>
      </c>
      <c r="X755">
        <v>9.33</v>
      </c>
      <c r="Y755">
        <v>10</v>
      </c>
      <c r="Z755">
        <v>7.75</v>
      </c>
      <c r="AA755">
        <v>82.75</v>
      </c>
      <c r="AB755">
        <v>0.1</v>
      </c>
      <c r="AC755">
        <v>0</v>
      </c>
      <c r="AD755">
        <v>0</v>
      </c>
      <c r="AE755" t="s">
        <v>55</v>
      </c>
      <c r="AF755">
        <v>0</v>
      </c>
      <c r="AG755" s="7">
        <v>42039</v>
      </c>
    </row>
    <row r="756" spans="1:36" x14ac:dyDescent="0.25">
      <c r="A756" t="s">
        <v>43</v>
      </c>
      <c r="B756" t="s">
        <v>147</v>
      </c>
      <c r="C756">
        <v>19.896766199999998</v>
      </c>
      <c r="D756">
        <v>-155.58278179999999</v>
      </c>
      <c r="E756" t="s">
        <v>150</v>
      </c>
      <c r="F756">
        <v>6</v>
      </c>
      <c r="G756">
        <v>45.359237</v>
      </c>
      <c r="H756">
        <v>2012</v>
      </c>
      <c r="I756" t="s">
        <v>5455</v>
      </c>
      <c r="J756" t="s">
        <v>5444</v>
      </c>
      <c r="K756" t="s">
        <v>5051</v>
      </c>
      <c r="L756" t="s">
        <v>5048</v>
      </c>
      <c r="M756">
        <v>121</v>
      </c>
      <c r="N756" s="7">
        <v>40962</v>
      </c>
      <c r="O756" t="s">
        <v>333</v>
      </c>
      <c r="P756" t="s">
        <v>54</v>
      </c>
      <c r="Q756">
        <v>7.25</v>
      </c>
      <c r="R756">
        <v>7.75</v>
      </c>
      <c r="S756">
        <v>7.5</v>
      </c>
      <c r="T756">
        <v>7.83</v>
      </c>
      <c r="U756">
        <v>7.67</v>
      </c>
      <c r="V756">
        <v>7.67</v>
      </c>
      <c r="W756">
        <v>9.33</v>
      </c>
      <c r="X756">
        <v>10</v>
      </c>
      <c r="Y756">
        <v>10</v>
      </c>
      <c r="Z756">
        <v>7.75</v>
      </c>
      <c r="AA756">
        <v>82.75</v>
      </c>
      <c r="AB756">
        <v>0.12</v>
      </c>
      <c r="AC756">
        <v>0</v>
      </c>
      <c r="AD756">
        <v>0</v>
      </c>
      <c r="AE756" t="s">
        <v>55</v>
      </c>
      <c r="AF756">
        <v>0</v>
      </c>
      <c r="AG756" s="7">
        <v>41327</v>
      </c>
    </row>
    <row r="757" spans="1:36" x14ac:dyDescent="0.25">
      <c r="A757" t="s">
        <v>43</v>
      </c>
      <c r="B757" t="s">
        <v>147</v>
      </c>
      <c r="C757">
        <v>19.896766199999998</v>
      </c>
      <c r="D757">
        <v>-155.58278179999999</v>
      </c>
      <c r="E757" t="s">
        <v>150</v>
      </c>
      <c r="F757">
        <v>14</v>
      </c>
      <c r="G757">
        <v>0.45359237000000002</v>
      </c>
      <c r="I757" t="s">
        <v>5453</v>
      </c>
      <c r="J757" t="s">
        <v>5454</v>
      </c>
      <c r="K757" t="s">
        <v>5051</v>
      </c>
      <c r="L757" t="s">
        <v>5048</v>
      </c>
      <c r="M757">
        <v>120</v>
      </c>
      <c r="N757" s="7">
        <v>40358</v>
      </c>
      <c r="Q757">
        <v>7.75</v>
      </c>
      <c r="R757">
        <v>7.67</v>
      </c>
      <c r="S757">
        <v>7.5</v>
      </c>
      <c r="T757">
        <v>7.83</v>
      </c>
      <c r="U757">
        <v>7.17</v>
      </c>
      <c r="V757">
        <v>7.42</v>
      </c>
      <c r="W757">
        <v>10</v>
      </c>
      <c r="X757">
        <v>10</v>
      </c>
      <c r="Y757">
        <v>10</v>
      </c>
      <c r="Z757">
        <v>7.42</v>
      </c>
      <c r="AA757">
        <v>82.75</v>
      </c>
      <c r="AB757">
        <v>0</v>
      </c>
      <c r="AC757">
        <v>0</v>
      </c>
      <c r="AD757">
        <v>0</v>
      </c>
      <c r="AF757">
        <v>2</v>
      </c>
      <c r="AG757" s="7">
        <v>40723</v>
      </c>
    </row>
    <row r="758" spans="1:36" x14ac:dyDescent="0.25">
      <c r="A758" t="s">
        <v>43</v>
      </c>
      <c r="B758" t="s">
        <v>84</v>
      </c>
      <c r="C758">
        <v>-18.512177999999999</v>
      </c>
      <c r="D758">
        <v>-44.555030799999997</v>
      </c>
      <c r="E758" t="s">
        <v>233</v>
      </c>
      <c r="F758">
        <v>320</v>
      </c>
      <c r="G758">
        <v>60</v>
      </c>
      <c r="H758">
        <v>2015</v>
      </c>
      <c r="I758" t="s">
        <v>5409</v>
      </c>
      <c r="J758" t="s">
        <v>5410</v>
      </c>
      <c r="K758" t="s">
        <v>5039</v>
      </c>
      <c r="L758" t="s">
        <v>5040</v>
      </c>
      <c r="M758">
        <v>153</v>
      </c>
      <c r="N758" s="7">
        <v>42772</v>
      </c>
      <c r="O758" t="s">
        <v>365</v>
      </c>
      <c r="P758" t="s">
        <v>278</v>
      </c>
      <c r="Q758">
        <v>7.67</v>
      </c>
      <c r="R758">
        <v>7.58</v>
      </c>
      <c r="S758">
        <v>7.58</v>
      </c>
      <c r="T758">
        <v>7.5</v>
      </c>
      <c r="U758">
        <v>7.5</v>
      </c>
      <c r="V758">
        <v>7.42</v>
      </c>
      <c r="W758">
        <v>10</v>
      </c>
      <c r="X758">
        <v>10</v>
      </c>
      <c r="Y758">
        <v>10</v>
      </c>
      <c r="Z758">
        <v>7.58</v>
      </c>
      <c r="AA758">
        <v>82.83</v>
      </c>
      <c r="AB758">
        <v>0.11</v>
      </c>
      <c r="AC758">
        <v>0</v>
      </c>
      <c r="AD758">
        <v>2</v>
      </c>
      <c r="AE758" t="s">
        <v>89</v>
      </c>
      <c r="AF758">
        <v>2</v>
      </c>
      <c r="AG758" s="7">
        <v>43137</v>
      </c>
      <c r="AH758">
        <v>905</v>
      </c>
      <c r="AI758">
        <v>905</v>
      </c>
      <c r="AJ758">
        <v>905</v>
      </c>
    </row>
    <row r="759" spans="1:36" x14ac:dyDescent="0.25">
      <c r="A759" t="s">
        <v>43</v>
      </c>
      <c r="B759" t="s">
        <v>84</v>
      </c>
      <c r="C759">
        <v>-16.661610700000001</v>
      </c>
      <c r="D759">
        <v>-49.262113599999999</v>
      </c>
      <c r="E759" t="s">
        <v>1329</v>
      </c>
      <c r="F759">
        <v>300</v>
      </c>
      <c r="G759">
        <v>60</v>
      </c>
      <c r="H759">
        <v>2015</v>
      </c>
      <c r="I759" t="s">
        <v>5409</v>
      </c>
      <c r="J759" t="s">
        <v>5410</v>
      </c>
      <c r="K759" t="s">
        <v>5039</v>
      </c>
      <c r="L759" t="s">
        <v>5040</v>
      </c>
      <c r="M759">
        <v>153</v>
      </c>
      <c r="N759" s="7">
        <v>42150</v>
      </c>
      <c r="O759" t="s">
        <v>493</v>
      </c>
      <c r="P759" t="s">
        <v>81</v>
      </c>
      <c r="Q759">
        <v>7.58</v>
      </c>
      <c r="R759">
        <v>7.83</v>
      </c>
      <c r="S759">
        <v>7.33</v>
      </c>
      <c r="T759">
        <v>7.67</v>
      </c>
      <c r="U759">
        <v>7.42</v>
      </c>
      <c r="V759">
        <v>7.33</v>
      </c>
      <c r="W759">
        <v>10</v>
      </c>
      <c r="X759">
        <v>10</v>
      </c>
      <c r="Y759">
        <v>10</v>
      </c>
      <c r="Z759">
        <v>7.67</v>
      </c>
      <c r="AA759">
        <v>82.83</v>
      </c>
      <c r="AB759">
        <v>0.12</v>
      </c>
      <c r="AC759">
        <v>2</v>
      </c>
      <c r="AD759">
        <v>0</v>
      </c>
      <c r="AE759" t="s">
        <v>55</v>
      </c>
      <c r="AF759">
        <v>6</v>
      </c>
      <c r="AG759" s="7">
        <v>42515</v>
      </c>
      <c r="AH759">
        <v>900</v>
      </c>
      <c r="AI759">
        <v>900</v>
      </c>
      <c r="AJ759">
        <v>900</v>
      </c>
    </row>
    <row r="760" spans="1:36" x14ac:dyDescent="0.25">
      <c r="A760" t="s">
        <v>43</v>
      </c>
      <c r="B760" t="s">
        <v>396</v>
      </c>
      <c r="C760">
        <v>2.5359349</v>
      </c>
      <c r="D760">
        <v>-75.527669900000006</v>
      </c>
      <c r="E760" t="s">
        <v>457</v>
      </c>
      <c r="F760">
        <v>125</v>
      </c>
      <c r="G760">
        <v>70</v>
      </c>
      <c r="H760">
        <v>2013</v>
      </c>
      <c r="I760" t="s">
        <v>5421</v>
      </c>
      <c r="J760" t="s">
        <v>5420</v>
      </c>
      <c r="K760" t="s">
        <v>5042</v>
      </c>
      <c r="L760" t="s">
        <v>5049</v>
      </c>
      <c r="M760">
        <v>91</v>
      </c>
      <c r="N760" s="7">
        <v>41404</v>
      </c>
      <c r="O760" t="s">
        <v>213</v>
      </c>
      <c r="P760" t="s">
        <v>54</v>
      </c>
      <c r="Q760">
        <v>7.83</v>
      </c>
      <c r="R760">
        <v>7.5</v>
      </c>
      <c r="S760">
        <v>7.5</v>
      </c>
      <c r="T760">
        <v>7.42</v>
      </c>
      <c r="U760">
        <v>7.5</v>
      </c>
      <c r="V760">
        <v>7.5</v>
      </c>
      <c r="W760">
        <v>10</v>
      </c>
      <c r="X760">
        <v>10</v>
      </c>
      <c r="Y760">
        <v>10</v>
      </c>
      <c r="Z760">
        <v>7.58</v>
      </c>
      <c r="AA760">
        <v>82.83</v>
      </c>
      <c r="AB760">
        <v>0.11</v>
      </c>
      <c r="AC760">
        <v>0</v>
      </c>
      <c r="AD760">
        <v>0</v>
      </c>
      <c r="AE760" t="s">
        <v>55</v>
      </c>
      <c r="AF760">
        <v>3</v>
      </c>
      <c r="AG760" s="7">
        <v>41769</v>
      </c>
      <c r="AH760">
        <v>1600</v>
      </c>
      <c r="AI760">
        <v>1950</v>
      </c>
      <c r="AJ760">
        <v>1775</v>
      </c>
    </row>
    <row r="761" spans="1:36" x14ac:dyDescent="0.25">
      <c r="A761" t="s">
        <v>43</v>
      </c>
      <c r="B761" t="s">
        <v>396</v>
      </c>
      <c r="C761">
        <v>2.5359349</v>
      </c>
      <c r="D761">
        <v>-75.527669900000006</v>
      </c>
      <c r="E761" t="s">
        <v>457</v>
      </c>
      <c r="F761">
        <v>100</v>
      </c>
      <c r="G761">
        <v>24</v>
      </c>
      <c r="H761">
        <v>2014</v>
      </c>
      <c r="I761" t="s">
        <v>5423</v>
      </c>
      <c r="J761" t="s">
        <v>5424</v>
      </c>
      <c r="K761" t="s">
        <v>5042</v>
      </c>
      <c r="L761" t="s">
        <v>5049</v>
      </c>
      <c r="M761">
        <v>91</v>
      </c>
      <c r="N761" s="7">
        <v>42084</v>
      </c>
      <c r="O761" t="s">
        <v>60</v>
      </c>
      <c r="P761" t="s">
        <v>54</v>
      </c>
      <c r="Q761">
        <v>7.83</v>
      </c>
      <c r="R761">
        <v>7.67</v>
      </c>
      <c r="S761">
        <v>7.5</v>
      </c>
      <c r="T761">
        <v>7.58</v>
      </c>
      <c r="U761">
        <v>7.5</v>
      </c>
      <c r="V761">
        <v>7.67</v>
      </c>
      <c r="W761">
        <v>10</v>
      </c>
      <c r="X761">
        <v>10</v>
      </c>
      <c r="Y761">
        <v>10</v>
      </c>
      <c r="Z761">
        <v>7.08</v>
      </c>
      <c r="AA761">
        <v>82.83</v>
      </c>
      <c r="AB761">
        <v>0</v>
      </c>
      <c r="AC761">
        <v>0</v>
      </c>
      <c r="AD761">
        <v>0</v>
      </c>
      <c r="AF761">
        <v>1</v>
      </c>
      <c r="AG761" s="7">
        <v>42449</v>
      </c>
      <c r="AH761">
        <v>1200</v>
      </c>
      <c r="AI761">
        <v>2000</v>
      </c>
      <c r="AJ761">
        <v>1600</v>
      </c>
    </row>
    <row r="762" spans="1:36" x14ac:dyDescent="0.25">
      <c r="A762" t="s">
        <v>43</v>
      </c>
      <c r="B762" t="s">
        <v>396</v>
      </c>
      <c r="C762">
        <v>6.6437075999999999</v>
      </c>
      <c r="D762">
        <v>-73.653620900000007</v>
      </c>
      <c r="E762" t="s">
        <v>625</v>
      </c>
      <c r="F762">
        <v>40</v>
      </c>
      <c r="G762">
        <v>1</v>
      </c>
      <c r="H762">
        <v>2013</v>
      </c>
      <c r="I762" t="s">
        <v>5421</v>
      </c>
      <c r="J762" t="s">
        <v>5420</v>
      </c>
      <c r="K762" t="s">
        <v>5042</v>
      </c>
      <c r="L762" t="s">
        <v>5049</v>
      </c>
      <c r="M762">
        <v>91</v>
      </c>
      <c r="N762" s="7">
        <v>41659</v>
      </c>
      <c r="O762" t="s">
        <v>616</v>
      </c>
      <c r="P762" t="s">
        <v>81</v>
      </c>
      <c r="Q762">
        <v>7.5</v>
      </c>
      <c r="R762">
        <v>7.42</v>
      </c>
      <c r="S762">
        <v>7.58</v>
      </c>
      <c r="T762">
        <v>7.5</v>
      </c>
      <c r="U762">
        <v>7.58</v>
      </c>
      <c r="V762">
        <v>7.58</v>
      </c>
      <c r="W762">
        <v>10</v>
      </c>
      <c r="X762">
        <v>10</v>
      </c>
      <c r="Y762">
        <v>10</v>
      </c>
      <c r="Z762">
        <v>7.67</v>
      </c>
      <c r="AA762">
        <v>82.83</v>
      </c>
      <c r="AB762">
        <v>0</v>
      </c>
      <c r="AC762">
        <v>4</v>
      </c>
      <c r="AD762">
        <v>0</v>
      </c>
      <c r="AE762" t="s">
        <v>55</v>
      </c>
      <c r="AF762">
        <v>4</v>
      </c>
      <c r="AG762" s="7">
        <v>42024</v>
      </c>
      <c r="AH762">
        <v>1800</v>
      </c>
      <c r="AI762">
        <v>1800</v>
      </c>
      <c r="AJ762">
        <v>1800</v>
      </c>
    </row>
    <row r="763" spans="1:36" x14ac:dyDescent="0.25">
      <c r="A763" t="s">
        <v>43</v>
      </c>
      <c r="B763" t="s">
        <v>523</v>
      </c>
      <c r="C763">
        <v>13.7199062</v>
      </c>
      <c r="D763">
        <v>-89.2115948</v>
      </c>
      <c r="E763" t="s">
        <v>2638</v>
      </c>
      <c r="F763">
        <v>275</v>
      </c>
      <c r="G763">
        <v>69</v>
      </c>
      <c r="H763">
        <v>2016</v>
      </c>
      <c r="I763" t="s">
        <v>5449</v>
      </c>
      <c r="J763" t="s">
        <v>5441</v>
      </c>
      <c r="K763" t="s">
        <v>5051</v>
      </c>
      <c r="L763" t="s">
        <v>5048</v>
      </c>
      <c r="M763">
        <v>121</v>
      </c>
      <c r="N763" s="7">
        <v>42468</v>
      </c>
      <c r="O763" t="s">
        <v>1002</v>
      </c>
      <c r="P763" t="s">
        <v>54</v>
      </c>
      <c r="Q763">
        <v>7.33</v>
      </c>
      <c r="R763">
        <v>7.67</v>
      </c>
      <c r="S763">
        <v>7.67</v>
      </c>
      <c r="T763">
        <v>7.83</v>
      </c>
      <c r="U763">
        <v>7.33</v>
      </c>
      <c r="V763">
        <v>7.67</v>
      </c>
      <c r="W763">
        <v>10</v>
      </c>
      <c r="X763">
        <v>10</v>
      </c>
      <c r="Y763">
        <v>10</v>
      </c>
      <c r="Z763">
        <v>7.33</v>
      </c>
      <c r="AA763">
        <v>82.83</v>
      </c>
      <c r="AB763">
        <v>0</v>
      </c>
      <c r="AC763">
        <v>0</v>
      </c>
      <c r="AD763">
        <v>0</v>
      </c>
      <c r="AE763" t="s">
        <v>55</v>
      </c>
      <c r="AF763">
        <v>4</v>
      </c>
      <c r="AG763" s="7">
        <v>42833</v>
      </c>
      <c r="AH763">
        <v>1250</v>
      </c>
      <c r="AI763">
        <v>1250</v>
      </c>
      <c r="AJ763">
        <v>1250</v>
      </c>
    </row>
    <row r="764" spans="1:36" x14ac:dyDescent="0.25">
      <c r="A764" t="s">
        <v>43</v>
      </c>
      <c r="B764" t="s">
        <v>523</v>
      </c>
      <c r="C764">
        <v>13.977827899999999</v>
      </c>
      <c r="D764">
        <v>-89.563911899999994</v>
      </c>
      <c r="E764" t="s">
        <v>845</v>
      </c>
      <c r="F764">
        <v>250</v>
      </c>
      <c r="G764">
        <v>69</v>
      </c>
      <c r="H764">
        <v>2011</v>
      </c>
      <c r="I764" t="s">
        <v>5448</v>
      </c>
      <c r="J764" t="s">
        <v>5443</v>
      </c>
      <c r="K764" t="s">
        <v>5051</v>
      </c>
      <c r="L764" t="s">
        <v>5048</v>
      </c>
      <c r="M764">
        <v>120</v>
      </c>
      <c r="N764" s="7">
        <v>40778</v>
      </c>
      <c r="Q764">
        <v>7.75</v>
      </c>
      <c r="R764">
        <v>7.58</v>
      </c>
      <c r="S764">
        <v>7.75</v>
      </c>
      <c r="T764">
        <v>7.75</v>
      </c>
      <c r="U764">
        <v>7.25</v>
      </c>
      <c r="V764">
        <v>7.5</v>
      </c>
      <c r="W764">
        <v>10</v>
      </c>
      <c r="X764">
        <v>10</v>
      </c>
      <c r="Y764">
        <v>10</v>
      </c>
      <c r="Z764">
        <v>7.25</v>
      </c>
      <c r="AA764">
        <v>82.83</v>
      </c>
      <c r="AB764">
        <v>0</v>
      </c>
      <c r="AC764">
        <v>1</v>
      </c>
      <c r="AD764">
        <v>0</v>
      </c>
      <c r="AF764">
        <v>3</v>
      </c>
      <c r="AG764" s="7">
        <v>41143</v>
      </c>
      <c r="AH764">
        <v>1200</v>
      </c>
      <c r="AI764">
        <v>1200</v>
      </c>
      <c r="AJ764">
        <v>1200</v>
      </c>
    </row>
    <row r="765" spans="1:36" x14ac:dyDescent="0.25">
      <c r="A765" t="s">
        <v>43</v>
      </c>
      <c r="B765" t="s">
        <v>62</v>
      </c>
      <c r="C765">
        <v>14.9609782</v>
      </c>
      <c r="D765">
        <v>-91.807458600000004</v>
      </c>
      <c r="E765" t="s">
        <v>1286</v>
      </c>
      <c r="F765">
        <v>50</v>
      </c>
      <c r="G765">
        <v>69</v>
      </c>
      <c r="H765">
        <v>2017</v>
      </c>
      <c r="I765" t="s">
        <v>5408</v>
      </c>
      <c r="J765" t="s">
        <v>5446</v>
      </c>
      <c r="K765" t="s">
        <v>5040</v>
      </c>
      <c r="L765" t="s">
        <v>5048</v>
      </c>
      <c r="M765">
        <v>151</v>
      </c>
      <c r="N765" s="7">
        <v>42908</v>
      </c>
      <c r="O765" t="s">
        <v>68</v>
      </c>
      <c r="P765" t="s">
        <v>54</v>
      </c>
      <c r="Q765">
        <v>7.5</v>
      </c>
      <c r="R765">
        <v>7.58</v>
      </c>
      <c r="S765">
        <v>7.33</v>
      </c>
      <c r="T765">
        <v>7.67</v>
      </c>
      <c r="U765">
        <v>7.58</v>
      </c>
      <c r="V765">
        <v>7.58</v>
      </c>
      <c r="W765">
        <v>10</v>
      </c>
      <c r="X765">
        <v>10</v>
      </c>
      <c r="Y765">
        <v>10</v>
      </c>
      <c r="Z765">
        <v>7.58</v>
      </c>
      <c r="AA765">
        <v>82.83</v>
      </c>
      <c r="AB765">
        <v>0.11</v>
      </c>
      <c r="AC765">
        <v>1</v>
      </c>
      <c r="AD765">
        <v>1</v>
      </c>
      <c r="AE765" t="s">
        <v>55</v>
      </c>
      <c r="AF765">
        <v>2</v>
      </c>
      <c r="AG765" s="7">
        <v>43273</v>
      </c>
      <c r="AH765">
        <v>1700</v>
      </c>
      <c r="AI765">
        <v>1700</v>
      </c>
      <c r="AJ765">
        <v>1700</v>
      </c>
    </row>
    <row r="766" spans="1:36" x14ac:dyDescent="0.25">
      <c r="A766" t="s">
        <v>43</v>
      </c>
      <c r="B766" t="s">
        <v>62</v>
      </c>
      <c r="C766">
        <v>15.783471</v>
      </c>
      <c r="D766">
        <v>-90.230759000000006</v>
      </c>
      <c r="E766" t="s">
        <v>618</v>
      </c>
      <c r="F766">
        <v>80</v>
      </c>
      <c r="G766">
        <v>69</v>
      </c>
      <c r="H766">
        <v>2015</v>
      </c>
      <c r="I766" t="s">
        <v>5404</v>
      </c>
      <c r="J766" t="s">
        <v>5439</v>
      </c>
      <c r="K766" t="s">
        <v>5040</v>
      </c>
      <c r="L766" t="s">
        <v>5048</v>
      </c>
      <c r="M766">
        <v>151</v>
      </c>
      <c r="N766" s="7">
        <v>42205</v>
      </c>
      <c r="O766" t="s">
        <v>68</v>
      </c>
      <c r="P766" t="s">
        <v>54</v>
      </c>
      <c r="Q766">
        <v>7.58</v>
      </c>
      <c r="R766">
        <v>7.58</v>
      </c>
      <c r="S766">
        <v>7.33</v>
      </c>
      <c r="T766">
        <v>7.67</v>
      </c>
      <c r="U766">
        <v>7.67</v>
      </c>
      <c r="V766">
        <v>7.5</v>
      </c>
      <c r="W766">
        <v>10</v>
      </c>
      <c r="X766">
        <v>10</v>
      </c>
      <c r="Y766">
        <v>10</v>
      </c>
      <c r="Z766">
        <v>7.5</v>
      </c>
      <c r="AA766">
        <v>82.83</v>
      </c>
      <c r="AB766">
        <v>0.11</v>
      </c>
      <c r="AC766">
        <v>0</v>
      </c>
      <c r="AD766">
        <v>0</v>
      </c>
      <c r="AE766" t="s">
        <v>55</v>
      </c>
      <c r="AF766">
        <v>2</v>
      </c>
      <c r="AG766" s="7">
        <v>42570</v>
      </c>
      <c r="AH766">
        <v>1219.2</v>
      </c>
      <c r="AI766">
        <v>1219.2</v>
      </c>
      <c r="AJ766">
        <v>1219.2</v>
      </c>
    </row>
    <row r="767" spans="1:36" x14ac:dyDescent="0.25">
      <c r="A767" t="s">
        <v>43</v>
      </c>
      <c r="B767" t="s">
        <v>62</v>
      </c>
      <c r="C767">
        <v>14.557296900000001</v>
      </c>
      <c r="D767">
        <v>-90.733223300000006</v>
      </c>
      <c r="E767" t="s">
        <v>1232</v>
      </c>
      <c r="F767">
        <v>250</v>
      </c>
      <c r="G767">
        <v>69</v>
      </c>
      <c r="H767">
        <v>2014</v>
      </c>
      <c r="I767" t="s">
        <v>5412</v>
      </c>
      <c r="J767" t="s">
        <v>5440</v>
      </c>
      <c r="K767" t="s">
        <v>5040</v>
      </c>
      <c r="L767" t="s">
        <v>5048</v>
      </c>
      <c r="M767">
        <v>151</v>
      </c>
      <c r="N767" s="7">
        <v>41722</v>
      </c>
      <c r="O767" t="s">
        <v>68</v>
      </c>
      <c r="P767" t="s">
        <v>54</v>
      </c>
      <c r="Q767">
        <v>7.67</v>
      </c>
      <c r="R767">
        <v>7.67</v>
      </c>
      <c r="S767">
        <v>7.75</v>
      </c>
      <c r="T767">
        <v>7.67</v>
      </c>
      <c r="U767">
        <v>7.42</v>
      </c>
      <c r="V767">
        <v>7.17</v>
      </c>
      <c r="W767">
        <v>10</v>
      </c>
      <c r="X767">
        <v>10</v>
      </c>
      <c r="Y767">
        <v>10</v>
      </c>
      <c r="Z767">
        <v>7.5</v>
      </c>
      <c r="AA767">
        <v>82.83</v>
      </c>
      <c r="AB767">
        <v>0.1</v>
      </c>
      <c r="AC767">
        <v>0</v>
      </c>
      <c r="AD767">
        <v>0</v>
      </c>
      <c r="AE767" t="s">
        <v>55</v>
      </c>
      <c r="AF767">
        <v>4</v>
      </c>
      <c r="AG767" s="7">
        <v>42087</v>
      </c>
      <c r="AH767">
        <v>1500</v>
      </c>
      <c r="AI767">
        <v>1500</v>
      </c>
      <c r="AJ767">
        <v>1500</v>
      </c>
    </row>
    <row r="768" spans="1:36" x14ac:dyDescent="0.25">
      <c r="A768" t="s">
        <v>43</v>
      </c>
      <c r="B768" t="s">
        <v>62</v>
      </c>
      <c r="C768">
        <v>15.783471</v>
      </c>
      <c r="D768">
        <v>-90.230759000000006</v>
      </c>
      <c r="E768" t="s">
        <v>618</v>
      </c>
      <c r="F768">
        <v>250</v>
      </c>
      <c r="G768">
        <v>1</v>
      </c>
      <c r="H768">
        <v>2012</v>
      </c>
      <c r="I768" t="s">
        <v>5398</v>
      </c>
      <c r="J768" t="s">
        <v>5444</v>
      </c>
      <c r="K768" t="s">
        <v>5040</v>
      </c>
      <c r="L768" t="s">
        <v>5048</v>
      </c>
      <c r="M768">
        <v>152</v>
      </c>
      <c r="N768" s="7">
        <v>41099</v>
      </c>
      <c r="O768" t="s">
        <v>68</v>
      </c>
      <c r="P768" t="s">
        <v>54</v>
      </c>
      <c r="Q768">
        <v>7.67</v>
      </c>
      <c r="R768">
        <v>7.67</v>
      </c>
      <c r="S768">
        <v>7.33</v>
      </c>
      <c r="T768">
        <v>7.5</v>
      </c>
      <c r="U768">
        <v>7.33</v>
      </c>
      <c r="V768">
        <v>7.92</v>
      </c>
      <c r="W768">
        <v>10</v>
      </c>
      <c r="X768">
        <v>10</v>
      </c>
      <c r="Y768">
        <v>10</v>
      </c>
      <c r="Z768">
        <v>7.42</v>
      </c>
      <c r="AA768">
        <v>82.83</v>
      </c>
      <c r="AB768">
        <v>0.11</v>
      </c>
      <c r="AC768">
        <v>0</v>
      </c>
      <c r="AD768">
        <v>0</v>
      </c>
      <c r="AE768" t="s">
        <v>55</v>
      </c>
      <c r="AF768">
        <v>10</v>
      </c>
      <c r="AG768" s="7">
        <v>41464</v>
      </c>
      <c r="AH768">
        <v>1310.6400000000001</v>
      </c>
      <c r="AI768">
        <v>1310.6400000000001</v>
      </c>
      <c r="AJ768">
        <v>1310.6400000000001</v>
      </c>
    </row>
    <row r="769" spans="1:36" x14ac:dyDescent="0.25">
      <c r="A769" t="s">
        <v>43</v>
      </c>
      <c r="B769" t="s">
        <v>316</v>
      </c>
      <c r="C769">
        <v>-0.43709900000000002</v>
      </c>
      <c r="D769">
        <v>36.958010399999999</v>
      </c>
      <c r="E769" t="s">
        <v>379</v>
      </c>
      <c r="F769">
        <v>27</v>
      </c>
      <c r="G769">
        <v>50</v>
      </c>
      <c r="H769">
        <v>2017</v>
      </c>
      <c r="I769" t="s">
        <v>5408</v>
      </c>
      <c r="J769" t="s">
        <v>5481</v>
      </c>
      <c r="K769" t="s">
        <v>5040</v>
      </c>
      <c r="L769" t="s">
        <v>5050</v>
      </c>
      <c r="M769">
        <v>92</v>
      </c>
      <c r="N769" s="7">
        <v>43021</v>
      </c>
      <c r="O769" t="s">
        <v>383</v>
      </c>
      <c r="P769" t="s">
        <v>54</v>
      </c>
      <c r="Q769">
        <v>7.75</v>
      </c>
      <c r="R769">
        <v>7.58</v>
      </c>
      <c r="S769">
        <v>7.42</v>
      </c>
      <c r="T769">
        <v>7.58</v>
      </c>
      <c r="U769">
        <v>7.5</v>
      </c>
      <c r="V769">
        <v>7.5</v>
      </c>
      <c r="W769">
        <v>10</v>
      </c>
      <c r="X769">
        <v>10</v>
      </c>
      <c r="Y769">
        <v>10</v>
      </c>
      <c r="Z769">
        <v>7.5</v>
      </c>
      <c r="AA769">
        <v>82.83</v>
      </c>
      <c r="AB769">
        <v>0.1</v>
      </c>
      <c r="AC769">
        <v>0</v>
      </c>
      <c r="AD769">
        <v>0</v>
      </c>
      <c r="AE769" t="s">
        <v>55</v>
      </c>
      <c r="AF769">
        <v>3</v>
      </c>
      <c r="AG769" s="7">
        <v>43386</v>
      </c>
      <c r="AH769">
        <v>1754</v>
      </c>
      <c r="AI769">
        <v>1754</v>
      </c>
      <c r="AJ769">
        <v>1754</v>
      </c>
    </row>
    <row r="770" spans="1:36" x14ac:dyDescent="0.25">
      <c r="A770" t="s">
        <v>43</v>
      </c>
      <c r="B770" t="s">
        <v>216</v>
      </c>
      <c r="C770">
        <v>16.114828299999999</v>
      </c>
      <c r="D770">
        <v>-92.6859623</v>
      </c>
      <c r="E770" t="s">
        <v>1557</v>
      </c>
      <c r="F770">
        <v>250</v>
      </c>
      <c r="G770">
        <v>1</v>
      </c>
      <c r="H770">
        <v>2012</v>
      </c>
      <c r="I770" t="s">
        <v>5398</v>
      </c>
      <c r="J770" t="s">
        <v>5444</v>
      </c>
      <c r="K770" t="s">
        <v>5040</v>
      </c>
      <c r="L770" t="s">
        <v>5048</v>
      </c>
      <c r="M770">
        <v>152</v>
      </c>
      <c r="N770" s="7">
        <v>41151</v>
      </c>
      <c r="O770" t="s">
        <v>213</v>
      </c>
      <c r="P770" t="s">
        <v>54</v>
      </c>
      <c r="Q770">
        <v>7.58</v>
      </c>
      <c r="R770">
        <v>7.67</v>
      </c>
      <c r="S770">
        <v>7.5</v>
      </c>
      <c r="T770">
        <v>7.58</v>
      </c>
      <c r="U770">
        <v>7.5</v>
      </c>
      <c r="V770">
        <v>7.5</v>
      </c>
      <c r="W770">
        <v>10</v>
      </c>
      <c r="X770">
        <v>10</v>
      </c>
      <c r="Y770">
        <v>10</v>
      </c>
      <c r="Z770">
        <v>7.5</v>
      </c>
      <c r="AA770">
        <v>82.83</v>
      </c>
      <c r="AB770">
        <v>0.12</v>
      </c>
      <c r="AC770">
        <v>2</v>
      </c>
      <c r="AD770">
        <v>0</v>
      </c>
      <c r="AE770" t="s">
        <v>55</v>
      </c>
      <c r="AF770">
        <v>10</v>
      </c>
      <c r="AG770" s="7">
        <v>41516</v>
      </c>
      <c r="AH770">
        <v>1550</v>
      </c>
      <c r="AI770">
        <v>1550</v>
      </c>
      <c r="AJ770">
        <v>1550</v>
      </c>
    </row>
    <row r="771" spans="1:36" x14ac:dyDescent="0.25">
      <c r="A771" t="s">
        <v>43</v>
      </c>
      <c r="B771" t="s">
        <v>216</v>
      </c>
      <c r="C771">
        <v>19.173773000000001</v>
      </c>
      <c r="D771">
        <v>-96.134224099999997</v>
      </c>
      <c r="E771" t="s">
        <v>715</v>
      </c>
      <c r="F771">
        <v>250</v>
      </c>
      <c r="G771">
        <v>1</v>
      </c>
      <c r="H771">
        <v>2012</v>
      </c>
      <c r="I771" t="s">
        <v>5398</v>
      </c>
      <c r="J771" t="s">
        <v>5444</v>
      </c>
      <c r="K771" t="s">
        <v>5040</v>
      </c>
      <c r="L771" t="s">
        <v>5048</v>
      </c>
      <c r="M771">
        <v>152</v>
      </c>
      <c r="N771" s="7">
        <v>41101</v>
      </c>
      <c r="O771" t="s">
        <v>68</v>
      </c>
      <c r="P771" t="s">
        <v>54</v>
      </c>
      <c r="Q771">
        <v>7.67</v>
      </c>
      <c r="R771">
        <v>7.58</v>
      </c>
      <c r="S771">
        <v>7.42</v>
      </c>
      <c r="T771">
        <v>7.75</v>
      </c>
      <c r="U771">
        <v>7.42</v>
      </c>
      <c r="V771">
        <v>7.42</v>
      </c>
      <c r="W771">
        <v>10</v>
      </c>
      <c r="X771">
        <v>10</v>
      </c>
      <c r="Y771">
        <v>10</v>
      </c>
      <c r="Z771">
        <v>7.58</v>
      </c>
      <c r="AA771">
        <v>82.83</v>
      </c>
      <c r="AB771">
        <v>0.12</v>
      </c>
      <c r="AC771">
        <v>0</v>
      </c>
      <c r="AD771">
        <v>0</v>
      </c>
      <c r="AE771" t="s">
        <v>304</v>
      </c>
      <c r="AF771">
        <v>7</v>
      </c>
      <c r="AG771" s="7">
        <v>41466</v>
      </c>
      <c r="AH771">
        <v>1250</v>
      </c>
      <c r="AI771">
        <v>1250</v>
      </c>
      <c r="AJ771">
        <v>1250</v>
      </c>
    </row>
    <row r="772" spans="1:36" x14ac:dyDescent="0.25">
      <c r="A772" t="s">
        <v>43</v>
      </c>
      <c r="B772" t="s">
        <v>216</v>
      </c>
      <c r="C772">
        <v>16.114828299999999</v>
      </c>
      <c r="D772">
        <v>-92.6859623</v>
      </c>
      <c r="E772" t="s">
        <v>1557</v>
      </c>
      <c r="F772">
        <v>250</v>
      </c>
      <c r="G772">
        <v>1</v>
      </c>
      <c r="H772">
        <v>2012</v>
      </c>
      <c r="I772" t="s">
        <v>5398</v>
      </c>
      <c r="J772" t="s">
        <v>5444</v>
      </c>
      <c r="K772" t="s">
        <v>5040</v>
      </c>
      <c r="L772" t="s">
        <v>5048</v>
      </c>
      <c r="M772">
        <v>152</v>
      </c>
      <c r="N772" s="7">
        <v>41066</v>
      </c>
      <c r="O772" t="s">
        <v>616</v>
      </c>
      <c r="P772" t="s">
        <v>54</v>
      </c>
      <c r="Q772">
        <v>7.58</v>
      </c>
      <c r="R772">
        <v>7.58</v>
      </c>
      <c r="S772">
        <v>7.5</v>
      </c>
      <c r="T772">
        <v>7.42</v>
      </c>
      <c r="U772">
        <v>7.67</v>
      </c>
      <c r="V772">
        <v>7.58</v>
      </c>
      <c r="W772">
        <v>10</v>
      </c>
      <c r="X772">
        <v>10</v>
      </c>
      <c r="Y772">
        <v>10</v>
      </c>
      <c r="Z772">
        <v>7.5</v>
      </c>
      <c r="AA772">
        <v>82.83</v>
      </c>
      <c r="AB772">
        <v>0.11</v>
      </c>
      <c r="AC772">
        <v>0</v>
      </c>
      <c r="AD772">
        <v>0</v>
      </c>
      <c r="AF772">
        <v>2</v>
      </c>
      <c r="AG772" s="7">
        <v>41431</v>
      </c>
      <c r="AH772">
        <v>1380</v>
      </c>
      <c r="AI772">
        <v>1380</v>
      </c>
      <c r="AJ772">
        <v>1380</v>
      </c>
    </row>
    <row r="773" spans="1:36" x14ac:dyDescent="0.25">
      <c r="A773" t="s">
        <v>43</v>
      </c>
      <c r="B773" t="s">
        <v>2643</v>
      </c>
      <c r="C773">
        <v>-1.6350283000000001</v>
      </c>
      <c r="D773">
        <v>30.135834599999999</v>
      </c>
      <c r="E773" t="s">
        <v>2644</v>
      </c>
      <c r="F773">
        <v>150</v>
      </c>
      <c r="G773">
        <v>60</v>
      </c>
      <c r="H773">
        <v>2015</v>
      </c>
      <c r="I773" t="s">
        <v>5488</v>
      </c>
      <c r="J773" t="s">
        <v>5489</v>
      </c>
      <c r="K773" t="s">
        <v>5043</v>
      </c>
      <c r="L773" t="s">
        <v>5047</v>
      </c>
      <c r="M773">
        <v>91</v>
      </c>
      <c r="N773" s="7">
        <v>42454</v>
      </c>
      <c r="O773" t="s">
        <v>68</v>
      </c>
      <c r="P773" t="s">
        <v>54</v>
      </c>
      <c r="Q773">
        <v>7.83</v>
      </c>
      <c r="R773">
        <v>7.92</v>
      </c>
      <c r="S773">
        <v>7.75</v>
      </c>
      <c r="T773">
        <v>7.83</v>
      </c>
      <c r="U773">
        <v>7.75</v>
      </c>
      <c r="V773">
        <v>7.75</v>
      </c>
      <c r="W773">
        <v>9.33</v>
      </c>
      <c r="X773">
        <v>9.33</v>
      </c>
      <c r="Y773">
        <v>9.33</v>
      </c>
      <c r="Z773">
        <v>8</v>
      </c>
      <c r="AA773">
        <v>82.83</v>
      </c>
      <c r="AB773">
        <v>0.11</v>
      </c>
      <c r="AC773">
        <v>0</v>
      </c>
      <c r="AD773">
        <v>0</v>
      </c>
      <c r="AE773" t="s">
        <v>89</v>
      </c>
      <c r="AF773">
        <v>0</v>
      </c>
      <c r="AG773" s="7">
        <v>42819</v>
      </c>
      <c r="AH773">
        <v>1900</v>
      </c>
      <c r="AI773">
        <v>1900</v>
      </c>
      <c r="AJ773">
        <v>1900</v>
      </c>
    </row>
    <row r="774" spans="1:36" x14ac:dyDescent="0.25">
      <c r="A774" t="s">
        <v>43</v>
      </c>
      <c r="B774" t="s">
        <v>287</v>
      </c>
      <c r="C774">
        <v>-3.3869254</v>
      </c>
      <c r="D774">
        <v>36.6829927</v>
      </c>
      <c r="E774" t="s">
        <v>1359</v>
      </c>
      <c r="F774">
        <v>300</v>
      </c>
      <c r="G774">
        <v>2</v>
      </c>
      <c r="H774">
        <v>2012</v>
      </c>
      <c r="I774" t="s">
        <v>5401</v>
      </c>
      <c r="J774" t="s">
        <v>5426</v>
      </c>
      <c r="K774" t="s">
        <v>5039</v>
      </c>
      <c r="L774" t="s">
        <v>5049</v>
      </c>
      <c r="M774">
        <v>214</v>
      </c>
      <c r="N774" s="7">
        <v>41383</v>
      </c>
      <c r="O774" t="s">
        <v>2484</v>
      </c>
      <c r="P774" t="s">
        <v>54</v>
      </c>
      <c r="Q774">
        <v>7.67</v>
      </c>
      <c r="R774">
        <v>7.5</v>
      </c>
      <c r="S774">
        <v>7.33</v>
      </c>
      <c r="T774">
        <v>7.25</v>
      </c>
      <c r="U774">
        <v>7.58</v>
      </c>
      <c r="V774">
        <v>7.75</v>
      </c>
      <c r="W774">
        <v>10</v>
      </c>
      <c r="X774">
        <v>10</v>
      </c>
      <c r="Y774">
        <v>10</v>
      </c>
      <c r="Z774">
        <v>7.75</v>
      </c>
      <c r="AA774">
        <v>82.83</v>
      </c>
      <c r="AB774">
        <v>0.11</v>
      </c>
      <c r="AC774">
        <v>0</v>
      </c>
      <c r="AD774">
        <v>0</v>
      </c>
      <c r="AE774" t="s">
        <v>55</v>
      </c>
      <c r="AF774">
        <v>5</v>
      </c>
      <c r="AG774" s="7">
        <v>41748</v>
      </c>
      <c r="AH774">
        <v>1400</v>
      </c>
      <c r="AI774">
        <v>1400</v>
      </c>
      <c r="AJ774">
        <v>1400</v>
      </c>
    </row>
    <row r="775" spans="1:36" x14ac:dyDescent="0.25">
      <c r="A775" t="s">
        <v>43</v>
      </c>
      <c r="B775" t="s">
        <v>130</v>
      </c>
      <c r="C775">
        <v>37.090240000000001</v>
      </c>
      <c r="D775">
        <v>-95.712890999999999</v>
      </c>
      <c r="E775" t="s">
        <v>2670</v>
      </c>
      <c r="F775">
        <v>300</v>
      </c>
      <c r="G775">
        <v>60</v>
      </c>
      <c r="H775">
        <v>2014</v>
      </c>
      <c r="I775" t="s">
        <v>5412</v>
      </c>
      <c r="J775" t="s">
        <v>5440</v>
      </c>
      <c r="K775" t="s">
        <v>5040</v>
      </c>
      <c r="L775" t="s">
        <v>5048</v>
      </c>
      <c r="M775">
        <v>151</v>
      </c>
      <c r="N775" s="7">
        <v>42055</v>
      </c>
      <c r="O775" t="s">
        <v>60</v>
      </c>
      <c r="P775" t="s">
        <v>60</v>
      </c>
      <c r="Q775">
        <v>7.42</v>
      </c>
      <c r="R775">
        <v>7.58</v>
      </c>
      <c r="S775">
        <v>7.25</v>
      </c>
      <c r="T775">
        <v>7.5</v>
      </c>
      <c r="U775">
        <v>7.75</v>
      </c>
      <c r="V775">
        <v>7.75</v>
      </c>
      <c r="W775">
        <v>10</v>
      </c>
      <c r="X775">
        <v>10</v>
      </c>
      <c r="Y775">
        <v>10</v>
      </c>
      <c r="Z775">
        <v>7.58</v>
      </c>
      <c r="AA775">
        <v>82.83</v>
      </c>
      <c r="AB775">
        <v>0</v>
      </c>
      <c r="AC775">
        <v>0</v>
      </c>
      <c r="AD775">
        <v>0</v>
      </c>
      <c r="AF775">
        <v>9</v>
      </c>
      <c r="AG775" s="7">
        <v>42420</v>
      </c>
      <c r="AH775">
        <v>1200</v>
      </c>
      <c r="AI775">
        <v>1200</v>
      </c>
      <c r="AJ775">
        <v>1200</v>
      </c>
    </row>
    <row r="776" spans="1:36" x14ac:dyDescent="0.25">
      <c r="A776" t="s">
        <v>43</v>
      </c>
      <c r="B776" t="s">
        <v>2219</v>
      </c>
      <c r="C776">
        <v>14.058324000000001</v>
      </c>
      <c r="D776">
        <v>108.277199</v>
      </c>
      <c r="E776" t="s">
        <v>2650</v>
      </c>
      <c r="F776">
        <v>3</v>
      </c>
      <c r="G776">
        <v>2</v>
      </c>
      <c r="H776">
        <v>2014</v>
      </c>
      <c r="I776" t="s">
        <v>5451</v>
      </c>
      <c r="J776" t="s">
        <v>5477</v>
      </c>
      <c r="K776" t="s">
        <v>5051</v>
      </c>
      <c r="L776" t="s">
        <v>5050</v>
      </c>
      <c r="M776">
        <v>61</v>
      </c>
      <c r="N776" s="7">
        <v>42388</v>
      </c>
      <c r="O776" t="s">
        <v>60</v>
      </c>
      <c r="P776" t="s">
        <v>60</v>
      </c>
      <c r="Q776">
        <v>7.25</v>
      </c>
      <c r="R776">
        <v>7.58</v>
      </c>
      <c r="S776">
        <v>7.5</v>
      </c>
      <c r="T776">
        <v>7.42</v>
      </c>
      <c r="U776">
        <v>7.75</v>
      </c>
      <c r="V776">
        <v>7.42</v>
      </c>
      <c r="W776">
        <v>10</v>
      </c>
      <c r="X776">
        <v>10</v>
      </c>
      <c r="Y776">
        <v>10</v>
      </c>
      <c r="Z776">
        <v>7.92</v>
      </c>
      <c r="AA776">
        <v>82.83</v>
      </c>
      <c r="AB776">
        <v>0.11</v>
      </c>
      <c r="AC776">
        <v>11</v>
      </c>
      <c r="AD776">
        <v>0</v>
      </c>
      <c r="AE776" t="s">
        <v>55</v>
      </c>
      <c r="AF776">
        <v>0</v>
      </c>
      <c r="AG776" s="7">
        <v>42753</v>
      </c>
      <c r="AH776">
        <v>1040</v>
      </c>
      <c r="AI776">
        <v>1040</v>
      </c>
      <c r="AJ776">
        <v>1040</v>
      </c>
    </row>
    <row r="777" spans="1:36" x14ac:dyDescent="0.25">
      <c r="A777" t="s">
        <v>43</v>
      </c>
      <c r="B777" t="s">
        <v>84</v>
      </c>
      <c r="C777">
        <v>-18.512177999999999</v>
      </c>
      <c r="D777">
        <v>-44.555030799999997</v>
      </c>
      <c r="E777" t="s">
        <v>233</v>
      </c>
      <c r="F777">
        <v>320</v>
      </c>
      <c r="G777">
        <v>60</v>
      </c>
      <c r="H777">
        <v>2018</v>
      </c>
      <c r="I777" t="s">
        <v>5405</v>
      </c>
      <c r="J777" t="s">
        <v>5406</v>
      </c>
      <c r="K777" t="s">
        <v>5039</v>
      </c>
      <c r="L777" t="s">
        <v>5040</v>
      </c>
      <c r="M777">
        <v>153</v>
      </c>
      <c r="N777" s="7">
        <v>43028</v>
      </c>
      <c r="O777" t="s">
        <v>68</v>
      </c>
      <c r="P777" t="s">
        <v>81</v>
      </c>
      <c r="Q777">
        <v>7.67</v>
      </c>
      <c r="R777">
        <v>7.58</v>
      </c>
      <c r="S777">
        <v>7.5</v>
      </c>
      <c r="T777">
        <v>7.58</v>
      </c>
      <c r="U777">
        <v>7.58</v>
      </c>
      <c r="V777">
        <v>7.5</v>
      </c>
      <c r="W777">
        <v>10</v>
      </c>
      <c r="X777">
        <v>10</v>
      </c>
      <c r="Y777">
        <v>10</v>
      </c>
      <c r="Z777">
        <v>7.5</v>
      </c>
      <c r="AA777">
        <v>82.92</v>
      </c>
      <c r="AB777">
        <v>0</v>
      </c>
      <c r="AC777">
        <v>0</v>
      </c>
      <c r="AD777">
        <v>0</v>
      </c>
      <c r="AE777" t="s">
        <v>55</v>
      </c>
      <c r="AF777">
        <v>0</v>
      </c>
      <c r="AG777" s="7">
        <v>43393</v>
      </c>
      <c r="AH777">
        <v>890</v>
      </c>
      <c r="AI777">
        <v>890</v>
      </c>
      <c r="AJ777">
        <v>890</v>
      </c>
    </row>
    <row r="778" spans="1:36" x14ac:dyDescent="0.25">
      <c r="A778" t="s">
        <v>43</v>
      </c>
      <c r="B778" t="s">
        <v>84</v>
      </c>
      <c r="C778">
        <v>-16.661610700000001</v>
      </c>
      <c r="D778">
        <v>-49.262113599999999</v>
      </c>
      <c r="E778" t="s">
        <v>1329</v>
      </c>
      <c r="F778">
        <v>300</v>
      </c>
      <c r="G778">
        <v>2</v>
      </c>
      <c r="H778">
        <v>2015</v>
      </c>
      <c r="I778" t="s">
        <v>5409</v>
      </c>
      <c r="J778" t="s">
        <v>5410</v>
      </c>
      <c r="K778" t="s">
        <v>5039</v>
      </c>
      <c r="L778" t="s">
        <v>5040</v>
      </c>
      <c r="M778">
        <v>153</v>
      </c>
      <c r="N778" s="7">
        <v>41866</v>
      </c>
      <c r="O778" t="s">
        <v>2575</v>
      </c>
      <c r="P778" t="s">
        <v>373</v>
      </c>
      <c r="Q778">
        <v>7.08</v>
      </c>
      <c r="R778">
        <v>7.5</v>
      </c>
      <c r="S778">
        <v>7.5</v>
      </c>
      <c r="T778">
        <v>7.83</v>
      </c>
      <c r="U778">
        <v>7.75</v>
      </c>
      <c r="V778">
        <v>7.67</v>
      </c>
      <c r="W778">
        <v>10</v>
      </c>
      <c r="X778">
        <v>10</v>
      </c>
      <c r="Y778">
        <v>10</v>
      </c>
      <c r="Z778">
        <v>7.58</v>
      </c>
      <c r="AA778">
        <v>82.92</v>
      </c>
      <c r="AB778">
        <v>0.11</v>
      </c>
      <c r="AC778">
        <v>0</v>
      </c>
      <c r="AD778">
        <v>0</v>
      </c>
      <c r="AE778" t="s">
        <v>55</v>
      </c>
      <c r="AF778">
        <v>16</v>
      </c>
      <c r="AG778" s="7">
        <v>42231</v>
      </c>
      <c r="AH778">
        <v>11000</v>
      </c>
      <c r="AI778">
        <v>11000</v>
      </c>
      <c r="AJ778">
        <v>11000</v>
      </c>
    </row>
    <row r="779" spans="1:36" x14ac:dyDescent="0.25">
      <c r="A779" t="s">
        <v>43</v>
      </c>
      <c r="B779" t="s">
        <v>396</v>
      </c>
      <c r="C779">
        <v>4.9681569999999997</v>
      </c>
      <c r="D779">
        <v>-73.490098000000003</v>
      </c>
      <c r="E779" t="s">
        <v>2026</v>
      </c>
      <c r="F779">
        <v>129</v>
      </c>
      <c r="G779">
        <v>70</v>
      </c>
      <c r="H779">
        <v>2017</v>
      </c>
      <c r="I779" t="s">
        <v>5431</v>
      </c>
      <c r="J779" t="s">
        <v>5432</v>
      </c>
      <c r="K779" t="s">
        <v>5042</v>
      </c>
      <c r="L779" t="s">
        <v>5049</v>
      </c>
      <c r="M779">
        <v>91</v>
      </c>
      <c r="N779" s="7">
        <v>42923</v>
      </c>
      <c r="O779" t="s">
        <v>213</v>
      </c>
      <c r="P779" t="s">
        <v>54</v>
      </c>
      <c r="Q779">
        <v>7.58</v>
      </c>
      <c r="R779">
        <v>7.67</v>
      </c>
      <c r="S779">
        <v>7.5</v>
      </c>
      <c r="T779">
        <v>7.33</v>
      </c>
      <c r="U779">
        <v>7.67</v>
      </c>
      <c r="V779">
        <v>7.58</v>
      </c>
      <c r="W779">
        <v>10</v>
      </c>
      <c r="X779">
        <v>10</v>
      </c>
      <c r="Y779">
        <v>10</v>
      </c>
      <c r="Z779">
        <v>7.58</v>
      </c>
      <c r="AA779">
        <v>82.92</v>
      </c>
      <c r="AB779">
        <v>0.11</v>
      </c>
      <c r="AC779">
        <v>0</v>
      </c>
      <c r="AD779">
        <v>0</v>
      </c>
      <c r="AE779" t="s">
        <v>55</v>
      </c>
      <c r="AF779">
        <v>1</v>
      </c>
      <c r="AG779" s="7">
        <v>43288</v>
      </c>
      <c r="AH779">
        <v>1500</v>
      </c>
      <c r="AI779">
        <v>1500</v>
      </c>
      <c r="AJ779">
        <v>1500</v>
      </c>
    </row>
    <row r="780" spans="1:36" x14ac:dyDescent="0.25">
      <c r="A780" t="s">
        <v>43</v>
      </c>
      <c r="B780" t="s">
        <v>396</v>
      </c>
      <c r="C780">
        <v>2.5359349</v>
      </c>
      <c r="D780">
        <v>-75.527669900000006</v>
      </c>
      <c r="E780" t="s">
        <v>457</v>
      </c>
      <c r="F780">
        <v>250</v>
      </c>
      <c r="G780">
        <v>70</v>
      </c>
      <c r="H780">
        <v>2013</v>
      </c>
      <c r="I780" t="s">
        <v>5421</v>
      </c>
      <c r="J780" t="s">
        <v>5420</v>
      </c>
      <c r="K780" t="s">
        <v>5042</v>
      </c>
      <c r="L780" t="s">
        <v>5049</v>
      </c>
      <c r="M780">
        <v>91</v>
      </c>
      <c r="N780" s="7">
        <v>41530</v>
      </c>
      <c r="O780" t="s">
        <v>213</v>
      </c>
      <c r="P780" t="s">
        <v>54</v>
      </c>
      <c r="Q780">
        <v>7.58</v>
      </c>
      <c r="R780">
        <v>7.5</v>
      </c>
      <c r="S780">
        <v>7.75</v>
      </c>
      <c r="T780">
        <v>7.33</v>
      </c>
      <c r="U780">
        <v>7.58</v>
      </c>
      <c r="V780">
        <v>7.58</v>
      </c>
      <c r="W780">
        <v>10</v>
      </c>
      <c r="X780">
        <v>10</v>
      </c>
      <c r="Y780">
        <v>10</v>
      </c>
      <c r="Z780">
        <v>7.58</v>
      </c>
      <c r="AA780">
        <v>82.92</v>
      </c>
      <c r="AB780">
        <v>0.11</v>
      </c>
      <c r="AC780">
        <v>0</v>
      </c>
      <c r="AD780">
        <v>0</v>
      </c>
      <c r="AE780" t="s">
        <v>55</v>
      </c>
      <c r="AF780">
        <v>2</v>
      </c>
      <c r="AG780" s="7">
        <v>41895</v>
      </c>
      <c r="AH780">
        <v>1800</v>
      </c>
      <c r="AI780">
        <v>2000</v>
      </c>
      <c r="AJ780">
        <v>1900</v>
      </c>
    </row>
    <row r="781" spans="1:36" x14ac:dyDescent="0.25">
      <c r="A781" t="s">
        <v>43</v>
      </c>
      <c r="B781" t="s">
        <v>396</v>
      </c>
      <c r="C781">
        <v>2.5359349</v>
      </c>
      <c r="D781">
        <v>-75.527669900000006</v>
      </c>
      <c r="E781" t="s">
        <v>457</v>
      </c>
      <c r="F781">
        <v>250</v>
      </c>
      <c r="G781">
        <v>70</v>
      </c>
      <c r="H781">
        <v>2013</v>
      </c>
      <c r="I781" t="s">
        <v>5421</v>
      </c>
      <c r="J781" t="s">
        <v>5420</v>
      </c>
      <c r="K781" t="s">
        <v>5042</v>
      </c>
      <c r="L781" t="s">
        <v>5049</v>
      </c>
      <c r="M781">
        <v>91</v>
      </c>
      <c r="N781" s="7">
        <v>41353</v>
      </c>
      <c r="O781" t="s">
        <v>213</v>
      </c>
      <c r="P781" t="s">
        <v>81</v>
      </c>
      <c r="Q781">
        <v>7.75</v>
      </c>
      <c r="R781">
        <v>7.5</v>
      </c>
      <c r="S781">
        <v>7.25</v>
      </c>
      <c r="T781">
        <v>7.5</v>
      </c>
      <c r="U781">
        <v>7.75</v>
      </c>
      <c r="V781">
        <v>7.5</v>
      </c>
      <c r="W781">
        <v>10</v>
      </c>
      <c r="X781">
        <v>10</v>
      </c>
      <c r="Y781">
        <v>10</v>
      </c>
      <c r="Z781">
        <v>7.67</v>
      </c>
      <c r="AA781">
        <v>82.92</v>
      </c>
      <c r="AB781">
        <v>0</v>
      </c>
      <c r="AC781">
        <v>0</v>
      </c>
      <c r="AD781">
        <v>0</v>
      </c>
      <c r="AE781" t="s">
        <v>89</v>
      </c>
      <c r="AF781">
        <v>0</v>
      </c>
      <c r="AG781" s="7">
        <v>41718</v>
      </c>
      <c r="AH781">
        <v>1750</v>
      </c>
      <c r="AI781">
        <v>1750</v>
      </c>
      <c r="AJ781">
        <v>1750</v>
      </c>
    </row>
    <row r="782" spans="1:36" x14ac:dyDescent="0.25">
      <c r="A782" t="s">
        <v>43</v>
      </c>
      <c r="B782" t="s">
        <v>396</v>
      </c>
      <c r="C782">
        <v>7.1986064000000001</v>
      </c>
      <c r="D782">
        <v>-75.341217900000004</v>
      </c>
      <c r="E782" t="s">
        <v>135</v>
      </c>
      <c r="F782">
        <v>250</v>
      </c>
      <c r="G782">
        <v>70</v>
      </c>
      <c r="H782">
        <v>2013</v>
      </c>
      <c r="I782" t="s">
        <v>5421</v>
      </c>
      <c r="J782" t="s">
        <v>5420</v>
      </c>
      <c r="K782" t="s">
        <v>5042</v>
      </c>
      <c r="L782" t="s">
        <v>5049</v>
      </c>
      <c r="M782">
        <v>91</v>
      </c>
      <c r="N782" s="7">
        <v>41296</v>
      </c>
      <c r="O782" t="s">
        <v>60</v>
      </c>
      <c r="P782" t="s">
        <v>54</v>
      </c>
      <c r="Q782">
        <v>7.83</v>
      </c>
      <c r="R782">
        <v>7.67</v>
      </c>
      <c r="S782">
        <v>7.42</v>
      </c>
      <c r="T782">
        <v>7.42</v>
      </c>
      <c r="U782">
        <v>7.5</v>
      </c>
      <c r="V782">
        <v>7.58</v>
      </c>
      <c r="W782">
        <v>10</v>
      </c>
      <c r="X782">
        <v>10</v>
      </c>
      <c r="Y782">
        <v>10</v>
      </c>
      <c r="Z782">
        <v>7.5</v>
      </c>
      <c r="AA782">
        <v>82.92</v>
      </c>
      <c r="AB782">
        <v>0.11</v>
      </c>
      <c r="AC782">
        <v>3</v>
      </c>
      <c r="AD782">
        <v>0</v>
      </c>
      <c r="AE782" t="s">
        <v>55</v>
      </c>
      <c r="AF782">
        <v>5</v>
      </c>
      <c r="AG782" s="7">
        <v>41661</v>
      </c>
      <c r="AH782">
        <v>1450</v>
      </c>
      <c r="AI782">
        <v>1450</v>
      </c>
      <c r="AJ782">
        <v>1450</v>
      </c>
    </row>
    <row r="783" spans="1:36" x14ac:dyDescent="0.25">
      <c r="A783" t="s">
        <v>43</v>
      </c>
      <c r="B783" t="s">
        <v>396</v>
      </c>
      <c r="C783">
        <v>2.7049813</v>
      </c>
      <c r="D783">
        <v>-76.825965199999999</v>
      </c>
      <c r="E783" t="s">
        <v>1062</v>
      </c>
      <c r="F783">
        <v>250</v>
      </c>
      <c r="G783">
        <v>70</v>
      </c>
      <c r="H783">
        <v>2011</v>
      </c>
      <c r="I783" t="s">
        <v>5435</v>
      </c>
      <c r="J783" t="s">
        <v>5436</v>
      </c>
      <c r="K783" t="s">
        <v>5042</v>
      </c>
      <c r="L783" t="s">
        <v>5049</v>
      </c>
      <c r="M783">
        <v>91</v>
      </c>
      <c r="N783" s="7">
        <v>40743</v>
      </c>
      <c r="Q783">
        <v>7.5</v>
      </c>
      <c r="R783">
        <v>7.75</v>
      </c>
      <c r="S783">
        <v>7.33</v>
      </c>
      <c r="T783">
        <v>7.75</v>
      </c>
      <c r="U783">
        <v>7.08</v>
      </c>
      <c r="V783">
        <v>7.83</v>
      </c>
      <c r="W783">
        <v>10</v>
      </c>
      <c r="X783">
        <v>10</v>
      </c>
      <c r="Y783">
        <v>10</v>
      </c>
      <c r="Z783">
        <v>7.67</v>
      </c>
      <c r="AA783">
        <v>82.92</v>
      </c>
      <c r="AB783">
        <v>0.15</v>
      </c>
      <c r="AC783">
        <v>0</v>
      </c>
      <c r="AD783">
        <v>0</v>
      </c>
      <c r="AF783">
        <v>0</v>
      </c>
      <c r="AG783" s="7">
        <v>41108</v>
      </c>
      <c r="AH783">
        <v>1050</v>
      </c>
      <c r="AI783">
        <v>1850</v>
      </c>
      <c r="AJ783">
        <v>1450</v>
      </c>
    </row>
    <row r="784" spans="1:36" x14ac:dyDescent="0.25">
      <c r="A784" t="s">
        <v>43</v>
      </c>
      <c r="B784" t="s">
        <v>523</v>
      </c>
      <c r="C784">
        <v>13.8563303</v>
      </c>
      <c r="D784">
        <v>-89.803663599999993</v>
      </c>
      <c r="E784" t="s">
        <v>528</v>
      </c>
      <c r="F784">
        <v>100</v>
      </c>
      <c r="G784">
        <v>69</v>
      </c>
      <c r="H784">
        <v>2017</v>
      </c>
      <c r="I784" t="s">
        <v>5450</v>
      </c>
      <c r="J784" t="s">
        <v>5446</v>
      </c>
      <c r="K784" t="s">
        <v>5051</v>
      </c>
      <c r="L784" t="s">
        <v>5048</v>
      </c>
      <c r="M784">
        <v>120</v>
      </c>
      <c r="N784" s="7">
        <v>42975</v>
      </c>
      <c r="O784" t="s">
        <v>68</v>
      </c>
      <c r="P784" t="s">
        <v>54</v>
      </c>
      <c r="Q784">
        <v>7.5</v>
      </c>
      <c r="R784">
        <v>7.5</v>
      </c>
      <c r="S784">
        <v>7.75</v>
      </c>
      <c r="T784">
        <v>7.58</v>
      </c>
      <c r="U784">
        <v>7.92</v>
      </c>
      <c r="V784">
        <v>7.83</v>
      </c>
      <c r="W784">
        <v>10</v>
      </c>
      <c r="X784">
        <v>10</v>
      </c>
      <c r="Y784">
        <v>9.33</v>
      </c>
      <c r="Z784">
        <v>7.5</v>
      </c>
      <c r="AA784">
        <v>82.92</v>
      </c>
      <c r="AB784">
        <v>0</v>
      </c>
      <c r="AC784">
        <v>0</v>
      </c>
      <c r="AD784">
        <v>0</v>
      </c>
      <c r="AE784" t="s">
        <v>55</v>
      </c>
      <c r="AF784">
        <v>1</v>
      </c>
      <c r="AG784" s="7">
        <v>43340</v>
      </c>
      <c r="AH784">
        <v>1350</v>
      </c>
      <c r="AI784">
        <v>1350</v>
      </c>
      <c r="AJ784">
        <v>1350</v>
      </c>
    </row>
    <row r="785" spans="1:36" x14ac:dyDescent="0.25">
      <c r="A785" t="s">
        <v>43</v>
      </c>
      <c r="B785" t="s">
        <v>45</v>
      </c>
      <c r="C785">
        <v>9.0665162000000006</v>
      </c>
      <c r="D785">
        <v>35.499030699999999</v>
      </c>
      <c r="E785" t="s">
        <v>2527</v>
      </c>
      <c r="F785">
        <v>250</v>
      </c>
      <c r="G785">
        <v>60</v>
      </c>
      <c r="H785">
        <v>2016</v>
      </c>
      <c r="I785" t="s">
        <v>5449</v>
      </c>
      <c r="J785" t="s">
        <v>5464</v>
      </c>
      <c r="K785" t="s">
        <v>5051</v>
      </c>
      <c r="L785" t="s">
        <v>5052</v>
      </c>
      <c r="M785">
        <v>92</v>
      </c>
      <c r="N785" s="7">
        <v>42426</v>
      </c>
      <c r="O785" t="s">
        <v>2529</v>
      </c>
      <c r="P785" t="s">
        <v>54</v>
      </c>
      <c r="Q785">
        <v>7.58</v>
      </c>
      <c r="R785">
        <v>7.58</v>
      </c>
      <c r="S785">
        <v>7.5</v>
      </c>
      <c r="T785">
        <v>7.5</v>
      </c>
      <c r="U785">
        <v>7.58</v>
      </c>
      <c r="V785">
        <v>7.58</v>
      </c>
      <c r="W785">
        <v>10</v>
      </c>
      <c r="X785">
        <v>10</v>
      </c>
      <c r="Y785">
        <v>10</v>
      </c>
      <c r="Z785">
        <v>7.58</v>
      </c>
      <c r="AA785">
        <v>82.92</v>
      </c>
      <c r="AB785">
        <v>0</v>
      </c>
      <c r="AC785">
        <v>1</v>
      </c>
      <c r="AD785">
        <v>0</v>
      </c>
      <c r="AE785" t="s">
        <v>89</v>
      </c>
      <c r="AF785">
        <v>20</v>
      </c>
      <c r="AG785" s="7">
        <v>42791</v>
      </c>
      <c r="AH785">
        <v>2000</v>
      </c>
      <c r="AI785">
        <v>2000</v>
      </c>
      <c r="AJ785">
        <v>2000</v>
      </c>
    </row>
    <row r="786" spans="1:36" x14ac:dyDescent="0.25">
      <c r="A786" t="s">
        <v>43</v>
      </c>
      <c r="B786" t="s">
        <v>62</v>
      </c>
      <c r="C786">
        <v>14.557296900000001</v>
      </c>
      <c r="D786">
        <v>-90.733223300000006</v>
      </c>
      <c r="E786" t="s">
        <v>1232</v>
      </c>
      <c r="F786">
        <v>250</v>
      </c>
      <c r="G786">
        <v>69</v>
      </c>
      <c r="H786">
        <v>2014</v>
      </c>
      <c r="I786" t="s">
        <v>5412</v>
      </c>
      <c r="J786" t="s">
        <v>5440</v>
      </c>
      <c r="K786" t="s">
        <v>5040</v>
      </c>
      <c r="L786" t="s">
        <v>5048</v>
      </c>
      <c r="M786">
        <v>151</v>
      </c>
      <c r="N786" s="7">
        <v>41732</v>
      </c>
      <c r="O786" t="s">
        <v>68</v>
      </c>
      <c r="P786" t="s">
        <v>54</v>
      </c>
      <c r="Q786">
        <v>7.75</v>
      </c>
      <c r="R786">
        <v>7.5</v>
      </c>
      <c r="S786">
        <v>7.42</v>
      </c>
      <c r="T786">
        <v>7.58</v>
      </c>
      <c r="U786">
        <v>7.67</v>
      </c>
      <c r="V786">
        <v>7.5</v>
      </c>
      <c r="W786">
        <v>10</v>
      </c>
      <c r="X786">
        <v>10</v>
      </c>
      <c r="Y786">
        <v>10</v>
      </c>
      <c r="Z786">
        <v>7.5</v>
      </c>
      <c r="AA786">
        <v>82.92</v>
      </c>
      <c r="AB786">
        <v>0.1</v>
      </c>
      <c r="AC786">
        <v>0</v>
      </c>
      <c r="AD786">
        <v>0</v>
      </c>
      <c r="AE786" t="s">
        <v>55</v>
      </c>
      <c r="AF786">
        <v>1</v>
      </c>
      <c r="AG786" s="7">
        <v>42097</v>
      </c>
      <c r="AH786">
        <v>1500</v>
      </c>
      <c r="AI786">
        <v>1500</v>
      </c>
      <c r="AJ786">
        <v>1500</v>
      </c>
    </row>
    <row r="787" spans="1:36" x14ac:dyDescent="0.25">
      <c r="A787" t="s">
        <v>43</v>
      </c>
      <c r="B787" t="s">
        <v>62</v>
      </c>
      <c r="C787">
        <v>14.557296900000001</v>
      </c>
      <c r="D787">
        <v>-90.733223300000006</v>
      </c>
      <c r="E787" t="s">
        <v>1232</v>
      </c>
      <c r="F787">
        <v>26</v>
      </c>
      <c r="G787">
        <v>69</v>
      </c>
      <c r="H787">
        <v>2014</v>
      </c>
      <c r="I787" t="s">
        <v>5412</v>
      </c>
      <c r="J787" t="s">
        <v>5440</v>
      </c>
      <c r="K787" t="s">
        <v>5040</v>
      </c>
      <c r="L787" t="s">
        <v>5048</v>
      </c>
      <c r="M787">
        <v>151</v>
      </c>
      <c r="N787" s="7">
        <v>41705</v>
      </c>
      <c r="O787" t="s">
        <v>213</v>
      </c>
      <c r="P787" t="s">
        <v>81</v>
      </c>
      <c r="Q787">
        <v>7.67</v>
      </c>
      <c r="R787">
        <v>7.83</v>
      </c>
      <c r="S787">
        <v>7.42</v>
      </c>
      <c r="T787">
        <v>7.5</v>
      </c>
      <c r="U787">
        <v>7.33</v>
      </c>
      <c r="V787">
        <v>7.5</v>
      </c>
      <c r="W787">
        <v>10</v>
      </c>
      <c r="X787">
        <v>10</v>
      </c>
      <c r="Y787">
        <v>10</v>
      </c>
      <c r="Z787">
        <v>7.67</v>
      </c>
      <c r="AA787">
        <v>82.92</v>
      </c>
      <c r="AB787">
        <v>0.1</v>
      </c>
      <c r="AC787">
        <v>0</v>
      </c>
      <c r="AD787">
        <v>0</v>
      </c>
      <c r="AE787" t="s">
        <v>55</v>
      </c>
      <c r="AF787">
        <v>2</v>
      </c>
      <c r="AG787" s="7">
        <v>42070</v>
      </c>
      <c r="AH787">
        <v>1500</v>
      </c>
      <c r="AI787">
        <v>1500</v>
      </c>
      <c r="AJ787">
        <v>1500</v>
      </c>
    </row>
    <row r="788" spans="1:36" x14ac:dyDescent="0.25">
      <c r="A788" t="s">
        <v>43</v>
      </c>
      <c r="B788" t="s">
        <v>62</v>
      </c>
      <c r="C788">
        <v>15.320133</v>
      </c>
      <c r="D788">
        <v>-91.470039499999999</v>
      </c>
      <c r="E788" t="s">
        <v>562</v>
      </c>
      <c r="F788">
        <v>250</v>
      </c>
      <c r="G788">
        <v>69</v>
      </c>
      <c r="H788">
        <v>2013</v>
      </c>
      <c r="I788" t="s">
        <v>5402</v>
      </c>
      <c r="J788" t="s">
        <v>5442</v>
      </c>
      <c r="K788" t="s">
        <v>5040</v>
      </c>
      <c r="L788" t="s">
        <v>5048</v>
      </c>
      <c r="M788">
        <v>151</v>
      </c>
      <c r="N788" s="7">
        <v>41344</v>
      </c>
      <c r="O788" t="s">
        <v>68</v>
      </c>
      <c r="P788" t="s">
        <v>54</v>
      </c>
      <c r="Q788">
        <v>7.83</v>
      </c>
      <c r="R788">
        <v>7.75</v>
      </c>
      <c r="S788">
        <v>7.25</v>
      </c>
      <c r="T788">
        <v>7.92</v>
      </c>
      <c r="U788">
        <v>7.5</v>
      </c>
      <c r="V788">
        <v>7.17</v>
      </c>
      <c r="W788">
        <v>10</v>
      </c>
      <c r="X788">
        <v>10</v>
      </c>
      <c r="Y788">
        <v>10</v>
      </c>
      <c r="Z788">
        <v>7.5</v>
      </c>
      <c r="AA788">
        <v>82.92</v>
      </c>
      <c r="AB788">
        <v>0.11</v>
      </c>
      <c r="AC788">
        <v>0</v>
      </c>
      <c r="AD788">
        <v>0</v>
      </c>
      <c r="AE788" t="s">
        <v>55</v>
      </c>
      <c r="AF788">
        <v>2</v>
      </c>
      <c r="AG788" s="7">
        <v>41709</v>
      </c>
      <c r="AH788">
        <v>1658.1120000000001</v>
      </c>
      <c r="AI788">
        <v>1755.6479999999999</v>
      </c>
      <c r="AJ788">
        <v>1706.88</v>
      </c>
    </row>
    <row r="789" spans="1:36" x14ac:dyDescent="0.25">
      <c r="A789" t="s">
        <v>43</v>
      </c>
      <c r="B789" t="s">
        <v>62</v>
      </c>
      <c r="C789">
        <v>15.783471</v>
      </c>
      <c r="D789">
        <v>-90.230759000000006</v>
      </c>
      <c r="F789">
        <v>1</v>
      </c>
      <c r="G789">
        <v>2</v>
      </c>
      <c r="H789">
        <v>2012</v>
      </c>
      <c r="I789" t="s">
        <v>5398</v>
      </c>
      <c r="J789" t="s">
        <v>5444</v>
      </c>
      <c r="K789" t="s">
        <v>5040</v>
      </c>
      <c r="L789" t="s">
        <v>5048</v>
      </c>
      <c r="M789">
        <v>152</v>
      </c>
      <c r="N789" s="7">
        <v>41635</v>
      </c>
      <c r="P789" t="s">
        <v>54</v>
      </c>
      <c r="Q789">
        <v>7.58</v>
      </c>
      <c r="R789">
        <v>7.58</v>
      </c>
      <c r="S789">
        <v>7.25</v>
      </c>
      <c r="T789">
        <v>7.58</v>
      </c>
      <c r="U789">
        <v>7.58</v>
      </c>
      <c r="V789">
        <v>7.58</v>
      </c>
      <c r="W789">
        <v>10</v>
      </c>
      <c r="X789">
        <v>10</v>
      </c>
      <c r="Y789">
        <v>10</v>
      </c>
      <c r="Z789">
        <v>7.75</v>
      </c>
      <c r="AA789">
        <v>82.92</v>
      </c>
      <c r="AB789">
        <v>0.1</v>
      </c>
      <c r="AC789">
        <v>0</v>
      </c>
      <c r="AD789">
        <v>0</v>
      </c>
      <c r="AE789" t="s">
        <v>55</v>
      </c>
      <c r="AF789">
        <v>4</v>
      </c>
      <c r="AG789" s="7">
        <v>42000</v>
      </c>
    </row>
    <row r="790" spans="1:36" x14ac:dyDescent="0.25">
      <c r="A790" t="s">
        <v>43</v>
      </c>
      <c r="B790" t="s">
        <v>216</v>
      </c>
      <c r="C790">
        <v>21.204325600000001</v>
      </c>
      <c r="D790">
        <v>-101.6767663</v>
      </c>
      <c r="E790" t="s">
        <v>2129</v>
      </c>
      <c r="F790">
        <v>11</v>
      </c>
      <c r="G790">
        <v>2</v>
      </c>
      <c r="H790">
        <v>2015</v>
      </c>
      <c r="I790" t="s">
        <v>5404</v>
      </c>
      <c r="J790" t="s">
        <v>5439</v>
      </c>
      <c r="K790" t="s">
        <v>5040</v>
      </c>
      <c r="L790" t="s">
        <v>5048</v>
      </c>
      <c r="M790">
        <v>151</v>
      </c>
      <c r="N790" s="7">
        <v>42199</v>
      </c>
      <c r="O790" t="s">
        <v>616</v>
      </c>
      <c r="P790" t="s">
        <v>81</v>
      </c>
      <c r="Q790">
        <v>7.83</v>
      </c>
      <c r="R790">
        <v>7.67</v>
      </c>
      <c r="S790">
        <v>7.25</v>
      </c>
      <c r="T790">
        <v>7.58</v>
      </c>
      <c r="U790">
        <v>7.5</v>
      </c>
      <c r="V790">
        <v>7.5</v>
      </c>
      <c r="W790">
        <v>10</v>
      </c>
      <c r="X790">
        <v>10</v>
      </c>
      <c r="Y790">
        <v>10</v>
      </c>
      <c r="Z790">
        <v>7.58</v>
      </c>
      <c r="AA790">
        <v>82.92</v>
      </c>
      <c r="AB790">
        <v>0.13</v>
      </c>
      <c r="AC790">
        <v>0</v>
      </c>
      <c r="AD790">
        <v>0</v>
      </c>
      <c r="AE790" t="s">
        <v>304</v>
      </c>
      <c r="AF790">
        <v>3</v>
      </c>
      <c r="AG790" s="7">
        <v>42564</v>
      </c>
      <c r="AH790">
        <v>1059</v>
      </c>
      <c r="AI790">
        <v>1059</v>
      </c>
      <c r="AJ790">
        <v>1059</v>
      </c>
    </row>
    <row r="791" spans="1:36" x14ac:dyDescent="0.25">
      <c r="A791" t="s">
        <v>43</v>
      </c>
      <c r="B791" t="s">
        <v>216</v>
      </c>
      <c r="C791">
        <v>16.7569318</v>
      </c>
      <c r="D791">
        <v>-93.129235300000005</v>
      </c>
      <c r="E791" t="s">
        <v>2035</v>
      </c>
      <c r="F791">
        <v>275</v>
      </c>
      <c r="G791">
        <v>2</v>
      </c>
      <c r="H791">
        <v>2015</v>
      </c>
      <c r="I791" t="s">
        <v>5404</v>
      </c>
      <c r="J791" t="s">
        <v>5439</v>
      </c>
      <c r="K791" t="s">
        <v>5040</v>
      </c>
      <c r="L791" t="s">
        <v>5048</v>
      </c>
      <c r="M791">
        <v>151</v>
      </c>
      <c r="N791" s="7">
        <v>42166</v>
      </c>
      <c r="O791" t="s">
        <v>68</v>
      </c>
      <c r="P791" t="s">
        <v>54</v>
      </c>
      <c r="Q791">
        <v>7.75</v>
      </c>
      <c r="R791">
        <v>7.67</v>
      </c>
      <c r="S791">
        <v>7.42</v>
      </c>
      <c r="T791">
        <v>7.42</v>
      </c>
      <c r="U791">
        <v>7.75</v>
      </c>
      <c r="V791">
        <v>7.5</v>
      </c>
      <c r="W791">
        <v>10</v>
      </c>
      <c r="X791">
        <v>10</v>
      </c>
      <c r="Y791">
        <v>10</v>
      </c>
      <c r="Z791">
        <v>7.42</v>
      </c>
      <c r="AA791">
        <v>82.92</v>
      </c>
      <c r="AB791">
        <v>0.12</v>
      </c>
      <c r="AC791">
        <v>2</v>
      </c>
      <c r="AD791">
        <v>0</v>
      </c>
      <c r="AE791" t="s">
        <v>89</v>
      </c>
      <c r="AF791">
        <v>8</v>
      </c>
      <c r="AG791" s="7">
        <v>42531</v>
      </c>
      <c r="AH791">
        <v>1300</v>
      </c>
      <c r="AI791">
        <v>1300</v>
      </c>
      <c r="AJ791">
        <v>1300</v>
      </c>
    </row>
    <row r="792" spans="1:36" x14ac:dyDescent="0.25">
      <c r="A792" t="s">
        <v>43</v>
      </c>
      <c r="B792" t="s">
        <v>216</v>
      </c>
      <c r="C792">
        <v>17.5390397</v>
      </c>
      <c r="D792">
        <v>-101.2701934</v>
      </c>
      <c r="E792" t="s">
        <v>1623</v>
      </c>
      <c r="F792">
        <v>15</v>
      </c>
      <c r="G792">
        <v>1</v>
      </c>
      <c r="H792">
        <v>2012</v>
      </c>
      <c r="I792" t="s">
        <v>5398</v>
      </c>
      <c r="J792" t="s">
        <v>5444</v>
      </c>
      <c r="K792" t="s">
        <v>5040</v>
      </c>
      <c r="L792" t="s">
        <v>5048</v>
      </c>
      <c r="M792">
        <v>152</v>
      </c>
      <c r="N792" s="7">
        <v>41116</v>
      </c>
      <c r="O792" t="s">
        <v>616</v>
      </c>
      <c r="P792" t="s">
        <v>81</v>
      </c>
      <c r="Q792">
        <v>7.58</v>
      </c>
      <c r="R792">
        <v>7.58</v>
      </c>
      <c r="S792">
        <v>7.33</v>
      </c>
      <c r="T792">
        <v>7.25</v>
      </c>
      <c r="U792">
        <v>7.58</v>
      </c>
      <c r="V792">
        <v>7.75</v>
      </c>
      <c r="W792">
        <v>10</v>
      </c>
      <c r="X792">
        <v>10</v>
      </c>
      <c r="Y792">
        <v>10</v>
      </c>
      <c r="Z792">
        <v>7.83</v>
      </c>
      <c r="AA792">
        <v>82.92</v>
      </c>
      <c r="AB792">
        <v>0.1</v>
      </c>
      <c r="AC792">
        <v>0</v>
      </c>
      <c r="AD792">
        <v>0</v>
      </c>
      <c r="AE792" t="s">
        <v>55</v>
      </c>
      <c r="AF792">
        <v>4</v>
      </c>
      <c r="AG792" s="7">
        <v>41481</v>
      </c>
      <c r="AH792">
        <v>1248</v>
      </c>
      <c r="AI792">
        <v>1248</v>
      </c>
      <c r="AJ792">
        <v>1248</v>
      </c>
    </row>
    <row r="793" spans="1:36" x14ac:dyDescent="0.25">
      <c r="A793" t="s">
        <v>43</v>
      </c>
      <c r="B793" t="s">
        <v>216</v>
      </c>
      <c r="C793">
        <v>17.331944400000001</v>
      </c>
      <c r="D793">
        <v>-95.049722200000005</v>
      </c>
      <c r="E793" t="s">
        <v>2615</v>
      </c>
      <c r="F793">
        <v>100</v>
      </c>
      <c r="G793">
        <v>1</v>
      </c>
      <c r="H793">
        <v>2012</v>
      </c>
      <c r="I793" t="s">
        <v>5398</v>
      </c>
      <c r="J793" t="s">
        <v>5444</v>
      </c>
      <c r="K793" t="s">
        <v>5040</v>
      </c>
      <c r="L793" t="s">
        <v>5048</v>
      </c>
      <c r="M793">
        <v>152</v>
      </c>
      <c r="N793" s="7">
        <v>40973</v>
      </c>
      <c r="O793" t="s">
        <v>616</v>
      </c>
      <c r="P793" t="s">
        <v>54</v>
      </c>
      <c r="Q793">
        <v>8</v>
      </c>
      <c r="R793">
        <v>7.92</v>
      </c>
      <c r="S793">
        <v>7.67</v>
      </c>
      <c r="T793">
        <v>7.17</v>
      </c>
      <c r="U793">
        <v>7.67</v>
      </c>
      <c r="V793">
        <v>7.42</v>
      </c>
      <c r="W793">
        <v>9.33</v>
      </c>
      <c r="X793">
        <v>10</v>
      </c>
      <c r="Y793">
        <v>10</v>
      </c>
      <c r="Z793">
        <v>7.75</v>
      </c>
      <c r="AA793">
        <v>82.92</v>
      </c>
      <c r="AB793">
        <v>0.14000000000000001</v>
      </c>
      <c r="AC793">
        <v>1</v>
      </c>
      <c r="AD793">
        <v>0</v>
      </c>
      <c r="AE793" t="s">
        <v>55</v>
      </c>
      <c r="AF793">
        <v>4</v>
      </c>
      <c r="AG793" s="7">
        <v>41338</v>
      </c>
      <c r="AH793">
        <v>1400</v>
      </c>
      <c r="AI793">
        <v>1400</v>
      </c>
      <c r="AJ793">
        <v>1400</v>
      </c>
    </row>
    <row r="794" spans="1:36" x14ac:dyDescent="0.25">
      <c r="A794" t="s">
        <v>43</v>
      </c>
      <c r="B794" t="s">
        <v>2538</v>
      </c>
      <c r="C794">
        <v>8.0515053999999999</v>
      </c>
      <c r="D794">
        <v>124.9229946</v>
      </c>
      <c r="E794" t="s">
        <v>2542</v>
      </c>
      <c r="F794">
        <v>250</v>
      </c>
      <c r="G794">
        <v>2</v>
      </c>
      <c r="H794">
        <v>2015</v>
      </c>
      <c r="I794" t="s">
        <v>5460</v>
      </c>
      <c r="J794" t="s">
        <v>5478</v>
      </c>
      <c r="K794" t="s">
        <v>5051</v>
      </c>
      <c r="L794" t="s">
        <v>5050</v>
      </c>
      <c r="M794">
        <v>61</v>
      </c>
      <c r="N794" s="7">
        <v>42216</v>
      </c>
      <c r="O794" t="s">
        <v>60</v>
      </c>
      <c r="P794" t="s">
        <v>54</v>
      </c>
      <c r="Q794">
        <v>7.58</v>
      </c>
      <c r="R794">
        <v>7.58</v>
      </c>
      <c r="S794">
        <v>7.67</v>
      </c>
      <c r="T794">
        <v>7.58</v>
      </c>
      <c r="U794">
        <v>7.5</v>
      </c>
      <c r="V794">
        <v>7.5</v>
      </c>
      <c r="W794">
        <v>10</v>
      </c>
      <c r="X794">
        <v>10</v>
      </c>
      <c r="Y794">
        <v>10</v>
      </c>
      <c r="Z794">
        <v>7.5</v>
      </c>
      <c r="AA794">
        <v>82.92</v>
      </c>
      <c r="AB794">
        <v>0.11</v>
      </c>
      <c r="AC794">
        <v>0</v>
      </c>
      <c r="AD794">
        <v>0</v>
      </c>
      <c r="AE794" t="s">
        <v>304</v>
      </c>
      <c r="AF794">
        <v>1</v>
      </c>
      <c r="AG794" s="7">
        <v>42581</v>
      </c>
      <c r="AH794">
        <v>1200</v>
      </c>
      <c r="AI794">
        <v>1200</v>
      </c>
      <c r="AJ794">
        <v>1200</v>
      </c>
    </row>
    <row r="795" spans="1:36" x14ac:dyDescent="0.25">
      <c r="A795" t="s">
        <v>43</v>
      </c>
      <c r="B795" t="s">
        <v>2538</v>
      </c>
      <c r="C795">
        <v>14.558078</v>
      </c>
      <c r="D795">
        <v>121.02387</v>
      </c>
      <c r="E795" t="s">
        <v>2554</v>
      </c>
      <c r="F795">
        <v>4</v>
      </c>
      <c r="G795">
        <v>2</v>
      </c>
      <c r="H795">
        <v>2014</v>
      </c>
      <c r="I795" t="s">
        <v>5451</v>
      </c>
      <c r="J795" t="s">
        <v>5477</v>
      </c>
      <c r="K795" t="s">
        <v>5051</v>
      </c>
      <c r="L795" t="s">
        <v>5050</v>
      </c>
      <c r="M795">
        <v>61</v>
      </c>
      <c r="N795" s="7">
        <v>42206</v>
      </c>
      <c r="O795" t="s">
        <v>60</v>
      </c>
      <c r="P795" t="s">
        <v>54</v>
      </c>
      <c r="Q795">
        <v>8.08</v>
      </c>
      <c r="R795">
        <v>7.5</v>
      </c>
      <c r="S795">
        <v>7.67</v>
      </c>
      <c r="T795">
        <v>7.42</v>
      </c>
      <c r="U795">
        <v>7.33</v>
      </c>
      <c r="V795">
        <v>7.5</v>
      </c>
      <c r="W795">
        <v>10</v>
      </c>
      <c r="X795">
        <v>10</v>
      </c>
      <c r="Y795">
        <v>10</v>
      </c>
      <c r="Z795">
        <v>7.42</v>
      </c>
      <c r="AA795">
        <v>82.92</v>
      </c>
      <c r="AB795">
        <v>0</v>
      </c>
      <c r="AC795">
        <v>0</v>
      </c>
      <c r="AD795">
        <v>0</v>
      </c>
      <c r="AE795" t="s">
        <v>89</v>
      </c>
      <c r="AF795">
        <v>0</v>
      </c>
      <c r="AG795" s="7">
        <v>42571</v>
      </c>
      <c r="AH795">
        <v>1600</v>
      </c>
      <c r="AI795">
        <v>1600</v>
      </c>
      <c r="AJ795">
        <v>1600</v>
      </c>
    </row>
    <row r="796" spans="1:36" x14ac:dyDescent="0.25">
      <c r="A796" t="s">
        <v>43</v>
      </c>
      <c r="B796" t="s">
        <v>268</v>
      </c>
      <c r="C796">
        <v>23.282501400000001</v>
      </c>
      <c r="D796">
        <v>120.44728499999999</v>
      </c>
      <c r="E796" t="s">
        <v>811</v>
      </c>
      <c r="F796">
        <v>10</v>
      </c>
      <c r="G796">
        <v>20</v>
      </c>
      <c r="H796">
        <v>2016</v>
      </c>
      <c r="I796" t="s">
        <v>5449</v>
      </c>
      <c r="J796" t="s">
        <v>5482</v>
      </c>
      <c r="K796" t="s">
        <v>5051</v>
      </c>
      <c r="L796" t="s">
        <v>5050</v>
      </c>
      <c r="M796">
        <v>61</v>
      </c>
      <c r="N796" s="7">
        <v>42549</v>
      </c>
      <c r="O796" t="s">
        <v>213</v>
      </c>
      <c r="P796" t="s">
        <v>81</v>
      </c>
      <c r="Q796">
        <v>7.17</v>
      </c>
      <c r="R796">
        <v>7.83</v>
      </c>
      <c r="S796">
        <v>7.25</v>
      </c>
      <c r="T796">
        <v>7.67</v>
      </c>
      <c r="U796">
        <v>7.67</v>
      </c>
      <c r="V796">
        <v>7.58</v>
      </c>
      <c r="W796">
        <v>10</v>
      </c>
      <c r="X796">
        <v>10</v>
      </c>
      <c r="Y796">
        <v>10</v>
      </c>
      <c r="Z796">
        <v>7.75</v>
      </c>
      <c r="AA796">
        <v>82.92</v>
      </c>
      <c r="AB796">
        <v>0.09</v>
      </c>
      <c r="AC796">
        <v>31</v>
      </c>
      <c r="AD796">
        <v>0</v>
      </c>
      <c r="AE796" t="s">
        <v>55</v>
      </c>
      <c r="AF796">
        <v>0</v>
      </c>
      <c r="AG796" s="7">
        <v>42914</v>
      </c>
      <c r="AH796">
        <v>350</v>
      </c>
      <c r="AI796">
        <v>350</v>
      </c>
      <c r="AJ796">
        <v>350</v>
      </c>
    </row>
    <row r="797" spans="1:36" x14ac:dyDescent="0.25">
      <c r="A797" t="s">
        <v>43</v>
      </c>
      <c r="B797" t="s">
        <v>268</v>
      </c>
      <c r="C797">
        <v>23.69781</v>
      </c>
      <c r="D797">
        <v>120.960515</v>
      </c>
      <c r="E797" t="s">
        <v>2533</v>
      </c>
      <c r="F797">
        <v>11</v>
      </c>
      <c r="G797">
        <v>2</v>
      </c>
      <c r="H797">
        <v>2014</v>
      </c>
      <c r="I797" t="s">
        <v>5451</v>
      </c>
      <c r="J797" t="s">
        <v>5477</v>
      </c>
      <c r="K797" t="s">
        <v>5051</v>
      </c>
      <c r="L797" t="s">
        <v>5050</v>
      </c>
      <c r="M797">
        <v>61</v>
      </c>
      <c r="N797" s="7">
        <v>42254</v>
      </c>
      <c r="O797" t="s">
        <v>616</v>
      </c>
      <c r="P797" t="s">
        <v>81</v>
      </c>
      <c r="Q797">
        <v>7.5</v>
      </c>
      <c r="R797">
        <v>7.58</v>
      </c>
      <c r="S797">
        <v>7.67</v>
      </c>
      <c r="T797">
        <v>7.33</v>
      </c>
      <c r="U797">
        <v>7.5</v>
      </c>
      <c r="V797">
        <v>7.75</v>
      </c>
      <c r="W797">
        <v>10</v>
      </c>
      <c r="X797">
        <v>10</v>
      </c>
      <c r="Y797">
        <v>10</v>
      </c>
      <c r="Z797">
        <v>7.58</v>
      </c>
      <c r="AA797">
        <v>82.92</v>
      </c>
      <c r="AB797">
        <v>0</v>
      </c>
      <c r="AC797">
        <v>0</v>
      </c>
      <c r="AD797">
        <v>0</v>
      </c>
      <c r="AE797" t="s">
        <v>55</v>
      </c>
      <c r="AF797">
        <v>9</v>
      </c>
      <c r="AG797" s="7">
        <v>42619</v>
      </c>
      <c r="AH797">
        <v>775</v>
      </c>
      <c r="AI797">
        <v>775</v>
      </c>
      <c r="AJ797">
        <v>775</v>
      </c>
    </row>
    <row r="798" spans="1:36" x14ac:dyDescent="0.25">
      <c r="A798" t="s">
        <v>43</v>
      </c>
      <c r="B798" t="s">
        <v>348</v>
      </c>
      <c r="C798">
        <v>19.910479800000001</v>
      </c>
      <c r="D798">
        <v>99.840575999999999</v>
      </c>
      <c r="F798">
        <v>2</v>
      </c>
      <c r="G798">
        <v>0.45359237000000002</v>
      </c>
      <c r="I798" t="s">
        <v>5453</v>
      </c>
      <c r="J798" t="s">
        <v>5479</v>
      </c>
      <c r="K798" t="s">
        <v>5051</v>
      </c>
      <c r="L798" t="s">
        <v>5050</v>
      </c>
      <c r="M798">
        <v>61</v>
      </c>
      <c r="N798" s="7">
        <v>40281</v>
      </c>
      <c r="Q798">
        <v>7.42</v>
      </c>
      <c r="R798">
        <v>7.58</v>
      </c>
      <c r="S798">
        <v>7.5</v>
      </c>
      <c r="T798">
        <v>7.17</v>
      </c>
      <c r="U798">
        <v>7.5</v>
      </c>
      <c r="V798">
        <v>8</v>
      </c>
      <c r="W798">
        <v>10</v>
      </c>
      <c r="X798">
        <v>10</v>
      </c>
      <c r="Y798">
        <v>10</v>
      </c>
      <c r="Z798">
        <v>7.75</v>
      </c>
      <c r="AA798">
        <v>82.92</v>
      </c>
      <c r="AB798">
        <v>0</v>
      </c>
      <c r="AC798">
        <v>0</v>
      </c>
      <c r="AD798">
        <v>0</v>
      </c>
      <c r="AF798">
        <v>0</v>
      </c>
      <c r="AG798" s="7">
        <v>40646</v>
      </c>
    </row>
    <row r="799" spans="1:36" x14ac:dyDescent="0.25">
      <c r="A799" t="s">
        <v>43</v>
      </c>
      <c r="B799" t="s">
        <v>242</v>
      </c>
      <c r="C799">
        <v>1.2692186000000001</v>
      </c>
      <c r="D799">
        <v>33.438352999999999</v>
      </c>
      <c r="E799" t="s">
        <v>448</v>
      </c>
      <c r="F799">
        <v>1</v>
      </c>
      <c r="G799">
        <v>60</v>
      </c>
      <c r="H799">
        <v>2013</v>
      </c>
      <c r="I799" t="s">
        <v>5425</v>
      </c>
      <c r="J799" t="s">
        <v>5459</v>
      </c>
      <c r="K799" t="s">
        <v>5042</v>
      </c>
      <c r="L799" t="s">
        <v>5052</v>
      </c>
      <c r="M799">
        <v>153</v>
      </c>
      <c r="N799" s="7">
        <v>41817</v>
      </c>
      <c r="O799" t="s">
        <v>249</v>
      </c>
      <c r="P799" t="s">
        <v>54</v>
      </c>
      <c r="Q799">
        <v>8</v>
      </c>
      <c r="R799">
        <v>7.5</v>
      </c>
      <c r="S799">
        <v>7.5</v>
      </c>
      <c r="T799">
        <v>7.58</v>
      </c>
      <c r="U799">
        <v>7.33</v>
      </c>
      <c r="V799">
        <v>7.42</v>
      </c>
      <c r="W799">
        <v>10</v>
      </c>
      <c r="X799">
        <v>10</v>
      </c>
      <c r="Y799">
        <v>10</v>
      </c>
      <c r="Z799">
        <v>7.58</v>
      </c>
      <c r="AA799">
        <v>82.92</v>
      </c>
      <c r="AB799">
        <v>0.12</v>
      </c>
      <c r="AC799">
        <v>0</v>
      </c>
      <c r="AD799">
        <v>0</v>
      </c>
      <c r="AE799" t="s">
        <v>55</v>
      </c>
      <c r="AF799">
        <v>0</v>
      </c>
      <c r="AG799" s="7">
        <v>42182</v>
      </c>
      <c r="AH799">
        <v>1400</v>
      </c>
      <c r="AI799">
        <v>1900</v>
      </c>
      <c r="AJ799">
        <v>1650</v>
      </c>
    </row>
    <row r="800" spans="1:36" x14ac:dyDescent="0.25">
      <c r="A800" t="s">
        <v>43</v>
      </c>
      <c r="B800" t="s">
        <v>242</v>
      </c>
      <c r="C800">
        <v>0.3157239</v>
      </c>
      <c r="D800">
        <v>32.575567999999997</v>
      </c>
      <c r="E800" t="s">
        <v>1669</v>
      </c>
      <c r="F800">
        <v>1</v>
      </c>
      <c r="G800">
        <v>60</v>
      </c>
      <c r="H800">
        <v>2013</v>
      </c>
      <c r="I800" t="s">
        <v>5425</v>
      </c>
      <c r="J800" t="s">
        <v>5459</v>
      </c>
      <c r="K800" t="s">
        <v>5042</v>
      </c>
      <c r="L800" t="s">
        <v>5052</v>
      </c>
      <c r="M800">
        <v>153</v>
      </c>
      <c r="N800" s="7">
        <v>41817</v>
      </c>
      <c r="O800" t="s">
        <v>249</v>
      </c>
      <c r="P800" t="s">
        <v>54</v>
      </c>
      <c r="Q800">
        <v>7.75</v>
      </c>
      <c r="R800">
        <v>7.58</v>
      </c>
      <c r="S800">
        <v>7.58</v>
      </c>
      <c r="T800">
        <v>7.5</v>
      </c>
      <c r="U800">
        <v>7.5</v>
      </c>
      <c r="V800">
        <v>7.5</v>
      </c>
      <c r="W800">
        <v>10</v>
      </c>
      <c r="X800">
        <v>10</v>
      </c>
      <c r="Y800">
        <v>10</v>
      </c>
      <c r="Z800">
        <v>7.5</v>
      </c>
      <c r="AA800">
        <v>82.92</v>
      </c>
      <c r="AB800">
        <v>0.12</v>
      </c>
      <c r="AC800">
        <v>0</v>
      </c>
      <c r="AD800">
        <v>0</v>
      </c>
      <c r="AE800" t="s">
        <v>55</v>
      </c>
      <c r="AF800">
        <v>4</v>
      </c>
      <c r="AG800" s="7">
        <v>42182</v>
      </c>
      <c r="AH800">
        <v>1400</v>
      </c>
      <c r="AI800">
        <v>1400</v>
      </c>
      <c r="AJ800">
        <v>1400</v>
      </c>
    </row>
    <row r="801" spans="1:36" x14ac:dyDescent="0.25">
      <c r="A801" t="s">
        <v>43</v>
      </c>
      <c r="B801" t="s">
        <v>147</v>
      </c>
      <c r="C801">
        <v>19.896766199999998</v>
      </c>
      <c r="D801">
        <v>-155.58278179999999</v>
      </c>
      <c r="E801" t="s">
        <v>150</v>
      </c>
      <c r="F801">
        <v>8</v>
      </c>
      <c r="G801">
        <v>45.359237</v>
      </c>
      <c r="H801">
        <v>2012</v>
      </c>
      <c r="I801" t="s">
        <v>5455</v>
      </c>
      <c r="J801" t="s">
        <v>5444</v>
      </c>
      <c r="K801" t="s">
        <v>5051</v>
      </c>
      <c r="L801" t="s">
        <v>5048</v>
      </c>
      <c r="M801">
        <v>121</v>
      </c>
      <c r="N801" s="7">
        <v>40962</v>
      </c>
      <c r="O801" t="s">
        <v>333</v>
      </c>
      <c r="P801" t="s">
        <v>54</v>
      </c>
      <c r="Q801">
        <v>7.5</v>
      </c>
      <c r="R801">
        <v>7.5</v>
      </c>
      <c r="S801">
        <v>7.5</v>
      </c>
      <c r="T801">
        <v>7.42</v>
      </c>
      <c r="U801">
        <v>7.67</v>
      </c>
      <c r="V801">
        <v>7.83</v>
      </c>
      <c r="W801">
        <v>10</v>
      </c>
      <c r="X801">
        <v>10</v>
      </c>
      <c r="Y801">
        <v>10</v>
      </c>
      <c r="Z801">
        <v>7.5</v>
      </c>
      <c r="AA801">
        <v>82.92</v>
      </c>
      <c r="AB801">
        <v>0.1</v>
      </c>
      <c r="AC801">
        <v>0</v>
      </c>
      <c r="AD801">
        <v>0</v>
      </c>
      <c r="AE801" t="s">
        <v>55</v>
      </c>
      <c r="AF801">
        <v>0</v>
      </c>
      <c r="AG801" s="7">
        <v>41327</v>
      </c>
    </row>
    <row r="802" spans="1:36" x14ac:dyDescent="0.25">
      <c r="A802" t="s">
        <v>43</v>
      </c>
      <c r="B802" t="s">
        <v>2219</v>
      </c>
      <c r="C802">
        <v>14.058324000000001</v>
      </c>
      <c r="D802">
        <v>108.277199</v>
      </c>
      <c r="E802" t="s">
        <v>2606</v>
      </c>
      <c r="F802">
        <v>1</v>
      </c>
      <c r="G802">
        <v>2</v>
      </c>
      <c r="H802">
        <v>2012</v>
      </c>
      <c r="I802" t="s">
        <v>5455</v>
      </c>
      <c r="J802" t="s">
        <v>5475</v>
      </c>
      <c r="K802" t="s">
        <v>5051</v>
      </c>
      <c r="L802" t="s">
        <v>5050</v>
      </c>
      <c r="M802">
        <v>61</v>
      </c>
      <c r="N802" s="7">
        <v>41110</v>
      </c>
      <c r="O802" t="s">
        <v>60</v>
      </c>
      <c r="P802" t="s">
        <v>81</v>
      </c>
      <c r="Q802">
        <v>7.67</v>
      </c>
      <c r="R802">
        <v>7.33</v>
      </c>
      <c r="S802">
        <v>7.17</v>
      </c>
      <c r="T802">
        <v>7.58</v>
      </c>
      <c r="U802">
        <v>8.08</v>
      </c>
      <c r="V802">
        <v>7.42</v>
      </c>
      <c r="W802">
        <v>10</v>
      </c>
      <c r="X802">
        <v>10</v>
      </c>
      <c r="Y802">
        <v>10</v>
      </c>
      <c r="Z802">
        <v>7.67</v>
      </c>
      <c r="AA802">
        <v>82.92</v>
      </c>
      <c r="AB802">
        <v>0</v>
      </c>
      <c r="AC802">
        <v>0</v>
      </c>
      <c r="AD802">
        <v>0</v>
      </c>
      <c r="AE802" t="s">
        <v>201</v>
      </c>
      <c r="AF802">
        <v>17</v>
      </c>
      <c r="AG802" s="7">
        <v>41475</v>
      </c>
      <c r="AH802">
        <v>1040</v>
      </c>
      <c r="AI802">
        <v>1040</v>
      </c>
      <c r="AJ802">
        <v>1040</v>
      </c>
    </row>
    <row r="803" spans="1:36" x14ac:dyDescent="0.25">
      <c r="A803" t="s">
        <v>43</v>
      </c>
      <c r="B803" t="s">
        <v>84</v>
      </c>
      <c r="C803">
        <v>-18.512177999999999</v>
      </c>
      <c r="D803">
        <v>-44.555030799999997</v>
      </c>
      <c r="E803" t="s">
        <v>233</v>
      </c>
      <c r="F803">
        <v>320</v>
      </c>
      <c r="G803">
        <v>60</v>
      </c>
      <c r="H803">
        <v>2018</v>
      </c>
      <c r="I803" t="s">
        <v>5405</v>
      </c>
      <c r="J803" t="s">
        <v>5406</v>
      </c>
      <c r="K803" t="s">
        <v>5039</v>
      </c>
      <c r="L803" t="s">
        <v>5040</v>
      </c>
      <c r="M803">
        <v>153</v>
      </c>
      <c r="N803" s="7">
        <v>43028</v>
      </c>
      <c r="O803" t="s">
        <v>68</v>
      </c>
      <c r="P803" t="s">
        <v>81</v>
      </c>
      <c r="Q803">
        <v>7.58</v>
      </c>
      <c r="R803">
        <v>7.5</v>
      </c>
      <c r="S803">
        <v>7.5</v>
      </c>
      <c r="T803">
        <v>7.75</v>
      </c>
      <c r="U803">
        <v>7.67</v>
      </c>
      <c r="V803">
        <v>7.5</v>
      </c>
      <c r="W803">
        <v>10</v>
      </c>
      <c r="X803">
        <v>10</v>
      </c>
      <c r="Y803">
        <v>10</v>
      </c>
      <c r="Z803">
        <v>7.5</v>
      </c>
      <c r="AA803">
        <v>83</v>
      </c>
      <c r="AB803">
        <v>0</v>
      </c>
      <c r="AC803">
        <v>0</v>
      </c>
      <c r="AD803">
        <v>0</v>
      </c>
      <c r="AE803" t="s">
        <v>55</v>
      </c>
      <c r="AF803">
        <v>4</v>
      </c>
      <c r="AG803" s="7">
        <v>43393</v>
      </c>
      <c r="AH803">
        <v>890</v>
      </c>
      <c r="AI803">
        <v>890</v>
      </c>
      <c r="AJ803">
        <v>890</v>
      </c>
    </row>
    <row r="804" spans="1:36" x14ac:dyDescent="0.25">
      <c r="A804" t="s">
        <v>43</v>
      </c>
      <c r="B804" t="s">
        <v>84</v>
      </c>
      <c r="C804">
        <v>-18.512177999999999</v>
      </c>
      <c r="D804">
        <v>-44.555030799999997</v>
      </c>
      <c r="E804" t="s">
        <v>233</v>
      </c>
      <c r="F804">
        <v>320</v>
      </c>
      <c r="G804">
        <v>60</v>
      </c>
      <c r="H804">
        <v>2016</v>
      </c>
      <c r="I804" t="s">
        <v>5407</v>
      </c>
      <c r="J804" t="s">
        <v>5408</v>
      </c>
      <c r="K804" t="s">
        <v>5039</v>
      </c>
      <c r="L804" t="s">
        <v>5040</v>
      </c>
      <c r="M804">
        <v>153</v>
      </c>
      <c r="N804" s="7">
        <v>42598</v>
      </c>
      <c r="O804" t="s">
        <v>68</v>
      </c>
      <c r="P804" t="s">
        <v>81</v>
      </c>
      <c r="Q804">
        <v>7.5</v>
      </c>
      <c r="R804">
        <v>7.58</v>
      </c>
      <c r="S804">
        <v>7.58</v>
      </c>
      <c r="T804">
        <v>7.67</v>
      </c>
      <c r="U804">
        <v>7.58</v>
      </c>
      <c r="V804">
        <v>7.5</v>
      </c>
      <c r="W804">
        <v>10</v>
      </c>
      <c r="X804">
        <v>10</v>
      </c>
      <c r="Y804">
        <v>10</v>
      </c>
      <c r="Z804">
        <v>7.58</v>
      </c>
      <c r="AA804">
        <v>83</v>
      </c>
      <c r="AB804">
        <v>0.11</v>
      </c>
      <c r="AC804">
        <v>0</v>
      </c>
      <c r="AD804">
        <v>3</v>
      </c>
      <c r="AE804" t="s">
        <v>55</v>
      </c>
      <c r="AF804">
        <v>5</v>
      </c>
      <c r="AG804" s="7">
        <v>42963</v>
      </c>
      <c r="AH804">
        <v>894</v>
      </c>
      <c r="AI804">
        <v>894</v>
      </c>
      <c r="AJ804">
        <v>894</v>
      </c>
    </row>
    <row r="805" spans="1:36" x14ac:dyDescent="0.25">
      <c r="A805" t="s">
        <v>43</v>
      </c>
      <c r="B805" t="s">
        <v>84</v>
      </c>
      <c r="C805">
        <v>-18.512177999999999</v>
      </c>
      <c r="D805">
        <v>-44.555030799999997</v>
      </c>
      <c r="E805" t="s">
        <v>233</v>
      </c>
      <c r="F805">
        <v>320</v>
      </c>
      <c r="G805">
        <v>60</v>
      </c>
      <c r="H805">
        <v>2016</v>
      </c>
      <c r="I805" t="s">
        <v>5407</v>
      </c>
      <c r="J805" t="s">
        <v>5408</v>
      </c>
      <c r="K805" t="s">
        <v>5039</v>
      </c>
      <c r="L805" t="s">
        <v>5040</v>
      </c>
      <c r="M805">
        <v>153</v>
      </c>
      <c r="N805" s="7">
        <v>42598</v>
      </c>
      <c r="O805" t="s">
        <v>68</v>
      </c>
      <c r="P805" t="s">
        <v>81</v>
      </c>
      <c r="Q805">
        <v>7.5</v>
      </c>
      <c r="R805">
        <v>7.67</v>
      </c>
      <c r="S805">
        <v>7.58</v>
      </c>
      <c r="T805">
        <v>7.67</v>
      </c>
      <c r="U805">
        <v>7.58</v>
      </c>
      <c r="V805">
        <v>7.42</v>
      </c>
      <c r="W805">
        <v>10</v>
      </c>
      <c r="X805">
        <v>10</v>
      </c>
      <c r="Y805">
        <v>10</v>
      </c>
      <c r="Z805">
        <v>7.58</v>
      </c>
      <c r="AA805">
        <v>83</v>
      </c>
      <c r="AB805">
        <v>0.11</v>
      </c>
      <c r="AC805">
        <v>0</v>
      </c>
      <c r="AD805">
        <v>2</v>
      </c>
      <c r="AE805" t="s">
        <v>89</v>
      </c>
      <c r="AF805">
        <v>3</v>
      </c>
      <c r="AG805" s="7">
        <v>42963</v>
      </c>
      <c r="AH805">
        <v>872</v>
      </c>
      <c r="AI805">
        <v>872</v>
      </c>
      <c r="AJ805">
        <v>872</v>
      </c>
    </row>
    <row r="806" spans="1:36" x14ac:dyDescent="0.25">
      <c r="A806" t="s">
        <v>43</v>
      </c>
      <c r="B806" t="s">
        <v>84</v>
      </c>
      <c r="C806">
        <v>-14.235004</v>
      </c>
      <c r="D806">
        <v>-51.925280000000001</v>
      </c>
      <c r="E806" t="s">
        <v>2438</v>
      </c>
      <c r="F806">
        <v>305</v>
      </c>
      <c r="G806">
        <v>2</v>
      </c>
      <c r="H806">
        <v>2014</v>
      </c>
      <c r="I806" t="s">
        <v>5403</v>
      </c>
      <c r="J806" t="s">
        <v>5404</v>
      </c>
      <c r="K806" t="s">
        <v>5039</v>
      </c>
      <c r="L806" t="s">
        <v>5040</v>
      </c>
      <c r="M806">
        <v>153</v>
      </c>
      <c r="N806" s="7">
        <v>42048</v>
      </c>
      <c r="O806" t="s">
        <v>493</v>
      </c>
      <c r="P806" t="s">
        <v>81</v>
      </c>
      <c r="Q806">
        <v>7.67</v>
      </c>
      <c r="R806">
        <v>7.67</v>
      </c>
      <c r="S806">
        <v>7.67</v>
      </c>
      <c r="T806">
        <v>7.5</v>
      </c>
      <c r="U806">
        <v>7.42</v>
      </c>
      <c r="V806">
        <v>7.5</v>
      </c>
      <c r="W806">
        <v>10</v>
      </c>
      <c r="X806">
        <v>10</v>
      </c>
      <c r="Y806">
        <v>10</v>
      </c>
      <c r="Z806">
        <v>7.58</v>
      </c>
      <c r="AA806">
        <v>83</v>
      </c>
      <c r="AB806">
        <v>0</v>
      </c>
      <c r="AC806">
        <v>0</v>
      </c>
      <c r="AD806">
        <v>0</v>
      </c>
      <c r="AE806" t="s">
        <v>55</v>
      </c>
      <c r="AF806">
        <v>0</v>
      </c>
      <c r="AG806" s="7">
        <v>42413</v>
      </c>
      <c r="AH806">
        <v>900</v>
      </c>
      <c r="AI806">
        <v>1100</v>
      </c>
      <c r="AJ806">
        <v>1000</v>
      </c>
    </row>
    <row r="807" spans="1:36" x14ac:dyDescent="0.25">
      <c r="A807" t="s">
        <v>43</v>
      </c>
      <c r="B807" t="s">
        <v>84</v>
      </c>
      <c r="C807">
        <v>-18.512177999999999</v>
      </c>
      <c r="D807">
        <v>-44.555030799999997</v>
      </c>
      <c r="E807" t="s">
        <v>2456</v>
      </c>
      <c r="F807">
        <v>250</v>
      </c>
      <c r="G807">
        <v>2</v>
      </c>
      <c r="H807">
        <v>2014</v>
      </c>
      <c r="I807" t="s">
        <v>5403</v>
      </c>
      <c r="J807" t="s">
        <v>5404</v>
      </c>
      <c r="K807" t="s">
        <v>5039</v>
      </c>
      <c r="L807" t="s">
        <v>5040</v>
      </c>
      <c r="M807">
        <v>153</v>
      </c>
      <c r="N807" s="7">
        <v>41641</v>
      </c>
      <c r="O807" t="s">
        <v>365</v>
      </c>
      <c r="P807" t="s">
        <v>373</v>
      </c>
      <c r="Q807">
        <v>7.75</v>
      </c>
      <c r="R807">
        <v>7.58</v>
      </c>
      <c r="S807">
        <v>7.42</v>
      </c>
      <c r="T807">
        <v>7.67</v>
      </c>
      <c r="U807">
        <v>7.42</v>
      </c>
      <c r="V807">
        <v>7.67</v>
      </c>
      <c r="W807">
        <v>10</v>
      </c>
      <c r="X807">
        <v>10</v>
      </c>
      <c r="Y807">
        <v>10</v>
      </c>
      <c r="Z807">
        <v>7.5</v>
      </c>
      <c r="AA807">
        <v>83</v>
      </c>
      <c r="AB807">
        <v>0.12</v>
      </c>
      <c r="AC807">
        <v>0</v>
      </c>
      <c r="AD807">
        <v>0</v>
      </c>
      <c r="AE807" t="s">
        <v>89</v>
      </c>
      <c r="AF807">
        <v>4</v>
      </c>
      <c r="AG807" s="7">
        <v>42006</v>
      </c>
      <c r="AH807">
        <v>1250</v>
      </c>
      <c r="AI807">
        <v>1250</v>
      </c>
      <c r="AJ807">
        <v>1250</v>
      </c>
    </row>
    <row r="808" spans="1:36" x14ac:dyDescent="0.25">
      <c r="A808" t="s">
        <v>43</v>
      </c>
      <c r="B808" t="s">
        <v>396</v>
      </c>
      <c r="C808">
        <v>2.5359349</v>
      </c>
      <c r="D808">
        <v>-75.527669900000006</v>
      </c>
      <c r="E808" t="s">
        <v>457</v>
      </c>
      <c r="F808">
        <v>25</v>
      </c>
      <c r="G808">
        <v>70</v>
      </c>
      <c r="H808">
        <v>2016</v>
      </c>
      <c r="I808" t="s">
        <v>5427</v>
      </c>
      <c r="J808" t="s">
        <v>5428</v>
      </c>
      <c r="K808" t="s">
        <v>5042</v>
      </c>
      <c r="L808" t="s">
        <v>5049</v>
      </c>
      <c r="M808">
        <v>91</v>
      </c>
      <c r="N808" s="7">
        <v>42411</v>
      </c>
      <c r="Q808">
        <v>7.67</v>
      </c>
      <c r="R808">
        <v>7.67</v>
      </c>
      <c r="S808">
        <v>7.33</v>
      </c>
      <c r="T808">
        <v>7.67</v>
      </c>
      <c r="U808">
        <v>7.5</v>
      </c>
      <c r="V808">
        <v>7.58</v>
      </c>
      <c r="W808">
        <v>10</v>
      </c>
      <c r="X808">
        <v>10</v>
      </c>
      <c r="Y808">
        <v>10</v>
      </c>
      <c r="Z808">
        <v>7.58</v>
      </c>
      <c r="AA808">
        <v>83</v>
      </c>
      <c r="AB808">
        <v>0.11</v>
      </c>
      <c r="AC808">
        <v>0</v>
      </c>
      <c r="AD808">
        <v>0</v>
      </c>
      <c r="AE808" t="s">
        <v>55</v>
      </c>
      <c r="AF808">
        <v>4</v>
      </c>
      <c r="AG808" s="7">
        <v>42776</v>
      </c>
      <c r="AH808">
        <v>442</v>
      </c>
      <c r="AI808">
        <v>442</v>
      </c>
      <c r="AJ808">
        <v>442</v>
      </c>
    </row>
    <row r="809" spans="1:36" x14ac:dyDescent="0.25">
      <c r="A809" t="s">
        <v>43</v>
      </c>
      <c r="B809" t="s">
        <v>396</v>
      </c>
      <c r="C809">
        <v>2.5359349</v>
      </c>
      <c r="D809">
        <v>-75.527669900000006</v>
      </c>
      <c r="E809" t="s">
        <v>457</v>
      </c>
      <c r="F809">
        <v>120</v>
      </c>
      <c r="G809">
        <v>70</v>
      </c>
      <c r="H809">
        <v>2013</v>
      </c>
      <c r="I809" t="s">
        <v>5421</v>
      </c>
      <c r="J809" t="s">
        <v>5420</v>
      </c>
      <c r="K809" t="s">
        <v>5042</v>
      </c>
      <c r="L809" t="s">
        <v>5049</v>
      </c>
      <c r="M809">
        <v>91</v>
      </c>
      <c r="N809" s="7">
        <v>41585</v>
      </c>
      <c r="O809" t="s">
        <v>213</v>
      </c>
      <c r="P809" t="s">
        <v>54</v>
      </c>
      <c r="Q809">
        <v>7.75</v>
      </c>
      <c r="R809">
        <v>7.42</v>
      </c>
      <c r="S809">
        <v>7.33</v>
      </c>
      <c r="T809">
        <v>7.5</v>
      </c>
      <c r="U809">
        <v>7.58</v>
      </c>
      <c r="V809">
        <v>7.17</v>
      </c>
      <c r="W809">
        <v>10</v>
      </c>
      <c r="X809">
        <v>10</v>
      </c>
      <c r="Y809">
        <v>10</v>
      </c>
      <c r="Z809">
        <v>8.25</v>
      </c>
      <c r="AA809">
        <v>83</v>
      </c>
      <c r="AB809">
        <v>0.11</v>
      </c>
      <c r="AC809">
        <v>1</v>
      </c>
      <c r="AD809">
        <v>0</v>
      </c>
      <c r="AE809" t="s">
        <v>55</v>
      </c>
      <c r="AF809">
        <v>1</v>
      </c>
      <c r="AG809" s="7">
        <v>41950</v>
      </c>
      <c r="AH809">
        <v>1600</v>
      </c>
      <c r="AI809">
        <v>1950</v>
      </c>
      <c r="AJ809">
        <v>1775</v>
      </c>
    </row>
    <row r="810" spans="1:36" x14ac:dyDescent="0.25">
      <c r="A810" t="s">
        <v>43</v>
      </c>
      <c r="B810" t="s">
        <v>396</v>
      </c>
      <c r="C810">
        <v>2.5359349</v>
      </c>
      <c r="D810">
        <v>-75.527669900000006</v>
      </c>
      <c r="E810" t="s">
        <v>457</v>
      </c>
      <c r="F810">
        <v>250</v>
      </c>
      <c r="G810">
        <v>70</v>
      </c>
      <c r="H810">
        <v>2013</v>
      </c>
      <c r="I810" t="s">
        <v>5421</v>
      </c>
      <c r="J810" t="s">
        <v>5420</v>
      </c>
      <c r="K810" t="s">
        <v>5042</v>
      </c>
      <c r="L810" t="s">
        <v>5049</v>
      </c>
      <c r="M810">
        <v>91</v>
      </c>
      <c r="N810" s="7">
        <v>41488</v>
      </c>
      <c r="O810" t="s">
        <v>213</v>
      </c>
      <c r="P810" t="s">
        <v>54</v>
      </c>
      <c r="Q810">
        <v>7.83</v>
      </c>
      <c r="R810">
        <v>7.5</v>
      </c>
      <c r="S810">
        <v>7.58</v>
      </c>
      <c r="T810">
        <v>7.33</v>
      </c>
      <c r="U810">
        <v>7.5</v>
      </c>
      <c r="V810">
        <v>7.67</v>
      </c>
      <c r="W810">
        <v>10</v>
      </c>
      <c r="X810">
        <v>10</v>
      </c>
      <c r="Y810">
        <v>10</v>
      </c>
      <c r="Z810">
        <v>7.58</v>
      </c>
      <c r="AA810">
        <v>83</v>
      </c>
      <c r="AB810">
        <v>0</v>
      </c>
      <c r="AC810">
        <v>0</v>
      </c>
      <c r="AD810">
        <v>0</v>
      </c>
      <c r="AE810" t="s">
        <v>55</v>
      </c>
      <c r="AF810">
        <v>0</v>
      </c>
      <c r="AG810" s="7">
        <v>41853</v>
      </c>
      <c r="AH810">
        <v>1750</v>
      </c>
      <c r="AI810">
        <v>1750</v>
      </c>
      <c r="AJ810">
        <v>1750</v>
      </c>
    </row>
    <row r="811" spans="1:36" x14ac:dyDescent="0.25">
      <c r="A811" t="s">
        <v>43</v>
      </c>
      <c r="B811" t="s">
        <v>396</v>
      </c>
      <c r="C811">
        <v>1.8529800000000001</v>
      </c>
      <c r="D811">
        <v>-76.048868999999996</v>
      </c>
      <c r="E811" t="s">
        <v>1130</v>
      </c>
      <c r="F811">
        <v>250</v>
      </c>
      <c r="G811">
        <v>70</v>
      </c>
      <c r="H811">
        <v>2013</v>
      </c>
      <c r="I811" t="s">
        <v>5421</v>
      </c>
      <c r="J811" t="s">
        <v>5420</v>
      </c>
      <c r="K811" t="s">
        <v>5042</v>
      </c>
      <c r="L811" t="s">
        <v>5049</v>
      </c>
      <c r="M811">
        <v>91</v>
      </c>
      <c r="N811" s="7">
        <v>41348</v>
      </c>
      <c r="O811" t="s">
        <v>213</v>
      </c>
      <c r="P811" t="s">
        <v>81</v>
      </c>
      <c r="Q811">
        <v>7.33</v>
      </c>
      <c r="R811">
        <v>7.67</v>
      </c>
      <c r="S811">
        <v>7.75</v>
      </c>
      <c r="T811">
        <v>7.42</v>
      </c>
      <c r="U811">
        <v>7.75</v>
      </c>
      <c r="V811">
        <v>7.58</v>
      </c>
      <c r="W811">
        <v>10</v>
      </c>
      <c r="X811">
        <v>10</v>
      </c>
      <c r="Y811">
        <v>10</v>
      </c>
      <c r="Z811">
        <v>7.5</v>
      </c>
      <c r="AA811">
        <v>83</v>
      </c>
      <c r="AB811">
        <v>0.11</v>
      </c>
      <c r="AC811">
        <v>0</v>
      </c>
      <c r="AD811">
        <v>0</v>
      </c>
      <c r="AE811" t="s">
        <v>55</v>
      </c>
      <c r="AF811">
        <v>1</v>
      </c>
      <c r="AG811" s="7">
        <v>41713</v>
      </c>
      <c r="AH811">
        <v>1000</v>
      </c>
      <c r="AI811">
        <v>1000</v>
      </c>
      <c r="AJ811">
        <v>1000</v>
      </c>
    </row>
    <row r="812" spans="1:36" x14ac:dyDescent="0.25">
      <c r="A812" t="s">
        <v>43</v>
      </c>
      <c r="B812" t="s">
        <v>396</v>
      </c>
      <c r="C812">
        <v>1.8529800000000001</v>
      </c>
      <c r="D812">
        <v>-76.048868999999996</v>
      </c>
      <c r="E812" t="s">
        <v>1130</v>
      </c>
      <c r="F812">
        <v>250</v>
      </c>
      <c r="G812">
        <v>70</v>
      </c>
      <c r="H812">
        <v>2013</v>
      </c>
      <c r="I812" t="s">
        <v>5421</v>
      </c>
      <c r="J812" t="s">
        <v>5420</v>
      </c>
      <c r="K812" t="s">
        <v>5042</v>
      </c>
      <c r="L812" t="s">
        <v>5049</v>
      </c>
      <c r="M812">
        <v>91</v>
      </c>
      <c r="N812" s="7">
        <v>41390</v>
      </c>
      <c r="O812" t="s">
        <v>213</v>
      </c>
      <c r="P812" t="s">
        <v>81</v>
      </c>
      <c r="Q812">
        <v>7.58</v>
      </c>
      <c r="R812">
        <v>7.75</v>
      </c>
      <c r="S812">
        <v>7.42</v>
      </c>
      <c r="T812">
        <v>7.67</v>
      </c>
      <c r="U812">
        <v>7.58</v>
      </c>
      <c r="V812">
        <v>7.42</v>
      </c>
      <c r="W812">
        <v>10</v>
      </c>
      <c r="X812">
        <v>10</v>
      </c>
      <c r="Y812">
        <v>10</v>
      </c>
      <c r="Z812">
        <v>7.58</v>
      </c>
      <c r="AA812">
        <v>83</v>
      </c>
      <c r="AB812">
        <v>0</v>
      </c>
      <c r="AC812">
        <v>0</v>
      </c>
      <c r="AD812">
        <v>0</v>
      </c>
      <c r="AE812" t="s">
        <v>55</v>
      </c>
      <c r="AF812">
        <v>2</v>
      </c>
      <c r="AG812" s="7">
        <v>41755</v>
      </c>
      <c r="AH812">
        <v>1000</v>
      </c>
      <c r="AI812">
        <v>1000</v>
      </c>
      <c r="AJ812">
        <v>1000</v>
      </c>
    </row>
    <row r="813" spans="1:36" x14ac:dyDescent="0.25">
      <c r="A813" t="s">
        <v>43</v>
      </c>
      <c r="B813" t="s">
        <v>396</v>
      </c>
      <c r="C813">
        <v>2.5359349</v>
      </c>
      <c r="D813">
        <v>-75.527669900000006</v>
      </c>
      <c r="E813" t="s">
        <v>457</v>
      </c>
      <c r="F813">
        <v>275</v>
      </c>
      <c r="G813">
        <v>70</v>
      </c>
      <c r="H813">
        <v>2012</v>
      </c>
      <c r="I813" t="s">
        <v>5425</v>
      </c>
      <c r="J813" t="s">
        <v>5426</v>
      </c>
      <c r="K813" t="s">
        <v>5042</v>
      </c>
      <c r="L813" t="s">
        <v>5049</v>
      </c>
      <c r="M813">
        <v>91</v>
      </c>
      <c r="N813" s="7">
        <v>41205</v>
      </c>
      <c r="O813" t="s">
        <v>213</v>
      </c>
      <c r="P813" t="s">
        <v>54</v>
      </c>
      <c r="Q813">
        <v>7.5</v>
      </c>
      <c r="R813">
        <v>7.5</v>
      </c>
      <c r="S813">
        <v>7.42</v>
      </c>
      <c r="T813">
        <v>7.58</v>
      </c>
      <c r="U813">
        <v>7.75</v>
      </c>
      <c r="V813">
        <v>7.58</v>
      </c>
      <c r="W813">
        <v>10</v>
      </c>
      <c r="X813">
        <v>10</v>
      </c>
      <c r="Y813">
        <v>10</v>
      </c>
      <c r="Z813">
        <v>7.67</v>
      </c>
      <c r="AA813">
        <v>83</v>
      </c>
      <c r="AB813">
        <v>0.11</v>
      </c>
      <c r="AC813">
        <v>1</v>
      </c>
      <c r="AD813">
        <v>0</v>
      </c>
      <c r="AE813" t="s">
        <v>55</v>
      </c>
      <c r="AF813">
        <v>2</v>
      </c>
      <c r="AG813" s="7">
        <v>41570</v>
      </c>
      <c r="AH813">
        <v>1600</v>
      </c>
      <c r="AI813">
        <v>1950</v>
      </c>
      <c r="AJ813">
        <v>1775</v>
      </c>
    </row>
    <row r="814" spans="1:36" x14ac:dyDescent="0.25">
      <c r="A814" t="s">
        <v>43</v>
      </c>
      <c r="B814" t="s">
        <v>396</v>
      </c>
      <c r="C814">
        <v>2.5359349</v>
      </c>
      <c r="D814">
        <v>-75.527669900000006</v>
      </c>
      <c r="F814">
        <v>250</v>
      </c>
      <c r="G814">
        <v>70</v>
      </c>
      <c r="H814">
        <v>2012</v>
      </c>
      <c r="I814" t="s">
        <v>5425</v>
      </c>
      <c r="J814" t="s">
        <v>5426</v>
      </c>
      <c r="K814" t="s">
        <v>5042</v>
      </c>
      <c r="L814" t="s">
        <v>5049</v>
      </c>
      <c r="M814">
        <v>91</v>
      </c>
      <c r="N814" s="7">
        <v>41051</v>
      </c>
      <c r="O814" t="s">
        <v>2484</v>
      </c>
      <c r="P814" t="s">
        <v>81</v>
      </c>
      <c r="Q814">
        <v>7.67</v>
      </c>
      <c r="R814">
        <v>7.58</v>
      </c>
      <c r="S814">
        <v>7.5</v>
      </c>
      <c r="T814">
        <v>7.5</v>
      </c>
      <c r="U814">
        <v>7.75</v>
      </c>
      <c r="V814">
        <v>7.5</v>
      </c>
      <c r="W814">
        <v>10</v>
      </c>
      <c r="X814">
        <v>10</v>
      </c>
      <c r="Y814">
        <v>10</v>
      </c>
      <c r="Z814">
        <v>7.5</v>
      </c>
      <c r="AA814">
        <v>83</v>
      </c>
      <c r="AB814">
        <v>0</v>
      </c>
      <c r="AC814">
        <v>1</v>
      </c>
      <c r="AD814">
        <v>0</v>
      </c>
      <c r="AF814">
        <v>4</v>
      </c>
      <c r="AG814" s="7">
        <v>41416</v>
      </c>
    </row>
    <row r="815" spans="1:36" x14ac:dyDescent="0.25">
      <c r="A815" t="s">
        <v>43</v>
      </c>
      <c r="B815" t="s">
        <v>396</v>
      </c>
      <c r="C815">
        <v>2.5359349</v>
      </c>
      <c r="D815">
        <v>-75.527669900000006</v>
      </c>
      <c r="E815" t="s">
        <v>457</v>
      </c>
      <c r="F815">
        <v>250</v>
      </c>
      <c r="G815">
        <v>70</v>
      </c>
      <c r="H815">
        <v>2012</v>
      </c>
      <c r="I815" t="s">
        <v>5425</v>
      </c>
      <c r="J815" t="s">
        <v>5426</v>
      </c>
      <c r="K815" t="s">
        <v>5042</v>
      </c>
      <c r="L815" t="s">
        <v>5049</v>
      </c>
      <c r="M815">
        <v>91</v>
      </c>
      <c r="N815" s="7">
        <v>41040</v>
      </c>
      <c r="O815" t="s">
        <v>213</v>
      </c>
      <c r="P815" t="s">
        <v>54</v>
      </c>
      <c r="Q815">
        <v>7.75</v>
      </c>
      <c r="R815">
        <v>7.58</v>
      </c>
      <c r="S815">
        <v>7.5</v>
      </c>
      <c r="T815">
        <v>7.67</v>
      </c>
      <c r="U815">
        <v>7.83</v>
      </c>
      <c r="V815">
        <v>7.75</v>
      </c>
      <c r="W815">
        <v>9.33</v>
      </c>
      <c r="X815">
        <v>10</v>
      </c>
      <c r="Y815">
        <v>10</v>
      </c>
      <c r="Z815">
        <v>7.58</v>
      </c>
      <c r="AA815">
        <v>83</v>
      </c>
      <c r="AB815">
        <v>0</v>
      </c>
      <c r="AC815">
        <v>0</v>
      </c>
      <c r="AD815">
        <v>0</v>
      </c>
      <c r="AE815" t="s">
        <v>55</v>
      </c>
      <c r="AF815">
        <v>4</v>
      </c>
      <c r="AG815" s="7">
        <v>41405</v>
      </c>
      <c r="AH815">
        <v>1500</v>
      </c>
      <c r="AI815">
        <v>1750</v>
      </c>
      <c r="AJ815">
        <v>1625</v>
      </c>
    </row>
    <row r="816" spans="1:36" x14ac:dyDescent="0.25">
      <c r="A816" t="s">
        <v>43</v>
      </c>
      <c r="B816" t="s">
        <v>396</v>
      </c>
      <c r="C816">
        <v>2.5359349</v>
      </c>
      <c r="D816">
        <v>-75.527669900000006</v>
      </c>
      <c r="E816" t="s">
        <v>457</v>
      </c>
      <c r="F816">
        <v>250</v>
      </c>
      <c r="G816">
        <v>70</v>
      </c>
      <c r="H816">
        <v>2012</v>
      </c>
      <c r="I816" t="s">
        <v>5425</v>
      </c>
      <c r="J816" t="s">
        <v>5426</v>
      </c>
      <c r="K816" t="s">
        <v>5042</v>
      </c>
      <c r="L816" t="s">
        <v>5049</v>
      </c>
      <c r="M816">
        <v>91</v>
      </c>
      <c r="N816" s="7">
        <v>41068</v>
      </c>
      <c r="O816" t="s">
        <v>213</v>
      </c>
      <c r="P816" t="s">
        <v>54</v>
      </c>
      <c r="Q816">
        <v>7.67</v>
      </c>
      <c r="R816">
        <v>7.58</v>
      </c>
      <c r="S816">
        <v>7.58</v>
      </c>
      <c r="T816">
        <v>7.58</v>
      </c>
      <c r="U816">
        <v>7.67</v>
      </c>
      <c r="V816">
        <v>7.42</v>
      </c>
      <c r="W816">
        <v>10</v>
      </c>
      <c r="X816">
        <v>10</v>
      </c>
      <c r="Y816">
        <v>10</v>
      </c>
      <c r="Z816">
        <v>7.5</v>
      </c>
      <c r="AA816">
        <v>83</v>
      </c>
      <c r="AB816">
        <v>0.11</v>
      </c>
      <c r="AC816">
        <v>0</v>
      </c>
      <c r="AD816">
        <v>0</v>
      </c>
      <c r="AE816" t="s">
        <v>55</v>
      </c>
      <c r="AF816">
        <v>0</v>
      </c>
      <c r="AG816" s="7">
        <v>41433</v>
      </c>
      <c r="AH816">
        <v>1750</v>
      </c>
      <c r="AI816">
        <v>1750</v>
      </c>
      <c r="AJ816">
        <v>1750</v>
      </c>
    </row>
    <row r="817" spans="1:36" x14ac:dyDescent="0.25">
      <c r="A817" t="s">
        <v>43</v>
      </c>
      <c r="B817" t="s">
        <v>396</v>
      </c>
      <c r="C817">
        <v>2.7049813</v>
      </c>
      <c r="D817">
        <v>-76.825965199999999</v>
      </c>
      <c r="E817" t="s">
        <v>1062</v>
      </c>
      <c r="F817">
        <v>300</v>
      </c>
      <c r="G817">
        <v>70</v>
      </c>
      <c r="I817" t="s">
        <v>5435</v>
      </c>
      <c r="J817" t="s">
        <v>5436</v>
      </c>
      <c r="K817" t="s">
        <v>5042</v>
      </c>
      <c r="L817" t="s">
        <v>5049</v>
      </c>
      <c r="M817">
        <v>91</v>
      </c>
      <c r="N817" s="7">
        <v>40675</v>
      </c>
      <c r="Q817">
        <v>7.33</v>
      </c>
      <c r="R817">
        <v>7.67</v>
      </c>
      <c r="S817">
        <v>7.58</v>
      </c>
      <c r="T817">
        <v>7.33</v>
      </c>
      <c r="U817">
        <v>7.58</v>
      </c>
      <c r="V817">
        <v>7.92</v>
      </c>
      <c r="W817">
        <v>10</v>
      </c>
      <c r="X817">
        <v>10</v>
      </c>
      <c r="Y817">
        <v>10</v>
      </c>
      <c r="Z817">
        <v>7.58</v>
      </c>
      <c r="AA817">
        <v>83</v>
      </c>
      <c r="AB817">
        <v>0.08</v>
      </c>
      <c r="AC817">
        <v>0</v>
      </c>
      <c r="AD817">
        <v>0</v>
      </c>
      <c r="AF817">
        <v>1</v>
      </c>
      <c r="AG817" s="7">
        <v>41040</v>
      </c>
      <c r="AH817">
        <v>1050</v>
      </c>
      <c r="AI817">
        <v>1850</v>
      </c>
      <c r="AJ817">
        <v>1450</v>
      </c>
    </row>
    <row r="818" spans="1:36" x14ac:dyDescent="0.25">
      <c r="A818" t="s">
        <v>43</v>
      </c>
      <c r="B818" t="s">
        <v>396</v>
      </c>
      <c r="C818">
        <v>2.5359349</v>
      </c>
      <c r="D818">
        <v>-75.527669900000006</v>
      </c>
      <c r="E818" t="s">
        <v>457</v>
      </c>
      <c r="F818">
        <v>250</v>
      </c>
      <c r="G818">
        <v>70</v>
      </c>
      <c r="H818">
        <v>2011</v>
      </c>
      <c r="I818" t="s">
        <v>5435</v>
      </c>
      <c r="J818" t="s">
        <v>5436</v>
      </c>
      <c r="K818" t="s">
        <v>5042</v>
      </c>
      <c r="L818" t="s">
        <v>5049</v>
      </c>
      <c r="M818">
        <v>91</v>
      </c>
      <c r="N818" s="7">
        <v>40575</v>
      </c>
      <c r="Q818">
        <v>7.5</v>
      </c>
      <c r="R818">
        <v>7.58</v>
      </c>
      <c r="S818">
        <v>7.67</v>
      </c>
      <c r="T818">
        <v>7.67</v>
      </c>
      <c r="U818">
        <v>7.58</v>
      </c>
      <c r="V818">
        <v>7.58</v>
      </c>
      <c r="W818">
        <v>10</v>
      </c>
      <c r="X818">
        <v>10</v>
      </c>
      <c r="Y818">
        <v>10</v>
      </c>
      <c r="Z818">
        <v>7.42</v>
      </c>
      <c r="AA818">
        <v>83</v>
      </c>
      <c r="AB818">
        <v>0.06</v>
      </c>
      <c r="AC818">
        <v>0</v>
      </c>
      <c r="AD818">
        <v>0</v>
      </c>
      <c r="AF818">
        <v>2</v>
      </c>
      <c r="AG818" s="7">
        <v>40940</v>
      </c>
      <c r="AH818">
        <v>1800</v>
      </c>
      <c r="AI818">
        <v>1800</v>
      </c>
      <c r="AJ818">
        <v>1800</v>
      </c>
    </row>
    <row r="819" spans="1:36" x14ac:dyDescent="0.25">
      <c r="A819" t="s">
        <v>43</v>
      </c>
      <c r="B819" t="s">
        <v>396</v>
      </c>
      <c r="C819">
        <v>2.389011</v>
      </c>
      <c r="D819">
        <v>-75.894246899999999</v>
      </c>
      <c r="E819" t="s">
        <v>1177</v>
      </c>
      <c r="F819">
        <v>121</v>
      </c>
      <c r="G819">
        <v>1</v>
      </c>
      <c r="H819">
        <v>2011</v>
      </c>
      <c r="I819" t="s">
        <v>5435</v>
      </c>
      <c r="J819" t="s">
        <v>5436</v>
      </c>
      <c r="K819" t="s">
        <v>5042</v>
      </c>
      <c r="L819" t="s">
        <v>5049</v>
      </c>
      <c r="M819">
        <v>91</v>
      </c>
      <c r="N819" s="7">
        <v>40879</v>
      </c>
      <c r="O819" t="s">
        <v>213</v>
      </c>
      <c r="P819" t="s">
        <v>54</v>
      </c>
      <c r="Q819">
        <v>7.67</v>
      </c>
      <c r="R819">
        <v>7.67</v>
      </c>
      <c r="S819">
        <v>7.58</v>
      </c>
      <c r="T819">
        <v>7.5</v>
      </c>
      <c r="U819">
        <v>7.67</v>
      </c>
      <c r="V819">
        <v>7.42</v>
      </c>
      <c r="W819">
        <v>10</v>
      </c>
      <c r="X819">
        <v>10</v>
      </c>
      <c r="Y819">
        <v>10</v>
      </c>
      <c r="Z819">
        <v>7.5</v>
      </c>
      <c r="AA819">
        <v>83</v>
      </c>
      <c r="AB819">
        <v>0.12</v>
      </c>
      <c r="AC819">
        <v>0</v>
      </c>
      <c r="AD819">
        <v>0</v>
      </c>
      <c r="AE819" t="s">
        <v>89</v>
      </c>
      <c r="AF819">
        <v>0</v>
      </c>
      <c r="AG819" s="7">
        <v>41244</v>
      </c>
      <c r="AH819">
        <v>1600</v>
      </c>
      <c r="AI819">
        <v>1950</v>
      </c>
      <c r="AJ819">
        <v>1775</v>
      </c>
    </row>
    <row r="820" spans="1:36" x14ac:dyDescent="0.25">
      <c r="A820" t="s">
        <v>43</v>
      </c>
      <c r="B820" t="s">
        <v>203</v>
      </c>
      <c r="C820">
        <v>9.9630493999999992</v>
      </c>
      <c r="D820">
        <v>-84.048231799999996</v>
      </c>
      <c r="E820" t="s">
        <v>1600</v>
      </c>
      <c r="F820">
        <v>250</v>
      </c>
      <c r="G820">
        <v>1</v>
      </c>
      <c r="H820">
        <v>2013</v>
      </c>
      <c r="I820" t="s">
        <v>5402</v>
      </c>
      <c r="J820" t="s">
        <v>5442</v>
      </c>
      <c r="K820" t="s">
        <v>5040</v>
      </c>
      <c r="L820" t="s">
        <v>5048</v>
      </c>
      <c r="M820">
        <v>151</v>
      </c>
      <c r="N820" s="7">
        <v>41684</v>
      </c>
      <c r="O820" t="s">
        <v>493</v>
      </c>
      <c r="P820" t="s">
        <v>54</v>
      </c>
      <c r="Q820">
        <v>7.67</v>
      </c>
      <c r="R820">
        <v>7.58</v>
      </c>
      <c r="S820">
        <v>7.5</v>
      </c>
      <c r="T820">
        <v>7.58</v>
      </c>
      <c r="U820">
        <v>7.5</v>
      </c>
      <c r="V820">
        <v>7.5</v>
      </c>
      <c r="W820">
        <v>10</v>
      </c>
      <c r="X820">
        <v>10</v>
      </c>
      <c r="Y820">
        <v>10</v>
      </c>
      <c r="Z820">
        <v>7.67</v>
      </c>
      <c r="AA820">
        <v>83</v>
      </c>
      <c r="AB820">
        <v>0.11</v>
      </c>
      <c r="AC820">
        <v>0</v>
      </c>
      <c r="AD820">
        <v>0</v>
      </c>
      <c r="AE820" t="s">
        <v>55</v>
      </c>
      <c r="AF820">
        <v>3</v>
      </c>
      <c r="AG820" s="7">
        <v>42049</v>
      </c>
      <c r="AH820">
        <v>1100</v>
      </c>
      <c r="AI820">
        <v>1300</v>
      </c>
      <c r="AJ820">
        <v>1200</v>
      </c>
    </row>
    <row r="821" spans="1:36" x14ac:dyDescent="0.25">
      <c r="A821" t="s">
        <v>43</v>
      </c>
      <c r="B821" t="s">
        <v>62</v>
      </c>
      <c r="C821">
        <v>14.6349149</v>
      </c>
      <c r="D821">
        <v>-90.506882399999995</v>
      </c>
      <c r="E821" t="s">
        <v>437</v>
      </c>
      <c r="F821">
        <v>275</v>
      </c>
      <c r="G821">
        <v>69</v>
      </c>
      <c r="H821">
        <v>2015</v>
      </c>
      <c r="I821" t="s">
        <v>5404</v>
      </c>
      <c r="J821" t="s">
        <v>5439</v>
      </c>
      <c r="K821" t="s">
        <v>5040</v>
      </c>
      <c r="L821" t="s">
        <v>5048</v>
      </c>
      <c r="M821">
        <v>151</v>
      </c>
      <c r="N821" s="7">
        <v>42193</v>
      </c>
      <c r="O821" t="s">
        <v>493</v>
      </c>
      <c r="P821" t="s">
        <v>54</v>
      </c>
      <c r="Q821">
        <v>7.67</v>
      </c>
      <c r="R821">
        <v>7.75</v>
      </c>
      <c r="S821">
        <v>7.33</v>
      </c>
      <c r="T821">
        <v>7.92</v>
      </c>
      <c r="U821">
        <v>7.42</v>
      </c>
      <c r="V821">
        <v>7.5</v>
      </c>
      <c r="W821">
        <v>10</v>
      </c>
      <c r="X821">
        <v>10</v>
      </c>
      <c r="Y821">
        <v>10</v>
      </c>
      <c r="Z821">
        <v>7.42</v>
      </c>
      <c r="AA821">
        <v>83</v>
      </c>
      <c r="AB821">
        <v>0.11</v>
      </c>
      <c r="AC821">
        <v>0</v>
      </c>
      <c r="AD821">
        <v>0</v>
      </c>
      <c r="AE821" t="s">
        <v>55</v>
      </c>
      <c r="AF821">
        <v>3</v>
      </c>
      <c r="AG821" s="7">
        <v>42558</v>
      </c>
      <c r="AH821">
        <v>1300</v>
      </c>
      <c r="AI821">
        <v>1800</v>
      </c>
      <c r="AJ821">
        <v>1550</v>
      </c>
    </row>
    <row r="822" spans="1:36" x14ac:dyDescent="0.25">
      <c r="A822" t="s">
        <v>43</v>
      </c>
      <c r="B822" t="s">
        <v>62</v>
      </c>
      <c r="C822">
        <v>14.865081</v>
      </c>
      <c r="D822">
        <v>-91.935577499999994</v>
      </c>
      <c r="E822" t="s">
        <v>1097</v>
      </c>
      <c r="F822">
        <v>200</v>
      </c>
      <c r="G822">
        <v>69</v>
      </c>
      <c r="H822">
        <v>2015</v>
      </c>
      <c r="I822" t="s">
        <v>5404</v>
      </c>
      <c r="J822" t="s">
        <v>5439</v>
      </c>
      <c r="K822" t="s">
        <v>5040</v>
      </c>
      <c r="L822" t="s">
        <v>5048</v>
      </c>
      <c r="M822">
        <v>151</v>
      </c>
      <c r="N822" s="7">
        <v>42160</v>
      </c>
      <c r="O822" t="s">
        <v>493</v>
      </c>
      <c r="P822" t="s">
        <v>54</v>
      </c>
      <c r="Q822">
        <v>7.75</v>
      </c>
      <c r="R822">
        <v>7.67</v>
      </c>
      <c r="S822">
        <v>7.33</v>
      </c>
      <c r="T822">
        <v>7.75</v>
      </c>
      <c r="U822">
        <v>7.5</v>
      </c>
      <c r="V822">
        <v>7.42</v>
      </c>
      <c r="W822">
        <v>10</v>
      </c>
      <c r="X822">
        <v>10</v>
      </c>
      <c r="Y822">
        <v>10</v>
      </c>
      <c r="Z822">
        <v>7.58</v>
      </c>
      <c r="AA822">
        <v>83</v>
      </c>
      <c r="AB822">
        <v>0.11</v>
      </c>
      <c r="AC822">
        <v>0</v>
      </c>
      <c r="AD822">
        <v>0</v>
      </c>
      <c r="AE822" t="s">
        <v>55</v>
      </c>
      <c r="AF822">
        <v>2</v>
      </c>
      <c r="AG822" s="7">
        <v>42525</v>
      </c>
      <c r="AH822">
        <v>1371.6</v>
      </c>
      <c r="AI822">
        <v>1371.6</v>
      </c>
      <c r="AJ822">
        <v>1371.6</v>
      </c>
    </row>
    <row r="823" spans="1:36" x14ac:dyDescent="0.25">
      <c r="A823" t="s">
        <v>43</v>
      </c>
      <c r="B823" t="s">
        <v>62</v>
      </c>
      <c r="C823">
        <v>14.557296900000001</v>
      </c>
      <c r="D823">
        <v>-90.733223300000006</v>
      </c>
      <c r="E823" t="s">
        <v>1232</v>
      </c>
      <c r="F823">
        <v>250</v>
      </c>
      <c r="G823">
        <v>69</v>
      </c>
      <c r="H823">
        <v>2015</v>
      </c>
      <c r="I823" t="s">
        <v>5404</v>
      </c>
      <c r="J823" t="s">
        <v>5439</v>
      </c>
      <c r="K823" t="s">
        <v>5040</v>
      </c>
      <c r="L823" t="s">
        <v>5048</v>
      </c>
      <c r="M823">
        <v>151</v>
      </c>
      <c r="N823" s="7">
        <v>42117</v>
      </c>
      <c r="O823" t="s">
        <v>68</v>
      </c>
      <c r="P823" t="s">
        <v>54</v>
      </c>
      <c r="Q823">
        <v>7.83</v>
      </c>
      <c r="R823">
        <v>7.67</v>
      </c>
      <c r="S823">
        <v>7.25</v>
      </c>
      <c r="T823">
        <v>7.67</v>
      </c>
      <c r="U823">
        <v>7.75</v>
      </c>
      <c r="V823">
        <v>7.5</v>
      </c>
      <c r="W823">
        <v>10</v>
      </c>
      <c r="X823">
        <v>10</v>
      </c>
      <c r="Y823">
        <v>10</v>
      </c>
      <c r="Z823">
        <v>7.33</v>
      </c>
      <c r="AA823">
        <v>83</v>
      </c>
      <c r="AB823">
        <v>0.11</v>
      </c>
      <c r="AC823">
        <v>0</v>
      </c>
      <c r="AD823">
        <v>0</v>
      </c>
      <c r="AE823" t="s">
        <v>55</v>
      </c>
      <c r="AF823">
        <v>2</v>
      </c>
      <c r="AG823" s="7">
        <v>42482</v>
      </c>
      <c r="AH823">
        <v>1500</v>
      </c>
      <c r="AI823">
        <v>1500</v>
      </c>
      <c r="AJ823">
        <v>1500</v>
      </c>
    </row>
    <row r="824" spans="1:36" x14ac:dyDescent="0.25">
      <c r="A824" t="s">
        <v>43</v>
      </c>
      <c r="B824" t="s">
        <v>62</v>
      </c>
      <c r="C824">
        <v>14.557296900000001</v>
      </c>
      <c r="D824">
        <v>-90.733223300000006</v>
      </c>
      <c r="E824" t="s">
        <v>1232</v>
      </c>
      <c r="F824">
        <v>26</v>
      </c>
      <c r="G824">
        <v>69</v>
      </c>
      <c r="H824">
        <v>2014</v>
      </c>
      <c r="I824" t="s">
        <v>5412</v>
      </c>
      <c r="J824" t="s">
        <v>5440</v>
      </c>
      <c r="K824" t="s">
        <v>5040</v>
      </c>
      <c r="L824" t="s">
        <v>5048</v>
      </c>
      <c r="M824">
        <v>151</v>
      </c>
      <c r="N824" s="7">
        <v>41705</v>
      </c>
      <c r="O824" t="s">
        <v>68</v>
      </c>
      <c r="P824" t="s">
        <v>54</v>
      </c>
      <c r="Q824">
        <v>7.67</v>
      </c>
      <c r="R824">
        <v>7.67</v>
      </c>
      <c r="S824">
        <v>7.42</v>
      </c>
      <c r="T824">
        <v>7.83</v>
      </c>
      <c r="U824">
        <v>7.5</v>
      </c>
      <c r="V824">
        <v>7.5</v>
      </c>
      <c r="W824">
        <v>10</v>
      </c>
      <c r="X824">
        <v>10</v>
      </c>
      <c r="Y824">
        <v>10</v>
      </c>
      <c r="Z824">
        <v>7.42</v>
      </c>
      <c r="AA824">
        <v>83</v>
      </c>
      <c r="AB824">
        <v>0.1</v>
      </c>
      <c r="AC824">
        <v>1</v>
      </c>
      <c r="AD824">
        <v>0</v>
      </c>
      <c r="AE824" t="s">
        <v>55</v>
      </c>
      <c r="AF824">
        <v>0</v>
      </c>
      <c r="AG824" s="7">
        <v>42070</v>
      </c>
      <c r="AH824">
        <v>1500</v>
      </c>
      <c r="AI824">
        <v>1500</v>
      </c>
      <c r="AJ824">
        <v>1500</v>
      </c>
    </row>
    <row r="825" spans="1:36" x14ac:dyDescent="0.25">
      <c r="A825" t="s">
        <v>43</v>
      </c>
      <c r="B825" t="s">
        <v>62</v>
      </c>
      <c r="C825">
        <v>14.8018149</v>
      </c>
      <c r="D825">
        <v>-91.823300700000004</v>
      </c>
      <c r="E825" t="s">
        <v>2493</v>
      </c>
      <c r="F825">
        <v>275</v>
      </c>
      <c r="G825">
        <v>1</v>
      </c>
      <c r="H825">
        <v>2012</v>
      </c>
      <c r="I825" t="s">
        <v>5398</v>
      </c>
      <c r="J825" t="s">
        <v>5444</v>
      </c>
      <c r="K825" t="s">
        <v>5040</v>
      </c>
      <c r="L825" t="s">
        <v>5048</v>
      </c>
      <c r="M825">
        <v>152</v>
      </c>
      <c r="N825" s="7">
        <v>41026</v>
      </c>
      <c r="O825" t="s">
        <v>68</v>
      </c>
      <c r="P825" t="s">
        <v>54</v>
      </c>
      <c r="Q825">
        <v>7.5</v>
      </c>
      <c r="R825">
        <v>7.67</v>
      </c>
      <c r="S825">
        <v>7.5</v>
      </c>
      <c r="T825">
        <v>7.67</v>
      </c>
      <c r="U825">
        <v>7.5</v>
      </c>
      <c r="V825">
        <v>7.83</v>
      </c>
      <c r="W825">
        <v>10</v>
      </c>
      <c r="X825">
        <v>10</v>
      </c>
      <c r="Y825">
        <v>10</v>
      </c>
      <c r="Z825">
        <v>7.33</v>
      </c>
      <c r="AA825">
        <v>83</v>
      </c>
      <c r="AB825">
        <v>0.1</v>
      </c>
      <c r="AC825">
        <v>0</v>
      </c>
      <c r="AD825">
        <v>0</v>
      </c>
      <c r="AE825" t="s">
        <v>55</v>
      </c>
      <c r="AF825">
        <v>2</v>
      </c>
      <c r="AG825" s="7">
        <v>41391</v>
      </c>
      <c r="AH825">
        <v>1371.6</v>
      </c>
      <c r="AI825">
        <v>1371.6</v>
      </c>
      <c r="AJ825">
        <v>1371.6</v>
      </c>
    </row>
    <row r="826" spans="1:36" x14ac:dyDescent="0.25">
      <c r="A826" t="s">
        <v>43</v>
      </c>
      <c r="B826" t="s">
        <v>216</v>
      </c>
      <c r="C826">
        <v>19.451937999999998</v>
      </c>
      <c r="D826">
        <v>-96.959451099999995</v>
      </c>
      <c r="E826" t="s">
        <v>790</v>
      </c>
      <c r="F826">
        <v>15</v>
      </c>
      <c r="G826">
        <v>1</v>
      </c>
      <c r="H826">
        <v>2012</v>
      </c>
      <c r="I826" t="s">
        <v>5398</v>
      </c>
      <c r="J826" t="s">
        <v>5444</v>
      </c>
      <c r="K826" t="s">
        <v>5040</v>
      </c>
      <c r="L826" t="s">
        <v>5048</v>
      </c>
      <c r="M826">
        <v>152</v>
      </c>
      <c r="N826" s="7">
        <v>41116</v>
      </c>
      <c r="O826" t="s">
        <v>616</v>
      </c>
      <c r="P826" t="s">
        <v>54</v>
      </c>
      <c r="Q826">
        <v>7.67</v>
      </c>
      <c r="R826">
        <v>7.58</v>
      </c>
      <c r="S826">
        <v>7.42</v>
      </c>
      <c r="T826">
        <v>7.5</v>
      </c>
      <c r="U826">
        <v>7.67</v>
      </c>
      <c r="V826">
        <v>7.58</v>
      </c>
      <c r="W826">
        <v>10</v>
      </c>
      <c r="X826">
        <v>10</v>
      </c>
      <c r="Y826">
        <v>10</v>
      </c>
      <c r="Z826">
        <v>7.58</v>
      </c>
      <c r="AA826">
        <v>83</v>
      </c>
      <c r="AB826">
        <v>0.11</v>
      </c>
      <c r="AC826">
        <v>0</v>
      </c>
      <c r="AD826">
        <v>0</v>
      </c>
      <c r="AE826" t="s">
        <v>55</v>
      </c>
      <c r="AF826">
        <v>20</v>
      </c>
      <c r="AG826" s="7">
        <v>41481</v>
      </c>
      <c r="AH826">
        <v>750</v>
      </c>
      <c r="AI826">
        <v>750</v>
      </c>
      <c r="AJ826">
        <v>750</v>
      </c>
    </row>
    <row r="827" spans="1:36" x14ac:dyDescent="0.25">
      <c r="A827" t="s">
        <v>43</v>
      </c>
      <c r="B827" t="s">
        <v>216</v>
      </c>
      <c r="C827">
        <v>17.205641700000001</v>
      </c>
      <c r="D827">
        <v>-100.4321223</v>
      </c>
      <c r="E827" t="s">
        <v>2478</v>
      </c>
      <c r="F827">
        <v>20</v>
      </c>
      <c r="G827">
        <v>1</v>
      </c>
      <c r="H827">
        <v>2012</v>
      </c>
      <c r="I827" t="s">
        <v>5398</v>
      </c>
      <c r="J827" t="s">
        <v>5444</v>
      </c>
      <c r="K827" t="s">
        <v>5040</v>
      </c>
      <c r="L827" t="s">
        <v>5048</v>
      </c>
      <c r="M827">
        <v>152</v>
      </c>
      <c r="N827" s="7">
        <v>41116</v>
      </c>
      <c r="O827" t="s">
        <v>616</v>
      </c>
      <c r="P827" t="s">
        <v>373</v>
      </c>
      <c r="Q827">
        <v>7.67</v>
      </c>
      <c r="R827">
        <v>7.83</v>
      </c>
      <c r="S827">
        <v>7.5</v>
      </c>
      <c r="T827">
        <v>7.58</v>
      </c>
      <c r="U827">
        <v>7.58</v>
      </c>
      <c r="V827">
        <v>7.67</v>
      </c>
      <c r="W827">
        <v>9.33</v>
      </c>
      <c r="X827">
        <v>10</v>
      </c>
      <c r="Y827">
        <v>10</v>
      </c>
      <c r="Z827">
        <v>7.83</v>
      </c>
      <c r="AA827">
        <v>83</v>
      </c>
      <c r="AB827">
        <v>0.11</v>
      </c>
      <c r="AC827">
        <v>0</v>
      </c>
      <c r="AD827">
        <v>0</v>
      </c>
      <c r="AE827" t="s">
        <v>55</v>
      </c>
      <c r="AF827">
        <v>7</v>
      </c>
      <c r="AG827" s="7">
        <v>41481</v>
      </c>
      <c r="AH827">
        <v>1200</v>
      </c>
      <c r="AI827">
        <v>1200</v>
      </c>
      <c r="AJ827">
        <v>1200</v>
      </c>
    </row>
    <row r="828" spans="1:36" x14ac:dyDescent="0.25">
      <c r="A828" t="s">
        <v>43</v>
      </c>
      <c r="B828" t="s">
        <v>216</v>
      </c>
      <c r="C828">
        <v>19.451937999999998</v>
      </c>
      <c r="D828">
        <v>-96.959451099999995</v>
      </c>
      <c r="E828" t="s">
        <v>790</v>
      </c>
      <c r="F828">
        <v>250</v>
      </c>
      <c r="G828">
        <v>1</v>
      </c>
      <c r="H828">
        <v>2012</v>
      </c>
      <c r="I828" t="s">
        <v>5398</v>
      </c>
      <c r="J828" t="s">
        <v>5444</v>
      </c>
      <c r="K828" t="s">
        <v>5040</v>
      </c>
      <c r="L828" t="s">
        <v>5048</v>
      </c>
      <c r="M828">
        <v>152</v>
      </c>
      <c r="N828" s="7">
        <v>41101</v>
      </c>
      <c r="O828" t="s">
        <v>68</v>
      </c>
      <c r="P828" t="s">
        <v>54</v>
      </c>
      <c r="Q828">
        <v>7.5</v>
      </c>
      <c r="R828">
        <v>7.67</v>
      </c>
      <c r="S828">
        <v>7.5</v>
      </c>
      <c r="T828">
        <v>7.5</v>
      </c>
      <c r="U828">
        <v>7.58</v>
      </c>
      <c r="V828">
        <v>7.58</v>
      </c>
      <c r="W828">
        <v>10</v>
      </c>
      <c r="X828">
        <v>10</v>
      </c>
      <c r="Y828">
        <v>10</v>
      </c>
      <c r="Z828">
        <v>7.67</v>
      </c>
      <c r="AA828">
        <v>83</v>
      </c>
      <c r="AB828">
        <v>0.11</v>
      </c>
      <c r="AC828">
        <v>5</v>
      </c>
      <c r="AD828">
        <v>0</v>
      </c>
      <c r="AE828" t="s">
        <v>55</v>
      </c>
      <c r="AF828">
        <v>8</v>
      </c>
      <c r="AG828" s="7">
        <v>41466</v>
      </c>
      <c r="AH828">
        <v>1200</v>
      </c>
      <c r="AI828">
        <v>1200</v>
      </c>
      <c r="AJ828">
        <v>1200</v>
      </c>
    </row>
    <row r="829" spans="1:36" x14ac:dyDescent="0.25">
      <c r="A829" t="s">
        <v>43</v>
      </c>
      <c r="B829" t="s">
        <v>280</v>
      </c>
      <c r="C829">
        <v>12.929006899999999</v>
      </c>
      <c r="D829">
        <v>-85.915121099999993</v>
      </c>
      <c r="E829" t="s">
        <v>2510</v>
      </c>
      <c r="F829">
        <v>2</v>
      </c>
      <c r="G829">
        <v>2.7215542200000002</v>
      </c>
      <c r="H829">
        <v>2010</v>
      </c>
      <c r="I829" t="s">
        <v>5453</v>
      </c>
      <c r="J829" t="s">
        <v>5454</v>
      </c>
      <c r="K829" t="s">
        <v>5051</v>
      </c>
      <c r="L829" t="s">
        <v>5048</v>
      </c>
      <c r="M829">
        <v>120</v>
      </c>
      <c r="N829" s="7">
        <v>40329</v>
      </c>
      <c r="O829" t="s">
        <v>213</v>
      </c>
      <c r="Q829">
        <v>7.58</v>
      </c>
      <c r="R829">
        <v>7.83</v>
      </c>
      <c r="S829">
        <v>7.75</v>
      </c>
      <c r="T829">
        <v>7.92</v>
      </c>
      <c r="U829">
        <v>7.92</v>
      </c>
      <c r="V829">
        <v>8.08</v>
      </c>
      <c r="W829">
        <v>9.33</v>
      </c>
      <c r="X829">
        <v>9.33</v>
      </c>
      <c r="Y829">
        <v>9.33</v>
      </c>
      <c r="Z829">
        <v>7.92</v>
      </c>
      <c r="AA829">
        <v>83</v>
      </c>
      <c r="AB829">
        <v>7.0000000000000007E-2</v>
      </c>
      <c r="AC829">
        <v>0</v>
      </c>
      <c r="AD829">
        <v>0</v>
      </c>
      <c r="AF829">
        <v>0</v>
      </c>
      <c r="AG829" s="7">
        <v>40694</v>
      </c>
    </row>
    <row r="830" spans="1:36" x14ac:dyDescent="0.25">
      <c r="A830" t="s">
        <v>43</v>
      </c>
      <c r="B830" t="s">
        <v>268</v>
      </c>
      <c r="C830">
        <v>23.903687300000001</v>
      </c>
      <c r="D830">
        <v>121.0793705</v>
      </c>
      <c r="E830" t="s">
        <v>2444</v>
      </c>
      <c r="F830">
        <v>10</v>
      </c>
      <c r="G830">
        <v>60</v>
      </c>
      <c r="H830">
        <v>2014</v>
      </c>
      <c r="I830" t="s">
        <v>5451</v>
      </c>
      <c r="J830" t="s">
        <v>5477</v>
      </c>
      <c r="K830" t="s">
        <v>5051</v>
      </c>
      <c r="L830" t="s">
        <v>5050</v>
      </c>
      <c r="M830">
        <v>61</v>
      </c>
      <c r="N830" s="7">
        <v>41966</v>
      </c>
      <c r="O830" t="s">
        <v>616</v>
      </c>
      <c r="P830" t="s">
        <v>54</v>
      </c>
      <c r="Q830">
        <v>7.92</v>
      </c>
      <c r="R830">
        <v>7.92</v>
      </c>
      <c r="S830">
        <v>7.83</v>
      </c>
      <c r="T830">
        <v>7.58</v>
      </c>
      <c r="U830">
        <v>7.33</v>
      </c>
      <c r="V830">
        <v>7.25</v>
      </c>
      <c r="W830">
        <v>10</v>
      </c>
      <c r="X830">
        <v>10</v>
      </c>
      <c r="Y830">
        <v>10</v>
      </c>
      <c r="Z830">
        <v>7.17</v>
      </c>
      <c r="AA830">
        <v>83</v>
      </c>
      <c r="AB830">
        <v>0.08</v>
      </c>
      <c r="AC830">
        <v>0</v>
      </c>
      <c r="AD830">
        <v>0</v>
      </c>
      <c r="AE830" t="s">
        <v>55</v>
      </c>
      <c r="AF830">
        <v>0</v>
      </c>
      <c r="AG830" s="7">
        <v>42331</v>
      </c>
      <c r="AH830">
        <v>1200</v>
      </c>
      <c r="AI830">
        <v>1200</v>
      </c>
      <c r="AJ830">
        <v>1200</v>
      </c>
    </row>
    <row r="831" spans="1:36" x14ac:dyDescent="0.25">
      <c r="A831" t="s">
        <v>43</v>
      </c>
      <c r="B831" t="s">
        <v>348</v>
      </c>
      <c r="C831">
        <v>19.910479800000001</v>
      </c>
      <c r="D831">
        <v>99.840575999999999</v>
      </c>
      <c r="F831">
        <v>1</v>
      </c>
      <c r="G831">
        <v>60</v>
      </c>
      <c r="H831">
        <v>2011</v>
      </c>
      <c r="I831" t="s">
        <v>5448</v>
      </c>
      <c r="J831" t="s">
        <v>5491</v>
      </c>
      <c r="K831" t="s">
        <v>5051</v>
      </c>
      <c r="L831" t="s">
        <v>5050</v>
      </c>
      <c r="M831">
        <v>61</v>
      </c>
      <c r="N831" s="7">
        <v>40771</v>
      </c>
      <c r="Q831">
        <v>7.33</v>
      </c>
      <c r="R831">
        <v>7.67</v>
      </c>
      <c r="S831">
        <v>7.58</v>
      </c>
      <c r="T831">
        <v>7.5</v>
      </c>
      <c r="U831">
        <v>7.75</v>
      </c>
      <c r="V831">
        <v>7.67</v>
      </c>
      <c r="W831">
        <v>10</v>
      </c>
      <c r="X831">
        <v>10</v>
      </c>
      <c r="Y831">
        <v>10</v>
      </c>
      <c r="Z831">
        <v>7.5</v>
      </c>
      <c r="AA831">
        <v>83</v>
      </c>
      <c r="AB831">
        <v>0.28000000000000003</v>
      </c>
      <c r="AC831">
        <v>0</v>
      </c>
      <c r="AD831">
        <v>0</v>
      </c>
      <c r="AF831">
        <v>0</v>
      </c>
      <c r="AG831" s="7">
        <v>41136</v>
      </c>
    </row>
    <row r="832" spans="1:36" x14ac:dyDescent="0.25">
      <c r="A832" t="s">
        <v>43</v>
      </c>
      <c r="B832" t="s">
        <v>348</v>
      </c>
      <c r="C832">
        <v>19.910479800000001</v>
      </c>
      <c r="D832">
        <v>99.840575999999999</v>
      </c>
      <c r="F832">
        <v>1</v>
      </c>
      <c r="G832">
        <v>0.45359237000000002</v>
      </c>
      <c r="I832" t="s">
        <v>5453</v>
      </c>
      <c r="J832" t="s">
        <v>5479</v>
      </c>
      <c r="K832" t="s">
        <v>5051</v>
      </c>
      <c r="L832" t="s">
        <v>5050</v>
      </c>
      <c r="M832">
        <v>61</v>
      </c>
      <c r="N832" s="7">
        <v>40281</v>
      </c>
      <c r="Q832">
        <v>7.5</v>
      </c>
      <c r="R832">
        <v>7.25</v>
      </c>
      <c r="S832">
        <v>7.42</v>
      </c>
      <c r="T832">
        <v>7.75</v>
      </c>
      <c r="U832">
        <v>8.17</v>
      </c>
      <c r="V832">
        <v>7.5</v>
      </c>
      <c r="W832">
        <v>10</v>
      </c>
      <c r="X832">
        <v>10</v>
      </c>
      <c r="Y832">
        <v>10</v>
      </c>
      <c r="Z832">
        <v>7.42</v>
      </c>
      <c r="AA832">
        <v>83</v>
      </c>
      <c r="AB832">
        <v>0</v>
      </c>
      <c r="AC832">
        <v>0</v>
      </c>
      <c r="AD832">
        <v>0</v>
      </c>
      <c r="AF832">
        <v>0</v>
      </c>
      <c r="AG832" s="7">
        <v>40646</v>
      </c>
    </row>
    <row r="833" spans="1:36" x14ac:dyDescent="0.25">
      <c r="A833" t="s">
        <v>43</v>
      </c>
      <c r="B833" t="s">
        <v>242</v>
      </c>
      <c r="C833">
        <v>0.38583299999999998</v>
      </c>
      <c r="D833">
        <v>29.871666999999999</v>
      </c>
      <c r="E833" t="s">
        <v>2406</v>
      </c>
      <c r="F833">
        <v>310</v>
      </c>
      <c r="G833">
        <v>60</v>
      </c>
      <c r="H833">
        <v>2015</v>
      </c>
      <c r="I833" t="s">
        <v>5423</v>
      </c>
      <c r="J833" t="s">
        <v>5461</v>
      </c>
      <c r="K833" t="s">
        <v>5042</v>
      </c>
      <c r="L833" t="s">
        <v>5052</v>
      </c>
      <c r="M833">
        <v>153</v>
      </c>
      <c r="N833" s="7">
        <v>42569</v>
      </c>
      <c r="O833" t="s">
        <v>68</v>
      </c>
      <c r="P833" t="s">
        <v>54</v>
      </c>
      <c r="Q833">
        <v>7.67</v>
      </c>
      <c r="R833">
        <v>7.58</v>
      </c>
      <c r="S833">
        <v>7.42</v>
      </c>
      <c r="T833">
        <v>7.42</v>
      </c>
      <c r="U833">
        <v>7.83</v>
      </c>
      <c r="V833">
        <v>7.5</v>
      </c>
      <c r="W833">
        <v>10</v>
      </c>
      <c r="X833">
        <v>10</v>
      </c>
      <c r="Y833">
        <v>10</v>
      </c>
      <c r="Z833">
        <v>7.58</v>
      </c>
      <c r="AA833">
        <v>83</v>
      </c>
      <c r="AB833">
        <v>0.12</v>
      </c>
      <c r="AC833">
        <v>0</v>
      </c>
      <c r="AD833">
        <v>0</v>
      </c>
      <c r="AE833" t="s">
        <v>55</v>
      </c>
      <c r="AF833">
        <v>6</v>
      </c>
      <c r="AG833" s="7">
        <v>42934</v>
      </c>
      <c r="AH833">
        <v>1473</v>
      </c>
      <c r="AI833">
        <v>1473</v>
      </c>
      <c r="AJ833">
        <v>1473</v>
      </c>
    </row>
    <row r="834" spans="1:36" x14ac:dyDescent="0.25">
      <c r="A834" t="s">
        <v>43</v>
      </c>
      <c r="B834" t="s">
        <v>242</v>
      </c>
      <c r="C834">
        <v>0.38583299999999998</v>
      </c>
      <c r="D834">
        <v>29.871666999999999</v>
      </c>
      <c r="E834" t="s">
        <v>2406</v>
      </c>
      <c r="F834">
        <v>325</v>
      </c>
      <c r="G834">
        <v>60</v>
      </c>
      <c r="H834">
        <v>2015</v>
      </c>
      <c r="I834" t="s">
        <v>5423</v>
      </c>
      <c r="J834" t="s">
        <v>5461</v>
      </c>
      <c r="K834" t="s">
        <v>5042</v>
      </c>
      <c r="L834" t="s">
        <v>5052</v>
      </c>
      <c r="M834">
        <v>153</v>
      </c>
      <c r="N834" s="7">
        <v>42569</v>
      </c>
      <c r="O834" t="s">
        <v>68</v>
      </c>
      <c r="P834" t="s">
        <v>81</v>
      </c>
      <c r="Q834">
        <v>7.67</v>
      </c>
      <c r="R834">
        <v>7.67</v>
      </c>
      <c r="S834">
        <v>7.5</v>
      </c>
      <c r="T834">
        <v>7.58</v>
      </c>
      <c r="U834">
        <v>7.42</v>
      </c>
      <c r="V834">
        <v>7.5</v>
      </c>
      <c r="W834">
        <v>10</v>
      </c>
      <c r="X834">
        <v>10</v>
      </c>
      <c r="Y834">
        <v>10</v>
      </c>
      <c r="Z834">
        <v>7.67</v>
      </c>
      <c r="AA834">
        <v>83</v>
      </c>
      <c r="AB834">
        <v>0.12</v>
      </c>
      <c r="AC834">
        <v>0</v>
      </c>
      <c r="AD834">
        <v>5</v>
      </c>
      <c r="AE834" t="s">
        <v>55</v>
      </c>
      <c r="AF834">
        <v>8</v>
      </c>
      <c r="AG834" s="7">
        <v>42934</v>
      </c>
      <c r="AH834">
        <v>1645</v>
      </c>
      <c r="AI834">
        <v>1645</v>
      </c>
      <c r="AJ834">
        <v>1645</v>
      </c>
    </row>
    <row r="835" spans="1:36" x14ac:dyDescent="0.25">
      <c r="A835" t="s">
        <v>43</v>
      </c>
      <c r="B835" t="s">
        <v>242</v>
      </c>
      <c r="C835">
        <v>1.3350204999999999</v>
      </c>
      <c r="D835">
        <v>34.397635600000001</v>
      </c>
      <c r="E835" t="s">
        <v>567</v>
      </c>
      <c r="F835">
        <v>300</v>
      </c>
      <c r="G835">
        <v>60</v>
      </c>
      <c r="H835">
        <v>2013</v>
      </c>
      <c r="I835" t="s">
        <v>5425</v>
      </c>
      <c r="J835" t="s">
        <v>5459</v>
      </c>
      <c r="K835" t="s">
        <v>5042</v>
      </c>
      <c r="L835" t="s">
        <v>5052</v>
      </c>
      <c r="M835">
        <v>153</v>
      </c>
      <c r="N835" s="7">
        <v>41816</v>
      </c>
      <c r="O835" t="s">
        <v>249</v>
      </c>
      <c r="P835" t="s">
        <v>54</v>
      </c>
      <c r="Q835">
        <v>7.83</v>
      </c>
      <c r="R835">
        <v>7.58</v>
      </c>
      <c r="S835">
        <v>7.5</v>
      </c>
      <c r="T835">
        <v>7.5</v>
      </c>
      <c r="U835">
        <v>7.58</v>
      </c>
      <c r="V835">
        <v>7.5</v>
      </c>
      <c r="W835">
        <v>10</v>
      </c>
      <c r="X835">
        <v>10</v>
      </c>
      <c r="Y835">
        <v>10</v>
      </c>
      <c r="Z835">
        <v>7.5</v>
      </c>
      <c r="AA835">
        <v>83</v>
      </c>
      <c r="AB835">
        <v>0.12</v>
      </c>
      <c r="AC835">
        <v>0</v>
      </c>
      <c r="AD835">
        <v>0</v>
      </c>
      <c r="AE835" t="s">
        <v>55</v>
      </c>
      <c r="AF835">
        <v>0</v>
      </c>
      <c r="AG835" s="7">
        <v>42181</v>
      </c>
      <c r="AH835">
        <v>1800</v>
      </c>
      <c r="AI835">
        <v>1800</v>
      </c>
      <c r="AJ835">
        <v>1800</v>
      </c>
    </row>
    <row r="836" spans="1:36" x14ac:dyDescent="0.25">
      <c r="A836" t="s">
        <v>4825</v>
      </c>
      <c r="B836" t="s">
        <v>242</v>
      </c>
      <c r="C836">
        <v>0.25407750000000001</v>
      </c>
      <c r="D836">
        <v>31.992807800000001</v>
      </c>
      <c r="E836" t="s">
        <v>4849</v>
      </c>
      <c r="F836">
        <v>320</v>
      </c>
      <c r="G836">
        <v>60</v>
      </c>
      <c r="H836">
        <v>2013</v>
      </c>
      <c r="I836" t="s">
        <v>5425</v>
      </c>
      <c r="J836" t="s">
        <v>5459</v>
      </c>
      <c r="K836" t="s">
        <v>5042</v>
      </c>
      <c r="L836" t="s">
        <v>5052</v>
      </c>
      <c r="M836">
        <v>153</v>
      </c>
      <c r="N836" s="7">
        <v>41834</v>
      </c>
      <c r="Q836">
        <v>8</v>
      </c>
      <c r="R836">
        <v>7.92</v>
      </c>
      <c r="S836">
        <v>7.92</v>
      </c>
      <c r="T836">
        <v>7.75</v>
      </c>
      <c r="U836">
        <v>7.83</v>
      </c>
      <c r="V836">
        <v>7.75</v>
      </c>
      <c r="W836">
        <v>10</v>
      </c>
      <c r="X836">
        <v>10</v>
      </c>
      <c r="Y836">
        <v>7.75</v>
      </c>
      <c r="Z836">
        <v>8.08</v>
      </c>
      <c r="AA836">
        <v>83</v>
      </c>
      <c r="AB836">
        <v>0.12</v>
      </c>
      <c r="AC836">
        <v>0</v>
      </c>
      <c r="AD836">
        <v>0</v>
      </c>
      <c r="AE836" t="s">
        <v>55</v>
      </c>
      <c r="AF836">
        <v>7</v>
      </c>
      <c r="AG836" s="7">
        <v>42199</v>
      </c>
      <c r="AH836">
        <v>1212</v>
      </c>
      <c r="AI836">
        <v>1212</v>
      </c>
      <c r="AJ836">
        <v>1212</v>
      </c>
    </row>
    <row r="837" spans="1:36" x14ac:dyDescent="0.25">
      <c r="A837" t="s">
        <v>4825</v>
      </c>
      <c r="B837" t="s">
        <v>242</v>
      </c>
      <c r="C837">
        <v>0.84040859999999995</v>
      </c>
      <c r="D837">
        <v>32.497667999999997</v>
      </c>
      <c r="E837" t="s">
        <v>4856</v>
      </c>
      <c r="F837">
        <v>1</v>
      </c>
      <c r="G837">
        <v>60</v>
      </c>
      <c r="H837">
        <v>2013</v>
      </c>
      <c r="I837" t="s">
        <v>5425</v>
      </c>
      <c r="J837" t="s">
        <v>5459</v>
      </c>
      <c r="K837" t="s">
        <v>5042</v>
      </c>
      <c r="L837" t="s">
        <v>5052</v>
      </c>
      <c r="M837">
        <v>153</v>
      </c>
      <c r="N837" s="7">
        <v>41816</v>
      </c>
      <c r="Q837">
        <v>8.33</v>
      </c>
      <c r="R837">
        <v>7.83</v>
      </c>
      <c r="S837">
        <v>7.83</v>
      </c>
      <c r="T837">
        <v>7.75</v>
      </c>
      <c r="U837">
        <v>8.25</v>
      </c>
      <c r="V837">
        <v>7.75</v>
      </c>
      <c r="W837">
        <v>10</v>
      </c>
      <c r="X837">
        <v>10</v>
      </c>
      <c r="Y837">
        <v>7.58</v>
      </c>
      <c r="Z837">
        <v>7.67</v>
      </c>
      <c r="AA837">
        <v>83</v>
      </c>
      <c r="AB837">
        <v>0.12</v>
      </c>
      <c r="AC837">
        <v>0</v>
      </c>
      <c r="AD837">
        <v>0</v>
      </c>
      <c r="AE837" t="s">
        <v>55</v>
      </c>
      <c r="AF837">
        <v>3</v>
      </c>
      <c r="AG837" s="7">
        <v>42181</v>
      </c>
      <c r="AH837">
        <v>1200</v>
      </c>
      <c r="AI837">
        <v>1300</v>
      </c>
      <c r="AJ837">
        <v>1250</v>
      </c>
    </row>
    <row r="838" spans="1:36" x14ac:dyDescent="0.25">
      <c r="A838" t="s">
        <v>43</v>
      </c>
      <c r="B838" t="s">
        <v>147</v>
      </c>
      <c r="C838">
        <v>19.896766199999998</v>
      </c>
      <c r="D838">
        <v>-155.58278179999999</v>
      </c>
      <c r="F838">
        <v>23</v>
      </c>
      <c r="G838">
        <v>45.359237</v>
      </c>
      <c r="I838" t="s">
        <v>5448</v>
      </c>
      <c r="J838" t="s">
        <v>5443</v>
      </c>
      <c r="K838" t="s">
        <v>5051</v>
      </c>
      <c r="L838" t="s">
        <v>5048</v>
      </c>
      <c r="M838">
        <v>120</v>
      </c>
      <c r="N838" s="7">
        <v>40654</v>
      </c>
      <c r="Q838">
        <v>7.83</v>
      </c>
      <c r="R838">
        <v>7.83</v>
      </c>
      <c r="S838">
        <v>7.67</v>
      </c>
      <c r="T838">
        <v>7.83</v>
      </c>
      <c r="U838">
        <v>7.92</v>
      </c>
      <c r="V838">
        <v>7.83</v>
      </c>
      <c r="W838">
        <v>9.33</v>
      </c>
      <c r="X838">
        <v>9.33</v>
      </c>
      <c r="Y838">
        <v>9.33</v>
      </c>
      <c r="Z838">
        <v>8.08</v>
      </c>
      <c r="AA838">
        <v>83</v>
      </c>
      <c r="AB838">
        <v>0</v>
      </c>
      <c r="AC838">
        <v>0</v>
      </c>
      <c r="AD838">
        <v>0</v>
      </c>
      <c r="AF838">
        <v>0</v>
      </c>
      <c r="AG838" s="7">
        <v>41019</v>
      </c>
    </row>
    <row r="839" spans="1:36" x14ac:dyDescent="0.25">
      <c r="A839" t="s">
        <v>43</v>
      </c>
      <c r="B839" t="s">
        <v>147</v>
      </c>
      <c r="C839">
        <v>19.896766199999998</v>
      </c>
      <c r="D839">
        <v>-155.58278179999999</v>
      </c>
      <c r="F839">
        <v>5</v>
      </c>
      <c r="G839">
        <v>45.359237</v>
      </c>
      <c r="I839" t="s">
        <v>5448</v>
      </c>
      <c r="J839" t="s">
        <v>5443</v>
      </c>
      <c r="K839" t="s">
        <v>5051</v>
      </c>
      <c r="L839" t="s">
        <v>5048</v>
      </c>
      <c r="M839">
        <v>120</v>
      </c>
      <c r="N839" s="7">
        <v>40611</v>
      </c>
      <c r="Q839">
        <v>7.5</v>
      </c>
      <c r="R839">
        <v>7.58</v>
      </c>
      <c r="S839">
        <v>7.42</v>
      </c>
      <c r="T839">
        <v>7.58</v>
      </c>
      <c r="U839">
        <v>7.58</v>
      </c>
      <c r="V839">
        <v>7.67</v>
      </c>
      <c r="W839">
        <v>10</v>
      </c>
      <c r="X839">
        <v>10</v>
      </c>
      <c r="Y839">
        <v>10</v>
      </c>
      <c r="Z839">
        <v>7.67</v>
      </c>
      <c r="AA839">
        <v>83</v>
      </c>
      <c r="AB839">
        <v>0</v>
      </c>
      <c r="AC839">
        <v>0</v>
      </c>
      <c r="AD839">
        <v>0</v>
      </c>
      <c r="AF839">
        <v>1</v>
      </c>
      <c r="AG839" s="7">
        <v>40976</v>
      </c>
    </row>
    <row r="840" spans="1:36" x14ac:dyDescent="0.25">
      <c r="A840" t="s">
        <v>43</v>
      </c>
      <c r="B840" t="s">
        <v>1672</v>
      </c>
      <c r="C840">
        <v>18.423847800000001</v>
      </c>
      <c r="D840">
        <v>-66.064878699999994</v>
      </c>
      <c r="E840" t="s">
        <v>1677</v>
      </c>
      <c r="F840">
        <v>17</v>
      </c>
      <c r="G840">
        <v>2.2679618500000003</v>
      </c>
      <c r="H840">
        <v>2013</v>
      </c>
      <c r="I840" t="s">
        <v>5483</v>
      </c>
      <c r="J840" t="s">
        <v>5442</v>
      </c>
      <c r="K840" t="s">
        <v>5044</v>
      </c>
      <c r="L840" t="s">
        <v>5048</v>
      </c>
      <c r="M840">
        <v>212</v>
      </c>
      <c r="N840" s="7">
        <v>41799</v>
      </c>
      <c r="O840" t="s">
        <v>60</v>
      </c>
      <c r="P840" t="s">
        <v>54</v>
      </c>
      <c r="Q840">
        <v>7.67</v>
      </c>
      <c r="R840">
        <v>7.5</v>
      </c>
      <c r="S840">
        <v>7.67</v>
      </c>
      <c r="T840">
        <v>7.83</v>
      </c>
      <c r="U840">
        <v>7.75</v>
      </c>
      <c r="V840">
        <v>7.83</v>
      </c>
      <c r="W840">
        <v>10</v>
      </c>
      <c r="X840">
        <v>10</v>
      </c>
      <c r="Y840">
        <v>9.33</v>
      </c>
      <c r="Z840">
        <v>7.42</v>
      </c>
      <c r="AA840">
        <v>83</v>
      </c>
      <c r="AB840">
        <v>0</v>
      </c>
      <c r="AC840">
        <v>0</v>
      </c>
      <c r="AD840">
        <v>0</v>
      </c>
      <c r="AE840" t="s">
        <v>89</v>
      </c>
      <c r="AF840">
        <v>0</v>
      </c>
      <c r="AG840" s="7">
        <v>42164</v>
      </c>
      <c r="AH840">
        <v>853.44</v>
      </c>
      <c r="AI840">
        <v>853.44</v>
      </c>
      <c r="AJ840">
        <v>853.44</v>
      </c>
    </row>
    <row r="841" spans="1:36" x14ac:dyDescent="0.25">
      <c r="A841" t="s">
        <v>43</v>
      </c>
      <c r="B841" t="s">
        <v>2219</v>
      </c>
      <c r="C841">
        <v>14.058324000000001</v>
      </c>
      <c r="D841">
        <v>108.277199</v>
      </c>
      <c r="E841" t="s">
        <v>2415</v>
      </c>
      <c r="F841">
        <v>2</v>
      </c>
      <c r="G841">
        <v>2</v>
      </c>
      <c r="H841">
        <v>2014</v>
      </c>
      <c r="I841" t="s">
        <v>5451</v>
      </c>
      <c r="J841" t="s">
        <v>5477</v>
      </c>
      <c r="K841" t="s">
        <v>5051</v>
      </c>
      <c r="L841" t="s">
        <v>5050</v>
      </c>
      <c r="M841">
        <v>61</v>
      </c>
      <c r="N841" s="7">
        <v>42366</v>
      </c>
      <c r="O841" t="s">
        <v>213</v>
      </c>
      <c r="P841" t="s">
        <v>60</v>
      </c>
      <c r="Q841">
        <v>7.75</v>
      </c>
      <c r="R841">
        <v>7.67</v>
      </c>
      <c r="S841">
        <v>7.58</v>
      </c>
      <c r="T841">
        <v>7.58</v>
      </c>
      <c r="U841">
        <v>7.42</v>
      </c>
      <c r="V841">
        <v>7.67</v>
      </c>
      <c r="W841">
        <v>9.33</v>
      </c>
      <c r="X841">
        <v>10</v>
      </c>
      <c r="Y841">
        <v>10</v>
      </c>
      <c r="Z841">
        <v>8</v>
      </c>
      <c r="AA841">
        <v>83</v>
      </c>
      <c r="AB841">
        <v>0</v>
      </c>
      <c r="AC841">
        <v>0</v>
      </c>
      <c r="AD841">
        <v>0</v>
      </c>
      <c r="AE841" t="s">
        <v>55</v>
      </c>
      <c r="AF841">
        <v>0</v>
      </c>
      <c r="AG841" s="7">
        <v>42731</v>
      </c>
      <c r="AH841">
        <v>1550</v>
      </c>
      <c r="AI841">
        <v>1550</v>
      </c>
      <c r="AJ841">
        <v>1550</v>
      </c>
    </row>
    <row r="842" spans="1:36" x14ac:dyDescent="0.25">
      <c r="A842" t="s">
        <v>43</v>
      </c>
      <c r="B842" t="s">
        <v>84</v>
      </c>
      <c r="C842">
        <v>-18.512177999999999</v>
      </c>
      <c r="D842">
        <v>-44.555030799999997</v>
      </c>
      <c r="E842" t="s">
        <v>233</v>
      </c>
      <c r="F842">
        <v>320</v>
      </c>
      <c r="G842">
        <v>60</v>
      </c>
      <c r="H842">
        <v>2015</v>
      </c>
      <c r="I842" t="s">
        <v>5409</v>
      </c>
      <c r="J842" t="s">
        <v>5410</v>
      </c>
      <c r="K842" t="s">
        <v>5039</v>
      </c>
      <c r="L842" t="s">
        <v>5040</v>
      </c>
      <c r="M842">
        <v>153</v>
      </c>
      <c r="N842" s="7">
        <v>42485</v>
      </c>
      <c r="O842" t="s">
        <v>365</v>
      </c>
      <c r="P842" t="s">
        <v>278</v>
      </c>
      <c r="Q842">
        <v>7.58</v>
      </c>
      <c r="R842">
        <v>7.58</v>
      </c>
      <c r="S842">
        <v>7.58</v>
      </c>
      <c r="T842">
        <v>7.5</v>
      </c>
      <c r="U842">
        <v>7.67</v>
      </c>
      <c r="V842">
        <v>7.58</v>
      </c>
      <c r="W842">
        <v>10</v>
      </c>
      <c r="X842">
        <v>10</v>
      </c>
      <c r="Y842">
        <v>10</v>
      </c>
      <c r="Z842">
        <v>7.58</v>
      </c>
      <c r="AA842">
        <v>83.08</v>
      </c>
      <c r="AB842">
        <v>0.11</v>
      </c>
      <c r="AC842">
        <v>0</v>
      </c>
      <c r="AD842">
        <v>2</v>
      </c>
      <c r="AE842" t="s">
        <v>89</v>
      </c>
      <c r="AF842">
        <v>2</v>
      </c>
      <c r="AG842" s="7">
        <v>42850</v>
      </c>
      <c r="AH842">
        <v>905</v>
      </c>
      <c r="AI842">
        <v>905</v>
      </c>
      <c r="AJ842">
        <v>905</v>
      </c>
    </row>
    <row r="843" spans="1:36" x14ac:dyDescent="0.25">
      <c r="A843" t="s">
        <v>43</v>
      </c>
      <c r="B843" t="s">
        <v>84</v>
      </c>
      <c r="C843">
        <v>-18.918128899999999</v>
      </c>
      <c r="D843">
        <v>-46.785602599999997</v>
      </c>
      <c r="E843" t="s">
        <v>2366</v>
      </c>
      <c r="F843">
        <v>300</v>
      </c>
      <c r="G843">
        <v>60</v>
      </c>
      <c r="H843">
        <v>2015</v>
      </c>
      <c r="I843" t="s">
        <v>5409</v>
      </c>
      <c r="J843" t="s">
        <v>5410</v>
      </c>
      <c r="K843" t="s">
        <v>5039</v>
      </c>
      <c r="L843" t="s">
        <v>5040</v>
      </c>
      <c r="M843">
        <v>153</v>
      </c>
      <c r="N843" s="7">
        <v>42114</v>
      </c>
      <c r="O843" t="s">
        <v>737</v>
      </c>
      <c r="P843" t="s">
        <v>81</v>
      </c>
      <c r="Q843">
        <v>7.42</v>
      </c>
      <c r="R843">
        <v>7.67</v>
      </c>
      <c r="S843">
        <v>7.58</v>
      </c>
      <c r="T843">
        <v>7.5</v>
      </c>
      <c r="U843">
        <v>7.75</v>
      </c>
      <c r="V843">
        <v>7.67</v>
      </c>
      <c r="W843">
        <v>10</v>
      </c>
      <c r="X843">
        <v>10</v>
      </c>
      <c r="Y843">
        <v>10</v>
      </c>
      <c r="Z843">
        <v>7.5</v>
      </c>
      <c r="AA843">
        <v>83.08</v>
      </c>
      <c r="AB843">
        <v>0.11</v>
      </c>
      <c r="AC843">
        <v>0</v>
      </c>
      <c r="AD843">
        <v>0</v>
      </c>
      <c r="AE843" t="s">
        <v>55</v>
      </c>
      <c r="AF843">
        <v>13</v>
      </c>
      <c r="AG843" s="7">
        <v>42479</v>
      </c>
    </row>
    <row r="844" spans="1:36" x14ac:dyDescent="0.25">
      <c r="A844" t="s">
        <v>43</v>
      </c>
      <c r="B844" t="s">
        <v>84</v>
      </c>
      <c r="C844">
        <v>-18.512177999999999</v>
      </c>
      <c r="D844">
        <v>-44.555030799999997</v>
      </c>
      <c r="E844" t="s">
        <v>233</v>
      </c>
      <c r="F844">
        <v>320</v>
      </c>
      <c r="G844">
        <v>2</v>
      </c>
      <c r="H844">
        <v>2016</v>
      </c>
      <c r="I844" t="s">
        <v>5407</v>
      </c>
      <c r="J844" t="s">
        <v>5408</v>
      </c>
      <c r="K844" t="s">
        <v>5039</v>
      </c>
      <c r="L844" t="s">
        <v>5040</v>
      </c>
      <c r="M844">
        <v>153</v>
      </c>
      <c r="N844" s="7">
        <v>42285</v>
      </c>
      <c r="O844" t="s">
        <v>365</v>
      </c>
      <c r="P844" t="s">
        <v>81</v>
      </c>
      <c r="Q844">
        <v>7.33</v>
      </c>
      <c r="R844">
        <v>7.67</v>
      </c>
      <c r="S844">
        <v>7.67</v>
      </c>
      <c r="T844">
        <v>7.33</v>
      </c>
      <c r="U844">
        <v>7.75</v>
      </c>
      <c r="V844">
        <v>7.42</v>
      </c>
      <c r="W844">
        <v>10</v>
      </c>
      <c r="X844">
        <v>10</v>
      </c>
      <c r="Y844">
        <v>10</v>
      </c>
      <c r="Z844">
        <v>7.92</v>
      </c>
      <c r="AA844">
        <v>83.08</v>
      </c>
      <c r="AB844">
        <v>0</v>
      </c>
      <c r="AC844">
        <v>0</v>
      </c>
      <c r="AD844">
        <v>0</v>
      </c>
      <c r="AE844" t="s">
        <v>55</v>
      </c>
      <c r="AF844">
        <v>3</v>
      </c>
      <c r="AG844" s="7">
        <v>42650</v>
      </c>
      <c r="AH844">
        <v>1</v>
      </c>
      <c r="AI844">
        <v>1</v>
      </c>
      <c r="AJ844">
        <v>1</v>
      </c>
    </row>
    <row r="845" spans="1:36" x14ac:dyDescent="0.25">
      <c r="A845" t="s">
        <v>43</v>
      </c>
      <c r="B845" t="s">
        <v>84</v>
      </c>
      <c r="C845">
        <v>-18.512177999999999</v>
      </c>
      <c r="D845">
        <v>-44.555030799999997</v>
      </c>
      <c r="E845" t="s">
        <v>233</v>
      </c>
      <c r="F845">
        <v>300</v>
      </c>
      <c r="G845">
        <v>2</v>
      </c>
      <c r="H845">
        <v>2015</v>
      </c>
      <c r="I845" t="s">
        <v>5409</v>
      </c>
      <c r="J845" t="s">
        <v>5410</v>
      </c>
      <c r="K845" t="s">
        <v>5039</v>
      </c>
      <c r="L845" t="s">
        <v>5040</v>
      </c>
      <c r="M845">
        <v>153</v>
      </c>
      <c r="N845" s="7">
        <v>41928</v>
      </c>
      <c r="O845" t="s">
        <v>68</v>
      </c>
      <c r="P845" t="s">
        <v>54</v>
      </c>
      <c r="Q845">
        <v>7.58</v>
      </c>
      <c r="R845">
        <v>7.83</v>
      </c>
      <c r="S845">
        <v>7.67</v>
      </c>
      <c r="T845">
        <v>7.42</v>
      </c>
      <c r="U845">
        <v>7.42</v>
      </c>
      <c r="V845">
        <v>7.5</v>
      </c>
      <c r="W845">
        <v>10</v>
      </c>
      <c r="X845">
        <v>10</v>
      </c>
      <c r="Y845">
        <v>10</v>
      </c>
      <c r="Z845">
        <v>7.67</v>
      </c>
      <c r="AA845">
        <v>83.08</v>
      </c>
      <c r="AB845">
        <v>0</v>
      </c>
      <c r="AC845">
        <v>0</v>
      </c>
      <c r="AD845">
        <v>0</v>
      </c>
      <c r="AE845" t="s">
        <v>55</v>
      </c>
      <c r="AF845">
        <v>1</v>
      </c>
      <c r="AG845" s="7">
        <v>42293</v>
      </c>
      <c r="AH845">
        <v>1200</v>
      </c>
      <c r="AI845">
        <v>1200</v>
      </c>
      <c r="AJ845">
        <v>1200</v>
      </c>
    </row>
    <row r="846" spans="1:36" x14ac:dyDescent="0.25">
      <c r="A846" t="s">
        <v>43</v>
      </c>
      <c r="B846" t="s">
        <v>396</v>
      </c>
      <c r="C846">
        <v>5.0260030000000002</v>
      </c>
      <c r="D846">
        <v>-74.030012200000002</v>
      </c>
      <c r="E846" t="s">
        <v>676</v>
      </c>
      <c r="F846">
        <v>275</v>
      </c>
      <c r="G846">
        <v>70</v>
      </c>
      <c r="H846">
        <v>2016</v>
      </c>
      <c r="I846" t="s">
        <v>5427</v>
      </c>
      <c r="J846" t="s">
        <v>5428</v>
      </c>
      <c r="K846" t="s">
        <v>5042</v>
      </c>
      <c r="L846" t="s">
        <v>5049</v>
      </c>
      <c r="M846">
        <v>91</v>
      </c>
      <c r="N846" s="7">
        <v>42786</v>
      </c>
      <c r="O846" t="s">
        <v>213</v>
      </c>
      <c r="P846" t="s">
        <v>54</v>
      </c>
      <c r="Q846">
        <v>7.58</v>
      </c>
      <c r="R846">
        <v>7.67</v>
      </c>
      <c r="S846">
        <v>7.33</v>
      </c>
      <c r="T846">
        <v>7.67</v>
      </c>
      <c r="U846">
        <v>7.75</v>
      </c>
      <c r="V846">
        <v>7.58</v>
      </c>
      <c r="W846">
        <v>10</v>
      </c>
      <c r="X846">
        <v>10</v>
      </c>
      <c r="Y846">
        <v>10</v>
      </c>
      <c r="Z846">
        <v>7.5</v>
      </c>
      <c r="AA846">
        <v>83.08</v>
      </c>
      <c r="AB846">
        <v>0</v>
      </c>
      <c r="AC846">
        <v>0</v>
      </c>
      <c r="AD846">
        <v>1</v>
      </c>
      <c r="AE846" t="s">
        <v>55</v>
      </c>
      <c r="AF846">
        <v>4</v>
      </c>
      <c r="AG846" s="7">
        <v>43151</v>
      </c>
      <c r="AH846">
        <v>1799</v>
      </c>
      <c r="AI846">
        <v>1799</v>
      </c>
      <c r="AJ846">
        <v>1799</v>
      </c>
    </row>
    <row r="847" spans="1:36" x14ac:dyDescent="0.25">
      <c r="A847" t="s">
        <v>43</v>
      </c>
      <c r="B847" t="s">
        <v>396</v>
      </c>
      <c r="C847">
        <v>2.5359349</v>
      </c>
      <c r="D847">
        <v>-75.527669900000006</v>
      </c>
      <c r="E847" t="s">
        <v>457</v>
      </c>
      <c r="F847">
        <v>275</v>
      </c>
      <c r="G847">
        <v>70</v>
      </c>
      <c r="H847">
        <v>2016</v>
      </c>
      <c r="I847" t="s">
        <v>5427</v>
      </c>
      <c r="J847" t="s">
        <v>5428</v>
      </c>
      <c r="K847" t="s">
        <v>5042</v>
      </c>
      <c r="L847" t="s">
        <v>5049</v>
      </c>
      <c r="M847">
        <v>91</v>
      </c>
      <c r="N847" s="7">
        <v>42745</v>
      </c>
      <c r="O847" t="s">
        <v>213</v>
      </c>
      <c r="P847" t="s">
        <v>54</v>
      </c>
      <c r="Q847">
        <v>7.75</v>
      </c>
      <c r="R847">
        <v>7.5</v>
      </c>
      <c r="S847">
        <v>7.5</v>
      </c>
      <c r="T847">
        <v>7.42</v>
      </c>
      <c r="U847">
        <v>8</v>
      </c>
      <c r="V847">
        <v>7.75</v>
      </c>
      <c r="W847">
        <v>10</v>
      </c>
      <c r="X847">
        <v>10</v>
      </c>
      <c r="Y847">
        <v>10</v>
      </c>
      <c r="Z847">
        <v>7.17</v>
      </c>
      <c r="AA847">
        <v>83.08</v>
      </c>
      <c r="AB847">
        <v>0</v>
      </c>
      <c r="AC847">
        <v>1</v>
      </c>
      <c r="AD847">
        <v>2</v>
      </c>
      <c r="AE847" t="s">
        <v>55</v>
      </c>
      <c r="AF847">
        <v>5</v>
      </c>
      <c r="AG847" s="7">
        <v>43110</v>
      </c>
    </row>
    <row r="848" spans="1:36" x14ac:dyDescent="0.25">
      <c r="A848" t="s">
        <v>43</v>
      </c>
      <c r="B848" t="s">
        <v>396</v>
      </c>
      <c r="C848">
        <v>2.5359349</v>
      </c>
      <c r="D848">
        <v>-75.527669900000006</v>
      </c>
      <c r="E848" t="s">
        <v>457</v>
      </c>
      <c r="F848">
        <v>275</v>
      </c>
      <c r="G848">
        <v>70</v>
      </c>
      <c r="I848" t="s">
        <v>5435</v>
      </c>
      <c r="J848" t="s">
        <v>5436</v>
      </c>
      <c r="K848" t="s">
        <v>5042</v>
      </c>
      <c r="L848" t="s">
        <v>5049</v>
      </c>
      <c r="M848">
        <v>91</v>
      </c>
      <c r="N848" s="7">
        <v>40753</v>
      </c>
      <c r="O848" t="s">
        <v>213</v>
      </c>
      <c r="Q848">
        <v>7.33</v>
      </c>
      <c r="R848">
        <v>7.33</v>
      </c>
      <c r="S848">
        <v>7.33</v>
      </c>
      <c r="T848">
        <v>7.58</v>
      </c>
      <c r="U848">
        <v>7.25</v>
      </c>
      <c r="V848">
        <v>8.08</v>
      </c>
      <c r="W848">
        <v>10</v>
      </c>
      <c r="X848">
        <v>10</v>
      </c>
      <c r="Y848">
        <v>10</v>
      </c>
      <c r="Z848">
        <v>8.17</v>
      </c>
      <c r="AA848">
        <v>83.08</v>
      </c>
      <c r="AB848">
        <v>0.01</v>
      </c>
      <c r="AC848">
        <v>0</v>
      </c>
      <c r="AD848">
        <v>0</v>
      </c>
      <c r="AF848">
        <v>0</v>
      </c>
      <c r="AG848" s="7">
        <v>41118</v>
      </c>
      <c r="AH848">
        <v>1600</v>
      </c>
      <c r="AI848">
        <v>1950</v>
      </c>
      <c r="AJ848">
        <v>1775</v>
      </c>
    </row>
    <row r="849" spans="1:36" x14ac:dyDescent="0.25">
      <c r="A849" t="s">
        <v>43</v>
      </c>
      <c r="B849" t="s">
        <v>396</v>
      </c>
      <c r="C849">
        <v>2.7049813</v>
      </c>
      <c r="D849">
        <v>-76.825965199999999</v>
      </c>
      <c r="E849" t="s">
        <v>1062</v>
      </c>
      <c r="F849">
        <v>250</v>
      </c>
      <c r="G849">
        <v>70</v>
      </c>
      <c r="H849">
        <v>2010</v>
      </c>
      <c r="I849" t="s">
        <v>5437</v>
      </c>
      <c r="J849" t="s">
        <v>5438</v>
      </c>
      <c r="K849" t="s">
        <v>5042</v>
      </c>
      <c r="L849" t="s">
        <v>5049</v>
      </c>
      <c r="M849">
        <v>91</v>
      </c>
      <c r="N849" s="7">
        <v>40596</v>
      </c>
      <c r="Q849">
        <v>7.83</v>
      </c>
      <c r="R849">
        <v>7.75</v>
      </c>
      <c r="S849">
        <v>7.33</v>
      </c>
      <c r="T849">
        <v>7.25</v>
      </c>
      <c r="U849">
        <v>7.42</v>
      </c>
      <c r="V849">
        <v>7.92</v>
      </c>
      <c r="W849">
        <v>10</v>
      </c>
      <c r="X849">
        <v>10</v>
      </c>
      <c r="Y849">
        <v>10</v>
      </c>
      <c r="Z849">
        <v>7.58</v>
      </c>
      <c r="AA849">
        <v>83.08</v>
      </c>
      <c r="AB849">
        <v>0.08</v>
      </c>
      <c r="AC849">
        <v>1</v>
      </c>
      <c r="AD849">
        <v>0</v>
      </c>
      <c r="AF849">
        <v>3</v>
      </c>
      <c r="AG849" s="7">
        <v>40961</v>
      </c>
      <c r="AH849">
        <v>1880</v>
      </c>
      <c r="AI849">
        <v>1880</v>
      </c>
      <c r="AJ849">
        <v>1880</v>
      </c>
    </row>
    <row r="850" spans="1:36" x14ac:dyDescent="0.25">
      <c r="A850" t="s">
        <v>43</v>
      </c>
      <c r="B850" t="s">
        <v>203</v>
      </c>
      <c r="C850">
        <v>9.9630493999999992</v>
      </c>
      <c r="D850">
        <v>-84.048231799999996</v>
      </c>
      <c r="E850" t="s">
        <v>1600</v>
      </c>
      <c r="F850">
        <v>250</v>
      </c>
      <c r="G850">
        <v>1</v>
      </c>
      <c r="H850">
        <v>2014</v>
      </c>
      <c r="I850" t="s">
        <v>5412</v>
      </c>
      <c r="J850" t="s">
        <v>5440</v>
      </c>
      <c r="K850" t="s">
        <v>5040</v>
      </c>
      <c r="L850" t="s">
        <v>5048</v>
      </c>
      <c r="M850">
        <v>151</v>
      </c>
      <c r="N850" s="7">
        <v>41835</v>
      </c>
      <c r="O850" t="s">
        <v>493</v>
      </c>
      <c r="P850" t="s">
        <v>54</v>
      </c>
      <c r="Q850">
        <v>7.83</v>
      </c>
      <c r="R850">
        <v>7.33</v>
      </c>
      <c r="S850">
        <v>7.5</v>
      </c>
      <c r="T850">
        <v>7.67</v>
      </c>
      <c r="U850">
        <v>7.58</v>
      </c>
      <c r="V850">
        <v>7.67</v>
      </c>
      <c r="W850">
        <v>10</v>
      </c>
      <c r="X850">
        <v>10</v>
      </c>
      <c r="Y850">
        <v>10</v>
      </c>
      <c r="Z850">
        <v>7.5</v>
      </c>
      <c r="AA850">
        <v>83.08</v>
      </c>
      <c r="AB850">
        <v>0.1</v>
      </c>
      <c r="AC850">
        <v>0</v>
      </c>
      <c r="AD850">
        <v>0</v>
      </c>
      <c r="AE850" t="s">
        <v>55</v>
      </c>
      <c r="AF850">
        <v>3</v>
      </c>
      <c r="AG850" s="7">
        <v>42200</v>
      </c>
      <c r="AH850">
        <v>1200</v>
      </c>
      <c r="AI850">
        <v>1400</v>
      </c>
      <c r="AJ850">
        <v>1300</v>
      </c>
    </row>
    <row r="851" spans="1:36" x14ac:dyDescent="0.25">
      <c r="A851" t="s">
        <v>43</v>
      </c>
      <c r="B851" t="s">
        <v>62</v>
      </c>
      <c r="C851">
        <v>15.783471</v>
      </c>
      <c r="D851">
        <v>-90.230759000000006</v>
      </c>
      <c r="F851">
        <v>275</v>
      </c>
      <c r="G851">
        <v>69</v>
      </c>
      <c r="I851" t="s">
        <v>5467</v>
      </c>
      <c r="J851" t="s">
        <v>5454</v>
      </c>
      <c r="K851" t="s">
        <v>5040</v>
      </c>
      <c r="L851" t="s">
        <v>5048</v>
      </c>
      <c r="M851">
        <v>151</v>
      </c>
      <c r="N851" s="7">
        <v>40493</v>
      </c>
      <c r="Q851">
        <v>7.92</v>
      </c>
      <c r="R851">
        <v>7.67</v>
      </c>
      <c r="S851">
        <v>7.67</v>
      </c>
      <c r="T851">
        <v>7.25</v>
      </c>
      <c r="U851">
        <v>7.83</v>
      </c>
      <c r="V851">
        <v>7.67</v>
      </c>
      <c r="W851">
        <v>9.33</v>
      </c>
      <c r="X851">
        <v>10</v>
      </c>
      <c r="Y851">
        <v>10</v>
      </c>
      <c r="Z851">
        <v>7.75</v>
      </c>
      <c r="AA851">
        <v>83.08</v>
      </c>
      <c r="AB851">
        <v>0.02</v>
      </c>
      <c r="AC851">
        <v>0</v>
      </c>
      <c r="AD851">
        <v>0</v>
      </c>
      <c r="AF851">
        <v>1</v>
      </c>
      <c r="AG851" s="7">
        <v>40858</v>
      </c>
    </row>
    <row r="852" spans="1:36" x14ac:dyDescent="0.25">
      <c r="A852" t="s">
        <v>43</v>
      </c>
      <c r="B852" t="s">
        <v>159</v>
      </c>
      <c r="C852">
        <v>2.2519909999999999</v>
      </c>
      <c r="D852">
        <v>98.748572899999999</v>
      </c>
      <c r="E852" t="s">
        <v>2395</v>
      </c>
      <c r="F852">
        <v>10</v>
      </c>
      <c r="G852">
        <v>60</v>
      </c>
      <c r="H852">
        <v>2010</v>
      </c>
      <c r="I852" t="s">
        <v>5467</v>
      </c>
      <c r="J852" t="s">
        <v>5454</v>
      </c>
      <c r="K852" t="s">
        <v>5040</v>
      </c>
      <c r="L852" t="s">
        <v>5048</v>
      </c>
      <c r="M852">
        <v>151</v>
      </c>
      <c r="N852" s="7">
        <v>40511</v>
      </c>
      <c r="Q852">
        <v>7.67</v>
      </c>
      <c r="R852">
        <v>7.58</v>
      </c>
      <c r="S852">
        <v>7.5</v>
      </c>
      <c r="T852">
        <v>7.58</v>
      </c>
      <c r="U852">
        <v>7.67</v>
      </c>
      <c r="V852">
        <v>7.58</v>
      </c>
      <c r="W852">
        <v>10</v>
      </c>
      <c r="X852">
        <v>10</v>
      </c>
      <c r="Y852">
        <v>10</v>
      </c>
      <c r="Z852">
        <v>7.5</v>
      </c>
      <c r="AA852">
        <v>83.08</v>
      </c>
      <c r="AB852">
        <v>0</v>
      </c>
      <c r="AC852">
        <v>0</v>
      </c>
      <c r="AD852">
        <v>0</v>
      </c>
      <c r="AF852">
        <v>0</v>
      </c>
      <c r="AG852" s="7">
        <v>40876</v>
      </c>
      <c r="AH852">
        <v>1300</v>
      </c>
      <c r="AI852">
        <v>1400</v>
      </c>
      <c r="AJ852">
        <v>1350</v>
      </c>
    </row>
    <row r="853" spans="1:36" x14ac:dyDescent="0.25">
      <c r="A853" t="s">
        <v>43</v>
      </c>
      <c r="B853" t="s">
        <v>216</v>
      </c>
      <c r="C853">
        <v>16.237506700000001</v>
      </c>
      <c r="D853">
        <v>-97.293280300000006</v>
      </c>
      <c r="E853" t="s">
        <v>2382</v>
      </c>
      <c r="F853">
        <v>10</v>
      </c>
      <c r="G853">
        <v>1</v>
      </c>
      <c r="H853">
        <v>2012</v>
      </c>
      <c r="I853" t="s">
        <v>5398</v>
      </c>
      <c r="J853" t="s">
        <v>5444</v>
      </c>
      <c r="K853" t="s">
        <v>5040</v>
      </c>
      <c r="L853" t="s">
        <v>5048</v>
      </c>
      <c r="M853">
        <v>152</v>
      </c>
      <c r="N853" s="7">
        <v>41066</v>
      </c>
      <c r="O853" t="s">
        <v>60</v>
      </c>
      <c r="P853" t="s">
        <v>54</v>
      </c>
      <c r="Q853">
        <v>7.75</v>
      </c>
      <c r="R853">
        <v>7.67</v>
      </c>
      <c r="S853">
        <v>7.42</v>
      </c>
      <c r="T853">
        <v>7.75</v>
      </c>
      <c r="U853">
        <v>7.5</v>
      </c>
      <c r="V853">
        <v>7.5</v>
      </c>
      <c r="W853">
        <v>10</v>
      </c>
      <c r="X853">
        <v>10</v>
      </c>
      <c r="Y853">
        <v>10</v>
      </c>
      <c r="Z853">
        <v>7.5</v>
      </c>
      <c r="AA853">
        <v>83.08</v>
      </c>
      <c r="AB853">
        <v>0.1</v>
      </c>
      <c r="AC853">
        <v>0</v>
      </c>
      <c r="AD853">
        <v>0</v>
      </c>
      <c r="AF853">
        <v>1</v>
      </c>
      <c r="AG853" s="7">
        <v>41431</v>
      </c>
      <c r="AH853">
        <v>1400</v>
      </c>
      <c r="AI853">
        <v>1400</v>
      </c>
      <c r="AJ853">
        <v>1400</v>
      </c>
    </row>
    <row r="854" spans="1:36" x14ac:dyDescent="0.25">
      <c r="A854" t="s">
        <v>43</v>
      </c>
      <c r="B854" t="s">
        <v>268</v>
      </c>
      <c r="C854">
        <v>23.282501400000001</v>
      </c>
      <c r="D854">
        <v>120.44728499999999</v>
      </c>
      <c r="E854" t="s">
        <v>811</v>
      </c>
      <c r="F854">
        <v>20</v>
      </c>
      <c r="G854">
        <v>60</v>
      </c>
      <c r="H854">
        <v>2015</v>
      </c>
      <c r="I854" t="s">
        <v>5460</v>
      </c>
      <c r="J854" t="s">
        <v>5478</v>
      </c>
      <c r="K854" t="s">
        <v>5051</v>
      </c>
      <c r="L854" t="s">
        <v>5050</v>
      </c>
      <c r="M854">
        <v>61</v>
      </c>
      <c r="N854" s="7">
        <v>42143</v>
      </c>
      <c r="O854" t="s">
        <v>616</v>
      </c>
      <c r="P854" t="s">
        <v>81</v>
      </c>
      <c r="Q854">
        <v>7.83</v>
      </c>
      <c r="R854">
        <v>7.92</v>
      </c>
      <c r="S854">
        <v>7.5</v>
      </c>
      <c r="T854">
        <v>7.83</v>
      </c>
      <c r="U854">
        <v>7.67</v>
      </c>
      <c r="V854">
        <v>7.25</v>
      </c>
      <c r="W854">
        <v>9.33</v>
      </c>
      <c r="X854">
        <v>10</v>
      </c>
      <c r="Y854">
        <v>10</v>
      </c>
      <c r="Z854">
        <v>7.75</v>
      </c>
      <c r="AA854">
        <v>83.08</v>
      </c>
      <c r="AB854">
        <v>0</v>
      </c>
      <c r="AC854">
        <v>0</v>
      </c>
      <c r="AD854">
        <v>0</v>
      </c>
      <c r="AE854" t="s">
        <v>55</v>
      </c>
      <c r="AF854">
        <v>0</v>
      </c>
      <c r="AG854" s="7">
        <v>42508</v>
      </c>
      <c r="AH854">
        <v>700</v>
      </c>
      <c r="AI854">
        <v>800</v>
      </c>
      <c r="AJ854">
        <v>750</v>
      </c>
    </row>
    <row r="855" spans="1:36" x14ac:dyDescent="0.25">
      <c r="A855" t="s">
        <v>43</v>
      </c>
      <c r="B855" t="s">
        <v>268</v>
      </c>
      <c r="C855">
        <v>23.480075100000001</v>
      </c>
      <c r="D855">
        <v>120.4491113</v>
      </c>
      <c r="E855" t="s">
        <v>2376</v>
      </c>
      <c r="F855">
        <v>50</v>
      </c>
      <c r="G855">
        <v>30</v>
      </c>
      <c r="H855">
        <v>2014</v>
      </c>
      <c r="I855" t="s">
        <v>5451</v>
      </c>
      <c r="J855" t="s">
        <v>5477</v>
      </c>
      <c r="K855" t="s">
        <v>5051</v>
      </c>
      <c r="L855" t="s">
        <v>5050</v>
      </c>
      <c r="M855">
        <v>61</v>
      </c>
      <c r="N855" s="7">
        <v>41634</v>
      </c>
      <c r="O855" t="s">
        <v>616</v>
      </c>
      <c r="P855" t="s">
        <v>60</v>
      </c>
      <c r="Q855">
        <v>7.75</v>
      </c>
      <c r="R855">
        <v>7.75</v>
      </c>
      <c r="S855">
        <v>7.5</v>
      </c>
      <c r="T855">
        <v>7.5</v>
      </c>
      <c r="U855">
        <v>7.5</v>
      </c>
      <c r="V855">
        <v>7.5</v>
      </c>
      <c r="W855">
        <v>10</v>
      </c>
      <c r="X855">
        <v>10</v>
      </c>
      <c r="Y855">
        <v>10</v>
      </c>
      <c r="Z855">
        <v>7.58</v>
      </c>
      <c r="AA855">
        <v>83.08</v>
      </c>
      <c r="AB855">
        <v>0.11</v>
      </c>
      <c r="AC855">
        <v>0</v>
      </c>
      <c r="AD855">
        <v>0</v>
      </c>
      <c r="AF855">
        <v>0</v>
      </c>
      <c r="AG855" s="7">
        <v>41999</v>
      </c>
      <c r="AH855">
        <v>1300</v>
      </c>
      <c r="AI855">
        <v>1300</v>
      </c>
      <c r="AJ855">
        <v>1300</v>
      </c>
    </row>
    <row r="856" spans="1:36" x14ac:dyDescent="0.25">
      <c r="A856" t="s">
        <v>43</v>
      </c>
      <c r="B856" t="s">
        <v>147</v>
      </c>
      <c r="C856">
        <v>19.896766199999998</v>
      </c>
      <c r="D856">
        <v>-155.58278179999999</v>
      </c>
      <c r="E856" t="s">
        <v>150</v>
      </c>
      <c r="F856">
        <v>16</v>
      </c>
      <c r="G856">
        <v>45.359237</v>
      </c>
      <c r="H856">
        <v>2013</v>
      </c>
      <c r="I856" t="s">
        <v>5452</v>
      </c>
      <c r="J856" t="s">
        <v>5442</v>
      </c>
      <c r="K856" t="s">
        <v>5051</v>
      </c>
      <c r="L856" t="s">
        <v>5048</v>
      </c>
      <c r="M856">
        <v>120</v>
      </c>
      <c r="N856" s="7">
        <v>41689</v>
      </c>
      <c r="O856" t="s">
        <v>333</v>
      </c>
      <c r="P856" t="s">
        <v>81</v>
      </c>
      <c r="Q856">
        <v>7.33</v>
      </c>
      <c r="R856">
        <v>7.75</v>
      </c>
      <c r="S856">
        <v>7.58</v>
      </c>
      <c r="T856">
        <v>7.33</v>
      </c>
      <c r="U856">
        <v>7.83</v>
      </c>
      <c r="V856">
        <v>7.67</v>
      </c>
      <c r="W856">
        <v>10</v>
      </c>
      <c r="X856">
        <v>10</v>
      </c>
      <c r="Y856">
        <v>10</v>
      </c>
      <c r="Z856">
        <v>7.58</v>
      </c>
      <c r="AA856">
        <v>83.08</v>
      </c>
      <c r="AB856">
        <v>0.12</v>
      </c>
      <c r="AC856">
        <v>0</v>
      </c>
      <c r="AD856">
        <v>0</v>
      </c>
      <c r="AE856" t="s">
        <v>89</v>
      </c>
      <c r="AF856">
        <v>8</v>
      </c>
      <c r="AG856" s="7">
        <v>42054</v>
      </c>
    </row>
    <row r="857" spans="1:36" x14ac:dyDescent="0.25">
      <c r="A857" t="s">
        <v>43</v>
      </c>
      <c r="B857" t="s">
        <v>147</v>
      </c>
      <c r="C857">
        <v>19.896766199999998</v>
      </c>
      <c r="D857">
        <v>-155.58278179999999</v>
      </c>
      <c r="E857" t="s">
        <v>150</v>
      </c>
      <c r="F857">
        <v>6</v>
      </c>
      <c r="G857">
        <v>45.359237</v>
      </c>
      <c r="H857">
        <v>2012</v>
      </c>
      <c r="I857" t="s">
        <v>5455</v>
      </c>
      <c r="J857" t="s">
        <v>5444</v>
      </c>
      <c r="K857" t="s">
        <v>5051</v>
      </c>
      <c r="L857" t="s">
        <v>5048</v>
      </c>
      <c r="M857">
        <v>121</v>
      </c>
      <c r="N857" s="7">
        <v>41341</v>
      </c>
      <c r="O857" t="s">
        <v>333</v>
      </c>
      <c r="P857" t="s">
        <v>81</v>
      </c>
      <c r="Q857">
        <v>7.83</v>
      </c>
      <c r="R857">
        <v>7.83</v>
      </c>
      <c r="S857">
        <v>7.33</v>
      </c>
      <c r="T857">
        <v>7.17</v>
      </c>
      <c r="U857">
        <v>7.75</v>
      </c>
      <c r="V857">
        <v>7.67</v>
      </c>
      <c r="W857">
        <v>10</v>
      </c>
      <c r="X857">
        <v>10</v>
      </c>
      <c r="Y857">
        <v>10</v>
      </c>
      <c r="Z857">
        <v>7.5</v>
      </c>
      <c r="AA857">
        <v>83.08</v>
      </c>
      <c r="AB857">
        <v>0.1</v>
      </c>
      <c r="AC857">
        <v>0</v>
      </c>
      <c r="AD857">
        <v>0</v>
      </c>
      <c r="AE857" t="s">
        <v>89</v>
      </c>
      <c r="AF857">
        <v>0</v>
      </c>
      <c r="AG857" s="7">
        <v>41706</v>
      </c>
    </row>
    <row r="858" spans="1:36" x14ac:dyDescent="0.25">
      <c r="A858" t="s">
        <v>43</v>
      </c>
      <c r="B858" t="s">
        <v>147</v>
      </c>
      <c r="C858">
        <v>19.896766199999998</v>
      </c>
      <c r="D858">
        <v>-155.58278179999999</v>
      </c>
      <c r="E858" t="s">
        <v>150</v>
      </c>
      <c r="F858">
        <v>7</v>
      </c>
      <c r="G858">
        <v>45.359237</v>
      </c>
      <c r="H858">
        <v>2012</v>
      </c>
      <c r="I858" t="s">
        <v>5455</v>
      </c>
      <c r="J858" t="s">
        <v>5444</v>
      </c>
      <c r="K858" t="s">
        <v>5051</v>
      </c>
      <c r="L858" t="s">
        <v>5048</v>
      </c>
      <c r="M858">
        <v>121</v>
      </c>
      <c r="N858" s="7">
        <v>41005</v>
      </c>
      <c r="O858" t="s">
        <v>333</v>
      </c>
      <c r="P858" t="s">
        <v>81</v>
      </c>
      <c r="Q858">
        <v>7.67</v>
      </c>
      <c r="R858">
        <v>7.58</v>
      </c>
      <c r="S858">
        <v>7.5</v>
      </c>
      <c r="T858">
        <v>7.67</v>
      </c>
      <c r="U858">
        <v>7.92</v>
      </c>
      <c r="V858">
        <v>8</v>
      </c>
      <c r="W858">
        <v>9.33</v>
      </c>
      <c r="X858">
        <v>9.33</v>
      </c>
      <c r="Y858">
        <v>10</v>
      </c>
      <c r="Z858">
        <v>8.08</v>
      </c>
      <c r="AA858">
        <v>83.08</v>
      </c>
      <c r="AB858">
        <v>0</v>
      </c>
      <c r="AC858">
        <v>1</v>
      </c>
      <c r="AD858">
        <v>0</v>
      </c>
      <c r="AF858">
        <v>4</v>
      </c>
      <c r="AG858" s="7">
        <v>41370</v>
      </c>
    </row>
    <row r="859" spans="1:36" x14ac:dyDescent="0.25">
      <c r="A859" t="s">
        <v>43</v>
      </c>
      <c r="B859" t="s">
        <v>147</v>
      </c>
      <c r="C859">
        <v>19.896766199999998</v>
      </c>
      <c r="D859">
        <v>-155.58278179999999</v>
      </c>
      <c r="E859" t="s">
        <v>150</v>
      </c>
      <c r="F859">
        <v>6</v>
      </c>
      <c r="G859">
        <v>45.359237</v>
      </c>
      <c r="H859">
        <v>2012</v>
      </c>
      <c r="I859" t="s">
        <v>5455</v>
      </c>
      <c r="J859" t="s">
        <v>5444</v>
      </c>
      <c r="K859" t="s">
        <v>5051</v>
      </c>
      <c r="L859" t="s">
        <v>5048</v>
      </c>
      <c r="M859">
        <v>121</v>
      </c>
      <c r="N859" s="7">
        <v>40962</v>
      </c>
      <c r="O859" t="s">
        <v>333</v>
      </c>
      <c r="P859" t="s">
        <v>54</v>
      </c>
      <c r="Q859">
        <v>7.33</v>
      </c>
      <c r="R859">
        <v>7.58</v>
      </c>
      <c r="S859">
        <v>7.58</v>
      </c>
      <c r="T859">
        <v>7.92</v>
      </c>
      <c r="U859">
        <v>7.67</v>
      </c>
      <c r="V859">
        <v>7.58</v>
      </c>
      <c r="W859">
        <v>10</v>
      </c>
      <c r="X859">
        <v>10</v>
      </c>
      <c r="Y859">
        <v>10</v>
      </c>
      <c r="Z859">
        <v>7.42</v>
      </c>
      <c r="AA859">
        <v>83.08</v>
      </c>
      <c r="AB859">
        <v>0.12</v>
      </c>
      <c r="AC859">
        <v>0</v>
      </c>
      <c r="AD859">
        <v>0</v>
      </c>
      <c r="AE859" t="s">
        <v>55</v>
      </c>
      <c r="AF859">
        <v>0</v>
      </c>
      <c r="AG859" s="7">
        <v>41327</v>
      </c>
    </row>
    <row r="860" spans="1:36" x14ac:dyDescent="0.25">
      <c r="A860" t="s">
        <v>43</v>
      </c>
      <c r="B860" t="s">
        <v>84</v>
      </c>
      <c r="C860">
        <v>-18.512177999999999</v>
      </c>
      <c r="D860">
        <v>-44.555030799999997</v>
      </c>
      <c r="E860" t="s">
        <v>233</v>
      </c>
      <c r="F860">
        <v>320</v>
      </c>
      <c r="G860">
        <v>60</v>
      </c>
      <c r="H860">
        <v>2018</v>
      </c>
      <c r="I860" t="s">
        <v>5405</v>
      </c>
      <c r="J860" t="s">
        <v>5406</v>
      </c>
      <c r="K860" t="s">
        <v>5039</v>
      </c>
      <c r="L860" t="s">
        <v>5040</v>
      </c>
      <c r="M860">
        <v>153</v>
      </c>
      <c r="N860" s="7">
        <v>43028</v>
      </c>
      <c r="O860" t="s">
        <v>68</v>
      </c>
      <c r="P860" t="s">
        <v>81</v>
      </c>
      <c r="Q860">
        <v>7.67</v>
      </c>
      <c r="R860">
        <v>7.42</v>
      </c>
      <c r="S860">
        <v>7.5</v>
      </c>
      <c r="T860">
        <v>7.58</v>
      </c>
      <c r="U860">
        <v>7.67</v>
      </c>
      <c r="V860">
        <v>7.58</v>
      </c>
      <c r="W860">
        <v>10</v>
      </c>
      <c r="X860">
        <v>10</v>
      </c>
      <c r="Y860">
        <v>10</v>
      </c>
      <c r="Z860">
        <v>7.75</v>
      </c>
      <c r="AA860">
        <v>83.17</v>
      </c>
      <c r="AB860">
        <v>0.11</v>
      </c>
      <c r="AC860">
        <v>0</v>
      </c>
      <c r="AD860">
        <v>0</v>
      </c>
      <c r="AE860" t="s">
        <v>55</v>
      </c>
      <c r="AF860">
        <v>4</v>
      </c>
      <c r="AG860" s="7">
        <v>43393</v>
      </c>
      <c r="AH860">
        <v>890</v>
      </c>
      <c r="AI860">
        <v>890</v>
      </c>
      <c r="AJ860">
        <v>890</v>
      </c>
    </row>
    <row r="861" spans="1:36" x14ac:dyDescent="0.25">
      <c r="A861" t="s">
        <v>43</v>
      </c>
      <c r="B861" t="s">
        <v>84</v>
      </c>
      <c r="C861">
        <v>-18.512177999999999</v>
      </c>
      <c r="D861">
        <v>-44.555030799999997</v>
      </c>
      <c r="E861" t="s">
        <v>233</v>
      </c>
      <c r="F861">
        <v>50</v>
      </c>
      <c r="G861">
        <v>60</v>
      </c>
      <c r="H861">
        <v>2012</v>
      </c>
      <c r="I861" t="s">
        <v>5401</v>
      </c>
      <c r="J861" t="s">
        <v>5402</v>
      </c>
      <c r="K861" t="s">
        <v>5039</v>
      </c>
      <c r="L861" t="s">
        <v>5040</v>
      </c>
      <c r="M861">
        <v>153</v>
      </c>
      <c r="N861" s="7">
        <v>40987</v>
      </c>
      <c r="O861" t="s">
        <v>737</v>
      </c>
      <c r="P861" t="s">
        <v>81</v>
      </c>
      <c r="Q861">
        <v>7.75</v>
      </c>
      <c r="R861">
        <v>7.67</v>
      </c>
      <c r="S861">
        <v>7.58</v>
      </c>
      <c r="T861">
        <v>7.5</v>
      </c>
      <c r="U861">
        <v>7.58</v>
      </c>
      <c r="V861">
        <v>7.58</v>
      </c>
      <c r="W861">
        <v>10</v>
      </c>
      <c r="X861">
        <v>10</v>
      </c>
      <c r="Y861">
        <v>10</v>
      </c>
      <c r="Z861">
        <v>7.5</v>
      </c>
      <c r="AA861">
        <v>83.17</v>
      </c>
      <c r="AB861">
        <v>0.12</v>
      </c>
      <c r="AC861">
        <v>0</v>
      </c>
      <c r="AD861">
        <v>0</v>
      </c>
      <c r="AE861" t="s">
        <v>55</v>
      </c>
      <c r="AF861">
        <v>1</v>
      </c>
      <c r="AG861" s="7">
        <v>41352</v>
      </c>
      <c r="AH861">
        <v>1000</v>
      </c>
      <c r="AI861">
        <v>1000</v>
      </c>
      <c r="AJ861">
        <v>1000</v>
      </c>
    </row>
    <row r="862" spans="1:36" x14ac:dyDescent="0.25">
      <c r="A862" t="s">
        <v>43</v>
      </c>
      <c r="B862" t="s">
        <v>84</v>
      </c>
      <c r="C862">
        <v>-20.3024001</v>
      </c>
      <c r="D862">
        <v>-47.606162500000003</v>
      </c>
      <c r="E862" t="s">
        <v>2338</v>
      </c>
      <c r="F862">
        <v>100</v>
      </c>
      <c r="G862">
        <v>60</v>
      </c>
      <c r="H862">
        <v>2012</v>
      </c>
      <c r="I862" t="s">
        <v>5401</v>
      </c>
      <c r="J862" t="s">
        <v>5402</v>
      </c>
      <c r="K862" t="s">
        <v>5039</v>
      </c>
      <c r="L862" t="s">
        <v>5040</v>
      </c>
      <c r="M862">
        <v>153</v>
      </c>
      <c r="N862" s="7">
        <v>40956</v>
      </c>
      <c r="O862" t="s">
        <v>737</v>
      </c>
      <c r="P862" t="s">
        <v>81</v>
      </c>
      <c r="Q862">
        <v>7.92</v>
      </c>
      <c r="R862">
        <v>7.58</v>
      </c>
      <c r="S862">
        <v>7.5</v>
      </c>
      <c r="T862">
        <v>7.58</v>
      </c>
      <c r="U862">
        <v>7.42</v>
      </c>
      <c r="V862">
        <v>7.5</v>
      </c>
      <c r="W862">
        <v>10</v>
      </c>
      <c r="X862">
        <v>10</v>
      </c>
      <c r="Y862">
        <v>10</v>
      </c>
      <c r="Z862">
        <v>7.67</v>
      </c>
      <c r="AA862">
        <v>83.17</v>
      </c>
      <c r="AB862">
        <v>0.11</v>
      </c>
      <c r="AC862">
        <v>0</v>
      </c>
      <c r="AD862">
        <v>0</v>
      </c>
      <c r="AE862" t="s">
        <v>55</v>
      </c>
      <c r="AF862">
        <v>4</v>
      </c>
      <c r="AG862" s="7">
        <v>41321</v>
      </c>
      <c r="AH862">
        <v>950</v>
      </c>
      <c r="AI862">
        <v>950</v>
      </c>
      <c r="AJ862">
        <v>950</v>
      </c>
    </row>
    <row r="863" spans="1:36" x14ac:dyDescent="0.25">
      <c r="A863" t="s">
        <v>43</v>
      </c>
      <c r="B863" t="s">
        <v>84</v>
      </c>
      <c r="C863">
        <v>-18.512177999999999</v>
      </c>
      <c r="D863">
        <v>-44.555030799999997</v>
      </c>
      <c r="E863" t="s">
        <v>233</v>
      </c>
      <c r="F863">
        <v>25</v>
      </c>
      <c r="G863">
        <v>60</v>
      </c>
      <c r="H863">
        <v>2011</v>
      </c>
      <c r="I863" t="s">
        <v>5397</v>
      </c>
      <c r="J863" t="s">
        <v>5398</v>
      </c>
      <c r="K863" t="s">
        <v>5039</v>
      </c>
      <c r="L863" t="s">
        <v>5040</v>
      </c>
      <c r="M863">
        <v>153</v>
      </c>
      <c r="N863" s="7">
        <v>40880</v>
      </c>
      <c r="O863" t="s">
        <v>737</v>
      </c>
      <c r="P863" t="s">
        <v>373</v>
      </c>
      <c r="Q863">
        <v>7.75</v>
      </c>
      <c r="R863">
        <v>7.5</v>
      </c>
      <c r="S863">
        <v>7.58</v>
      </c>
      <c r="T863">
        <v>7.5</v>
      </c>
      <c r="U863">
        <v>7.75</v>
      </c>
      <c r="V863">
        <v>7.5</v>
      </c>
      <c r="W863">
        <v>10</v>
      </c>
      <c r="X863">
        <v>10</v>
      </c>
      <c r="Y863">
        <v>10</v>
      </c>
      <c r="Z863">
        <v>7.58</v>
      </c>
      <c r="AA863">
        <v>83.17</v>
      </c>
      <c r="AB863">
        <v>0.12</v>
      </c>
      <c r="AC863">
        <v>0</v>
      </c>
      <c r="AD863">
        <v>0</v>
      </c>
      <c r="AE863" t="s">
        <v>304</v>
      </c>
      <c r="AF863">
        <v>3</v>
      </c>
      <c r="AG863" s="7">
        <v>41245</v>
      </c>
      <c r="AH863">
        <v>1000</v>
      </c>
      <c r="AI863">
        <v>1000</v>
      </c>
      <c r="AJ863">
        <v>1000</v>
      </c>
    </row>
    <row r="864" spans="1:36" x14ac:dyDescent="0.25">
      <c r="A864" t="s">
        <v>43</v>
      </c>
      <c r="B864" t="s">
        <v>84</v>
      </c>
      <c r="C864">
        <v>-18.512177999999999</v>
      </c>
      <c r="D864">
        <v>-44.555030799999997</v>
      </c>
      <c r="E864" t="s">
        <v>233</v>
      </c>
      <c r="F864">
        <v>90</v>
      </c>
      <c r="G864">
        <v>60</v>
      </c>
      <c r="H864">
        <v>2011</v>
      </c>
      <c r="I864" t="s">
        <v>5397</v>
      </c>
      <c r="J864" t="s">
        <v>5398</v>
      </c>
      <c r="K864" t="s">
        <v>5039</v>
      </c>
      <c r="L864" t="s">
        <v>5040</v>
      </c>
      <c r="M864">
        <v>153</v>
      </c>
      <c r="N864" s="7">
        <v>40844</v>
      </c>
      <c r="Q864">
        <v>7.58</v>
      </c>
      <c r="R864">
        <v>7.75</v>
      </c>
      <c r="S864">
        <v>7.67</v>
      </c>
      <c r="T864">
        <v>7.5</v>
      </c>
      <c r="U864">
        <v>7.67</v>
      </c>
      <c r="V864">
        <v>7.58</v>
      </c>
      <c r="W864">
        <v>10</v>
      </c>
      <c r="X864">
        <v>10</v>
      </c>
      <c r="Y864">
        <v>10</v>
      </c>
      <c r="Z864">
        <v>7.42</v>
      </c>
      <c r="AA864">
        <v>83.17</v>
      </c>
      <c r="AB864">
        <v>0.02</v>
      </c>
      <c r="AC864">
        <v>0</v>
      </c>
      <c r="AD864">
        <v>0</v>
      </c>
      <c r="AF864">
        <v>2</v>
      </c>
      <c r="AG864" s="7">
        <v>41209</v>
      </c>
      <c r="AH864">
        <v>900</v>
      </c>
      <c r="AI864">
        <v>900</v>
      </c>
      <c r="AJ864">
        <v>900</v>
      </c>
    </row>
    <row r="865" spans="1:36" x14ac:dyDescent="0.25">
      <c r="A865" t="s">
        <v>43</v>
      </c>
      <c r="B865" t="s">
        <v>173</v>
      </c>
      <c r="C865">
        <v>24.4752847</v>
      </c>
      <c r="D865">
        <v>101.3431058</v>
      </c>
      <c r="E865" t="s">
        <v>177</v>
      </c>
      <c r="F865">
        <v>3</v>
      </c>
      <c r="G865">
        <v>60</v>
      </c>
      <c r="H865">
        <v>2015</v>
      </c>
      <c r="I865" t="s">
        <v>5410</v>
      </c>
      <c r="J865" t="s">
        <v>5419</v>
      </c>
      <c r="K865" t="s">
        <v>5040</v>
      </c>
      <c r="L865" t="s">
        <v>5049</v>
      </c>
      <c r="M865">
        <v>61</v>
      </c>
      <c r="N865" s="7">
        <v>42466</v>
      </c>
      <c r="O865" t="s">
        <v>181</v>
      </c>
      <c r="P865" t="s">
        <v>54</v>
      </c>
      <c r="Q865">
        <v>7.5</v>
      </c>
      <c r="R865">
        <v>7.67</v>
      </c>
      <c r="S865">
        <v>7.33</v>
      </c>
      <c r="T865">
        <v>7.67</v>
      </c>
      <c r="U865">
        <v>7.67</v>
      </c>
      <c r="V865">
        <v>7.67</v>
      </c>
      <c r="W865">
        <v>10</v>
      </c>
      <c r="X865">
        <v>10</v>
      </c>
      <c r="Y865">
        <v>10</v>
      </c>
      <c r="Z865">
        <v>7.67</v>
      </c>
      <c r="AA865">
        <v>83.17</v>
      </c>
      <c r="AB865">
        <v>0.11</v>
      </c>
      <c r="AC865">
        <v>0</v>
      </c>
      <c r="AD865">
        <v>0</v>
      </c>
      <c r="AE865" t="s">
        <v>55</v>
      </c>
      <c r="AF865">
        <v>0</v>
      </c>
      <c r="AG865" s="7">
        <v>42831</v>
      </c>
      <c r="AH865">
        <v>1200</v>
      </c>
      <c r="AI865">
        <v>1200</v>
      </c>
      <c r="AJ865">
        <v>1200</v>
      </c>
    </row>
    <row r="866" spans="1:36" x14ac:dyDescent="0.25">
      <c r="A866" t="s">
        <v>43</v>
      </c>
      <c r="B866" t="s">
        <v>173</v>
      </c>
      <c r="C866">
        <v>24.433353</v>
      </c>
      <c r="D866">
        <v>98.584895000000003</v>
      </c>
      <c r="E866" t="s">
        <v>2242</v>
      </c>
      <c r="F866">
        <v>3</v>
      </c>
      <c r="G866">
        <v>60</v>
      </c>
      <c r="H866">
        <v>2015</v>
      </c>
      <c r="I866" t="s">
        <v>5410</v>
      </c>
      <c r="J866" t="s">
        <v>5419</v>
      </c>
      <c r="K866" t="s">
        <v>5040</v>
      </c>
      <c r="L866" t="s">
        <v>5049</v>
      </c>
      <c r="M866">
        <v>61</v>
      </c>
      <c r="N866" s="7">
        <v>42465</v>
      </c>
      <c r="O866" t="s">
        <v>181</v>
      </c>
      <c r="P866" t="s">
        <v>54</v>
      </c>
      <c r="Q866">
        <v>7.67</v>
      </c>
      <c r="R866">
        <v>7.67</v>
      </c>
      <c r="S866">
        <v>7.5</v>
      </c>
      <c r="T866">
        <v>7.67</v>
      </c>
      <c r="U866">
        <v>7.42</v>
      </c>
      <c r="V866">
        <v>7.58</v>
      </c>
      <c r="W866">
        <v>10</v>
      </c>
      <c r="X866">
        <v>10</v>
      </c>
      <c r="Y866">
        <v>10</v>
      </c>
      <c r="Z866">
        <v>7.67</v>
      </c>
      <c r="AA866">
        <v>83.17</v>
      </c>
      <c r="AB866">
        <v>0.1</v>
      </c>
      <c r="AC866">
        <v>0</v>
      </c>
      <c r="AD866">
        <v>0</v>
      </c>
      <c r="AE866" t="s">
        <v>55</v>
      </c>
      <c r="AF866">
        <v>3</v>
      </c>
      <c r="AG866" s="7">
        <v>42830</v>
      </c>
      <c r="AH866">
        <v>1600</v>
      </c>
      <c r="AI866">
        <v>1600</v>
      </c>
      <c r="AJ866">
        <v>1600</v>
      </c>
    </row>
    <row r="867" spans="1:36" x14ac:dyDescent="0.25">
      <c r="A867" t="s">
        <v>43</v>
      </c>
      <c r="B867" t="s">
        <v>396</v>
      </c>
      <c r="C867">
        <v>2.5359349</v>
      </c>
      <c r="D867">
        <v>-75.527669900000006</v>
      </c>
      <c r="E867" t="s">
        <v>457</v>
      </c>
      <c r="F867">
        <v>232</v>
      </c>
      <c r="G867">
        <v>70</v>
      </c>
      <c r="H867">
        <v>2014</v>
      </c>
      <c r="I867" t="s">
        <v>5423</v>
      </c>
      <c r="J867" t="s">
        <v>5424</v>
      </c>
      <c r="K867" t="s">
        <v>5042</v>
      </c>
      <c r="L867" t="s">
        <v>5049</v>
      </c>
      <c r="M867">
        <v>91</v>
      </c>
      <c r="N867" s="7">
        <v>41948</v>
      </c>
      <c r="O867" t="s">
        <v>213</v>
      </c>
      <c r="P867" t="s">
        <v>54</v>
      </c>
      <c r="Q867">
        <v>7.58</v>
      </c>
      <c r="R867">
        <v>7.5</v>
      </c>
      <c r="S867">
        <v>7.5</v>
      </c>
      <c r="T867">
        <v>7.67</v>
      </c>
      <c r="U867">
        <v>7.5</v>
      </c>
      <c r="V867">
        <v>7.67</v>
      </c>
      <c r="W867">
        <v>10</v>
      </c>
      <c r="X867">
        <v>10</v>
      </c>
      <c r="Y867">
        <v>10</v>
      </c>
      <c r="Z867">
        <v>7.75</v>
      </c>
      <c r="AA867">
        <v>83.17</v>
      </c>
      <c r="AB867">
        <v>0</v>
      </c>
      <c r="AC867">
        <v>0</v>
      </c>
      <c r="AD867">
        <v>0</v>
      </c>
      <c r="AF867">
        <v>4</v>
      </c>
      <c r="AG867" s="7">
        <v>42313</v>
      </c>
      <c r="AH867">
        <v>1600</v>
      </c>
      <c r="AI867">
        <v>1950</v>
      </c>
      <c r="AJ867">
        <v>1775</v>
      </c>
    </row>
    <row r="868" spans="1:36" x14ac:dyDescent="0.25">
      <c r="A868" t="s">
        <v>43</v>
      </c>
      <c r="B868" t="s">
        <v>396</v>
      </c>
      <c r="C868">
        <v>2.5359349</v>
      </c>
      <c r="D868">
        <v>-75.527669900000006</v>
      </c>
      <c r="E868" t="s">
        <v>457</v>
      </c>
      <c r="F868">
        <v>275</v>
      </c>
      <c r="G868">
        <v>70</v>
      </c>
      <c r="H868">
        <v>2012</v>
      </c>
      <c r="I868" t="s">
        <v>5425</v>
      </c>
      <c r="J868" t="s">
        <v>5426</v>
      </c>
      <c r="K868" t="s">
        <v>5042</v>
      </c>
      <c r="L868" t="s">
        <v>5049</v>
      </c>
      <c r="M868">
        <v>91</v>
      </c>
      <c r="N868" s="7">
        <v>41152</v>
      </c>
      <c r="O868" t="s">
        <v>213</v>
      </c>
      <c r="P868" t="s">
        <v>54</v>
      </c>
      <c r="Q868">
        <v>7.67</v>
      </c>
      <c r="R868">
        <v>7.5</v>
      </c>
      <c r="S868">
        <v>7.5</v>
      </c>
      <c r="T868">
        <v>7.5</v>
      </c>
      <c r="U868">
        <v>7.58</v>
      </c>
      <c r="V868">
        <v>8.17</v>
      </c>
      <c r="W868">
        <v>10</v>
      </c>
      <c r="X868">
        <v>10</v>
      </c>
      <c r="Y868">
        <v>10</v>
      </c>
      <c r="Z868">
        <v>7.25</v>
      </c>
      <c r="AA868">
        <v>83.17</v>
      </c>
      <c r="AB868">
        <v>0.11</v>
      </c>
      <c r="AC868">
        <v>1</v>
      </c>
      <c r="AD868">
        <v>0</v>
      </c>
      <c r="AE868" t="s">
        <v>55</v>
      </c>
      <c r="AF868">
        <v>2</v>
      </c>
      <c r="AG868" s="7">
        <v>41517</v>
      </c>
      <c r="AH868">
        <v>1600</v>
      </c>
      <c r="AI868">
        <v>1950</v>
      </c>
      <c r="AJ868">
        <v>1775</v>
      </c>
    </row>
    <row r="869" spans="1:36" x14ac:dyDescent="0.25">
      <c r="A869" t="s">
        <v>43</v>
      </c>
      <c r="B869" t="s">
        <v>396</v>
      </c>
      <c r="C869">
        <v>2.5359349</v>
      </c>
      <c r="D869">
        <v>-75.527669900000006</v>
      </c>
      <c r="E869" t="s">
        <v>457</v>
      </c>
      <c r="F869">
        <v>250</v>
      </c>
      <c r="G869">
        <v>70</v>
      </c>
      <c r="H869">
        <v>2012</v>
      </c>
      <c r="I869" t="s">
        <v>5425</v>
      </c>
      <c r="J869" t="s">
        <v>5426</v>
      </c>
      <c r="K869" t="s">
        <v>5042</v>
      </c>
      <c r="L869" t="s">
        <v>5049</v>
      </c>
      <c r="M869">
        <v>91</v>
      </c>
      <c r="N869" s="7">
        <v>41068</v>
      </c>
      <c r="O869" t="s">
        <v>213</v>
      </c>
      <c r="P869" t="s">
        <v>54</v>
      </c>
      <c r="Q869">
        <v>7.58</v>
      </c>
      <c r="R869">
        <v>7.67</v>
      </c>
      <c r="S869">
        <v>7.5</v>
      </c>
      <c r="T869">
        <v>7.58</v>
      </c>
      <c r="U869">
        <v>7.67</v>
      </c>
      <c r="V869">
        <v>7.67</v>
      </c>
      <c r="W869">
        <v>10</v>
      </c>
      <c r="X869">
        <v>10</v>
      </c>
      <c r="Y869">
        <v>10</v>
      </c>
      <c r="Z869">
        <v>7.5</v>
      </c>
      <c r="AA869">
        <v>83.17</v>
      </c>
      <c r="AB869">
        <v>0.11</v>
      </c>
      <c r="AC869">
        <v>0</v>
      </c>
      <c r="AD869">
        <v>0</v>
      </c>
      <c r="AE869" t="s">
        <v>304</v>
      </c>
      <c r="AF869">
        <v>0</v>
      </c>
      <c r="AG869" s="7">
        <v>41433</v>
      </c>
      <c r="AH869">
        <v>1750</v>
      </c>
      <c r="AI869">
        <v>1750</v>
      </c>
      <c r="AJ869">
        <v>1750</v>
      </c>
    </row>
    <row r="870" spans="1:36" x14ac:dyDescent="0.25">
      <c r="A870" t="s">
        <v>43</v>
      </c>
      <c r="B870" t="s">
        <v>396</v>
      </c>
      <c r="C870">
        <v>2.5359349</v>
      </c>
      <c r="D870">
        <v>-75.527669900000006</v>
      </c>
      <c r="F870">
        <v>1</v>
      </c>
      <c r="G870">
        <v>1.8143694800000001</v>
      </c>
      <c r="H870">
        <v>2014</v>
      </c>
      <c r="I870" t="s">
        <v>5423</v>
      </c>
      <c r="J870" t="s">
        <v>5424</v>
      </c>
      <c r="K870" t="s">
        <v>5042</v>
      </c>
      <c r="L870" t="s">
        <v>5049</v>
      </c>
      <c r="M870">
        <v>91</v>
      </c>
      <c r="N870" s="7">
        <v>41876</v>
      </c>
      <c r="P870" t="s">
        <v>54</v>
      </c>
      <c r="Q870">
        <v>7.58</v>
      </c>
      <c r="R870">
        <v>7.75</v>
      </c>
      <c r="S870">
        <v>7.5</v>
      </c>
      <c r="T870">
        <v>7.58</v>
      </c>
      <c r="U870">
        <v>7.58</v>
      </c>
      <c r="V870">
        <v>7.58</v>
      </c>
      <c r="W870">
        <v>10</v>
      </c>
      <c r="X870">
        <v>10</v>
      </c>
      <c r="Y870">
        <v>10</v>
      </c>
      <c r="Z870">
        <v>7.58</v>
      </c>
      <c r="AA870">
        <v>83.17</v>
      </c>
      <c r="AB870">
        <v>0.11</v>
      </c>
      <c r="AC870">
        <v>10</v>
      </c>
      <c r="AD870">
        <v>0</v>
      </c>
      <c r="AE870" t="s">
        <v>55</v>
      </c>
      <c r="AF870">
        <v>3</v>
      </c>
      <c r="AG870" s="7">
        <v>42241</v>
      </c>
    </row>
    <row r="871" spans="1:36" x14ac:dyDescent="0.25">
      <c r="A871" t="s">
        <v>43</v>
      </c>
      <c r="B871" t="s">
        <v>523</v>
      </c>
      <c r="C871">
        <v>13.8563303</v>
      </c>
      <c r="D871">
        <v>-89.803663599999993</v>
      </c>
      <c r="E871" t="s">
        <v>528</v>
      </c>
      <c r="F871">
        <v>275</v>
      </c>
      <c r="G871">
        <v>69</v>
      </c>
      <c r="H871">
        <v>2016</v>
      </c>
      <c r="I871" t="s">
        <v>5449</v>
      </c>
      <c r="J871" t="s">
        <v>5441</v>
      </c>
      <c r="K871" t="s">
        <v>5051</v>
      </c>
      <c r="L871" t="s">
        <v>5048</v>
      </c>
      <c r="M871">
        <v>121</v>
      </c>
      <c r="N871" s="7">
        <v>42458</v>
      </c>
      <c r="O871" t="s">
        <v>68</v>
      </c>
      <c r="P871" t="s">
        <v>54</v>
      </c>
      <c r="Q871">
        <v>7.5</v>
      </c>
      <c r="R871">
        <v>7.5</v>
      </c>
      <c r="S871">
        <v>7.33</v>
      </c>
      <c r="T871">
        <v>7.67</v>
      </c>
      <c r="U871">
        <v>8</v>
      </c>
      <c r="V871">
        <v>7.67</v>
      </c>
      <c r="W871">
        <v>10</v>
      </c>
      <c r="X871">
        <v>10</v>
      </c>
      <c r="Y871">
        <v>10</v>
      </c>
      <c r="Z871">
        <v>7.5</v>
      </c>
      <c r="AA871">
        <v>83.17</v>
      </c>
      <c r="AB871">
        <v>0</v>
      </c>
      <c r="AC871">
        <v>0</v>
      </c>
      <c r="AD871">
        <v>0</v>
      </c>
      <c r="AE871" t="s">
        <v>55</v>
      </c>
      <c r="AF871">
        <v>0</v>
      </c>
      <c r="AG871" s="7">
        <v>42823</v>
      </c>
      <c r="AH871">
        <v>1350</v>
      </c>
      <c r="AI871">
        <v>1350</v>
      </c>
      <c r="AJ871">
        <v>1350</v>
      </c>
    </row>
    <row r="872" spans="1:36" x14ac:dyDescent="0.25">
      <c r="A872" t="s">
        <v>43</v>
      </c>
      <c r="B872" t="s">
        <v>523</v>
      </c>
      <c r="C872">
        <v>13.977827899999999</v>
      </c>
      <c r="D872">
        <v>-89.563911899999994</v>
      </c>
      <c r="E872" t="s">
        <v>845</v>
      </c>
      <c r="F872">
        <v>250</v>
      </c>
      <c r="G872">
        <v>69</v>
      </c>
      <c r="H872">
        <v>2011</v>
      </c>
      <c r="I872" t="s">
        <v>5448</v>
      </c>
      <c r="J872" t="s">
        <v>5443</v>
      </c>
      <c r="K872" t="s">
        <v>5051</v>
      </c>
      <c r="L872" t="s">
        <v>5048</v>
      </c>
      <c r="M872">
        <v>120</v>
      </c>
      <c r="N872" s="7">
        <v>40778</v>
      </c>
      <c r="Q872">
        <v>7.42</v>
      </c>
      <c r="R872">
        <v>7.83</v>
      </c>
      <c r="S872">
        <v>8.17</v>
      </c>
      <c r="T872">
        <v>8.08</v>
      </c>
      <c r="U872">
        <v>7.17</v>
      </c>
      <c r="V872">
        <v>7.58</v>
      </c>
      <c r="W872">
        <v>10</v>
      </c>
      <c r="X872">
        <v>9.33</v>
      </c>
      <c r="Y872">
        <v>10</v>
      </c>
      <c r="Z872">
        <v>7.58</v>
      </c>
      <c r="AA872">
        <v>83.17</v>
      </c>
      <c r="AB872">
        <v>0.14000000000000001</v>
      </c>
      <c r="AC872">
        <v>0</v>
      </c>
      <c r="AD872">
        <v>0</v>
      </c>
      <c r="AF872">
        <v>3</v>
      </c>
      <c r="AG872" s="7">
        <v>41143</v>
      </c>
      <c r="AH872">
        <v>1200</v>
      </c>
      <c r="AI872">
        <v>1200</v>
      </c>
      <c r="AJ872">
        <v>1200</v>
      </c>
    </row>
    <row r="873" spans="1:36" x14ac:dyDescent="0.25">
      <c r="A873" t="s">
        <v>43</v>
      </c>
      <c r="B873" t="s">
        <v>45</v>
      </c>
      <c r="C873">
        <v>9.0166655999999996</v>
      </c>
      <c r="D873">
        <v>38.7658281</v>
      </c>
      <c r="E873" t="s">
        <v>1152</v>
      </c>
      <c r="F873">
        <v>300</v>
      </c>
      <c r="G873">
        <v>2.7215542200000002</v>
      </c>
      <c r="I873" t="s">
        <v>5453</v>
      </c>
      <c r="J873" t="s">
        <v>5465</v>
      </c>
      <c r="K873" t="s">
        <v>5051</v>
      </c>
      <c r="L873" t="s">
        <v>5052</v>
      </c>
      <c r="M873">
        <v>92</v>
      </c>
      <c r="N873" s="7">
        <v>40345</v>
      </c>
      <c r="Q873">
        <v>7.75</v>
      </c>
      <c r="R873">
        <v>8</v>
      </c>
      <c r="S873">
        <v>7.67</v>
      </c>
      <c r="T873">
        <v>8.08</v>
      </c>
      <c r="U873">
        <v>7.83</v>
      </c>
      <c r="V873">
        <v>7.92</v>
      </c>
      <c r="W873">
        <v>9.33</v>
      </c>
      <c r="X873">
        <v>9.33</v>
      </c>
      <c r="Y873">
        <v>9.33</v>
      </c>
      <c r="Z873">
        <v>7.92</v>
      </c>
      <c r="AA873">
        <v>83.17</v>
      </c>
      <c r="AB873">
        <v>0.01</v>
      </c>
      <c r="AC873">
        <v>0</v>
      </c>
      <c r="AD873">
        <v>0</v>
      </c>
      <c r="AF873">
        <v>0</v>
      </c>
      <c r="AG873" s="7">
        <v>40710</v>
      </c>
      <c r="AH873">
        <v>1850</v>
      </c>
      <c r="AI873">
        <v>1850</v>
      </c>
      <c r="AJ873">
        <v>1850</v>
      </c>
    </row>
    <row r="874" spans="1:36" x14ac:dyDescent="0.25">
      <c r="A874" t="s">
        <v>43</v>
      </c>
      <c r="B874" t="s">
        <v>62</v>
      </c>
      <c r="C874">
        <v>15.783471</v>
      </c>
      <c r="D874">
        <v>-90.230759000000006</v>
      </c>
      <c r="E874" t="s">
        <v>618</v>
      </c>
      <c r="F874">
        <v>275</v>
      </c>
      <c r="G874">
        <v>69</v>
      </c>
      <c r="H874">
        <v>2017</v>
      </c>
      <c r="I874" t="s">
        <v>5408</v>
      </c>
      <c r="J874" t="s">
        <v>5446</v>
      </c>
      <c r="K874" t="s">
        <v>5040</v>
      </c>
      <c r="L874" t="s">
        <v>5048</v>
      </c>
      <c r="M874">
        <v>151</v>
      </c>
      <c r="N874" s="7">
        <v>42971</v>
      </c>
      <c r="O874" t="s">
        <v>68</v>
      </c>
      <c r="P874" t="s">
        <v>54</v>
      </c>
      <c r="Q874">
        <v>7.58</v>
      </c>
      <c r="R874">
        <v>7.58</v>
      </c>
      <c r="S874">
        <v>7.33</v>
      </c>
      <c r="T874">
        <v>7.67</v>
      </c>
      <c r="U874">
        <v>7.75</v>
      </c>
      <c r="V874">
        <v>7.58</v>
      </c>
      <c r="W874">
        <v>10</v>
      </c>
      <c r="X874">
        <v>10</v>
      </c>
      <c r="Y874">
        <v>10</v>
      </c>
      <c r="Z874">
        <v>7.67</v>
      </c>
      <c r="AA874">
        <v>83.17</v>
      </c>
      <c r="AB874">
        <v>0.1</v>
      </c>
      <c r="AC874">
        <v>0</v>
      </c>
      <c r="AD874">
        <v>0</v>
      </c>
      <c r="AE874" t="s">
        <v>55</v>
      </c>
      <c r="AF874">
        <v>1</v>
      </c>
      <c r="AG874" s="7">
        <v>43336</v>
      </c>
      <c r="AH874">
        <v>1901</v>
      </c>
      <c r="AI874">
        <v>1901</v>
      </c>
      <c r="AJ874">
        <v>1901</v>
      </c>
    </row>
    <row r="875" spans="1:36" x14ac:dyDescent="0.25">
      <c r="A875" t="s">
        <v>43</v>
      </c>
      <c r="B875" t="s">
        <v>62</v>
      </c>
      <c r="C875">
        <v>14.557296900000001</v>
      </c>
      <c r="D875">
        <v>-90.733223300000006</v>
      </c>
      <c r="E875" t="s">
        <v>1232</v>
      </c>
      <c r="F875">
        <v>150</v>
      </c>
      <c r="G875">
        <v>69</v>
      </c>
      <c r="H875">
        <v>2015</v>
      </c>
      <c r="I875" t="s">
        <v>5404</v>
      </c>
      <c r="J875" t="s">
        <v>5439</v>
      </c>
      <c r="K875" t="s">
        <v>5040</v>
      </c>
      <c r="L875" t="s">
        <v>5048</v>
      </c>
      <c r="M875">
        <v>151</v>
      </c>
      <c r="N875" s="7">
        <v>42306</v>
      </c>
      <c r="O875" t="s">
        <v>68</v>
      </c>
      <c r="P875" t="s">
        <v>54</v>
      </c>
      <c r="Q875">
        <v>7.5</v>
      </c>
      <c r="R875">
        <v>7.75</v>
      </c>
      <c r="S875">
        <v>7.5</v>
      </c>
      <c r="T875">
        <v>7.83</v>
      </c>
      <c r="U875">
        <v>7.58</v>
      </c>
      <c r="V875">
        <v>7.5</v>
      </c>
      <c r="W875">
        <v>10</v>
      </c>
      <c r="X875">
        <v>10</v>
      </c>
      <c r="Y875">
        <v>10</v>
      </c>
      <c r="Z875">
        <v>7.5</v>
      </c>
      <c r="AA875">
        <v>83.17</v>
      </c>
      <c r="AB875">
        <v>0.11</v>
      </c>
      <c r="AC875">
        <v>0</v>
      </c>
      <c r="AD875">
        <v>0</v>
      </c>
      <c r="AE875" t="s">
        <v>55</v>
      </c>
      <c r="AF875">
        <v>1</v>
      </c>
      <c r="AG875" s="7">
        <v>42671</v>
      </c>
      <c r="AH875">
        <v>1500</v>
      </c>
      <c r="AI875">
        <v>1500</v>
      </c>
      <c r="AJ875">
        <v>1500</v>
      </c>
    </row>
    <row r="876" spans="1:36" x14ac:dyDescent="0.25">
      <c r="A876" t="s">
        <v>43</v>
      </c>
      <c r="B876" t="s">
        <v>62</v>
      </c>
      <c r="C876">
        <v>15.783471</v>
      </c>
      <c r="D876">
        <v>-90.230759000000006</v>
      </c>
      <c r="E876" t="s">
        <v>618</v>
      </c>
      <c r="F876">
        <v>100</v>
      </c>
      <c r="G876">
        <v>69</v>
      </c>
      <c r="H876">
        <v>2015</v>
      </c>
      <c r="I876" t="s">
        <v>5404</v>
      </c>
      <c r="J876" t="s">
        <v>5439</v>
      </c>
      <c r="K876" t="s">
        <v>5040</v>
      </c>
      <c r="L876" t="s">
        <v>5048</v>
      </c>
      <c r="M876">
        <v>151</v>
      </c>
      <c r="N876" s="7">
        <v>42276</v>
      </c>
      <c r="O876" t="s">
        <v>68</v>
      </c>
      <c r="P876" t="s">
        <v>54</v>
      </c>
      <c r="Q876">
        <v>7.92</v>
      </c>
      <c r="R876">
        <v>7.67</v>
      </c>
      <c r="S876">
        <v>7.42</v>
      </c>
      <c r="T876">
        <v>7.75</v>
      </c>
      <c r="U876">
        <v>7.5</v>
      </c>
      <c r="V876">
        <v>7.5</v>
      </c>
      <c r="W876">
        <v>10</v>
      </c>
      <c r="X876">
        <v>10</v>
      </c>
      <c r="Y876">
        <v>10</v>
      </c>
      <c r="Z876">
        <v>7.42</v>
      </c>
      <c r="AA876">
        <v>83.17</v>
      </c>
      <c r="AB876">
        <v>0.12</v>
      </c>
      <c r="AC876">
        <v>0</v>
      </c>
      <c r="AD876">
        <v>0</v>
      </c>
      <c r="AE876" t="s">
        <v>55</v>
      </c>
      <c r="AF876">
        <v>3</v>
      </c>
      <c r="AG876" s="7">
        <v>42641</v>
      </c>
      <c r="AH876">
        <v>1400</v>
      </c>
      <c r="AI876">
        <v>1900</v>
      </c>
      <c r="AJ876">
        <v>1650</v>
      </c>
    </row>
    <row r="877" spans="1:36" x14ac:dyDescent="0.25">
      <c r="A877" t="s">
        <v>43</v>
      </c>
      <c r="B877" t="s">
        <v>62</v>
      </c>
      <c r="C877">
        <v>14.9609782</v>
      </c>
      <c r="D877">
        <v>-91.807458600000004</v>
      </c>
      <c r="E877" t="s">
        <v>1286</v>
      </c>
      <c r="F877">
        <v>200</v>
      </c>
      <c r="G877">
        <v>69</v>
      </c>
      <c r="H877">
        <v>2014</v>
      </c>
      <c r="I877" t="s">
        <v>5412</v>
      </c>
      <c r="J877" t="s">
        <v>5440</v>
      </c>
      <c r="K877" t="s">
        <v>5040</v>
      </c>
      <c r="L877" t="s">
        <v>5048</v>
      </c>
      <c r="M877">
        <v>151</v>
      </c>
      <c r="N877" s="7">
        <v>41725</v>
      </c>
      <c r="O877" t="s">
        <v>493</v>
      </c>
      <c r="P877" t="s">
        <v>54</v>
      </c>
      <c r="Q877">
        <v>7.33</v>
      </c>
      <c r="R877">
        <v>7.83</v>
      </c>
      <c r="S877">
        <v>7.17</v>
      </c>
      <c r="T877">
        <v>8.17</v>
      </c>
      <c r="U877">
        <v>7.33</v>
      </c>
      <c r="V877">
        <v>7.67</v>
      </c>
      <c r="W877">
        <v>10</v>
      </c>
      <c r="X877">
        <v>10</v>
      </c>
      <c r="Y877">
        <v>10</v>
      </c>
      <c r="Z877">
        <v>7.67</v>
      </c>
      <c r="AA877">
        <v>83.17</v>
      </c>
      <c r="AB877">
        <v>0.09</v>
      </c>
      <c r="AC877">
        <v>0</v>
      </c>
      <c r="AD877">
        <v>0</v>
      </c>
      <c r="AE877" t="s">
        <v>55</v>
      </c>
      <c r="AF877">
        <v>1</v>
      </c>
      <c r="AG877" s="7">
        <v>42090</v>
      </c>
      <c r="AH877">
        <v>1524</v>
      </c>
      <c r="AI877">
        <v>1524</v>
      </c>
      <c r="AJ877">
        <v>1524</v>
      </c>
    </row>
    <row r="878" spans="1:36" x14ac:dyDescent="0.25">
      <c r="A878" t="s">
        <v>43</v>
      </c>
      <c r="B878" t="s">
        <v>62</v>
      </c>
      <c r="C878">
        <v>15.783471</v>
      </c>
      <c r="D878">
        <v>-90.230759000000006</v>
      </c>
      <c r="E878" t="s">
        <v>618</v>
      </c>
      <c r="F878">
        <v>250</v>
      </c>
      <c r="G878">
        <v>69</v>
      </c>
      <c r="H878">
        <v>2013</v>
      </c>
      <c r="I878" t="s">
        <v>5402</v>
      </c>
      <c r="J878" t="s">
        <v>5442</v>
      </c>
      <c r="K878" t="s">
        <v>5040</v>
      </c>
      <c r="L878" t="s">
        <v>5048</v>
      </c>
      <c r="M878">
        <v>151</v>
      </c>
      <c r="N878" s="7">
        <v>41390</v>
      </c>
      <c r="O878" t="s">
        <v>68</v>
      </c>
      <c r="P878" t="s">
        <v>54</v>
      </c>
      <c r="Q878">
        <v>7.67</v>
      </c>
      <c r="R878">
        <v>7.83</v>
      </c>
      <c r="S878">
        <v>7.33</v>
      </c>
      <c r="T878">
        <v>7.67</v>
      </c>
      <c r="U878">
        <v>7.5</v>
      </c>
      <c r="V878">
        <v>7.67</v>
      </c>
      <c r="W878">
        <v>10</v>
      </c>
      <c r="X878">
        <v>10</v>
      </c>
      <c r="Y878">
        <v>10</v>
      </c>
      <c r="Z878">
        <v>7.5</v>
      </c>
      <c r="AA878">
        <v>83.17</v>
      </c>
      <c r="AB878">
        <v>0.11</v>
      </c>
      <c r="AC878">
        <v>0</v>
      </c>
      <c r="AD878">
        <v>0</v>
      </c>
      <c r="AE878" t="s">
        <v>55</v>
      </c>
      <c r="AF878">
        <v>2</v>
      </c>
      <c r="AG878" s="7">
        <v>41755</v>
      </c>
      <c r="AH878">
        <v>1310.6400000000001</v>
      </c>
      <c r="AI878">
        <v>1310.6400000000001</v>
      </c>
      <c r="AJ878">
        <v>1310.6400000000001</v>
      </c>
    </row>
    <row r="879" spans="1:36" x14ac:dyDescent="0.25">
      <c r="A879" t="s">
        <v>43</v>
      </c>
      <c r="B879" t="s">
        <v>62</v>
      </c>
      <c r="C879">
        <v>15.783471</v>
      </c>
      <c r="D879">
        <v>-90.230759000000006</v>
      </c>
      <c r="E879" t="s">
        <v>618</v>
      </c>
      <c r="F879">
        <v>250</v>
      </c>
      <c r="G879">
        <v>2</v>
      </c>
      <c r="H879">
        <v>2012</v>
      </c>
      <c r="I879" t="s">
        <v>5398</v>
      </c>
      <c r="J879" t="s">
        <v>5444</v>
      </c>
      <c r="K879" t="s">
        <v>5040</v>
      </c>
      <c r="L879" t="s">
        <v>5048</v>
      </c>
      <c r="M879">
        <v>152</v>
      </c>
      <c r="N879" s="7">
        <v>40940</v>
      </c>
      <c r="O879" t="s">
        <v>68</v>
      </c>
      <c r="P879" t="s">
        <v>54</v>
      </c>
      <c r="Q879">
        <v>7.75</v>
      </c>
      <c r="R879">
        <v>7.5</v>
      </c>
      <c r="S879">
        <v>7.67</v>
      </c>
      <c r="T879">
        <v>7.5</v>
      </c>
      <c r="U879">
        <v>7.92</v>
      </c>
      <c r="V879">
        <v>8</v>
      </c>
      <c r="W879">
        <v>10</v>
      </c>
      <c r="X879">
        <v>10</v>
      </c>
      <c r="Y879">
        <v>9.33</v>
      </c>
      <c r="Z879">
        <v>7.5</v>
      </c>
      <c r="AA879">
        <v>83.17</v>
      </c>
      <c r="AB879">
        <v>0</v>
      </c>
      <c r="AC879">
        <v>0</v>
      </c>
      <c r="AD879">
        <v>0</v>
      </c>
      <c r="AE879" t="s">
        <v>55</v>
      </c>
      <c r="AF879">
        <v>10</v>
      </c>
      <c r="AG879" s="7">
        <v>41305</v>
      </c>
      <c r="AH879">
        <v>1402.08</v>
      </c>
      <c r="AI879">
        <v>1402.08</v>
      </c>
      <c r="AJ879">
        <v>1402.08</v>
      </c>
    </row>
    <row r="880" spans="1:36" x14ac:dyDescent="0.25">
      <c r="A880" t="s">
        <v>43</v>
      </c>
      <c r="B880" t="s">
        <v>62</v>
      </c>
      <c r="C880">
        <v>14.557296900000001</v>
      </c>
      <c r="D880">
        <v>-90.733223300000006</v>
      </c>
      <c r="E880" t="s">
        <v>1232</v>
      </c>
      <c r="F880">
        <v>250</v>
      </c>
      <c r="G880">
        <v>1500</v>
      </c>
      <c r="H880">
        <v>2016</v>
      </c>
      <c r="I880" t="s">
        <v>5410</v>
      </c>
      <c r="J880" t="s">
        <v>5441</v>
      </c>
      <c r="K880" t="s">
        <v>5040</v>
      </c>
      <c r="L880" t="s">
        <v>5048</v>
      </c>
      <c r="M880">
        <v>152</v>
      </c>
      <c r="N880" s="7">
        <v>42513</v>
      </c>
      <c r="O880" t="s">
        <v>213</v>
      </c>
      <c r="P880" t="s">
        <v>54</v>
      </c>
      <c r="Q880">
        <v>7.67</v>
      </c>
      <c r="R880">
        <v>7.75</v>
      </c>
      <c r="S880">
        <v>7.42</v>
      </c>
      <c r="T880">
        <v>7.75</v>
      </c>
      <c r="U880">
        <v>7.58</v>
      </c>
      <c r="V880">
        <v>7.5</v>
      </c>
      <c r="W880">
        <v>10</v>
      </c>
      <c r="X880">
        <v>10</v>
      </c>
      <c r="Y880">
        <v>10</v>
      </c>
      <c r="Z880">
        <v>7.5</v>
      </c>
      <c r="AA880">
        <v>83.17</v>
      </c>
      <c r="AB880">
        <v>0.11</v>
      </c>
      <c r="AC880">
        <v>2</v>
      </c>
      <c r="AD880">
        <v>2</v>
      </c>
      <c r="AE880" t="s">
        <v>55</v>
      </c>
      <c r="AF880">
        <v>3</v>
      </c>
      <c r="AG880" s="7">
        <v>42878</v>
      </c>
      <c r="AH880">
        <v>1500</v>
      </c>
      <c r="AI880">
        <v>1500</v>
      </c>
      <c r="AJ880">
        <v>1500</v>
      </c>
    </row>
    <row r="881" spans="1:36" x14ac:dyDescent="0.25">
      <c r="A881" t="s">
        <v>43</v>
      </c>
      <c r="B881" t="s">
        <v>254</v>
      </c>
      <c r="C881">
        <v>14.1560521</v>
      </c>
      <c r="D881">
        <v>-88.036308599999998</v>
      </c>
      <c r="E881" t="s">
        <v>838</v>
      </c>
      <c r="F881">
        <v>275</v>
      </c>
      <c r="G881">
        <v>69</v>
      </c>
      <c r="H881">
        <v>2016</v>
      </c>
      <c r="I881" t="s">
        <v>5410</v>
      </c>
      <c r="J881" t="s">
        <v>5441</v>
      </c>
      <c r="K881" t="s">
        <v>5040</v>
      </c>
      <c r="L881" t="s">
        <v>5048</v>
      </c>
      <c r="M881">
        <v>152</v>
      </c>
      <c r="N881" s="7">
        <v>42492</v>
      </c>
      <c r="O881" t="s">
        <v>493</v>
      </c>
      <c r="P881" t="s">
        <v>54</v>
      </c>
      <c r="Q881">
        <v>7.67</v>
      </c>
      <c r="R881">
        <v>7.67</v>
      </c>
      <c r="S881">
        <v>7.5</v>
      </c>
      <c r="T881">
        <v>7.67</v>
      </c>
      <c r="U881">
        <v>7.5</v>
      </c>
      <c r="V881">
        <v>7.67</v>
      </c>
      <c r="W881">
        <v>10</v>
      </c>
      <c r="X881">
        <v>10</v>
      </c>
      <c r="Y881">
        <v>10</v>
      </c>
      <c r="Z881">
        <v>7.5</v>
      </c>
      <c r="AA881">
        <v>83.17</v>
      </c>
      <c r="AB881">
        <v>0.11</v>
      </c>
      <c r="AC881">
        <v>0</v>
      </c>
      <c r="AD881">
        <v>1</v>
      </c>
      <c r="AE881" t="s">
        <v>304</v>
      </c>
      <c r="AF881">
        <v>1</v>
      </c>
      <c r="AG881" s="7">
        <v>42857</v>
      </c>
      <c r="AH881">
        <v>1450</v>
      </c>
      <c r="AI881">
        <v>1450</v>
      </c>
      <c r="AJ881">
        <v>1450</v>
      </c>
    </row>
    <row r="882" spans="1:36" x14ac:dyDescent="0.25">
      <c r="A882" t="s">
        <v>43</v>
      </c>
      <c r="B882" t="s">
        <v>254</v>
      </c>
      <c r="C882">
        <v>14.4103464</v>
      </c>
      <c r="D882">
        <v>-88.952159499999993</v>
      </c>
      <c r="E882" t="s">
        <v>1286</v>
      </c>
      <c r="F882">
        <v>275</v>
      </c>
      <c r="G882">
        <v>1</v>
      </c>
      <c r="H882">
        <v>2013</v>
      </c>
      <c r="I882" t="s">
        <v>5402</v>
      </c>
      <c r="J882" t="s">
        <v>5442</v>
      </c>
      <c r="K882" t="s">
        <v>5040</v>
      </c>
      <c r="L882" t="s">
        <v>5048</v>
      </c>
      <c r="M882">
        <v>151</v>
      </c>
      <c r="N882" s="7">
        <v>41741</v>
      </c>
      <c r="O882" t="s">
        <v>493</v>
      </c>
      <c r="P882" t="s">
        <v>81</v>
      </c>
      <c r="Q882">
        <v>7.5</v>
      </c>
      <c r="R882">
        <v>7.5</v>
      </c>
      <c r="S882">
        <v>7.5</v>
      </c>
      <c r="T882">
        <v>7.67</v>
      </c>
      <c r="U882">
        <v>7.67</v>
      </c>
      <c r="V882">
        <v>7.67</v>
      </c>
      <c r="W882">
        <v>10</v>
      </c>
      <c r="X882">
        <v>10</v>
      </c>
      <c r="Y882">
        <v>10</v>
      </c>
      <c r="Z882">
        <v>7.67</v>
      </c>
      <c r="AA882">
        <v>83.17</v>
      </c>
      <c r="AB882">
        <v>0.1</v>
      </c>
      <c r="AC882">
        <v>0</v>
      </c>
      <c r="AD882">
        <v>0</v>
      </c>
      <c r="AE882" t="s">
        <v>55</v>
      </c>
      <c r="AF882">
        <v>5</v>
      </c>
      <c r="AG882" s="7">
        <v>42106</v>
      </c>
      <c r="AH882">
        <v>1450</v>
      </c>
      <c r="AI882">
        <v>1450</v>
      </c>
      <c r="AJ882">
        <v>1450</v>
      </c>
    </row>
    <row r="883" spans="1:36" x14ac:dyDescent="0.25">
      <c r="A883" t="s">
        <v>43</v>
      </c>
      <c r="B883" t="s">
        <v>254</v>
      </c>
      <c r="C883">
        <v>14.4490149</v>
      </c>
      <c r="D883">
        <v>-87.648247400000002</v>
      </c>
      <c r="E883" t="s">
        <v>259</v>
      </c>
      <c r="F883">
        <v>275</v>
      </c>
      <c r="G883">
        <v>1</v>
      </c>
      <c r="H883">
        <v>2015</v>
      </c>
      <c r="I883" t="s">
        <v>5404</v>
      </c>
      <c r="J883" t="s">
        <v>5439</v>
      </c>
      <c r="K883" t="s">
        <v>5040</v>
      </c>
      <c r="L883" t="s">
        <v>5048</v>
      </c>
      <c r="M883">
        <v>151</v>
      </c>
      <c r="N883" s="7">
        <v>41737</v>
      </c>
      <c r="O883" t="s">
        <v>213</v>
      </c>
      <c r="P883" t="s">
        <v>81</v>
      </c>
      <c r="Q883">
        <v>7.67</v>
      </c>
      <c r="R883">
        <v>7.67</v>
      </c>
      <c r="S883">
        <v>7.5</v>
      </c>
      <c r="T883">
        <v>7.67</v>
      </c>
      <c r="U883">
        <v>7.5</v>
      </c>
      <c r="V883">
        <v>7.67</v>
      </c>
      <c r="W883">
        <v>10</v>
      </c>
      <c r="X883">
        <v>10</v>
      </c>
      <c r="Y883">
        <v>10</v>
      </c>
      <c r="Z883">
        <v>7.5</v>
      </c>
      <c r="AA883">
        <v>83.17</v>
      </c>
      <c r="AB883">
        <v>0.11</v>
      </c>
      <c r="AC883">
        <v>0</v>
      </c>
      <c r="AD883">
        <v>0</v>
      </c>
      <c r="AE883" t="s">
        <v>55</v>
      </c>
      <c r="AF883">
        <v>3</v>
      </c>
      <c r="AG883" s="7">
        <v>42102</v>
      </c>
      <c r="AH883">
        <v>1350</v>
      </c>
      <c r="AI883">
        <v>1350</v>
      </c>
      <c r="AJ883">
        <v>1350</v>
      </c>
    </row>
    <row r="884" spans="1:36" x14ac:dyDescent="0.25">
      <c r="A884" t="s">
        <v>43</v>
      </c>
      <c r="B884" t="s">
        <v>316</v>
      </c>
      <c r="C884">
        <v>-2.3559E-2</v>
      </c>
      <c r="D884">
        <v>37.906193000000002</v>
      </c>
      <c r="E884" t="s">
        <v>1376</v>
      </c>
      <c r="F884">
        <v>300</v>
      </c>
      <c r="G884">
        <v>2</v>
      </c>
      <c r="H884">
        <v>2014</v>
      </c>
      <c r="I884" t="s">
        <v>5412</v>
      </c>
      <c r="J884" t="s">
        <v>5477</v>
      </c>
      <c r="K884" t="s">
        <v>5040</v>
      </c>
      <c r="L884" t="s">
        <v>5050</v>
      </c>
      <c r="M884">
        <v>92</v>
      </c>
      <c r="N884" s="7">
        <v>42188</v>
      </c>
      <c r="O884" t="s">
        <v>383</v>
      </c>
      <c r="P884" t="s">
        <v>54</v>
      </c>
      <c r="Q884">
        <v>7.83</v>
      </c>
      <c r="R884">
        <v>7.75</v>
      </c>
      <c r="S884">
        <v>7.67</v>
      </c>
      <c r="T884">
        <v>7.75</v>
      </c>
      <c r="U884">
        <v>7.83</v>
      </c>
      <c r="V884">
        <v>8.5</v>
      </c>
      <c r="W884">
        <v>9.33</v>
      </c>
      <c r="X884">
        <v>9.33</v>
      </c>
      <c r="Y884">
        <v>9.33</v>
      </c>
      <c r="Z884">
        <v>7.83</v>
      </c>
      <c r="AA884">
        <v>83.17</v>
      </c>
      <c r="AB884">
        <v>0.1</v>
      </c>
      <c r="AC884">
        <v>0</v>
      </c>
      <c r="AD884">
        <v>0</v>
      </c>
      <c r="AE884" t="s">
        <v>89</v>
      </c>
      <c r="AF884">
        <v>1</v>
      </c>
      <c r="AG884" s="7">
        <v>42553</v>
      </c>
      <c r="AH884">
        <v>1</v>
      </c>
      <c r="AI884">
        <v>500</v>
      </c>
      <c r="AJ884">
        <v>250.5</v>
      </c>
    </row>
    <row r="885" spans="1:36" x14ac:dyDescent="0.25">
      <c r="A885" t="s">
        <v>43</v>
      </c>
      <c r="B885" t="s">
        <v>216</v>
      </c>
      <c r="C885">
        <v>16.7569318</v>
      </c>
      <c r="D885">
        <v>-93.129235300000005</v>
      </c>
      <c r="E885" t="s">
        <v>2035</v>
      </c>
      <c r="F885">
        <v>45</v>
      </c>
      <c r="G885">
        <v>1</v>
      </c>
      <c r="H885">
        <v>2013</v>
      </c>
      <c r="I885" t="s">
        <v>5402</v>
      </c>
      <c r="J885" t="s">
        <v>5442</v>
      </c>
      <c r="K885" t="s">
        <v>5040</v>
      </c>
      <c r="L885" t="s">
        <v>5048</v>
      </c>
      <c r="M885">
        <v>151</v>
      </c>
      <c r="N885" s="7">
        <v>41362</v>
      </c>
      <c r="O885" t="s">
        <v>616</v>
      </c>
      <c r="P885" t="s">
        <v>54</v>
      </c>
      <c r="Q885">
        <v>7.75</v>
      </c>
      <c r="R885">
        <v>7.58</v>
      </c>
      <c r="S885">
        <v>7.58</v>
      </c>
      <c r="T885">
        <v>7.58</v>
      </c>
      <c r="U885">
        <v>7.5</v>
      </c>
      <c r="V885">
        <v>7.42</v>
      </c>
      <c r="W885">
        <v>10</v>
      </c>
      <c r="X885">
        <v>10</v>
      </c>
      <c r="Y885">
        <v>10</v>
      </c>
      <c r="Z885">
        <v>7.75</v>
      </c>
      <c r="AA885">
        <v>83.17</v>
      </c>
      <c r="AB885">
        <v>0.11</v>
      </c>
      <c r="AC885">
        <v>0</v>
      </c>
      <c r="AD885">
        <v>0</v>
      </c>
      <c r="AE885" t="s">
        <v>55</v>
      </c>
      <c r="AF885">
        <v>2</v>
      </c>
      <c r="AG885" s="7">
        <v>41727</v>
      </c>
      <c r="AH885">
        <v>1500</v>
      </c>
      <c r="AI885">
        <v>1500</v>
      </c>
      <c r="AJ885">
        <v>1500</v>
      </c>
    </row>
    <row r="886" spans="1:36" x14ac:dyDescent="0.25">
      <c r="A886" t="s">
        <v>43</v>
      </c>
      <c r="B886" t="s">
        <v>216</v>
      </c>
      <c r="C886">
        <v>20.989473400000001</v>
      </c>
      <c r="D886">
        <v>-98.657308400000005</v>
      </c>
      <c r="E886" t="s">
        <v>2313</v>
      </c>
      <c r="F886">
        <v>10</v>
      </c>
      <c r="G886">
        <v>1</v>
      </c>
      <c r="H886">
        <v>2012</v>
      </c>
      <c r="I886" t="s">
        <v>5398</v>
      </c>
      <c r="J886" t="s">
        <v>5444</v>
      </c>
      <c r="K886" t="s">
        <v>5040</v>
      </c>
      <c r="L886" t="s">
        <v>5048</v>
      </c>
      <c r="M886">
        <v>152</v>
      </c>
      <c r="N886" s="7">
        <v>41179</v>
      </c>
      <c r="O886" t="s">
        <v>616</v>
      </c>
      <c r="P886" t="s">
        <v>54</v>
      </c>
      <c r="Q886">
        <v>7.75</v>
      </c>
      <c r="R886">
        <v>7.67</v>
      </c>
      <c r="S886">
        <v>7.58</v>
      </c>
      <c r="T886">
        <v>7.5</v>
      </c>
      <c r="U886">
        <v>7.42</v>
      </c>
      <c r="V886">
        <v>7.58</v>
      </c>
      <c r="W886">
        <v>10</v>
      </c>
      <c r="X886">
        <v>10</v>
      </c>
      <c r="Y886">
        <v>10</v>
      </c>
      <c r="Z886">
        <v>7.67</v>
      </c>
      <c r="AA886">
        <v>83.17</v>
      </c>
      <c r="AB886">
        <v>0.12</v>
      </c>
      <c r="AC886">
        <v>3</v>
      </c>
      <c r="AD886">
        <v>0</v>
      </c>
      <c r="AE886" t="s">
        <v>201</v>
      </c>
      <c r="AF886">
        <v>8</v>
      </c>
      <c r="AG886" s="7">
        <v>41544</v>
      </c>
      <c r="AH886">
        <v>532</v>
      </c>
      <c r="AI886">
        <v>532</v>
      </c>
      <c r="AJ886">
        <v>532</v>
      </c>
    </row>
    <row r="887" spans="1:36" x14ac:dyDescent="0.25">
      <c r="A887" t="s">
        <v>43</v>
      </c>
      <c r="B887" t="s">
        <v>216</v>
      </c>
      <c r="C887">
        <v>20.401382399999999</v>
      </c>
      <c r="D887">
        <v>-98.200794299999998</v>
      </c>
      <c r="E887" t="s">
        <v>2317</v>
      </c>
      <c r="F887">
        <v>10</v>
      </c>
      <c r="G887">
        <v>1</v>
      </c>
      <c r="H887">
        <v>2012</v>
      </c>
      <c r="I887" t="s">
        <v>5398</v>
      </c>
      <c r="J887" t="s">
        <v>5444</v>
      </c>
      <c r="K887" t="s">
        <v>5040</v>
      </c>
      <c r="L887" t="s">
        <v>5048</v>
      </c>
      <c r="M887">
        <v>152</v>
      </c>
      <c r="N887" s="7">
        <v>41179</v>
      </c>
      <c r="O887" t="s">
        <v>586</v>
      </c>
      <c r="P887" t="s">
        <v>54</v>
      </c>
      <c r="Q887">
        <v>7.58</v>
      </c>
      <c r="R887">
        <v>7.75</v>
      </c>
      <c r="S887">
        <v>7.42</v>
      </c>
      <c r="T887">
        <v>7.67</v>
      </c>
      <c r="U887">
        <v>7.5</v>
      </c>
      <c r="V887">
        <v>7.58</v>
      </c>
      <c r="W887">
        <v>10</v>
      </c>
      <c r="X887">
        <v>10</v>
      </c>
      <c r="Y887">
        <v>10</v>
      </c>
      <c r="Z887">
        <v>7.67</v>
      </c>
      <c r="AA887">
        <v>83.17</v>
      </c>
      <c r="AB887">
        <v>0.14000000000000001</v>
      </c>
      <c r="AC887">
        <v>0</v>
      </c>
      <c r="AD887">
        <v>0</v>
      </c>
      <c r="AE887" t="s">
        <v>201</v>
      </c>
      <c r="AF887">
        <v>10</v>
      </c>
      <c r="AG887" s="7">
        <v>41544</v>
      </c>
      <c r="AH887">
        <v>1089</v>
      </c>
      <c r="AI887">
        <v>1089</v>
      </c>
      <c r="AJ887">
        <v>1089</v>
      </c>
    </row>
    <row r="888" spans="1:36" x14ac:dyDescent="0.25">
      <c r="A888" t="s">
        <v>43</v>
      </c>
      <c r="B888" t="s">
        <v>216</v>
      </c>
      <c r="C888">
        <v>19.433660100000001</v>
      </c>
      <c r="D888">
        <v>-99.2125652</v>
      </c>
      <c r="E888" t="s">
        <v>2322</v>
      </c>
      <c r="F888">
        <v>15</v>
      </c>
      <c r="G888">
        <v>1</v>
      </c>
      <c r="H888">
        <v>2012</v>
      </c>
      <c r="I888" t="s">
        <v>5398</v>
      </c>
      <c r="J888" t="s">
        <v>5444</v>
      </c>
      <c r="K888" t="s">
        <v>5040</v>
      </c>
      <c r="L888" t="s">
        <v>5048</v>
      </c>
      <c r="M888">
        <v>152</v>
      </c>
      <c r="N888" s="7">
        <v>41101</v>
      </c>
      <c r="O888" t="s">
        <v>616</v>
      </c>
      <c r="P888" t="s">
        <v>54</v>
      </c>
      <c r="Q888">
        <v>7.75</v>
      </c>
      <c r="R888">
        <v>7.5</v>
      </c>
      <c r="S888">
        <v>7.42</v>
      </c>
      <c r="T888">
        <v>7.75</v>
      </c>
      <c r="U888">
        <v>7.58</v>
      </c>
      <c r="V888">
        <v>7.58</v>
      </c>
      <c r="W888">
        <v>10</v>
      </c>
      <c r="X888">
        <v>10</v>
      </c>
      <c r="Y888">
        <v>10</v>
      </c>
      <c r="Z888">
        <v>7.58</v>
      </c>
      <c r="AA888">
        <v>83.17</v>
      </c>
      <c r="AB888">
        <v>0.13</v>
      </c>
      <c r="AC888">
        <v>0</v>
      </c>
      <c r="AD888">
        <v>0</v>
      </c>
      <c r="AE888" t="s">
        <v>55</v>
      </c>
      <c r="AF888">
        <v>5</v>
      </c>
      <c r="AG888" s="7">
        <v>41466</v>
      </c>
      <c r="AH888">
        <v>700</v>
      </c>
      <c r="AI888">
        <v>700</v>
      </c>
      <c r="AJ888">
        <v>700</v>
      </c>
    </row>
    <row r="889" spans="1:36" x14ac:dyDescent="0.25">
      <c r="A889" t="s">
        <v>43</v>
      </c>
      <c r="B889" t="s">
        <v>216</v>
      </c>
      <c r="C889">
        <v>16.114828299999999</v>
      </c>
      <c r="D889">
        <v>-92.6859623</v>
      </c>
      <c r="E889" t="s">
        <v>1557</v>
      </c>
      <c r="F889">
        <v>250</v>
      </c>
      <c r="G889">
        <v>1</v>
      </c>
      <c r="H889">
        <v>2012</v>
      </c>
      <c r="I889" t="s">
        <v>5398</v>
      </c>
      <c r="J889" t="s">
        <v>5444</v>
      </c>
      <c r="K889" t="s">
        <v>5040</v>
      </c>
      <c r="L889" t="s">
        <v>5048</v>
      </c>
      <c r="M889">
        <v>152</v>
      </c>
      <c r="N889" s="7">
        <v>41066</v>
      </c>
      <c r="O889" t="s">
        <v>616</v>
      </c>
      <c r="P889" t="s">
        <v>54</v>
      </c>
      <c r="Q889">
        <v>7.5</v>
      </c>
      <c r="R889">
        <v>7.75</v>
      </c>
      <c r="S889">
        <v>7.58</v>
      </c>
      <c r="T889">
        <v>7.58</v>
      </c>
      <c r="U889">
        <v>7.67</v>
      </c>
      <c r="V889">
        <v>7.5</v>
      </c>
      <c r="W889">
        <v>10</v>
      </c>
      <c r="X889">
        <v>10</v>
      </c>
      <c r="Y889">
        <v>10</v>
      </c>
      <c r="Z889">
        <v>7.58</v>
      </c>
      <c r="AA889">
        <v>83.17</v>
      </c>
      <c r="AB889">
        <v>0.11</v>
      </c>
      <c r="AC889">
        <v>0</v>
      </c>
      <c r="AD889">
        <v>0</v>
      </c>
      <c r="AF889">
        <v>5</v>
      </c>
      <c r="AG889" s="7">
        <v>41431</v>
      </c>
      <c r="AH889">
        <v>1380</v>
      </c>
      <c r="AI889">
        <v>1380</v>
      </c>
      <c r="AJ889">
        <v>1380</v>
      </c>
    </row>
    <row r="890" spans="1:36" x14ac:dyDescent="0.25">
      <c r="A890" t="s">
        <v>43</v>
      </c>
      <c r="B890" t="s">
        <v>94</v>
      </c>
      <c r="C890">
        <v>-15.8402218</v>
      </c>
      <c r="D890">
        <v>-70.021880499999995</v>
      </c>
      <c r="F890">
        <v>200</v>
      </c>
      <c r="G890">
        <v>13800</v>
      </c>
      <c r="H890">
        <v>2017</v>
      </c>
      <c r="I890" t="s">
        <v>5487</v>
      </c>
      <c r="J890" t="s">
        <v>5414</v>
      </c>
      <c r="K890" t="s">
        <v>5047</v>
      </c>
      <c r="L890" t="s">
        <v>5040</v>
      </c>
      <c r="M890">
        <v>92</v>
      </c>
      <c r="N890" s="7">
        <v>42902</v>
      </c>
      <c r="Q890">
        <v>7.92</v>
      </c>
      <c r="R890">
        <v>7.5</v>
      </c>
      <c r="S890">
        <v>7.5</v>
      </c>
      <c r="T890">
        <v>7.58</v>
      </c>
      <c r="U890">
        <v>7.67</v>
      </c>
      <c r="V890">
        <v>7.5</v>
      </c>
      <c r="W890">
        <v>10</v>
      </c>
      <c r="X890">
        <v>10</v>
      </c>
      <c r="Y890">
        <v>10</v>
      </c>
      <c r="Z890">
        <v>7.5</v>
      </c>
      <c r="AA890">
        <v>83.17</v>
      </c>
      <c r="AB890">
        <v>0.11</v>
      </c>
      <c r="AC890">
        <v>0</v>
      </c>
      <c r="AD890">
        <v>1</v>
      </c>
      <c r="AE890" t="s">
        <v>55</v>
      </c>
      <c r="AF890">
        <v>0</v>
      </c>
      <c r="AG890" s="7">
        <v>43267</v>
      </c>
    </row>
    <row r="891" spans="1:36" x14ac:dyDescent="0.25">
      <c r="A891" t="s">
        <v>43</v>
      </c>
      <c r="B891" t="s">
        <v>287</v>
      </c>
      <c r="C891">
        <v>-3.3429977000000002</v>
      </c>
      <c r="D891">
        <v>37.350665800000002</v>
      </c>
      <c r="E891" t="s">
        <v>2201</v>
      </c>
      <c r="F891">
        <v>320</v>
      </c>
      <c r="G891">
        <v>60</v>
      </c>
      <c r="H891">
        <v>2016</v>
      </c>
      <c r="I891" t="s">
        <v>5407</v>
      </c>
      <c r="J891" t="s">
        <v>5428</v>
      </c>
      <c r="K891" t="s">
        <v>5039</v>
      </c>
      <c r="L891" t="s">
        <v>5049</v>
      </c>
      <c r="M891">
        <v>214</v>
      </c>
      <c r="N891" s="7">
        <v>42906</v>
      </c>
      <c r="O891" t="s">
        <v>68</v>
      </c>
      <c r="P891" t="s">
        <v>54</v>
      </c>
      <c r="Q891">
        <v>7.67</v>
      </c>
      <c r="R891">
        <v>7.58</v>
      </c>
      <c r="S891">
        <v>7.42</v>
      </c>
      <c r="T891">
        <v>7.67</v>
      </c>
      <c r="U891">
        <v>7.67</v>
      </c>
      <c r="V891">
        <v>7.58</v>
      </c>
      <c r="W891">
        <v>10</v>
      </c>
      <c r="X891">
        <v>10</v>
      </c>
      <c r="Y891">
        <v>10</v>
      </c>
      <c r="Z891">
        <v>7.58</v>
      </c>
      <c r="AA891">
        <v>83.17</v>
      </c>
      <c r="AB891">
        <v>0.12</v>
      </c>
      <c r="AC891">
        <v>0</v>
      </c>
      <c r="AD891">
        <v>0</v>
      </c>
      <c r="AE891" t="s">
        <v>55</v>
      </c>
      <c r="AF891">
        <v>3</v>
      </c>
      <c r="AG891" s="7">
        <v>43271</v>
      </c>
      <c r="AH891">
        <v>168</v>
      </c>
      <c r="AI891">
        <v>168</v>
      </c>
      <c r="AJ891">
        <v>168</v>
      </c>
    </row>
    <row r="892" spans="1:36" x14ac:dyDescent="0.25">
      <c r="A892" t="s">
        <v>43</v>
      </c>
      <c r="B892" t="s">
        <v>287</v>
      </c>
      <c r="C892">
        <v>-10.783564800000001</v>
      </c>
      <c r="D892">
        <v>34.9506625</v>
      </c>
      <c r="E892" t="s">
        <v>2266</v>
      </c>
      <c r="F892">
        <v>180</v>
      </c>
      <c r="G892">
        <v>60</v>
      </c>
      <c r="H892">
        <v>2014</v>
      </c>
      <c r="I892" t="s">
        <v>5490</v>
      </c>
      <c r="J892" t="s">
        <v>5404</v>
      </c>
      <c r="K892" t="s">
        <v>5043</v>
      </c>
      <c r="L892" t="s">
        <v>5040</v>
      </c>
      <c r="M892">
        <v>183</v>
      </c>
      <c r="N892" s="7">
        <v>41985</v>
      </c>
      <c r="O892" t="s">
        <v>60</v>
      </c>
      <c r="P892" t="s">
        <v>54</v>
      </c>
      <c r="Q892">
        <v>7.58</v>
      </c>
      <c r="R892">
        <v>7.67</v>
      </c>
      <c r="S892">
        <v>7.67</v>
      </c>
      <c r="T892">
        <v>7.58</v>
      </c>
      <c r="U892">
        <v>7.42</v>
      </c>
      <c r="V892">
        <v>7.58</v>
      </c>
      <c r="W892">
        <v>10</v>
      </c>
      <c r="X892">
        <v>10</v>
      </c>
      <c r="Y892">
        <v>10</v>
      </c>
      <c r="Z892">
        <v>7.67</v>
      </c>
      <c r="AA892">
        <v>83.17</v>
      </c>
      <c r="AB892">
        <v>0.13</v>
      </c>
      <c r="AC892">
        <v>0</v>
      </c>
      <c r="AD892">
        <v>0</v>
      </c>
      <c r="AE892" t="s">
        <v>89</v>
      </c>
      <c r="AF892">
        <v>6</v>
      </c>
      <c r="AG892" s="7">
        <v>42350</v>
      </c>
      <c r="AH892">
        <v>1653</v>
      </c>
      <c r="AI892">
        <v>1653</v>
      </c>
      <c r="AJ892">
        <v>1653</v>
      </c>
    </row>
    <row r="893" spans="1:36" x14ac:dyDescent="0.25">
      <c r="A893" t="s">
        <v>43</v>
      </c>
      <c r="B893" t="s">
        <v>287</v>
      </c>
      <c r="C893">
        <v>-3.0674247000000001</v>
      </c>
      <c r="D893">
        <v>37.355627300000002</v>
      </c>
      <c r="E893" t="s">
        <v>2300</v>
      </c>
      <c r="F893">
        <v>300</v>
      </c>
      <c r="G893">
        <v>1</v>
      </c>
      <c r="H893">
        <v>2014</v>
      </c>
      <c r="I893" t="s">
        <v>5403</v>
      </c>
      <c r="J893" t="s">
        <v>5424</v>
      </c>
      <c r="K893" t="s">
        <v>5039</v>
      </c>
      <c r="L893" t="s">
        <v>5049</v>
      </c>
      <c r="M893">
        <v>214</v>
      </c>
      <c r="N893" s="7">
        <v>41670</v>
      </c>
      <c r="O893" t="s">
        <v>68</v>
      </c>
      <c r="P893" t="s">
        <v>54</v>
      </c>
      <c r="Q893">
        <v>7.58</v>
      </c>
      <c r="R893">
        <v>7.5</v>
      </c>
      <c r="S893">
        <v>7.58</v>
      </c>
      <c r="T893">
        <v>7.75</v>
      </c>
      <c r="U893">
        <v>7.58</v>
      </c>
      <c r="V893">
        <v>7.58</v>
      </c>
      <c r="W893">
        <v>10</v>
      </c>
      <c r="X893">
        <v>10</v>
      </c>
      <c r="Y893">
        <v>10</v>
      </c>
      <c r="Z893">
        <v>7.58</v>
      </c>
      <c r="AA893">
        <v>83.17</v>
      </c>
      <c r="AB893">
        <v>0.12</v>
      </c>
      <c r="AC893">
        <v>0</v>
      </c>
      <c r="AD893">
        <v>0</v>
      </c>
      <c r="AE893" t="s">
        <v>55</v>
      </c>
      <c r="AF893">
        <v>1</v>
      </c>
      <c r="AG893" s="7">
        <v>42035</v>
      </c>
      <c r="AH893">
        <v>1800</v>
      </c>
      <c r="AI893">
        <v>1800</v>
      </c>
      <c r="AJ893">
        <v>1800</v>
      </c>
    </row>
    <row r="894" spans="1:36" x14ac:dyDescent="0.25">
      <c r="A894" t="s">
        <v>43</v>
      </c>
      <c r="B894" t="s">
        <v>348</v>
      </c>
      <c r="C894">
        <v>15.870032</v>
      </c>
      <c r="D894">
        <v>100.992541</v>
      </c>
      <c r="E894" t="s">
        <v>821</v>
      </c>
      <c r="F894">
        <v>1</v>
      </c>
      <c r="G894">
        <v>1</v>
      </c>
      <c r="H894">
        <v>2014</v>
      </c>
      <c r="I894" t="s">
        <v>5451</v>
      </c>
      <c r="J894" t="s">
        <v>5477</v>
      </c>
      <c r="K894" t="s">
        <v>5051</v>
      </c>
      <c r="L894" t="s">
        <v>5050</v>
      </c>
      <c r="M894">
        <v>61</v>
      </c>
      <c r="N894" s="7">
        <v>42164</v>
      </c>
      <c r="P894" t="s">
        <v>54</v>
      </c>
      <c r="Q894">
        <v>7.67</v>
      </c>
      <c r="R894">
        <v>7.58</v>
      </c>
      <c r="S894">
        <v>7.58</v>
      </c>
      <c r="T894">
        <v>7.75</v>
      </c>
      <c r="U894">
        <v>7.42</v>
      </c>
      <c r="V894">
        <v>7.67</v>
      </c>
      <c r="W894">
        <v>10</v>
      </c>
      <c r="X894">
        <v>10</v>
      </c>
      <c r="Y894">
        <v>10</v>
      </c>
      <c r="Z894">
        <v>7.5</v>
      </c>
      <c r="AA894">
        <v>83.17</v>
      </c>
      <c r="AB894">
        <v>0.12</v>
      </c>
      <c r="AC894">
        <v>0</v>
      </c>
      <c r="AD894">
        <v>0</v>
      </c>
      <c r="AE894" t="s">
        <v>89</v>
      </c>
      <c r="AF894">
        <v>0</v>
      </c>
      <c r="AG894" s="7">
        <v>42529</v>
      </c>
      <c r="AH894">
        <v>800</v>
      </c>
      <c r="AI894">
        <v>800</v>
      </c>
      <c r="AJ894">
        <v>800</v>
      </c>
    </row>
    <row r="895" spans="1:36" x14ac:dyDescent="0.25">
      <c r="A895" t="s">
        <v>43</v>
      </c>
      <c r="B895" t="s">
        <v>242</v>
      </c>
      <c r="C895">
        <v>1.2692186000000001</v>
      </c>
      <c r="D895">
        <v>33.438352999999999</v>
      </c>
      <c r="E895" t="s">
        <v>448</v>
      </c>
      <c r="F895">
        <v>84</v>
      </c>
      <c r="G895">
        <v>60</v>
      </c>
      <c r="H895">
        <v>2014</v>
      </c>
      <c r="I895" t="s">
        <v>5421</v>
      </c>
      <c r="J895" t="s">
        <v>5456</v>
      </c>
      <c r="K895" t="s">
        <v>5042</v>
      </c>
      <c r="L895" t="s">
        <v>5052</v>
      </c>
      <c r="M895">
        <v>153</v>
      </c>
      <c r="N895" s="7">
        <v>41940</v>
      </c>
      <c r="O895" t="s">
        <v>249</v>
      </c>
      <c r="P895" t="s">
        <v>54</v>
      </c>
      <c r="Q895">
        <v>8</v>
      </c>
      <c r="R895">
        <v>7.67</v>
      </c>
      <c r="S895">
        <v>7.5</v>
      </c>
      <c r="T895">
        <v>7.42</v>
      </c>
      <c r="U895">
        <v>7.33</v>
      </c>
      <c r="V895">
        <v>7.58</v>
      </c>
      <c r="W895">
        <v>10</v>
      </c>
      <c r="X895">
        <v>10</v>
      </c>
      <c r="Y895">
        <v>10</v>
      </c>
      <c r="Z895">
        <v>7.67</v>
      </c>
      <c r="AA895">
        <v>83.17</v>
      </c>
      <c r="AB895">
        <v>0.1</v>
      </c>
      <c r="AC895">
        <v>0</v>
      </c>
      <c r="AD895">
        <v>0</v>
      </c>
      <c r="AE895" t="s">
        <v>89</v>
      </c>
      <c r="AF895">
        <v>0</v>
      </c>
      <c r="AG895" s="7">
        <v>42305</v>
      </c>
      <c r="AH895">
        <v>1800</v>
      </c>
      <c r="AI895">
        <v>1800</v>
      </c>
      <c r="AJ895">
        <v>1800</v>
      </c>
    </row>
    <row r="896" spans="1:36" x14ac:dyDescent="0.25">
      <c r="A896" t="s">
        <v>43</v>
      </c>
      <c r="B896" t="s">
        <v>147</v>
      </c>
      <c r="C896">
        <v>19.896766199999998</v>
      </c>
      <c r="D896">
        <v>-155.58278179999999</v>
      </c>
      <c r="E896" t="s">
        <v>150</v>
      </c>
      <c r="F896">
        <v>6</v>
      </c>
      <c r="G896">
        <v>45.359237</v>
      </c>
      <c r="H896">
        <v>2013</v>
      </c>
      <c r="I896" t="s">
        <v>5452</v>
      </c>
      <c r="J896" t="s">
        <v>5442</v>
      </c>
      <c r="K896" t="s">
        <v>5051</v>
      </c>
      <c r="L896" t="s">
        <v>5048</v>
      </c>
      <c r="M896">
        <v>120</v>
      </c>
      <c r="N896" s="7">
        <v>41677</v>
      </c>
      <c r="O896" t="s">
        <v>333</v>
      </c>
      <c r="P896" t="s">
        <v>81</v>
      </c>
      <c r="Q896">
        <v>7.5</v>
      </c>
      <c r="R896">
        <v>7.5</v>
      </c>
      <c r="S896">
        <v>7.58</v>
      </c>
      <c r="T896">
        <v>7.42</v>
      </c>
      <c r="U896">
        <v>7.92</v>
      </c>
      <c r="V896">
        <v>7.67</v>
      </c>
      <c r="W896">
        <v>10</v>
      </c>
      <c r="X896">
        <v>10</v>
      </c>
      <c r="Y896">
        <v>10</v>
      </c>
      <c r="Z896">
        <v>7.58</v>
      </c>
      <c r="AA896">
        <v>83.17</v>
      </c>
      <c r="AB896">
        <v>0.11</v>
      </c>
      <c r="AC896">
        <v>0</v>
      </c>
      <c r="AD896">
        <v>0</v>
      </c>
      <c r="AE896" t="s">
        <v>89</v>
      </c>
      <c r="AF896">
        <v>0</v>
      </c>
      <c r="AG896" s="7">
        <v>42042</v>
      </c>
    </row>
    <row r="897" spans="1:36" x14ac:dyDescent="0.25">
      <c r="A897" t="s">
        <v>43</v>
      </c>
      <c r="B897" t="s">
        <v>2219</v>
      </c>
      <c r="C897">
        <v>14.058324000000001</v>
      </c>
      <c r="D897">
        <v>108.277199</v>
      </c>
      <c r="E897" t="s">
        <v>2223</v>
      </c>
      <c r="F897">
        <v>1</v>
      </c>
      <c r="G897">
        <v>2</v>
      </c>
      <c r="H897">
        <v>2017</v>
      </c>
      <c r="I897" t="s">
        <v>5450</v>
      </c>
      <c r="J897" t="s">
        <v>5481</v>
      </c>
      <c r="K897" t="s">
        <v>5051</v>
      </c>
      <c r="L897" t="s">
        <v>5050</v>
      </c>
      <c r="M897">
        <v>61</v>
      </c>
      <c r="N897" s="7">
        <v>42863</v>
      </c>
      <c r="O897" t="s">
        <v>181</v>
      </c>
      <c r="P897" t="s">
        <v>81</v>
      </c>
      <c r="Q897">
        <v>7.58</v>
      </c>
      <c r="R897">
        <v>7.42</v>
      </c>
      <c r="S897">
        <v>7.08</v>
      </c>
      <c r="T897">
        <v>7.33</v>
      </c>
      <c r="U897">
        <v>7.58</v>
      </c>
      <c r="V897">
        <v>8.58</v>
      </c>
      <c r="W897">
        <v>10</v>
      </c>
      <c r="X897">
        <v>10</v>
      </c>
      <c r="Y897">
        <v>10</v>
      </c>
      <c r="Z897">
        <v>7.58</v>
      </c>
      <c r="AA897">
        <v>83.17</v>
      </c>
      <c r="AB897">
        <v>7.0000000000000007E-2</v>
      </c>
      <c r="AC897">
        <v>0</v>
      </c>
      <c r="AD897">
        <v>0</v>
      </c>
      <c r="AE897" t="s">
        <v>201</v>
      </c>
      <c r="AF897">
        <v>0</v>
      </c>
      <c r="AG897" s="7">
        <v>43228</v>
      </c>
      <c r="AH897">
        <v>1550</v>
      </c>
      <c r="AI897">
        <v>1550</v>
      </c>
      <c r="AJ897">
        <v>1550</v>
      </c>
    </row>
    <row r="898" spans="1:36" x14ac:dyDescent="0.25">
      <c r="A898" t="s">
        <v>43</v>
      </c>
      <c r="B898" t="s">
        <v>84</v>
      </c>
      <c r="C898">
        <v>-19.691894999999999</v>
      </c>
      <c r="D898">
        <v>-46.173600299999997</v>
      </c>
      <c r="E898" t="s">
        <v>2123</v>
      </c>
      <c r="F898">
        <v>300</v>
      </c>
      <c r="G898">
        <v>60</v>
      </c>
      <c r="H898">
        <v>2016</v>
      </c>
      <c r="I898" t="s">
        <v>5407</v>
      </c>
      <c r="J898" t="s">
        <v>5408</v>
      </c>
      <c r="K898" t="s">
        <v>5039</v>
      </c>
      <c r="L898" t="s">
        <v>5040</v>
      </c>
      <c r="M898">
        <v>153</v>
      </c>
      <c r="N898" s="7">
        <v>42381</v>
      </c>
      <c r="Q898">
        <v>7.58</v>
      </c>
      <c r="R898">
        <v>7.67</v>
      </c>
      <c r="S898">
        <v>7.42</v>
      </c>
      <c r="T898">
        <v>7.5</v>
      </c>
      <c r="U898">
        <v>7.67</v>
      </c>
      <c r="V898">
        <v>7.42</v>
      </c>
      <c r="W898">
        <v>10</v>
      </c>
      <c r="X898">
        <v>10</v>
      </c>
      <c r="Y898">
        <v>10</v>
      </c>
      <c r="Z898">
        <v>8</v>
      </c>
      <c r="AA898">
        <v>83.25</v>
      </c>
      <c r="AB898">
        <v>0.12</v>
      </c>
      <c r="AC898">
        <v>0</v>
      </c>
      <c r="AD898">
        <v>0</v>
      </c>
      <c r="AE898" t="s">
        <v>55</v>
      </c>
      <c r="AF898">
        <v>4</v>
      </c>
      <c r="AG898" s="7">
        <v>42746</v>
      </c>
    </row>
    <row r="899" spans="1:36" x14ac:dyDescent="0.25">
      <c r="A899" t="s">
        <v>43</v>
      </c>
      <c r="B899" t="s">
        <v>84</v>
      </c>
      <c r="C899">
        <v>-14.235004</v>
      </c>
      <c r="D899">
        <v>-51.925280000000001</v>
      </c>
      <c r="E899" t="s">
        <v>734</v>
      </c>
      <c r="F899">
        <v>30</v>
      </c>
      <c r="G899">
        <v>60</v>
      </c>
      <c r="H899">
        <v>2012</v>
      </c>
      <c r="I899" t="s">
        <v>5401</v>
      </c>
      <c r="J899" t="s">
        <v>5402</v>
      </c>
      <c r="K899" t="s">
        <v>5039</v>
      </c>
      <c r="L899" t="s">
        <v>5040</v>
      </c>
      <c r="M899">
        <v>153</v>
      </c>
      <c r="N899" s="7">
        <v>40962</v>
      </c>
      <c r="O899" t="s">
        <v>365</v>
      </c>
      <c r="P899" t="s">
        <v>373</v>
      </c>
      <c r="Q899">
        <v>7.75</v>
      </c>
      <c r="R899">
        <v>7.67</v>
      </c>
      <c r="S899">
        <v>7.5</v>
      </c>
      <c r="T899">
        <v>7.58</v>
      </c>
      <c r="U899">
        <v>7.58</v>
      </c>
      <c r="V899">
        <v>7.58</v>
      </c>
      <c r="W899">
        <v>10</v>
      </c>
      <c r="X899">
        <v>10</v>
      </c>
      <c r="Y899">
        <v>10</v>
      </c>
      <c r="Z899">
        <v>7.58</v>
      </c>
      <c r="AA899">
        <v>83.25</v>
      </c>
      <c r="AB899">
        <v>0.11</v>
      </c>
      <c r="AC899">
        <v>0</v>
      </c>
      <c r="AD899">
        <v>0</v>
      </c>
      <c r="AE899" t="s">
        <v>304</v>
      </c>
      <c r="AF899">
        <v>1</v>
      </c>
      <c r="AG899" s="7">
        <v>41327</v>
      </c>
      <c r="AH899">
        <v>1200</v>
      </c>
      <c r="AI899">
        <v>1200</v>
      </c>
      <c r="AJ899">
        <v>1200</v>
      </c>
    </row>
    <row r="900" spans="1:36" x14ac:dyDescent="0.25">
      <c r="A900" t="s">
        <v>43</v>
      </c>
      <c r="B900" t="s">
        <v>396</v>
      </c>
      <c r="C900">
        <v>4.8121195999999999</v>
      </c>
      <c r="D900">
        <v>-75.686731600000002</v>
      </c>
      <c r="E900" t="s">
        <v>2140</v>
      </c>
      <c r="F900">
        <v>250</v>
      </c>
      <c r="G900">
        <v>70</v>
      </c>
      <c r="H900">
        <v>2014</v>
      </c>
      <c r="I900" t="s">
        <v>5423</v>
      </c>
      <c r="J900" t="s">
        <v>5424</v>
      </c>
      <c r="K900" t="s">
        <v>5042</v>
      </c>
      <c r="L900" t="s">
        <v>5049</v>
      </c>
      <c r="M900">
        <v>91</v>
      </c>
      <c r="N900" s="7">
        <v>41814</v>
      </c>
      <c r="O900" t="s">
        <v>213</v>
      </c>
      <c r="P900" t="s">
        <v>81</v>
      </c>
      <c r="Q900">
        <v>7.58</v>
      </c>
      <c r="R900">
        <v>7.58</v>
      </c>
      <c r="S900">
        <v>7.5</v>
      </c>
      <c r="T900">
        <v>7.58</v>
      </c>
      <c r="U900">
        <v>7.58</v>
      </c>
      <c r="V900">
        <v>7.75</v>
      </c>
      <c r="W900">
        <v>10</v>
      </c>
      <c r="X900">
        <v>10</v>
      </c>
      <c r="Y900">
        <v>10</v>
      </c>
      <c r="Z900">
        <v>7.67</v>
      </c>
      <c r="AA900">
        <v>83.25</v>
      </c>
      <c r="AB900">
        <v>0</v>
      </c>
      <c r="AC900">
        <v>0</v>
      </c>
      <c r="AD900">
        <v>0</v>
      </c>
      <c r="AE900" t="s">
        <v>55</v>
      </c>
      <c r="AF900">
        <v>0</v>
      </c>
      <c r="AG900" s="7">
        <v>42179</v>
      </c>
      <c r="AH900">
        <v>1483</v>
      </c>
      <c r="AI900">
        <v>1483</v>
      </c>
      <c r="AJ900">
        <v>1483</v>
      </c>
    </row>
    <row r="901" spans="1:36" x14ac:dyDescent="0.25">
      <c r="A901" t="s">
        <v>43</v>
      </c>
      <c r="B901" t="s">
        <v>396</v>
      </c>
      <c r="C901">
        <v>2.5359349</v>
      </c>
      <c r="D901">
        <v>-75.527669900000006</v>
      </c>
      <c r="E901" t="s">
        <v>457</v>
      </c>
      <c r="F901">
        <v>275</v>
      </c>
      <c r="G901">
        <v>70</v>
      </c>
      <c r="H901">
        <v>2013</v>
      </c>
      <c r="I901" t="s">
        <v>5421</v>
      </c>
      <c r="J901" t="s">
        <v>5420</v>
      </c>
      <c r="K901" t="s">
        <v>5042</v>
      </c>
      <c r="L901" t="s">
        <v>5049</v>
      </c>
      <c r="M901">
        <v>91</v>
      </c>
      <c r="N901" s="7">
        <v>41488</v>
      </c>
      <c r="O901" t="s">
        <v>213</v>
      </c>
      <c r="P901" t="s">
        <v>54</v>
      </c>
      <c r="Q901">
        <v>7.83</v>
      </c>
      <c r="R901">
        <v>7.5</v>
      </c>
      <c r="S901">
        <v>7.67</v>
      </c>
      <c r="T901">
        <v>7.33</v>
      </c>
      <c r="U901">
        <v>7.67</v>
      </c>
      <c r="V901">
        <v>7.67</v>
      </c>
      <c r="W901">
        <v>10</v>
      </c>
      <c r="X901">
        <v>10</v>
      </c>
      <c r="Y901">
        <v>10</v>
      </c>
      <c r="Z901">
        <v>7.58</v>
      </c>
      <c r="AA901">
        <v>83.25</v>
      </c>
      <c r="AB901">
        <v>0.11</v>
      </c>
      <c r="AC901">
        <v>0</v>
      </c>
      <c r="AD901">
        <v>0</v>
      </c>
      <c r="AE901" t="s">
        <v>55</v>
      </c>
      <c r="AF901">
        <v>1</v>
      </c>
      <c r="AG901" s="7">
        <v>41853</v>
      </c>
      <c r="AH901">
        <v>1750</v>
      </c>
      <c r="AI901">
        <v>1750</v>
      </c>
      <c r="AJ901">
        <v>1750</v>
      </c>
    </row>
    <row r="902" spans="1:36" x14ac:dyDescent="0.25">
      <c r="A902" t="s">
        <v>43</v>
      </c>
      <c r="B902" t="s">
        <v>396</v>
      </c>
      <c r="C902">
        <v>2.5359349</v>
      </c>
      <c r="D902">
        <v>-75.527669900000006</v>
      </c>
      <c r="E902" t="s">
        <v>457</v>
      </c>
      <c r="F902">
        <v>250</v>
      </c>
      <c r="G902">
        <v>70</v>
      </c>
      <c r="H902">
        <v>2012</v>
      </c>
      <c r="I902" t="s">
        <v>5425</v>
      </c>
      <c r="J902" t="s">
        <v>5426</v>
      </c>
      <c r="K902" t="s">
        <v>5042</v>
      </c>
      <c r="L902" t="s">
        <v>5049</v>
      </c>
      <c r="M902">
        <v>91</v>
      </c>
      <c r="N902" s="7">
        <v>40961</v>
      </c>
      <c r="O902" t="s">
        <v>213</v>
      </c>
      <c r="P902" t="s">
        <v>54</v>
      </c>
      <c r="Q902">
        <v>7.67</v>
      </c>
      <c r="R902">
        <v>7.58</v>
      </c>
      <c r="S902">
        <v>7.58</v>
      </c>
      <c r="T902">
        <v>7.42</v>
      </c>
      <c r="U902">
        <v>7.83</v>
      </c>
      <c r="V902">
        <v>7.58</v>
      </c>
      <c r="W902">
        <v>10</v>
      </c>
      <c r="X902">
        <v>10</v>
      </c>
      <c r="Y902">
        <v>10</v>
      </c>
      <c r="Z902">
        <v>7.58</v>
      </c>
      <c r="AA902">
        <v>83.25</v>
      </c>
      <c r="AB902">
        <v>0.12</v>
      </c>
      <c r="AC902">
        <v>0</v>
      </c>
      <c r="AD902">
        <v>0</v>
      </c>
      <c r="AE902" t="s">
        <v>55</v>
      </c>
      <c r="AF902">
        <v>1</v>
      </c>
      <c r="AG902" s="7">
        <v>41326</v>
      </c>
      <c r="AH902">
        <v>175</v>
      </c>
      <c r="AI902">
        <v>175</v>
      </c>
      <c r="AJ902">
        <v>175</v>
      </c>
    </row>
    <row r="903" spans="1:36" x14ac:dyDescent="0.25">
      <c r="A903" t="s">
        <v>43</v>
      </c>
      <c r="B903" t="s">
        <v>396</v>
      </c>
      <c r="C903">
        <v>2.389011</v>
      </c>
      <c r="D903">
        <v>-75.894246899999999</v>
      </c>
      <c r="E903" t="s">
        <v>1177</v>
      </c>
      <c r="F903">
        <v>175</v>
      </c>
      <c r="G903">
        <v>70</v>
      </c>
      <c r="H903">
        <v>2012</v>
      </c>
      <c r="I903" t="s">
        <v>5425</v>
      </c>
      <c r="J903" t="s">
        <v>5426</v>
      </c>
      <c r="K903" t="s">
        <v>5042</v>
      </c>
      <c r="L903" t="s">
        <v>5049</v>
      </c>
      <c r="M903">
        <v>91</v>
      </c>
      <c r="N903" s="7">
        <v>40948</v>
      </c>
      <c r="O903" t="s">
        <v>213</v>
      </c>
      <c r="P903" t="s">
        <v>54</v>
      </c>
      <c r="Q903">
        <v>7.67</v>
      </c>
      <c r="R903">
        <v>7.67</v>
      </c>
      <c r="S903">
        <v>7.5</v>
      </c>
      <c r="T903">
        <v>7.5</v>
      </c>
      <c r="U903">
        <v>7.58</v>
      </c>
      <c r="V903">
        <v>7.67</v>
      </c>
      <c r="W903">
        <v>10</v>
      </c>
      <c r="X903">
        <v>10</v>
      </c>
      <c r="Y903">
        <v>10</v>
      </c>
      <c r="Z903">
        <v>7.67</v>
      </c>
      <c r="AA903">
        <v>83.25</v>
      </c>
      <c r="AB903">
        <v>0.11</v>
      </c>
      <c r="AC903">
        <v>0</v>
      </c>
      <c r="AD903">
        <v>0</v>
      </c>
      <c r="AE903" t="s">
        <v>55</v>
      </c>
      <c r="AF903">
        <v>0</v>
      </c>
      <c r="AG903" s="7">
        <v>41313</v>
      </c>
      <c r="AH903">
        <v>1600</v>
      </c>
      <c r="AI903">
        <v>1950</v>
      </c>
      <c r="AJ903">
        <v>1775</v>
      </c>
    </row>
    <row r="904" spans="1:36" x14ac:dyDescent="0.25">
      <c r="A904" t="s">
        <v>43</v>
      </c>
      <c r="B904" t="s">
        <v>396</v>
      </c>
      <c r="C904">
        <v>2.5359349</v>
      </c>
      <c r="D904">
        <v>-75.527669900000006</v>
      </c>
      <c r="E904" t="s">
        <v>457</v>
      </c>
      <c r="F904">
        <v>250</v>
      </c>
      <c r="G904">
        <v>70</v>
      </c>
      <c r="H904">
        <v>2011</v>
      </c>
      <c r="I904" t="s">
        <v>5435</v>
      </c>
      <c r="J904" t="s">
        <v>5436</v>
      </c>
      <c r="K904" t="s">
        <v>5042</v>
      </c>
      <c r="L904" t="s">
        <v>5049</v>
      </c>
      <c r="M904">
        <v>91</v>
      </c>
      <c r="N904" s="7">
        <v>40708</v>
      </c>
      <c r="Q904">
        <v>7.92</v>
      </c>
      <c r="R904">
        <v>7.75</v>
      </c>
      <c r="S904">
        <v>7.25</v>
      </c>
      <c r="T904">
        <v>7.42</v>
      </c>
      <c r="U904">
        <v>7.83</v>
      </c>
      <c r="V904">
        <v>7.58</v>
      </c>
      <c r="W904">
        <v>10</v>
      </c>
      <c r="X904">
        <v>10</v>
      </c>
      <c r="Y904">
        <v>10</v>
      </c>
      <c r="Z904">
        <v>7.5</v>
      </c>
      <c r="AA904">
        <v>83.25</v>
      </c>
      <c r="AB904">
        <v>0.08</v>
      </c>
      <c r="AC904">
        <v>0</v>
      </c>
      <c r="AD904">
        <v>0</v>
      </c>
      <c r="AF904">
        <v>0</v>
      </c>
      <c r="AG904" s="7">
        <v>41073</v>
      </c>
      <c r="AH904">
        <v>1600</v>
      </c>
      <c r="AI904">
        <v>1800</v>
      </c>
      <c r="AJ904">
        <v>1700</v>
      </c>
    </row>
    <row r="905" spans="1:36" x14ac:dyDescent="0.25">
      <c r="A905" t="s">
        <v>43</v>
      </c>
      <c r="B905" t="s">
        <v>396</v>
      </c>
      <c r="C905">
        <v>2.7049813</v>
      </c>
      <c r="D905">
        <v>-76.825965199999999</v>
      </c>
      <c r="E905" t="s">
        <v>1062</v>
      </c>
      <c r="F905">
        <v>250</v>
      </c>
      <c r="G905">
        <v>70</v>
      </c>
      <c r="H905">
        <v>2010</v>
      </c>
      <c r="I905" t="s">
        <v>5437</v>
      </c>
      <c r="J905" t="s">
        <v>5438</v>
      </c>
      <c r="K905" t="s">
        <v>5042</v>
      </c>
      <c r="L905" t="s">
        <v>5049</v>
      </c>
      <c r="M905">
        <v>91</v>
      </c>
      <c r="N905" s="7">
        <v>40596</v>
      </c>
      <c r="Q905">
        <v>8</v>
      </c>
      <c r="R905">
        <v>7.67</v>
      </c>
      <c r="S905">
        <v>7.67</v>
      </c>
      <c r="T905">
        <v>7.25</v>
      </c>
      <c r="U905">
        <v>7.67</v>
      </c>
      <c r="V905">
        <v>7.5</v>
      </c>
      <c r="W905">
        <v>10</v>
      </c>
      <c r="X905">
        <v>10</v>
      </c>
      <c r="Y905">
        <v>10</v>
      </c>
      <c r="Z905">
        <v>7.5</v>
      </c>
      <c r="AA905">
        <v>83.25</v>
      </c>
      <c r="AB905">
        <v>0.13</v>
      </c>
      <c r="AC905">
        <v>0</v>
      </c>
      <c r="AD905">
        <v>0</v>
      </c>
      <c r="AF905">
        <v>1</v>
      </c>
      <c r="AG905" s="7">
        <v>40961</v>
      </c>
      <c r="AH905">
        <v>1880</v>
      </c>
      <c r="AI905">
        <v>1880</v>
      </c>
      <c r="AJ905">
        <v>1880</v>
      </c>
    </row>
    <row r="906" spans="1:36" x14ac:dyDescent="0.25">
      <c r="A906" t="s">
        <v>43</v>
      </c>
      <c r="B906" t="s">
        <v>396</v>
      </c>
      <c r="C906">
        <v>5.0260030000000002</v>
      </c>
      <c r="D906">
        <v>-74.030012200000002</v>
      </c>
      <c r="E906" t="s">
        <v>676</v>
      </c>
      <c r="F906">
        <v>250</v>
      </c>
      <c r="G906">
        <v>70</v>
      </c>
      <c r="H906">
        <v>2010</v>
      </c>
      <c r="I906" t="s">
        <v>5437</v>
      </c>
      <c r="J906" t="s">
        <v>5438</v>
      </c>
      <c r="K906" t="s">
        <v>5042</v>
      </c>
      <c r="L906" t="s">
        <v>5049</v>
      </c>
      <c r="M906">
        <v>91</v>
      </c>
      <c r="N906" s="7">
        <v>40560</v>
      </c>
      <c r="Q906">
        <v>7.92</v>
      </c>
      <c r="R906">
        <v>7.75</v>
      </c>
      <c r="S906">
        <v>7.5</v>
      </c>
      <c r="T906">
        <v>7.42</v>
      </c>
      <c r="U906">
        <v>7.42</v>
      </c>
      <c r="V906">
        <v>7.67</v>
      </c>
      <c r="W906">
        <v>10</v>
      </c>
      <c r="X906">
        <v>10</v>
      </c>
      <c r="Y906">
        <v>10</v>
      </c>
      <c r="Z906">
        <v>7.58</v>
      </c>
      <c r="AA906">
        <v>83.25</v>
      </c>
      <c r="AB906">
        <v>0.04</v>
      </c>
      <c r="AC906">
        <v>0</v>
      </c>
      <c r="AD906">
        <v>0</v>
      </c>
      <c r="AF906">
        <v>1</v>
      </c>
      <c r="AG906" s="7">
        <v>40925</v>
      </c>
      <c r="AH906">
        <v>1800</v>
      </c>
      <c r="AI906">
        <v>1800</v>
      </c>
      <c r="AJ906">
        <v>1800</v>
      </c>
    </row>
    <row r="907" spans="1:36" x14ac:dyDescent="0.25">
      <c r="A907" t="s">
        <v>43</v>
      </c>
      <c r="B907" t="s">
        <v>396</v>
      </c>
      <c r="C907">
        <v>2.5359349</v>
      </c>
      <c r="D907">
        <v>-75.527669900000006</v>
      </c>
      <c r="E907" t="s">
        <v>457</v>
      </c>
      <c r="F907">
        <v>304</v>
      </c>
      <c r="G907">
        <v>35</v>
      </c>
      <c r="H907">
        <v>2016</v>
      </c>
      <c r="I907" t="s">
        <v>5427</v>
      </c>
      <c r="J907" t="s">
        <v>5428</v>
      </c>
      <c r="K907" t="s">
        <v>5042</v>
      </c>
      <c r="L907" t="s">
        <v>5049</v>
      </c>
      <c r="M907">
        <v>91</v>
      </c>
      <c r="N907" s="7">
        <v>42335</v>
      </c>
      <c r="O907" t="s">
        <v>213</v>
      </c>
      <c r="P907" t="s">
        <v>81</v>
      </c>
      <c r="Q907">
        <v>7.58</v>
      </c>
      <c r="R907">
        <v>7.67</v>
      </c>
      <c r="S907">
        <v>7.67</v>
      </c>
      <c r="T907">
        <v>7.17</v>
      </c>
      <c r="U907">
        <v>7.75</v>
      </c>
      <c r="V907">
        <v>7.83</v>
      </c>
      <c r="W907">
        <v>10</v>
      </c>
      <c r="X907">
        <v>10</v>
      </c>
      <c r="Y907">
        <v>10</v>
      </c>
      <c r="Z907">
        <v>7.58</v>
      </c>
      <c r="AA907">
        <v>83.25</v>
      </c>
      <c r="AB907">
        <v>0</v>
      </c>
      <c r="AC907">
        <v>0</v>
      </c>
      <c r="AD907">
        <v>0</v>
      </c>
      <c r="AE907" t="s">
        <v>55</v>
      </c>
      <c r="AF907">
        <v>2</v>
      </c>
      <c r="AG907" s="7">
        <v>42700</v>
      </c>
      <c r="AH907">
        <v>442</v>
      </c>
      <c r="AI907">
        <v>442</v>
      </c>
      <c r="AJ907">
        <v>442</v>
      </c>
    </row>
    <row r="908" spans="1:36" x14ac:dyDescent="0.25">
      <c r="A908" t="s">
        <v>43</v>
      </c>
      <c r="B908" t="s">
        <v>203</v>
      </c>
      <c r="C908">
        <v>9.6051514999999998</v>
      </c>
      <c r="D908">
        <v>-84.037889399999997</v>
      </c>
      <c r="E908" t="s">
        <v>705</v>
      </c>
      <c r="F908">
        <v>275</v>
      </c>
      <c r="G908">
        <v>69</v>
      </c>
      <c r="H908">
        <v>2015</v>
      </c>
      <c r="I908" t="s">
        <v>5404</v>
      </c>
      <c r="J908" t="s">
        <v>5439</v>
      </c>
      <c r="K908" t="s">
        <v>5040</v>
      </c>
      <c r="L908" t="s">
        <v>5048</v>
      </c>
      <c r="M908">
        <v>151</v>
      </c>
      <c r="N908" s="7">
        <v>42633</v>
      </c>
      <c r="P908" t="s">
        <v>54</v>
      </c>
      <c r="Q908">
        <v>7.83</v>
      </c>
      <c r="R908">
        <v>7.5</v>
      </c>
      <c r="S908">
        <v>7.42</v>
      </c>
      <c r="T908">
        <v>7.67</v>
      </c>
      <c r="U908">
        <v>7.5</v>
      </c>
      <c r="V908">
        <v>7.67</v>
      </c>
      <c r="W908">
        <v>10</v>
      </c>
      <c r="X908">
        <v>10</v>
      </c>
      <c r="Y908">
        <v>10</v>
      </c>
      <c r="Z908">
        <v>7.67</v>
      </c>
      <c r="AA908">
        <v>83.25</v>
      </c>
      <c r="AB908">
        <v>0.11</v>
      </c>
      <c r="AC908">
        <v>0</v>
      </c>
      <c r="AD908">
        <v>0</v>
      </c>
      <c r="AF908">
        <v>0</v>
      </c>
      <c r="AG908" s="7">
        <v>42998</v>
      </c>
    </row>
    <row r="909" spans="1:36" x14ac:dyDescent="0.25">
      <c r="A909" t="s">
        <v>43</v>
      </c>
      <c r="B909" t="s">
        <v>203</v>
      </c>
      <c r="C909">
        <v>9.6051514999999998</v>
      </c>
      <c r="D909">
        <v>-84.037889399999997</v>
      </c>
      <c r="E909" t="s">
        <v>705</v>
      </c>
      <c r="F909">
        <v>29</v>
      </c>
      <c r="G909">
        <v>46</v>
      </c>
      <c r="H909">
        <v>2016</v>
      </c>
      <c r="I909" t="s">
        <v>5410</v>
      </c>
      <c r="J909" t="s">
        <v>5441</v>
      </c>
      <c r="K909" t="s">
        <v>5040</v>
      </c>
      <c r="L909" t="s">
        <v>5048</v>
      </c>
      <c r="M909">
        <v>152</v>
      </c>
      <c r="N909" s="7">
        <v>42765</v>
      </c>
      <c r="O909" t="s">
        <v>493</v>
      </c>
      <c r="P909" t="s">
        <v>278</v>
      </c>
      <c r="Q909">
        <v>7.5</v>
      </c>
      <c r="R909">
        <v>7.5</v>
      </c>
      <c r="S909">
        <v>7.83</v>
      </c>
      <c r="T909">
        <v>7.5</v>
      </c>
      <c r="U909">
        <v>7.67</v>
      </c>
      <c r="V909">
        <v>7.67</v>
      </c>
      <c r="W909">
        <v>10</v>
      </c>
      <c r="X909">
        <v>10</v>
      </c>
      <c r="Y909">
        <v>10</v>
      </c>
      <c r="Z909">
        <v>7.58</v>
      </c>
      <c r="AA909">
        <v>83.25</v>
      </c>
      <c r="AB909">
        <v>0.11</v>
      </c>
      <c r="AC909">
        <v>0</v>
      </c>
      <c r="AD909">
        <v>0</v>
      </c>
      <c r="AE909" t="s">
        <v>55</v>
      </c>
      <c r="AF909">
        <v>0</v>
      </c>
      <c r="AG909" s="7">
        <v>43130</v>
      </c>
      <c r="AH909">
        <v>1900</v>
      </c>
      <c r="AI909">
        <v>1900</v>
      </c>
      <c r="AJ909">
        <v>1900</v>
      </c>
    </row>
    <row r="910" spans="1:36" x14ac:dyDescent="0.25">
      <c r="A910" t="s">
        <v>43</v>
      </c>
      <c r="B910" t="s">
        <v>62</v>
      </c>
      <c r="C910">
        <v>14.557296900000001</v>
      </c>
      <c r="D910">
        <v>-90.733223300000006</v>
      </c>
      <c r="E910" t="s">
        <v>1232</v>
      </c>
      <c r="F910">
        <v>26</v>
      </c>
      <c r="G910">
        <v>69</v>
      </c>
      <c r="H910">
        <v>2014</v>
      </c>
      <c r="I910" t="s">
        <v>5412</v>
      </c>
      <c r="J910" t="s">
        <v>5440</v>
      </c>
      <c r="K910" t="s">
        <v>5040</v>
      </c>
      <c r="L910" t="s">
        <v>5048</v>
      </c>
      <c r="M910">
        <v>151</v>
      </c>
      <c r="N910" s="7">
        <v>41705</v>
      </c>
      <c r="O910" t="s">
        <v>213</v>
      </c>
      <c r="P910" t="s">
        <v>54</v>
      </c>
      <c r="Q910">
        <v>7.5</v>
      </c>
      <c r="R910">
        <v>7.67</v>
      </c>
      <c r="S910">
        <v>7.58</v>
      </c>
      <c r="T910">
        <v>7.67</v>
      </c>
      <c r="U910">
        <v>7.67</v>
      </c>
      <c r="V910">
        <v>7.5</v>
      </c>
      <c r="W910">
        <v>10</v>
      </c>
      <c r="X910">
        <v>10</v>
      </c>
      <c r="Y910">
        <v>10</v>
      </c>
      <c r="Z910">
        <v>7.67</v>
      </c>
      <c r="AA910">
        <v>83.25</v>
      </c>
      <c r="AB910">
        <v>0.1</v>
      </c>
      <c r="AC910">
        <v>0</v>
      </c>
      <c r="AD910">
        <v>0</v>
      </c>
      <c r="AE910" t="s">
        <v>55</v>
      </c>
      <c r="AF910">
        <v>1</v>
      </c>
      <c r="AG910" s="7">
        <v>42070</v>
      </c>
      <c r="AH910">
        <v>1500</v>
      </c>
      <c r="AI910">
        <v>1500</v>
      </c>
      <c r="AJ910">
        <v>1500</v>
      </c>
    </row>
    <row r="911" spans="1:36" x14ac:dyDescent="0.25">
      <c r="A911" t="s">
        <v>43</v>
      </c>
      <c r="B911" t="s">
        <v>62</v>
      </c>
      <c r="C911">
        <v>15.783471</v>
      </c>
      <c r="D911">
        <v>-90.230759000000006</v>
      </c>
      <c r="E911" t="s">
        <v>618</v>
      </c>
      <c r="F911">
        <v>250</v>
      </c>
      <c r="G911">
        <v>1</v>
      </c>
      <c r="H911">
        <v>2012</v>
      </c>
      <c r="I911" t="s">
        <v>5398</v>
      </c>
      <c r="J911" t="s">
        <v>5444</v>
      </c>
      <c r="K911" t="s">
        <v>5040</v>
      </c>
      <c r="L911" t="s">
        <v>5048</v>
      </c>
      <c r="M911">
        <v>152</v>
      </c>
      <c r="N911" s="7">
        <v>41099</v>
      </c>
      <c r="O911" t="s">
        <v>68</v>
      </c>
      <c r="P911" t="s">
        <v>54</v>
      </c>
      <c r="Q911">
        <v>7.83</v>
      </c>
      <c r="R911">
        <v>7.58</v>
      </c>
      <c r="S911">
        <v>7.08</v>
      </c>
      <c r="T911">
        <v>7.83</v>
      </c>
      <c r="U911">
        <v>7.42</v>
      </c>
      <c r="V911">
        <v>8.08</v>
      </c>
      <c r="W911">
        <v>10</v>
      </c>
      <c r="X911">
        <v>10</v>
      </c>
      <c r="Y911">
        <v>10</v>
      </c>
      <c r="Z911">
        <v>7.42</v>
      </c>
      <c r="AA911">
        <v>83.25</v>
      </c>
      <c r="AB911">
        <v>0.11</v>
      </c>
      <c r="AC911">
        <v>0</v>
      </c>
      <c r="AD911">
        <v>0</v>
      </c>
      <c r="AE911" t="s">
        <v>55</v>
      </c>
      <c r="AF911">
        <v>9</v>
      </c>
      <c r="AG911" s="7">
        <v>41464</v>
      </c>
      <c r="AH911">
        <v>1310.6400000000001</v>
      </c>
      <c r="AI911">
        <v>1310.6400000000001</v>
      </c>
      <c r="AJ911">
        <v>1310.6400000000001</v>
      </c>
    </row>
    <row r="912" spans="1:36" x14ac:dyDescent="0.25">
      <c r="A912" t="s">
        <v>43</v>
      </c>
      <c r="B912" t="s">
        <v>62</v>
      </c>
      <c r="C912">
        <v>14.6349149</v>
      </c>
      <c r="D912">
        <v>-90.506882399999995</v>
      </c>
      <c r="E912" t="s">
        <v>437</v>
      </c>
      <c r="F912">
        <v>275</v>
      </c>
      <c r="H912">
        <v>2016</v>
      </c>
      <c r="I912" t="s">
        <v>5410</v>
      </c>
      <c r="J912" t="s">
        <v>5441</v>
      </c>
      <c r="K912" t="s">
        <v>5040</v>
      </c>
      <c r="L912" t="s">
        <v>5048</v>
      </c>
      <c r="M912">
        <v>152</v>
      </c>
      <c r="N912" s="7">
        <v>42594</v>
      </c>
      <c r="O912" t="s">
        <v>1002</v>
      </c>
      <c r="P912" t="s">
        <v>54</v>
      </c>
      <c r="Q912">
        <v>7.5</v>
      </c>
      <c r="R912">
        <v>7.58</v>
      </c>
      <c r="S912">
        <v>7.42</v>
      </c>
      <c r="T912">
        <v>7.83</v>
      </c>
      <c r="U912">
        <v>7.67</v>
      </c>
      <c r="V912">
        <v>7.58</v>
      </c>
      <c r="W912">
        <v>10</v>
      </c>
      <c r="X912">
        <v>10</v>
      </c>
      <c r="Y912">
        <v>10</v>
      </c>
      <c r="Z912">
        <v>7.67</v>
      </c>
      <c r="AA912">
        <v>83.25</v>
      </c>
      <c r="AB912">
        <v>0.11</v>
      </c>
      <c r="AC912">
        <v>0</v>
      </c>
      <c r="AD912">
        <v>2</v>
      </c>
      <c r="AE912" t="s">
        <v>55</v>
      </c>
      <c r="AF912">
        <v>7</v>
      </c>
      <c r="AG912" s="7">
        <v>42959</v>
      </c>
      <c r="AH912">
        <v>2100</v>
      </c>
      <c r="AI912">
        <v>2100</v>
      </c>
      <c r="AJ912">
        <v>2100</v>
      </c>
    </row>
    <row r="913" spans="1:36" x14ac:dyDescent="0.25">
      <c r="A913" t="s">
        <v>4825</v>
      </c>
      <c r="B913" t="s">
        <v>4704</v>
      </c>
      <c r="C913">
        <v>13.316144100000001</v>
      </c>
      <c r="D913">
        <v>75.7720439</v>
      </c>
      <c r="E913" t="s">
        <v>4846</v>
      </c>
      <c r="F913">
        <v>300</v>
      </c>
      <c r="G913">
        <v>2</v>
      </c>
      <c r="H913">
        <v>2015</v>
      </c>
      <c r="I913" t="s">
        <v>5460</v>
      </c>
      <c r="J913" t="s">
        <v>5439</v>
      </c>
      <c r="K913" t="s">
        <v>5051</v>
      </c>
      <c r="L913" t="s">
        <v>5048</v>
      </c>
      <c r="M913">
        <v>120</v>
      </c>
      <c r="N913" s="7">
        <v>42124</v>
      </c>
      <c r="Q913">
        <v>7.92</v>
      </c>
      <c r="R913">
        <v>7.83</v>
      </c>
      <c r="S913">
        <v>7.92</v>
      </c>
      <c r="T913">
        <v>8</v>
      </c>
      <c r="U913">
        <v>7.83</v>
      </c>
      <c r="V913">
        <v>7.92</v>
      </c>
      <c r="W913">
        <v>10</v>
      </c>
      <c r="X913">
        <v>10</v>
      </c>
      <c r="Y913">
        <v>7.83</v>
      </c>
      <c r="Z913">
        <v>8</v>
      </c>
      <c r="AA913">
        <v>83.25</v>
      </c>
      <c r="AB913">
        <v>0</v>
      </c>
      <c r="AC913">
        <v>0</v>
      </c>
      <c r="AD913">
        <v>0</v>
      </c>
      <c r="AE913" t="s">
        <v>55</v>
      </c>
      <c r="AF913">
        <v>0</v>
      </c>
      <c r="AG913" s="7">
        <v>42489</v>
      </c>
      <c r="AH913">
        <v>1000</v>
      </c>
      <c r="AI913">
        <v>1000</v>
      </c>
      <c r="AJ913">
        <v>1000</v>
      </c>
    </row>
    <row r="914" spans="1:36" x14ac:dyDescent="0.25">
      <c r="A914" t="s">
        <v>43</v>
      </c>
      <c r="B914" t="s">
        <v>216</v>
      </c>
      <c r="C914">
        <v>25.956111</v>
      </c>
      <c r="D914">
        <v>-107.04777799999999</v>
      </c>
      <c r="E914" t="s">
        <v>2095</v>
      </c>
      <c r="F914">
        <v>50</v>
      </c>
      <c r="G914">
        <v>50</v>
      </c>
      <c r="H914">
        <v>2017</v>
      </c>
      <c r="I914" t="s">
        <v>5408</v>
      </c>
      <c r="J914" t="s">
        <v>5446</v>
      </c>
      <c r="K914" t="s">
        <v>5040</v>
      </c>
      <c r="L914" t="s">
        <v>5048</v>
      </c>
      <c r="M914">
        <v>151</v>
      </c>
      <c r="N914" s="7">
        <v>42801</v>
      </c>
      <c r="O914" t="s">
        <v>616</v>
      </c>
      <c r="P914" t="s">
        <v>54</v>
      </c>
      <c r="Q914">
        <v>7.67</v>
      </c>
      <c r="R914">
        <v>7.83</v>
      </c>
      <c r="S914">
        <v>7.42</v>
      </c>
      <c r="T914">
        <v>7.83</v>
      </c>
      <c r="U914">
        <v>7.33</v>
      </c>
      <c r="V914">
        <v>7.5</v>
      </c>
      <c r="W914">
        <v>10</v>
      </c>
      <c r="X914">
        <v>10</v>
      </c>
      <c r="Y914">
        <v>10</v>
      </c>
      <c r="Z914">
        <v>7.67</v>
      </c>
      <c r="AA914">
        <v>83.25</v>
      </c>
      <c r="AB914">
        <v>0.11</v>
      </c>
      <c r="AC914">
        <v>0</v>
      </c>
      <c r="AD914">
        <v>0</v>
      </c>
      <c r="AE914" t="s">
        <v>304</v>
      </c>
      <c r="AF914">
        <v>0</v>
      </c>
      <c r="AG914" s="7">
        <v>43166</v>
      </c>
      <c r="AH914">
        <v>1600</v>
      </c>
      <c r="AI914">
        <v>1600</v>
      </c>
      <c r="AJ914">
        <v>1600</v>
      </c>
    </row>
    <row r="915" spans="1:36" x14ac:dyDescent="0.25">
      <c r="A915" t="s">
        <v>43</v>
      </c>
      <c r="B915" t="s">
        <v>216</v>
      </c>
      <c r="C915">
        <v>21.204325600000001</v>
      </c>
      <c r="D915">
        <v>-101.6767663</v>
      </c>
      <c r="E915" t="s">
        <v>2129</v>
      </c>
      <c r="F915">
        <v>11</v>
      </c>
      <c r="G915">
        <v>2</v>
      </c>
      <c r="H915">
        <v>2015</v>
      </c>
      <c r="I915" t="s">
        <v>5404</v>
      </c>
      <c r="J915" t="s">
        <v>5439</v>
      </c>
      <c r="K915" t="s">
        <v>5040</v>
      </c>
      <c r="L915" t="s">
        <v>5048</v>
      </c>
      <c r="M915">
        <v>151</v>
      </c>
      <c r="N915" s="7">
        <v>42199</v>
      </c>
      <c r="O915" t="s">
        <v>616</v>
      </c>
      <c r="P915" t="s">
        <v>81</v>
      </c>
      <c r="Q915">
        <v>7.83</v>
      </c>
      <c r="R915">
        <v>7.75</v>
      </c>
      <c r="S915">
        <v>7.5</v>
      </c>
      <c r="T915">
        <v>7.58</v>
      </c>
      <c r="U915">
        <v>7.58</v>
      </c>
      <c r="V915">
        <v>7.58</v>
      </c>
      <c r="W915">
        <v>10</v>
      </c>
      <c r="X915">
        <v>10</v>
      </c>
      <c r="Y915">
        <v>10</v>
      </c>
      <c r="Z915">
        <v>7.42</v>
      </c>
      <c r="AA915">
        <v>83.25</v>
      </c>
      <c r="AB915">
        <v>0.12</v>
      </c>
      <c r="AC915">
        <v>0</v>
      </c>
      <c r="AD915">
        <v>0</v>
      </c>
      <c r="AE915" t="s">
        <v>89</v>
      </c>
      <c r="AF915">
        <v>2</v>
      </c>
      <c r="AG915" s="7">
        <v>42564</v>
      </c>
      <c r="AH915">
        <v>1261</v>
      </c>
      <c r="AI915">
        <v>1261</v>
      </c>
      <c r="AJ915">
        <v>1261</v>
      </c>
    </row>
    <row r="916" spans="1:36" x14ac:dyDescent="0.25">
      <c r="A916" t="s">
        <v>43</v>
      </c>
      <c r="B916" t="s">
        <v>216</v>
      </c>
      <c r="C916">
        <v>16.7569318</v>
      </c>
      <c r="D916">
        <v>-93.129235300000005</v>
      </c>
      <c r="E916" t="s">
        <v>2035</v>
      </c>
      <c r="F916">
        <v>200</v>
      </c>
      <c r="G916">
        <v>1</v>
      </c>
      <c r="H916">
        <v>2013</v>
      </c>
      <c r="I916" t="s">
        <v>5402</v>
      </c>
      <c r="J916" t="s">
        <v>5442</v>
      </c>
      <c r="K916" t="s">
        <v>5040</v>
      </c>
      <c r="L916" t="s">
        <v>5048</v>
      </c>
      <c r="M916">
        <v>151</v>
      </c>
      <c r="N916" s="7">
        <v>41362</v>
      </c>
      <c r="O916" t="s">
        <v>68</v>
      </c>
      <c r="P916" t="s">
        <v>54</v>
      </c>
      <c r="Q916">
        <v>7.58</v>
      </c>
      <c r="R916">
        <v>7.75</v>
      </c>
      <c r="S916">
        <v>7.5</v>
      </c>
      <c r="T916">
        <v>7.5</v>
      </c>
      <c r="U916">
        <v>7.58</v>
      </c>
      <c r="V916">
        <v>7.58</v>
      </c>
      <c r="W916">
        <v>10</v>
      </c>
      <c r="X916">
        <v>10</v>
      </c>
      <c r="Y916">
        <v>10</v>
      </c>
      <c r="Z916">
        <v>7.75</v>
      </c>
      <c r="AA916">
        <v>83.25</v>
      </c>
      <c r="AB916">
        <v>0.12</v>
      </c>
      <c r="AC916">
        <v>0</v>
      </c>
      <c r="AD916">
        <v>0</v>
      </c>
      <c r="AE916" t="s">
        <v>55</v>
      </c>
      <c r="AF916">
        <v>6</v>
      </c>
      <c r="AG916" s="7">
        <v>41727</v>
      </c>
      <c r="AH916">
        <v>1300</v>
      </c>
      <c r="AI916">
        <v>1300</v>
      </c>
      <c r="AJ916">
        <v>1300</v>
      </c>
    </row>
    <row r="917" spans="1:36" x14ac:dyDescent="0.25">
      <c r="A917" t="s">
        <v>43</v>
      </c>
      <c r="B917" t="s">
        <v>216</v>
      </c>
      <c r="C917">
        <v>19.173773000000001</v>
      </c>
      <c r="D917">
        <v>-96.134224099999997</v>
      </c>
      <c r="E917" t="s">
        <v>715</v>
      </c>
      <c r="F917">
        <v>10</v>
      </c>
      <c r="G917">
        <v>1</v>
      </c>
      <c r="H917">
        <v>2012</v>
      </c>
      <c r="I917" t="s">
        <v>5398</v>
      </c>
      <c r="J917" t="s">
        <v>5444</v>
      </c>
      <c r="K917" t="s">
        <v>5040</v>
      </c>
      <c r="L917" t="s">
        <v>5048</v>
      </c>
      <c r="M917">
        <v>152</v>
      </c>
      <c r="N917" s="7">
        <v>41122</v>
      </c>
      <c r="O917" t="s">
        <v>737</v>
      </c>
      <c r="P917" t="s">
        <v>54</v>
      </c>
      <c r="Q917">
        <v>7.75</v>
      </c>
      <c r="R917">
        <v>7.58</v>
      </c>
      <c r="S917">
        <v>7.58</v>
      </c>
      <c r="T917">
        <v>7.58</v>
      </c>
      <c r="U917">
        <v>7.5</v>
      </c>
      <c r="V917">
        <v>7.58</v>
      </c>
      <c r="W917">
        <v>10</v>
      </c>
      <c r="X917">
        <v>10</v>
      </c>
      <c r="Y917">
        <v>10</v>
      </c>
      <c r="Z917">
        <v>7.67</v>
      </c>
      <c r="AA917">
        <v>83.25</v>
      </c>
      <c r="AB917">
        <v>0.13</v>
      </c>
      <c r="AC917">
        <v>0</v>
      </c>
      <c r="AD917">
        <v>0</v>
      </c>
      <c r="AE917" t="s">
        <v>55</v>
      </c>
      <c r="AF917">
        <v>7</v>
      </c>
      <c r="AG917" s="7">
        <v>41487</v>
      </c>
    </row>
    <row r="918" spans="1:36" x14ac:dyDescent="0.25">
      <c r="A918" t="s">
        <v>43</v>
      </c>
      <c r="B918" t="s">
        <v>216</v>
      </c>
      <c r="C918">
        <v>18.901703300000001</v>
      </c>
      <c r="D918">
        <v>-96.998963000000003</v>
      </c>
      <c r="E918" t="s">
        <v>2164</v>
      </c>
      <c r="F918">
        <v>54</v>
      </c>
      <c r="G918">
        <v>1</v>
      </c>
      <c r="H918">
        <v>2012</v>
      </c>
      <c r="I918" t="s">
        <v>5398</v>
      </c>
      <c r="J918" t="s">
        <v>5444</v>
      </c>
      <c r="K918" t="s">
        <v>5040</v>
      </c>
      <c r="L918" t="s">
        <v>5048</v>
      </c>
      <c r="M918">
        <v>152</v>
      </c>
      <c r="N918" s="7">
        <v>41101</v>
      </c>
      <c r="O918" t="s">
        <v>213</v>
      </c>
      <c r="P918" t="s">
        <v>54</v>
      </c>
      <c r="Q918">
        <v>7.75</v>
      </c>
      <c r="R918">
        <v>7.75</v>
      </c>
      <c r="S918">
        <v>7.42</v>
      </c>
      <c r="T918">
        <v>7.92</v>
      </c>
      <c r="U918">
        <v>7.33</v>
      </c>
      <c r="V918">
        <v>7.5</v>
      </c>
      <c r="W918">
        <v>10</v>
      </c>
      <c r="X918">
        <v>10</v>
      </c>
      <c r="Y918">
        <v>10</v>
      </c>
      <c r="Z918">
        <v>7.58</v>
      </c>
      <c r="AA918">
        <v>83.25</v>
      </c>
      <c r="AB918">
        <v>0.12</v>
      </c>
      <c r="AC918">
        <v>0</v>
      </c>
      <c r="AD918">
        <v>0</v>
      </c>
      <c r="AE918" t="s">
        <v>304</v>
      </c>
      <c r="AF918">
        <v>0</v>
      </c>
      <c r="AG918" s="7">
        <v>41466</v>
      </c>
      <c r="AH918">
        <v>1000</v>
      </c>
      <c r="AI918">
        <v>1000</v>
      </c>
      <c r="AJ918">
        <v>1000</v>
      </c>
    </row>
    <row r="919" spans="1:36" x14ac:dyDescent="0.25">
      <c r="A919" t="s">
        <v>43</v>
      </c>
      <c r="B919" t="s">
        <v>268</v>
      </c>
      <c r="C919">
        <v>23.69781</v>
      </c>
      <c r="D919">
        <v>120.960515</v>
      </c>
      <c r="E919" t="s">
        <v>2137</v>
      </c>
      <c r="F919">
        <v>10</v>
      </c>
      <c r="G919">
        <v>60</v>
      </c>
      <c r="H919">
        <v>2014</v>
      </c>
      <c r="I919" t="s">
        <v>5451</v>
      </c>
      <c r="J919" t="s">
        <v>5477</v>
      </c>
      <c r="K919" t="s">
        <v>5051</v>
      </c>
      <c r="L919" t="s">
        <v>5050</v>
      </c>
      <c r="M919">
        <v>61</v>
      </c>
      <c r="N919" s="7">
        <v>41966</v>
      </c>
      <c r="O919" t="s">
        <v>616</v>
      </c>
      <c r="P919" t="s">
        <v>54</v>
      </c>
      <c r="Q919">
        <v>7.92</v>
      </c>
      <c r="R919">
        <v>7.83</v>
      </c>
      <c r="S919">
        <v>7.75</v>
      </c>
      <c r="T919">
        <v>7.58</v>
      </c>
      <c r="U919">
        <v>7.5</v>
      </c>
      <c r="V919">
        <v>7.33</v>
      </c>
      <c r="W919">
        <v>10</v>
      </c>
      <c r="X919">
        <v>10</v>
      </c>
      <c r="Y919">
        <v>10</v>
      </c>
      <c r="Z919">
        <v>7.33</v>
      </c>
      <c r="AA919">
        <v>83.25</v>
      </c>
      <c r="AB919">
        <v>0.1</v>
      </c>
      <c r="AC919">
        <v>0</v>
      </c>
      <c r="AD919">
        <v>0</v>
      </c>
      <c r="AE919" t="s">
        <v>55</v>
      </c>
      <c r="AF919">
        <v>0</v>
      </c>
      <c r="AG919" s="7">
        <v>42331</v>
      </c>
      <c r="AH919">
        <v>800</v>
      </c>
      <c r="AI919">
        <v>800</v>
      </c>
      <c r="AJ919">
        <v>800</v>
      </c>
    </row>
    <row r="920" spans="1:36" x14ac:dyDescent="0.25">
      <c r="A920" t="s">
        <v>43</v>
      </c>
      <c r="B920" t="s">
        <v>268</v>
      </c>
      <c r="C920">
        <v>23.960998100000001</v>
      </c>
      <c r="D920">
        <v>120.97186379999999</v>
      </c>
      <c r="E920" t="s">
        <v>369</v>
      </c>
      <c r="F920">
        <v>10</v>
      </c>
      <c r="G920">
        <v>15</v>
      </c>
      <c r="H920">
        <v>2015</v>
      </c>
      <c r="I920" t="s">
        <v>5460</v>
      </c>
      <c r="J920" t="s">
        <v>5478</v>
      </c>
      <c r="K920" t="s">
        <v>5051</v>
      </c>
      <c r="L920" t="s">
        <v>5050</v>
      </c>
      <c r="M920">
        <v>61</v>
      </c>
      <c r="N920" s="7">
        <v>42173</v>
      </c>
      <c r="O920" t="s">
        <v>68</v>
      </c>
      <c r="P920" t="s">
        <v>54</v>
      </c>
      <c r="Q920">
        <v>7.67</v>
      </c>
      <c r="R920">
        <v>7.5</v>
      </c>
      <c r="S920">
        <v>7.5</v>
      </c>
      <c r="T920">
        <v>7.5</v>
      </c>
      <c r="U920">
        <v>7.67</v>
      </c>
      <c r="V920">
        <v>7.83</v>
      </c>
      <c r="W920">
        <v>10</v>
      </c>
      <c r="X920">
        <v>10</v>
      </c>
      <c r="Y920">
        <v>10</v>
      </c>
      <c r="Z920">
        <v>7.58</v>
      </c>
      <c r="AA920">
        <v>83.25</v>
      </c>
      <c r="AB920">
        <v>0.1</v>
      </c>
      <c r="AC920">
        <v>0</v>
      </c>
      <c r="AD920">
        <v>0</v>
      </c>
      <c r="AE920" t="s">
        <v>304</v>
      </c>
      <c r="AF920">
        <v>0</v>
      </c>
      <c r="AG920" s="7">
        <v>42538</v>
      </c>
      <c r="AH920">
        <v>1000</v>
      </c>
      <c r="AI920">
        <v>1000</v>
      </c>
      <c r="AJ920">
        <v>1000</v>
      </c>
    </row>
    <row r="921" spans="1:36" x14ac:dyDescent="0.25">
      <c r="A921" t="s">
        <v>43</v>
      </c>
      <c r="B921" t="s">
        <v>242</v>
      </c>
      <c r="C921">
        <v>1.0674275</v>
      </c>
      <c r="D921">
        <v>34.5310852</v>
      </c>
      <c r="E921" t="s">
        <v>415</v>
      </c>
      <c r="F921">
        <v>150</v>
      </c>
      <c r="G921">
        <v>9000</v>
      </c>
      <c r="H921">
        <v>2015</v>
      </c>
      <c r="I921" t="s">
        <v>5423</v>
      </c>
      <c r="J921" t="s">
        <v>5461</v>
      </c>
      <c r="K921" t="s">
        <v>5042</v>
      </c>
      <c r="L921" t="s">
        <v>5052</v>
      </c>
      <c r="M921">
        <v>153</v>
      </c>
      <c r="N921" s="7">
        <v>42509</v>
      </c>
      <c r="O921" t="s">
        <v>249</v>
      </c>
      <c r="P921" t="s">
        <v>54</v>
      </c>
      <c r="Q921">
        <v>7.5</v>
      </c>
      <c r="R921">
        <v>7.67</v>
      </c>
      <c r="S921">
        <v>7.67</v>
      </c>
      <c r="T921">
        <v>7.42</v>
      </c>
      <c r="U921">
        <v>7.67</v>
      </c>
      <c r="V921">
        <v>7.67</v>
      </c>
      <c r="W921">
        <v>10</v>
      </c>
      <c r="X921">
        <v>10</v>
      </c>
      <c r="Y921">
        <v>10</v>
      </c>
      <c r="Z921">
        <v>7.67</v>
      </c>
      <c r="AA921">
        <v>83.25</v>
      </c>
      <c r="AB921">
        <v>0.12</v>
      </c>
      <c r="AC921">
        <v>0</v>
      </c>
      <c r="AD921">
        <v>0</v>
      </c>
      <c r="AE921" t="s">
        <v>55</v>
      </c>
      <c r="AF921">
        <v>1</v>
      </c>
      <c r="AG921" s="7">
        <v>42874</v>
      </c>
    </row>
    <row r="922" spans="1:36" x14ac:dyDescent="0.25">
      <c r="A922" t="s">
        <v>43</v>
      </c>
      <c r="B922" t="s">
        <v>147</v>
      </c>
      <c r="C922">
        <v>19.896766199999998</v>
      </c>
      <c r="D922">
        <v>-155.58278179999999</v>
      </c>
      <c r="E922" t="s">
        <v>150</v>
      </c>
      <c r="F922">
        <v>11</v>
      </c>
      <c r="G922">
        <v>45.359237</v>
      </c>
      <c r="H922">
        <v>2012</v>
      </c>
      <c r="I922" t="s">
        <v>5455</v>
      </c>
      <c r="J922" t="s">
        <v>5444</v>
      </c>
      <c r="K922" t="s">
        <v>5051</v>
      </c>
      <c r="L922" t="s">
        <v>5048</v>
      </c>
      <c r="M922">
        <v>121</v>
      </c>
      <c r="N922" s="7">
        <v>41354</v>
      </c>
      <c r="O922" t="s">
        <v>333</v>
      </c>
      <c r="P922" t="s">
        <v>81</v>
      </c>
      <c r="Q922">
        <v>7.58</v>
      </c>
      <c r="R922">
        <v>7.75</v>
      </c>
      <c r="S922">
        <v>7.83</v>
      </c>
      <c r="T922">
        <v>8</v>
      </c>
      <c r="U922">
        <v>8.08</v>
      </c>
      <c r="V922">
        <v>7.67</v>
      </c>
      <c r="W922">
        <v>9.33</v>
      </c>
      <c r="X922">
        <v>10</v>
      </c>
      <c r="Y922">
        <v>9.33</v>
      </c>
      <c r="Z922">
        <v>7.67</v>
      </c>
      <c r="AA922">
        <v>83.25</v>
      </c>
      <c r="AB922">
        <v>0.11</v>
      </c>
      <c r="AC922">
        <v>0</v>
      </c>
      <c r="AD922">
        <v>0</v>
      </c>
      <c r="AE922" t="s">
        <v>89</v>
      </c>
      <c r="AF922">
        <v>4</v>
      </c>
      <c r="AG922" s="7">
        <v>41719</v>
      </c>
    </row>
    <row r="923" spans="1:36" x14ac:dyDescent="0.25">
      <c r="A923" t="s">
        <v>43</v>
      </c>
      <c r="B923" t="s">
        <v>84</v>
      </c>
      <c r="C923">
        <v>-18.512177999999999</v>
      </c>
      <c r="D923">
        <v>-44.555030799999997</v>
      </c>
      <c r="E923" t="s">
        <v>233</v>
      </c>
      <c r="F923">
        <v>10</v>
      </c>
      <c r="G923">
        <v>2</v>
      </c>
      <c r="H923">
        <v>2016</v>
      </c>
      <c r="I923" t="s">
        <v>5407</v>
      </c>
      <c r="J923" t="s">
        <v>5408</v>
      </c>
      <c r="K923" t="s">
        <v>5039</v>
      </c>
      <c r="L923" t="s">
        <v>5040</v>
      </c>
      <c r="M923">
        <v>153</v>
      </c>
      <c r="N923" s="7">
        <v>42289</v>
      </c>
      <c r="O923" t="s">
        <v>493</v>
      </c>
      <c r="P923" t="s">
        <v>373</v>
      </c>
      <c r="Q923">
        <v>7.5</v>
      </c>
      <c r="R923">
        <v>7.83</v>
      </c>
      <c r="S923">
        <v>7.33</v>
      </c>
      <c r="T923">
        <v>7.58</v>
      </c>
      <c r="U923">
        <v>7.58</v>
      </c>
      <c r="V923">
        <v>7.92</v>
      </c>
      <c r="W923">
        <v>10</v>
      </c>
      <c r="X923">
        <v>10</v>
      </c>
      <c r="Y923">
        <v>10</v>
      </c>
      <c r="Z923">
        <v>7.58</v>
      </c>
      <c r="AA923">
        <v>83.33</v>
      </c>
      <c r="AB923">
        <v>0.1</v>
      </c>
      <c r="AC923">
        <v>1</v>
      </c>
      <c r="AD923">
        <v>0</v>
      </c>
      <c r="AE923" t="s">
        <v>55</v>
      </c>
      <c r="AF923">
        <v>5</v>
      </c>
      <c r="AG923" s="7">
        <v>42654</v>
      </c>
      <c r="AH923">
        <v>1227</v>
      </c>
      <c r="AI923">
        <v>1227</v>
      </c>
      <c r="AJ923">
        <v>1227</v>
      </c>
    </row>
    <row r="924" spans="1:36" x14ac:dyDescent="0.25">
      <c r="A924" t="s">
        <v>43</v>
      </c>
      <c r="B924" t="s">
        <v>2081</v>
      </c>
      <c r="C924">
        <v>-2.9218530999999999</v>
      </c>
      <c r="D924">
        <v>29.6252858</v>
      </c>
      <c r="E924" t="s">
        <v>2084</v>
      </c>
      <c r="F924">
        <v>220</v>
      </c>
      <c r="G924">
        <v>60</v>
      </c>
      <c r="H924">
        <v>2012</v>
      </c>
      <c r="I924" t="s">
        <v>5415</v>
      </c>
      <c r="J924" t="s">
        <v>5416</v>
      </c>
      <c r="K924" t="s">
        <v>5043</v>
      </c>
      <c r="L924" t="s">
        <v>5047</v>
      </c>
      <c r="M924">
        <v>91</v>
      </c>
      <c r="N924" s="7">
        <v>41150</v>
      </c>
      <c r="O924" t="s">
        <v>68</v>
      </c>
      <c r="P924" t="s">
        <v>54</v>
      </c>
      <c r="Q924">
        <v>7.75</v>
      </c>
      <c r="R924">
        <v>7.67</v>
      </c>
      <c r="S924">
        <v>7.33</v>
      </c>
      <c r="T924">
        <v>7.5</v>
      </c>
      <c r="U924">
        <v>7.5</v>
      </c>
      <c r="V924">
        <v>7.75</v>
      </c>
      <c r="W924">
        <v>10</v>
      </c>
      <c r="X924">
        <v>10</v>
      </c>
      <c r="Y924">
        <v>10</v>
      </c>
      <c r="Z924">
        <v>7.83</v>
      </c>
      <c r="AA924">
        <v>83.33</v>
      </c>
      <c r="AB924">
        <v>0</v>
      </c>
      <c r="AC924">
        <v>0</v>
      </c>
      <c r="AD924">
        <v>0</v>
      </c>
      <c r="AF924">
        <v>5</v>
      </c>
      <c r="AG924" s="7">
        <v>41515</v>
      </c>
      <c r="AH924">
        <v>1880</v>
      </c>
      <c r="AI924">
        <v>1880</v>
      </c>
      <c r="AJ924">
        <v>1880</v>
      </c>
    </row>
    <row r="925" spans="1:36" x14ac:dyDescent="0.25">
      <c r="A925" t="s">
        <v>43</v>
      </c>
      <c r="B925" t="s">
        <v>396</v>
      </c>
      <c r="C925">
        <v>2.5359349</v>
      </c>
      <c r="D925">
        <v>-75.527669900000006</v>
      </c>
      <c r="E925" t="s">
        <v>457</v>
      </c>
      <c r="F925">
        <v>275</v>
      </c>
      <c r="G925">
        <v>70</v>
      </c>
      <c r="H925">
        <v>2016</v>
      </c>
      <c r="I925" t="s">
        <v>5427</v>
      </c>
      <c r="J925" t="s">
        <v>5428</v>
      </c>
      <c r="K925" t="s">
        <v>5042</v>
      </c>
      <c r="L925" t="s">
        <v>5049</v>
      </c>
      <c r="M925">
        <v>91</v>
      </c>
      <c r="N925" s="7">
        <v>42682</v>
      </c>
      <c r="O925" t="s">
        <v>213</v>
      </c>
      <c r="P925" t="s">
        <v>54</v>
      </c>
      <c r="Q925">
        <v>7.75</v>
      </c>
      <c r="R925">
        <v>7.5</v>
      </c>
      <c r="S925">
        <v>7.75</v>
      </c>
      <c r="T925">
        <v>7.58</v>
      </c>
      <c r="U925">
        <v>7.58</v>
      </c>
      <c r="V925">
        <v>7.58</v>
      </c>
      <c r="W925">
        <v>10</v>
      </c>
      <c r="X925">
        <v>10</v>
      </c>
      <c r="Y925">
        <v>10</v>
      </c>
      <c r="Z925">
        <v>7.58</v>
      </c>
      <c r="AA925">
        <v>83.33</v>
      </c>
      <c r="AB925">
        <v>0</v>
      </c>
      <c r="AC925">
        <v>0</v>
      </c>
      <c r="AD925">
        <v>1</v>
      </c>
      <c r="AF925">
        <v>0</v>
      </c>
      <c r="AG925" s="7">
        <v>43047</v>
      </c>
      <c r="AH925">
        <v>1650</v>
      </c>
      <c r="AI925">
        <v>1650</v>
      </c>
      <c r="AJ925">
        <v>1650</v>
      </c>
    </row>
    <row r="926" spans="1:36" x14ac:dyDescent="0.25">
      <c r="A926" t="s">
        <v>43</v>
      </c>
      <c r="B926" t="s">
        <v>396</v>
      </c>
      <c r="C926">
        <v>4.9681569999999997</v>
      </c>
      <c r="D926">
        <v>-73.490098000000003</v>
      </c>
      <c r="E926" t="s">
        <v>2026</v>
      </c>
      <c r="F926">
        <v>130</v>
      </c>
      <c r="G926">
        <v>70</v>
      </c>
      <c r="H926">
        <v>2016</v>
      </c>
      <c r="I926" t="s">
        <v>5427</v>
      </c>
      <c r="J926" t="s">
        <v>5428</v>
      </c>
      <c r="K926" t="s">
        <v>5042</v>
      </c>
      <c r="L926" t="s">
        <v>5049</v>
      </c>
      <c r="M926">
        <v>91</v>
      </c>
      <c r="N926" s="7">
        <v>42536</v>
      </c>
      <c r="O926" t="s">
        <v>213</v>
      </c>
      <c r="P926" t="s">
        <v>54</v>
      </c>
      <c r="Q926">
        <v>7.67</v>
      </c>
      <c r="R926">
        <v>7.58</v>
      </c>
      <c r="S926">
        <v>7.58</v>
      </c>
      <c r="T926">
        <v>7.42</v>
      </c>
      <c r="U926">
        <v>7.67</v>
      </c>
      <c r="V926">
        <v>7.75</v>
      </c>
      <c r="W926">
        <v>10</v>
      </c>
      <c r="X926">
        <v>10</v>
      </c>
      <c r="Y926">
        <v>10</v>
      </c>
      <c r="Z926">
        <v>7.67</v>
      </c>
      <c r="AA926">
        <v>83.33</v>
      </c>
      <c r="AB926">
        <v>0</v>
      </c>
      <c r="AC926">
        <v>0</v>
      </c>
      <c r="AD926">
        <v>0</v>
      </c>
      <c r="AE926" t="s">
        <v>304</v>
      </c>
      <c r="AF926">
        <v>0</v>
      </c>
      <c r="AG926" s="7">
        <v>42901</v>
      </c>
    </row>
    <row r="927" spans="1:36" x14ac:dyDescent="0.25">
      <c r="A927" t="s">
        <v>43</v>
      </c>
      <c r="B927" t="s">
        <v>396</v>
      </c>
      <c r="C927">
        <v>2.5359349</v>
      </c>
      <c r="D927">
        <v>-75.527669900000006</v>
      </c>
      <c r="E927" t="s">
        <v>457</v>
      </c>
      <c r="F927">
        <v>275</v>
      </c>
      <c r="G927">
        <v>70</v>
      </c>
      <c r="H927">
        <v>2016</v>
      </c>
      <c r="I927" t="s">
        <v>5427</v>
      </c>
      <c r="J927" t="s">
        <v>5428</v>
      </c>
      <c r="K927" t="s">
        <v>5042</v>
      </c>
      <c r="L927" t="s">
        <v>5049</v>
      </c>
      <c r="M927">
        <v>91</v>
      </c>
      <c r="N927" s="7">
        <v>42495</v>
      </c>
      <c r="O927" t="s">
        <v>213</v>
      </c>
      <c r="P927" t="s">
        <v>54</v>
      </c>
      <c r="Q927">
        <v>7.83</v>
      </c>
      <c r="R927">
        <v>7.58</v>
      </c>
      <c r="S927">
        <v>7.58</v>
      </c>
      <c r="T927">
        <v>7.58</v>
      </c>
      <c r="U927">
        <v>7.5</v>
      </c>
      <c r="V927">
        <v>7.58</v>
      </c>
      <c r="W927">
        <v>10</v>
      </c>
      <c r="X927">
        <v>10</v>
      </c>
      <c r="Y927">
        <v>10</v>
      </c>
      <c r="Z927">
        <v>7.67</v>
      </c>
      <c r="AA927">
        <v>83.33</v>
      </c>
      <c r="AB927">
        <v>0</v>
      </c>
      <c r="AC927">
        <v>1</v>
      </c>
      <c r="AD927">
        <v>0</v>
      </c>
      <c r="AE927" t="s">
        <v>55</v>
      </c>
      <c r="AF927">
        <v>2</v>
      </c>
      <c r="AG927" s="7">
        <v>42860</v>
      </c>
    </row>
    <row r="928" spans="1:36" x14ac:dyDescent="0.25">
      <c r="A928" t="s">
        <v>43</v>
      </c>
      <c r="B928" t="s">
        <v>396</v>
      </c>
      <c r="C928">
        <v>6.6437075999999999</v>
      </c>
      <c r="D928">
        <v>-73.653620900000007</v>
      </c>
      <c r="E928" t="s">
        <v>625</v>
      </c>
      <c r="F928">
        <v>275</v>
      </c>
      <c r="G928">
        <v>70</v>
      </c>
      <c r="H928">
        <v>2015</v>
      </c>
      <c r="I928" t="s">
        <v>5422</v>
      </c>
      <c r="J928" t="s">
        <v>5419</v>
      </c>
      <c r="K928" t="s">
        <v>5042</v>
      </c>
      <c r="L928" t="s">
        <v>5049</v>
      </c>
      <c r="M928">
        <v>91</v>
      </c>
      <c r="N928" s="7">
        <v>42102</v>
      </c>
      <c r="O928" t="s">
        <v>213</v>
      </c>
      <c r="P928" t="s">
        <v>54</v>
      </c>
      <c r="Q928">
        <v>7.67</v>
      </c>
      <c r="R928">
        <v>7.75</v>
      </c>
      <c r="S928">
        <v>7.42</v>
      </c>
      <c r="T928">
        <v>7.83</v>
      </c>
      <c r="U928">
        <v>7.83</v>
      </c>
      <c r="V928">
        <v>7.42</v>
      </c>
      <c r="W928">
        <v>10</v>
      </c>
      <c r="X928">
        <v>10</v>
      </c>
      <c r="Y928">
        <v>10</v>
      </c>
      <c r="Z928">
        <v>7.42</v>
      </c>
      <c r="AA928">
        <v>83.33</v>
      </c>
      <c r="AB928">
        <v>0.11</v>
      </c>
      <c r="AC928">
        <v>0</v>
      </c>
      <c r="AD928">
        <v>0</v>
      </c>
      <c r="AE928" t="s">
        <v>55</v>
      </c>
      <c r="AF928">
        <v>1</v>
      </c>
      <c r="AG928" s="7">
        <v>42467</v>
      </c>
      <c r="AH928">
        <v>1650</v>
      </c>
      <c r="AI928">
        <v>1650</v>
      </c>
      <c r="AJ928">
        <v>1650</v>
      </c>
    </row>
    <row r="929" spans="1:36" x14ac:dyDescent="0.25">
      <c r="A929" t="s">
        <v>43</v>
      </c>
      <c r="B929" t="s">
        <v>396</v>
      </c>
      <c r="C929">
        <v>1.8529800000000001</v>
      </c>
      <c r="D929">
        <v>-76.048868999999996</v>
      </c>
      <c r="E929" t="s">
        <v>1130</v>
      </c>
      <c r="F929">
        <v>250</v>
      </c>
      <c r="G929">
        <v>70</v>
      </c>
      <c r="H929">
        <v>2013</v>
      </c>
      <c r="I929" t="s">
        <v>5421</v>
      </c>
      <c r="J929" t="s">
        <v>5420</v>
      </c>
      <c r="K929" t="s">
        <v>5042</v>
      </c>
      <c r="L929" t="s">
        <v>5049</v>
      </c>
      <c r="M929">
        <v>91</v>
      </c>
      <c r="N929" s="7">
        <v>41390</v>
      </c>
      <c r="O929" t="s">
        <v>213</v>
      </c>
      <c r="P929" t="s">
        <v>81</v>
      </c>
      <c r="Q929">
        <v>7.67</v>
      </c>
      <c r="R929">
        <v>7.67</v>
      </c>
      <c r="S929">
        <v>7.5</v>
      </c>
      <c r="T929">
        <v>7.67</v>
      </c>
      <c r="U929">
        <v>7.92</v>
      </c>
      <c r="V929">
        <v>7.42</v>
      </c>
      <c r="W929">
        <v>10</v>
      </c>
      <c r="X929">
        <v>10</v>
      </c>
      <c r="Y929">
        <v>10</v>
      </c>
      <c r="Z929">
        <v>7.5</v>
      </c>
      <c r="AA929">
        <v>83.33</v>
      </c>
      <c r="AB929">
        <v>0.11</v>
      </c>
      <c r="AC929">
        <v>0</v>
      </c>
      <c r="AD929">
        <v>0</v>
      </c>
      <c r="AE929" t="s">
        <v>55</v>
      </c>
      <c r="AF929">
        <v>1</v>
      </c>
      <c r="AG929" s="7">
        <v>41755</v>
      </c>
      <c r="AH929">
        <v>1000</v>
      </c>
      <c r="AI929">
        <v>1000</v>
      </c>
      <c r="AJ929">
        <v>1000</v>
      </c>
    </row>
    <row r="930" spans="1:36" x14ac:dyDescent="0.25">
      <c r="A930" t="s">
        <v>43</v>
      </c>
      <c r="B930" t="s">
        <v>396</v>
      </c>
      <c r="C930">
        <v>2.5359349</v>
      </c>
      <c r="D930">
        <v>-75.527669900000006</v>
      </c>
      <c r="E930" t="s">
        <v>457</v>
      </c>
      <c r="F930">
        <v>250</v>
      </c>
      <c r="G930">
        <v>70</v>
      </c>
      <c r="H930">
        <v>2012</v>
      </c>
      <c r="I930" t="s">
        <v>5425</v>
      </c>
      <c r="J930" t="s">
        <v>5426</v>
      </c>
      <c r="K930" t="s">
        <v>5042</v>
      </c>
      <c r="L930" t="s">
        <v>5049</v>
      </c>
      <c r="M930">
        <v>91</v>
      </c>
      <c r="N930" s="7">
        <v>41059</v>
      </c>
      <c r="O930" t="s">
        <v>213</v>
      </c>
      <c r="P930" t="s">
        <v>54</v>
      </c>
      <c r="Q930">
        <v>7.5</v>
      </c>
      <c r="R930">
        <v>7.67</v>
      </c>
      <c r="S930">
        <v>7.67</v>
      </c>
      <c r="T930">
        <v>7.58</v>
      </c>
      <c r="U930">
        <v>7.67</v>
      </c>
      <c r="V930">
        <v>7.58</v>
      </c>
      <c r="W930">
        <v>10</v>
      </c>
      <c r="X930">
        <v>10</v>
      </c>
      <c r="Y930">
        <v>10</v>
      </c>
      <c r="Z930">
        <v>7.67</v>
      </c>
      <c r="AA930">
        <v>83.33</v>
      </c>
      <c r="AB930">
        <v>0</v>
      </c>
      <c r="AC930">
        <v>0</v>
      </c>
      <c r="AD930">
        <v>0</v>
      </c>
      <c r="AE930" t="s">
        <v>55</v>
      </c>
      <c r="AF930">
        <v>1</v>
      </c>
      <c r="AG930" s="7">
        <v>41424</v>
      </c>
      <c r="AH930">
        <v>1750</v>
      </c>
      <c r="AI930">
        <v>1750</v>
      </c>
      <c r="AJ930">
        <v>1750</v>
      </c>
    </row>
    <row r="931" spans="1:36" x14ac:dyDescent="0.25">
      <c r="A931" t="s">
        <v>43</v>
      </c>
      <c r="B931" t="s">
        <v>203</v>
      </c>
      <c r="C931">
        <v>10.091028400000001</v>
      </c>
      <c r="D931">
        <v>-84.470393299999998</v>
      </c>
      <c r="E931" t="s">
        <v>208</v>
      </c>
      <c r="F931">
        <v>250</v>
      </c>
      <c r="G931">
        <v>1.3607771100000001</v>
      </c>
      <c r="H931">
        <v>2014</v>
      </c>
      <c r="I931" t="s">
        <v>5412</v>
      </c>
      <c r="J931" t="s">
        <v>5440</v>
      </c>
      <c r="K931" t="s">
        <v>5040</v>
      </c>
      <c r="L931" t="s">
        <v>5048</v>
      </c>
      <c r="M931">
        <v>151</v>
      </c>
      <c r="N931" s="7">
        <v>41736</v>
      </c>
      <c r="O931" t="s">
        <v>213</v>
      </c>
      <c r="P931" t="s">
        <v>54</v>
      </c>
      <c r="Q931">
        <v>7.67</v>
      </c>
      <c r="R931">
        <v>7.67</v>
      </c>
      <c r="S931">
        <v>7.42</v>
      </c>
      <c r="T931">
        <v>7.67</v>
      </c>
      <c r="U931">
        <v>7.67</v>
      </c>
      <c r="V931">
        <v>7.67</v>
      </c>
      <c r="W931">
        <v>10</v>
      </c>
      <c r="X931">
        <v>10</v>
      </c>
      <c r="Y931">
        <v>10</v>
      </c>
      <c r="Z931">
        <v>7.58</v>
      </c>
      <c r="AA931">
        <v>83.33</v>
      </c>
      <c r="AB931">
        <v>0.12</v>
      </c>
      <c r="AC931">
        <v>0</v>
      </c>
      <c r="AD931">
        <v>0</v>
      </c>
      <c r="AE931" t="s">
        <v>55</v>
      </c>
      <c r="AF931">
        <v>3</v>
      </c>
      <c r="AG931" s="7">
        <v>42101</v>
      </c>
      <c r="AH931">
        <v>1300</v>
      </c>
      <c r="AI931">
        <v>1300</v>
      </c>
      <c r="AJ931">
        <v>1300</v>
      </c>
    </row>
    <row r="932" spans="1:36" x14ac:dyDescent="0.25">
      <c r="A932" t="s">
        <v>43</v>
      </c>
      <c r="B932" t="s">
        <v>203</v>
      </c>
      <c r="C932">
        <v>9.9630493999999992</v>
      </c>
      <c r="D932">
        <v>-84.048231799999996</v>
      </c>
      <c r="E932" t="s">
        <v>1600</v>
      </c>
      <c r="F932">
        <v>250</v>
      </c>
      <c r="G932">
        <v>1</v>
      </c>
      <c r="H932">
        <v>2013</v>
      </c>
      <c r="I932" t="s">
        <v>5402</v>
      </c>
      <c r="J932" t="s">
        <v>5442</v>
      </c>
      <c r="K932" t="s">
        <v>5040</v>
      </c>
      <c r="L932" t="s">
        <v>5048</v>
      </c>
      <c r="M932">
        <v>151</v>
      </c>
      <c r="N932" s="7">
        <v>41684</v>
      </c>
      <c r="O932" t="s">
        <v>493</v>
      </c>
      <c r="P932" t="s">
        <v>54</v>
      </c>
      <c r="Q932">
        <v>7.5</v>
      </c>
      <c r="R932">
        <v>7.67</v>
      </c>
      <c r="S932">
        <v>7.67</v>
      </c>
      <c r="T932">
        <v>7.5</v>
      </c>
      <c r="U932">
        <v>7.83</v>
      </c>
      <c r="V932">
        <v>7.17</v>
      </c>
      <c r="W932">
        <v>10</v>
      </c>
      <c r="X932">
        <v>10</v>
      </c>
      <c r="Y932">
        <v>10</v>
      </c>
      <c r="Z932">
        <v>8</v>
      </c>
      <c r="AA932">
        <v>83.33</v>
      </c>
      <c r="AB932">
        <v>0.11</v>
      </c>
      <c r="AC932">
        <v>0</v>
      </c>
      <c r="AD932">
        <v>0</v>
      </c>
      <c r="AE932" t="s">
        <v>55</v>
      </c>
      <c r="AF932">
        <v>3</v>
      </c>
      <c r="AG932" s="7">
        <v>42049</v>
      </c>
      <c r="AH932">
        <v>1100</v>
      </c>
      <c r="AI932">
        <v>1300</v>
      </c>
      <c r="AJ932">
        <v>1200</v>
      </c>
    </row>
    <row r="933" spans="1:36" x14ac:dyDescent="0.25">
      <c r="A933" t="s">
        <v>43</v>
      </c>
      <c r="B933" t="s">
        <v>62</v>
      </c>
      <c r="C933">
        <v>15.783471</v>
      </c>
      <c r="D933">
        <v>-90.230759000000006</v>
      </c>
      <c r="E933" t="s">
        <v>618</v>
      </c>
      <c r="F933">
        <v>250</v>
      </c>
      <c r="G933">
        <v>69</v>
      </c>
      <c r="H933">
        <v>2013</v>
      </c>
      <c r="I933" t="s">
        <v>5402</v>
      </c>
      <c r="J933" t="s">
        <v>5442</v>
      </c>
      <c r="K933" t="s">
        <v>5040</v>
      </c>
      <c r="L933" t="s">
        <v>5048</v>
      </c>
      <c r="M933">
        <v>151</v>
      </c>
      <c r="N933" s="7">
        <v>41331</v>
      </c>
      <c r="O933" t="s">
        <v>68</v>
      </c>
      <c r="P933" t="s">
        <v>54</v>
      </c>
      <c r="Q933">
        <v>7.83</v>
      </c>
      <c r="R933">
        <v>7.67</v>
      </c>
      <c r="S933">
        <v>7.17</v>
      </c>
      <c r="T933">
        <v>7.67</v>
      </c>
      <c r="U933">
        <v>7.67</v>
      </c>
      <c r="V933">
        <v>7.67</v>
      </c>
      <c r="W933">
        <v>10</v>
      </c>
      <c r="X933">
        <v>10</v>
      </c>
      <c r="Y933">
        <v>10</v>
      </c>
      <c r="Z933">
        <v>7.67</v>
      </c>
      <c r="AA933">
        <v>83.33</v>
      </c>
      <c r="AB933">
        <v>0.11</v>
      </c>
      <c r="AC933">
        <v>0</v>
      </c>
      <c r="AD933">
        <v>0</v>
      </c>
      <c r="AE933" t="s">
        <v>55</v>
      </c>
      <c r="AF933">
        <v>3</v>
      </c>
      <c r="AG933" s="7">
        <v>41696</v>
      </c>
      <c r="AH933">
        <v>1310.6400000000001</v>
      </c>
      <c r="AI933">
        <v>1310.6400000000001</v>
      </c>
      <c r="AJ933">
        <v>1310.6400000000001</v>
      </c>
    </row>
    <row r="934" spans="1:36" x14ac:dyDescent="0.25">
      <c r="A934" t="s">
        <v>43</v>
      </c>
      <c r="B934" t="s">
        <v>2066</v>
      </c>
      <c r="C934">
        <v>18.244960500000001</v>
      </c>
      <c r="D934">
        <v>-71.843791600000003</v>
      </c>
      <c r="E934" t="s">
        <v>2070</v>
      </c>
      <c r="F934">
        <v>2</v>
      </c>
      <c r="G934">
        <v>1.8143694800000001</v>
      </c>
      <c r="H934">
        <v>2012</v>
      </c>
      <c r="I934" t="s">
        <v>5435</v>
      </c>
      <c r="J934" t="s">
        <v>5444</v>
      </c>
      <c r="K934" t="s">
        <v>5042</v>
      </c>
      <c r="L934" t="s">
        <v>5048</v>
      </c>
      <c r="M934">
        <v>182</v>
      </c>
      <c r="N934" s="7">
        <v>41550</v>
      </c>
      <c r="O934" t="s">
        <v>616</v>
      </c>
      <c r="P934" t="s">
        <v>54</v>
      </c>
      <c r="Q934">
        <v>7.58</v>
      </c>
      <c r="R934">
        <v>7.5</v>
      </c>
      <c r="S934">
        <v>7.67</v>
      </c>
      <c r="T934">
        <v>7.5</v>
      </c>
      <c r="U934">
        <v>7.83</v>
      </c>
      <c r="V934">
        <v>7.42</v>
      </c>
      <c r="W934">
        <v>10</v>
      </c>
      <c r="X934">
        <v>10</v>
      </c>
      <c r="Y934">
        <v>10</v>
      </c>
      <c r="Z934">
        <v>7.83</v>
      </c>
      <c r="AA934">
        <v>83.33</v>
      </c>
      <c r="AB934">
        <v>0.11</v>
      </c>
      <c r="AC934">
        <v>0</v>
      </c>
      <c r="AD934">
        <v>0</v>
      </c>
      <c r="AE934" t="s">
        <v>55</v>
      </c>
      <c r="AF934">
        <v>4</v>
      </c>
      <c r="AG934" s="7">
        <v>41915</v>
      </c>
      <c r="AH934">
        <v>1280.1600000000001</v>
      </c>
      <c r="AI934">
        <v>1280.1600000000001</v>
      </c>
      <c r="AJ934">
        <v>1280.1600000000001</v>
      </c>
    </row>
    <row r="935" spans="1:36" x14ac:dyDescent="0.25">
      <c r="A935" t="s">
        <v>43</v>
      </c>
      <c r="B935" t="s">
        <v>216</v>
      </c>
      <c r="C935">
        <v>16.7569318</v>
      </c>
      <c r="D935">
        <v>-93.129235300000005</v>
      </c>
      <c r="E935" t="s">
        <v>2035</v>
      </c>
      <c r="F935">
        <v>275</v>
      </c>
      <c r="G935">
        <v>1</v>
      </c>
      <c r="H935">
        <v>2014</v>
      </c>
      <c r="I935" t="s">
        <v>5412</v>
      </c>
      <c r="J935" t="s">
        <v>5440</v>
      </c>
      <c r="K935" t="s">
        <v>5040</v>
      </c>
      <c r="L935" t="s">
        <v>5048</v>
      </c>
      <c r="M935">
        <v>151</v>
      </c>
      <c r="N935" s="7">
        <v>42199</v>
      </c>
      <c r="O935" t="s">
        <v>213</v>
      </c>
      <c r="P935" t="s">
        <v>54</v>
      </c>
      <c r="Q935">
        <v>7.75</v>
      </c>
      <c r="R935">
        <v>7.75</v>
      </c>
      <c r="S935">
        <v>7.5</v>
      </c>
      <c r="T935">
        <v>7.67</v>
      </c>
      <c r="U935">
        <v>7.5</v>
      </c>
      <c r="V935">
        <v>7.58</v>
      </c>
      <c r="W935">
        <v>10</v>
      </c>
      <c r="X935">
        <v>10</v>
      </c>
      <c r="Y935">
        <v>10</v>
      </c>
      <c r="Z935">
        <v>7.58</v>
      </c>
      <c r="AA935">
        <v>83.33</v>
      </c>
      <c r="AB935">
        <v>0.12</v>
      </c>
      <c r="AC935">
        <v>0</v>
      </c>
      <c r="AD935">
        <v>0</v>
      </c>
      <c r="AE935" t="s">
        <v>55</v>
      </c>
      <c r="AF935">
        <v>2</v>
      </c>
      <c r="AG935" s="7">
        <v>42564</v>
      </c>
      <c r="AH935">
        <v>1200</v>
      </c>
      <c r="AI935">
        <v>1200</v>
      </c>
      <c r="AJ935">
        <v>1200</v>
      </c>
    </row>
    <row r="936" spans="1:36" x14ac:dyDescent="0.25">
      <c r="A936" t="s">
        <v>43</v>
      </c>
      <c r="B936" t="s">
        <v>216</v>
      </c>
      <c r="C936">
        <v>19.173773000000001</v>
      </c>
      <c r="D936">
        <v>-96.134224099999997</v>
      </c>
      <c r="E936" t="s">
        <v>715</v>
      </c>
      <c r="F936">
        <v>200</v>
      </c>
      <c r="G936">
        <v>1</v>
      </c>
      <c r="H936">
        <v>2013</v>
      </c>
      <c r="I936" t="s">
        <v>5402</v>
      </c>
      <c r="J936" t="s">
        <v>5442</v>
      </c>
      <c r="K936" t="s">
        <v>5040</v>
      </c>
      <c r="L936" t="s">
        <v>5048</v>
      </c>
      <c r="M936">
        <v>151</v>
      </c>
      <c r="N936" s="7">
        <v>41835</v>
      </c>
      <c r="O936" t="s">
        <v>60</v>
      </c>
      <c r="P936" t="s">
        <v>54</v>
      </c>
      <c r="Q936">
        <v>7.67</v>
      </c>
      <c r="R936">
        <v>7.67</v>
      </c>
      <c r="S936">
        <v>7.58</v>
      </c>
      <c r="T936">
        <v>7.67</v>
      </c>
      <c r="U936">
        <v>7.5</v>
      </c>
      <c r="V936">
        <v>7.58</v>
      </c>
      <c r="W936">
        <v>10</v>
      </c>
      <c r="X936">
        <v>10</v>
      </c>
      <c r="Y936">
        <v>10</v>
      </c>
      <c r="Z936">
        <v>7.67</v>
      </c>
      <c r="AA936">
        <v>83.33</v>
      </c>
      <c r="AB936">
        <v>0.12</v>
      </c>
      <c r="AC936">
        <v>0</v>
      </c>
      <c r="AD936">
        <v>0</v>
      </c>
      <c r="AE936" t="s">
        <v>55</v>
      </c>
      <c r="AF936">
        <v>0</v>
      </c>
      <c r="AG936" s="7">
        <v>42200</v>
      </c>
      <c r="AH936">
        <v>1100</v>
      </c>
      <c r="AI936">
        <v>1100</v>
      </c>
      <c r="AJ936">
        <v>1100</v>
      </c>
    </row>
    <row r="937" spans="1:36" x14ac:dyDescent="0.25">
      <c r="A937" t="s">
        <v>43</v>
      </c>
      <c r="B937" t="s">
        <v>94</v>
      </c>
      <c r="C937">
        <v>-15.8402218</v>
      </c>
      <c r="D937">
        <v>-70.021880499999995</v>
      </c>
      <c r="F937">
        <v>280</v>
      </c>
      <c r="G937">
        <v>2.2679618500000003</v>
      </c>
      <c r="H937">
        <v>2013</v>
      </c>
      <c r="I937" t="s">
        <v>5485</v>
      </c>
      <c r="J937" t="s">
        <v>5412</v>
      </c>
      <c r="K937" t="s">
        <v>5047</v>
      </c>
      <c r="L937" t="s">
        <v>5040</v>
      </c>
      <c r="M937">
        <v>92</v>
      </c>
      <c r="N937" s="7">
        <v>41660</v>
      </c>
      <c r="P937" t="s">
        <v>54</v>
      </c>
      <c r="Q937">
        <v>7.83</v>
      </c>
      <c r="R937">
        <v>7.75</v>
      </c>
      <c r="S937">
        <v>7.58</v>
      </c>
      <c r="T937">
        <v>7.83</v>
      </c>
      <c r="U937">
        <v>7.92</v>
      </c>
      <c r="V937">
        <v>7.58</v>
      </c>
      <c r="W937">
        <v>9.33</v>
      </c>
      <c r="X937">
        <v>10</v>
      </c>
      <c r="Y937">
        <v>10</v>
      </c>
      <c r="Z937">
        <v>7.5</v>
      </c>
      <c r="AA937">
        <v>83.33</v>
      </c>
      <c r="AB937">
        <v>0.12</v>
      </c>
      <c r="AC937">
        <v>0</v>
      </c>
      <c r="AD937">
        <v>0</v>
      </c>
      <c r="AE937" t="s">
        <v>55</v>
      </c>
      <c r="AF937">
        <v>5</v>
      </c>
      <c r="AG937" s="7">
        <v>42025</v>
      </c>
    </row>
    <row r="938" spans="1:36" x14ac:dyDescent="0.25">
      <c r="A938" t="s">
        <v>43</v>
      </c>
      <c r="B938" t="s">
        <v>287</v>
      </c>
      <c r="C938">
        <v>-3.3869254</v>
      </c>
      <c r="D938">
        <v>36.6829927</v>
      </c>
      <c r="E938" t="s">
        <v>1359</v>
      </c>
      <c r="F938">
        <v>10</v>
      </c>
      <c r="G938">
        <v>60</v>
      </c>
      <c r="H938">
        <v>2014</v>
      </c>
      <c r="I938" t="s">
        <v>5403</v>
      </c>
      <c r="J938" t="s">
        <v>5424</v>
      </c>
      <c r="K938" t="s">
        <v>5039</v>
      </c>
      <c r="L938" t="s">
        <v>5049</v>
      </c>
      <c r="M938">
        <v>214</v>
      </c>
      <c r="N938" s="7">
        <v>41985</v>
      </c>
      <c r="O938" t="s">
        <v>60</v>
      </c>
      <c r="P938" t="s">
        <v>373</v>
      </c>
      <c r="Q938">
        <v>7.75</v>
      </c>
      <c r="R938">
        <v>7.58</v>
      </c>
      <c r="S938">
        <v>7.67</v>
      </c>
      <c r="T938">
        <v>7.58</v>
      </c>
      <c r="U938">
        <v>7.58</v>
      </c>
      <c r="V938">
        <v>7.58</v>
      </c>
      <c r="W938">
        <v>10</v>
      </c>
      <c r="X938">
        <v>10</v>
      </c>
      <c r="Y938">
        <v>10</v>
      </c>
      <c r="Z938">
        <v>7.58</v>
      </c>
      <c r="AA938">
        <v>83.33</v>
      </c>
      <c r="AB938">
        <v>0.12</v>
      </c>
      <c r="AC938">
        <v>0</v>
      </c>
      <c r="AD938">
        <v>0</v>
      </c>
      <c r="AE938" t="s">
        <v>55</v>
      </c>
      <c r="AF938">
        <v>6</v>
      </c>
      <c r="AG938" s="7">
        <v>42350</v>
      </c>
      <c r="AH938">
        <v>1700</v>
      </c>
      <c r="AI938">
        <v>1700</v>
      </c>
      <c r="AJ938">
        <v>1700</v>
      </c>
    </row>
    <row r="939" spans="1:36" x14ac:dyDescent="0.25">
      <c r="A939" t="s">
        <v>43</v>
      </c>
      <c r="B939" t="s">
        <v>147</v>
      </c>
      <c r="C939">
        <v>19.896766199999998</v>
      </c>
      <c r="D939">
        <v>-155.58278179999999</v>
      </c>
      <c r="E939" t="s">
        <v>150</v>
      </c>
      <c r="F939">
        <v>12</v>
      </c>
      <c r="G939">
        <v>45.359237</v>
      </c>
      <c r="H939">
        <v>2014</v>
      </c>
      <c r="I939" t="s">
        <v>5451</v>
      </c>
      <c r="J939" t="s">
        <v>5440</v>
      </c>
      <c r="K939" t="s">
        <v>5051</v>
      </c>
      <c r="L939" t="s">
        <v>5048</v>
      </c>
      <c r="M939">
        <v>120</v>
      </c>
      <c r="N939" s="7">
        <v>41695</v>
      </c>
      <c r="O939" t="s">
        <v>333</v>
      </c>
      <c r="P939" t="s">
        <v>81</v>
      </c>
      <c r="Q939">
        <v>7.83</v>
      </c>
      <c r="R939">
        <v>7.58</v>
      </c>
      <c r="S939">
        <v>7.83</v>
      </c>
      <c r="T939">
        <v>7.67</v>
      </c>
      <c r="U939">
        <v>7.92</v>
      </c>
      <c r="V939">
        <v>8</v>
      </c>
      <c r="W939">
        <v>9.33</v>
      </c>
      <c r="X939">
        <v>10</v>
      </c>
      <c r="Y939">
        <v>9.33</v>
      </c>
      <c r="Z939">
        <v>7.83</v>
      </c>
      <c r="AA939">
        <v>83.33</v>
      </c>
      <c r="AB939">
        <v>0.11</v>
      </c>
      <c r="AC939">
        <v>0</v>
      </c>
      <c r="AD939">
        <v>0</v>
      </c>
      <c r="AE939" t="s">
        <v>89</v>
      </c>
      <c r="AF939">
        <v>1</v>
      </c>
      <c r="AG939" s="7">
        <v>42060</v>
      </c>
    </row>
    <row r="940" spans="1:36" x14ac:dyDescent="0.25">
      <c r="A940" t="s">
        <v>43</v>
      </c>
      <c r="B940" t="s">
        <v>147</v>
      </c>
      <c r="C940">
        <v>19.896766199999998</v>
      </c>
      <c r="D940">
        <v>-155.58278179999999</v>
      </c>
      <c r="E940" t="s">
        <v>150</v>
      </c>
      <c r="F940">
        <v>7</v>
      </c>
      <c r="G940">
        <v>45.359237</v>
      </c>
      <c r="H940">
        <v>2012</v>
      </c>
      <c r="I940" t="s">
        <v>5455</v>
      </c>
      <c r="J940" t="s">
        <v>5444</v>
      </c>
      <c r="K940" t="s">
        <v>5051</v>
      </c>
      <c r="L940" t="s">
        <v>5048</v>
      </c>
      <c r="M940">
        <v>121</v>
      </c>
      <c r="N940" s="7">
        <v>41298</v>
      </c>
      <c r="O940" t="s">
        <v>333</v>
      </c>
      <c r="P940" t="s">
        <v>81</v>
      </c>
      <c r="Q940">
        <v>7.92</v>
      </c>
      <c r="R940">
        <v>7.5</v>
      </c>
      <c r="S940">
        <v>7.58</v>
      </c>
      <c r="T940">
        <v>7.83</v>
      </c>
      <c r="U940">
        <v>7.67</v>
      </c>
      <c r="V940">
        <v>7.67</v>
      </c>
      <c r="W940">
        <v>9.33</v>
      </c>
      <c r="X940">
        <v>10</v>
      </c>
      <c r="Y940">
        <v>10</v>
      </c>
      <c r="Z940">
        <v>7.83</v>
      </c>
      <c r="AA940">
        <v>83.33</v>
      </c>
      <c r="AB940">
        <v>0.1</v>
      </c>
      <c r="AC940">
        <v>0</v>
      </c>
      <c r="AD940">
        <v>0</v>
      </c>
      <c r="AE940" t="s">
        <v>89</v>
      </c>
      <c r="AF940">
        <v>4</v>
      </c>
      <c r="AG940" s="7">
        <v>41663</v>
      </c>
    </row>
    <row r="941" spans="1:36" x14ac:dyDescent="0.25">
      <c r="A941" t="s">
        <v>43</v>
      </c>
      <c r="B941" t="s">
        <v>147</v>
      </c>
      <c r="C941">
        <v>19.896766199999998</v>
      </c>
      <c r="D941">
        <v>-155.58278179999999</v>
      </c>
      <c r="E941" t="s">
        <v>150</v>
      </c>
      <c r="F941">
        <v>27</v>
      </c>
      <c r="G941">
        <v>45.359237</v>
      </c>
      <c r="I941" t="s">
        <v>5448</v>
      </c>
      <c r="J941" t="s">
        <v>5443</v>
      </c>
      <c r="K941" t="s">
        <v>5051</v>
      </c>
      <c r="L941" t="s">
        <v>5048</v>
      </c>
      <c r="M941">
        <v>120</v>
      </c>
      <c r="N941" s="7">
        <v>40806</v>
      </c>
      <c r="Q941">
        <v>8.08</v>
      </c>
      <c r="R941">
        <v>7.83</v>
      </c>
      <c r="S941">
        <v>7.83</v>
      </c>
      <c r="T941">
        <v>7.75</v>
      </c>
      <c r="U941">
        <v>7.67</v>
      </c>
      <c r="V941">
        <v>7.58</v>
      </c>
      <c r="W941">
        <v>9.33</v>
      </c>
      <c r="X941">
        <v>10</v>
      </c>
      <c r="Y941">
        <v>9.33</v>
      </c>
      <c r="Z941">
        <v>7.92</v>
      </c>
      <c r="AA941">
        <v>83.33</v>
      </c>
      <c r="AB941">
        <v>0.01</v>
      </c>
      <c r="AC941">
        <v>0</v>
      </c>
      <c r="AD941">
        <v>0</v>
      </c>
      <c r="AF941">
        <v>0</v>
      </c>
      <c r="AG941" s="7">
        <v>41171</v>
      </c>
    </row>
    <row r="942" spans="1:36" x14ac:dyDescent="0.25">
      <c r="A942" t="s">
        <v>43</v>
      </c>
      <c r="B942" t="s">
        <v>147</v>
      </c>
      <c r="C942">
        <v>19.896766199999998</v>
      </c>
      <c r="D942">
        <v>-155.58278179999999</v>
      </c>
      <c r="F942">
        <v>25</v>
      </c>
      <c r="G942">
        <v>45.359237</v>
      </c>
      <c r="I942" t="s">
        <v>5448</v>
      </c>
      <c r="J942" t="s">
        <v>5443</v>
      </c>
      <c r="K942" t="s">
        <v>5051</v>
      </c>
      <c r="L942" t="s">
        <v>5048</v>
      </c>
      <c r="M942">
        <v>120</v>
      </c>
      <c r="N942" s="7">
        <v>40598</v>
      </c>
      <c r="Q942">
        <v>7.58</v>
      </c>
      <c r="R942">
        <v>7.67</v>
      </c>
      <c r="S942">
        <v>7.58</v>
      </c>
      <c r="T942">
        <v>7.5</v>
      </c>
      <c r="U942">
        <v>7.83</v>
      </c>
      <c r="V942">
        <v>7.67</v>
      </c>
      <c r="W942">
        <v>10</v>
      </c>
      <c r="X942">
        <v>10</v>
      </c>
      <c r="Y942">
        <v>10</v>
      </c>
      <c r="Z942">
        <v>7.5</v>
      </c>
      <c r="AA942">
        <v>83.33</v>
      </c>
      <c r="AB942">
        <v>0</v>
      </c>
      <c r="AC942">
        <v>0</v>
      </c>
      <c r="AD942">
        <v>0</v>
      </c>
      <c r="AF942">
        <v>0</v>
      </c>
      <c r="AG942" s="7">
        <v>40963</v>
      </c>
    </row>
    <row r="943" spans="1:36" x14ac:dyDescent="0.25">
      <c r="A943" t="s">
        <v>43</v>
      </c>
      <c r="B943" t="s">
        <v>216</v>
      </c>
      <c r="C943">
        <v>21.751384399999999</v>
      </c>
      <c r="D943">
        <v>-104.8454619</v>
      </c>
      <c r="E943" t="s">
        <v>2017</v>
      </c>
      <c r="F943">
        <v>6</v>
      </c>
      <c r="G943">
        <v>2.7215542200000002</v>
      </c>
      <c r="I943" t="s">
        <v>5467</v>
      </c>
      <c r="J943" t="s">
        <v>5454</v>
      </c>
      <c r="K943" t="s">
        <v>5040</v>
      </c>
      <c r="L943" t="s">
        <v>5048</v>
      </c>
      <c r="M943">
        <v>151</v>
      </c>
      <c r="N943" s="7">
        <v>40324</v>
      </c>
      <c r="Q943">
        <v>7.25</v>
      </c>
      <c r="R943">
        <v>7.88</v>
      </c>
      <c r="S943">
        <v>7.38</v>
      </c>
      <c r="T943">
        <v>7.63</v>
      </c>
      <c r="U943">
        <v>7.5</v>
      </c>
      <c r="V943">
        <v>8.75</v>
      </c>
      <c r="W943">
        <v>9</v>
      </c>
      <c r="X943">
        <v>10</v>
      </c>
      <c r="Y943">
        <v>10</v>
      </c>
      <c r="Z943">
        <v>8</v>
      </c>
      <c r="AA943">
        <v>83.38</v>
      </c>
      <c r="AB943">
        <v>0.09</v>
      </c>
      <c r="AC943">
        <v>2</v>
      </c>
      <c r="AD943">
        <v>0</v>
      </c>
      <c r="AF943">
        <v>4</v>
      </c>
      <c r="AG943" s="7">
        <v>40689</v>
      </c>
      <c r="AH943">
        <v>900</v>
      </c>
      <c r="AI943">
        <v>1200</v>
      </c>
      <c r="AJ943">
        <v>1050</v>
      </c>
    </row>
    <row r="944" spans="1:36" x14ac:dyDescent="0.25">
      <c r="A944" t="s">
        <v>43</v>
      </c>
      <c r="B944" t="s">
        <v>84</v>
      </c>
      <c r="C944">
        <v>-14.235004</v>
      </c>
      <c r="D944">
        <v>-51.925280000000001</v>
      </c>
      <c r="E944" t="s">
        <v>292</v>
      </c>
      <c r="F944">
        <v>300</v>
      </c>
      <c r="G944">
        <v>60</v>
      </c>
      <c r="H944">
        <v>2014</v>
      </c>
      <c r="I944" t="s">
        <v>5403</v>
      </c>
      <c r="J944" t="s">
        <v>5404</v>
      </c>
      <c r="K944" t="s">
        <v>5039</v>
      </c>
      <c r="L944" t="s">
        <v>5040</v>
      </c>
      <c r="M944">
        <v>153</v>
      </c>
      <c r="N944" s="7">
        <v>42019</v>
      </c>
      <c r="O944" t="s">
        <v>365</v>
      </c>
      <c r="P944" t="s">
        <v>373</v>
      </c>
      <c r="Q944">
        <v>7.33</v>
      </c>
      <c r="R944">
        <v>7.83</v>
      </c>
      <c r="S944">
        <v>7.75</v>
      </c>
      <c r="T944">
        <v>7.5</v>
      </c>
      <c r="U944">
        <v>7.42</v>
      </c>
      <c r="V944">
        <v>7.83</v>
      </c>
      <c r="W944">
        <v>10</v>
      </c>
      <c r="X944">
        <v>10</v>
      </c>
      <c r="Y944">
        <v>10</v>
      </c>
      <c r="Z944">
        <v>7.75</v>
      </c>
      <c r="AA944">
        <v>83.42</v>
      </c>
      <c r="AB944">
        <v>0.12</v>
      </c>
      <c r="AC944">
        <v>0</v>
      </c>
      <c r="AD944">
        <v>0</v>
      </c>
      <c r="AE944" t="s">
        <v>55</v>
      </c>
      <c r="AF944">
        <v>6</v>
      </c>
      <c r="AG944" s="7">
        <v>42384</v>
      </c>
    </row>
    <row r="945" spans="1:36" x14ac:dyDescent="0.25">
      <c r="A945" t="s">
        <v>43</v>
      </c>
      <c r="B945" t="s">
        <v>396</v>
      </c>
      <c r="C945">
        <v>2.5359349</v>
      </c>
      <c r="D945">
        <v>-75.527669900000006</v>
      </c>
      <c r="E945" t="s">
        <v>457</v>
      </c>
      <c r="F945">
        <v>275</v>
      </c>
      <c r="G945">
        <v>70</v>
      </c>
      <c r="H945">
        <v>2015</v>
      </c>
      <c r="I945" t="s">
        <v>5422</v>
      </c>
      <c r="J945" t="s">
        <v>5419</v>
      </c>
      <c r="K945" t="s">
        <v>5042</v>
      </c>
      <c r="L945" t="s">
        <v>5049</v>
      </c>
      <c r="M945">
        <v>91</v>
      </c>
      <c r="N945" s="7">
        <v>42123</v>
      </c>
      <c r="O945" t="s">
        <v>213</v>
      </c>
      <c r="P945" t="s">
        <v>81</v>
      </c>
      <c r="Q945">
        <v>7.58</v>
      </c>
      <c r="R945">
        <v>7.67</v>
      </c>
      <c r="S945">
        <v>7.58</v>
      </c>
      <c r="T945">
        <v>7.67</v>
      </c>
      <c r="U945">
        <v>7.58</v>
      </c>
      <c r="V945">
        <v>7.67</v>
      </c>
      <c r="W945">
        <v>10</v>
      </c>
      <c r="X945">
        <v>10</v>
      </c>
      <c r="Y945">
        <v>10</v>
      </c>
      <c r="Z945">
        <v>7.67</v>
      </c>
      <c r="AA945">
        <v>83.42</v>
      </c>
      <c r="AB945">
        <v>0.12</v>
      </c>
      <c r="AC945">
        <v>4</v>
      </c>
      <c r="AD945">
        <v>0</v>
      </c>
      <c r="AE945" t="s">
        <v>55</v>
      </c>
      <c r="AF945">
        <v>0</v>
      </c>
      <c r="AG945" s="7">
        <v>42488</v>
      </c>
      <c r="AH945">
        <v>442</v>
      </c>
      <c r="AI945">
        <v>442</v>
      </c>
      <c r="AJ945">
        <v>442</v>
      </c>
    </row>
    <row r="946" spans="1:36" x14ac:dyDescent="0.25">
      <c r="A946" t="s">
        <v>43</v>
      </c>
      <c r="B946" t="s">
        <v>396</v>
      </c>
      <c r="C946">
        <v>2.5359349</v>
      </c>
      <c r="D946">
        <v>-75.527669900000006</v>
      </c>
      <c r="E946" t="s">
        <v>457</v>
      </c>
      <c r="F946">
        <v>250</v>
      </c>
      <c r="G946">
        <v>70</v>
      </c>
      <c r="H946">
        <v>2015</v>
      </c>
      <c r="I946" t="s">
        <v>5422</v>
      </c>
      <c r="J946" t="s">
        <v>5419</v>
      </c>
      <c r="K946" t="s">
        <v>5042</v>
      </c>
      <c r="L946" t="s">
        <v>5049</v>
      </c>
      <c r="M946">
        <v>91</v>
      </c>
      <c r="N946" s="7">
        <v>41927</v>
      </c>
      <c r="O946" t="s">
        <v>213</v>
      </c>
      <c r="P946" t="s">
        <v>54</v>
      </c>
      <c r="Q946">
        <v>7.58</v>
      </c>
      <c r="R946">
        <v>7.58</v>
      </c>
      <c r="S946">
        <v>7.25</v>
      </c>
      <c r="T946">
        <v>7.75</v>
      </c>
      <c r="U946">
        <v>7.75</v>
      </c>
      <c r="V946">
        <v>8.58</v>
      </c>
      <c r="W946">
        <v>9.33</v>
      </c>
      <c r="X946">
        <v>10</v>
      </c>
      <c r="Y946">
        <v>10</v>
      </c>
      <c r="Z946">
        <v>7.58</v>
      </c>
      <c r="AA946">
        <v>83.42</v>
      </c>
      <c r="AB946">
        <v>0.12</v>
      </c>
      <c r="AC946">
        <v>0</v>
      </c>
      <c r="AD946">
        <v>0</v>
      </c>
      <c r="AE946" t="s">
        <v>55</v>
      </c>
      <c r="AF946">
        <v>1</v>
      </c>
      <c r="AG946" s="7">
        <v>42292</v>
      </c>
      <c r="AH946">
        <v>1813</v>
      </c>
      <c r="AI946">
        <v>1813</v>
      </c>
      <c r="AJ946">
        <v>1813</v>
      </c>
    </row>
    <row r="947" spans="1:36" x14ac:dyDescent="0.25">
      <c r="A947" t="s">
        <v>43</v>
      </c>
      <c r="B947" t="s">
        <v>396</v>
      </c>
      <c r="C947">
        <v>5.0260030000000002</v>
      </c>
      <c r="D947">
        <v>-74.030012200000002</v>
      </c>
      <c r="E947" t="s">
        <v>676</v>
      </c>
      <c r="F947">
        <v>250</v>
      </c>
      <c r="G947">
        <v>70</v>
      </c>
      <c r="H947">
        <v>2012</v>
      </c>
      <c r="I947" t="s">
        <v>5425</v>
      </c>
      <c r="J947" t="s">
        <v>5426</v>
      </c>
      <c r="K947" t="s">
        <v>5042</v>
      </c>
      <c r="L947" t="s">
        <v>5049</v>
      </c>
      <c r="M947">
        <v>91</v>
      </c>
      <c r="N947" s="7">
        <v>41086</v>
      </c>
      <c r="O947" t="s">
        <v>213</v>
      </c>
      <c r="P947" t="s">
        <v>54</v>
      </c>
      <c r="Q947">
        <v>7.5</v>
      </c>
      <c r="R947">
        <v>7.75</v>
      </c>
      <c r="S947">
        <v>7.58</v>
      </c>
      <c r="T947">
        <v>7.5</v>
      </c>
      <c r="U947">
        <v>7.67</v>
      </c>
      <c r="V947">
        <v>7.75</v>
      </c>
      <c r="W947">
        <v>10</v>
      </c>
      <c r="X947">
        <v>10</v>
      </c>
      <c r="Y947">
        <v>10</v>
      </c>
      <c r="Z947">
        <v>7.67</v>
      </c>
      <c r="AA947">
        <v>83.42</v>
      </c>
      <c r="AB947">
        <v>0.11</v>
      </c>
      <c r="AC947">
        <v>0</v>
      </c>
      <c r="AD947">
        <v>0</v>
      </c>
      <c r="AE947" t="s">
        <v>55</v>
      </c>
      <c r="AF947">
        <v>2</v>
      </c>
      <c r="AG947" s="7">
        <v>41451</v>
      </c>
      <c r="AH947">
        <v>1450</v>
      </c>
      <c r="AI947">
        <v>1450</v>
      </c>
      <c r="AJ947">
        <v>1450</v>
      </c>
    </row>
    <row r="948" spans="1:36" x14ac:dyDescent="0.25">
      <c r="A948" t="s">
        <v>43</v>
      </c>
      <c r="B948" t="s">
        <v>396</v>
      </c>
      <c r="C948">
        <v>2.5359349</v>
      </c>
      <c r="D948">
        <v>-75.527669900000006</v>
      </c>
      <c r="E948" t="s">
        <v>457</v>
      </c>
      <c r="F948">
        <v>250</v>
      </c>
      <c r="G948">
        <v>70</v>
      </c>
      <c r="I948" t="s">
        <v>5435</v>
      </c>
      <c r="J948" t="s">
        <v>5436</v>
      </c>
      <c r="K948" t="s">
        <v>5042</v>
      </c>
      <c r="L948" t="s">
        <v>5049</v>
      </c>
      <c r="M948">
        <v>91</v>
      </c>
      <c r="N948" s="7">
        <v>40575</v>
      </c>
      <c r="Q948">
        <v>7.58</v>
      </c>
      <c r="R948">
        <v>7.58</v>
      </c>
      <c r="S948">
        <v>7.58</v>
      </c>
      <c r="T948">
        <v>7.67</v>
      </c>
      <c r="U948">
        <v>7.75</v>
      </c>
      <c r="V948">
        <v>7.67</v>
      </c>
      <c r="W948">
        <v>10</v>
      </c>
      <c r="X948">
        <v>10</v>
      </c>
      <c r="Y948">
        <v>10</v>
      </c>
      <c r="Z948">
        <v>7.58</v>
      </c>
      <c r="AA948">
        <v>83.42</v>
      </c>
      <c r="AB948">
        <v>0.1</v>
      </c>
      <c r="AC948">
        <v>1</v>
      </c>
      <c r="AD948">
        <v>0</v>
      </c>
      <c r="AF948">
        <v>3</v>
      </c>
      <c r="AG948" s="7">
        <v>40940</v>
      </c>
    </row>
    <row r="949" spans="1:36" x14ac:dyDescent="0.25">
      <c r="A949" t="s">
        <v>43</v>
      </c>
      <c r="B949" t="s">
        <v>396</v>
      </c>
      <c r="C949">
        <v>2.5359349</v>
      </c>
      <c r="D949">
        <v>-75.527669900000006</v>
      </c>
      <c r="E949" t="s">
        <v>457</v>
      </c>
      <c r="F949">
        <v>300</v>
      </c>
      <c r="G949">
        <v>29</v>
      </c>
      <c r="H949">
        <v>2018</v>
      </c>
      <c r="I949" t="s">
        <v>5429</v>
      </c>
      <c r="J949" t="s">
        <v>5430</v>
      </c>
      <c r="K949" t="s">
        <v>5042</v>
      </c>
      <c r="L949" t="s">
        <v>5049</v>
      </c>
      <c r="M949">
        <v>91</v>
      </c>
      <c r="N949" s="7">
        <v>43048</v>
      </c>
      <c r="O949" t="s">
        <v>213</v>
      </c>
      <c r="P949" t="s">
        <v>54</v>
      </c>
      <c r="Q949">
        <v>7.5</v>
      </c>
      <c r="R949">
        <v>7.58</v>
      </c>
      <c r="S949">
        <v>7.58</v>
      </c>
      <c r="T949">
        <v>7.5</v>
      </c>
      <c r="U949">
        <v>7.75</v>
      </c>
      <c r="V949">
        <v>7.83</v>
      </c>
      <c r="W949">
        <v>10</v>
      </c>
      <c r="X949">
        <v>10</v>
      </c>
      <c r="Y949">
        <v>10</v>
      </c>
      <c r="Z949">
        <v>7.67</v>
      </c>
      <c r="AA949">
        <v>83.42</v>
      </c>
      <c r="AB949">
        <v>0</v>
      </c>
      <c r="AC949">
        <v>0</v>
      </c>
      <c r="AD949">
        <v>2</v>
      </c>
      <c r="AE949" t="s">
        <v>55</v>
      </c>
      <c r="AF949">
        <v>1</v>
      </c>
      <c r="AG949" s="7">
        <v>43413</v>
      </c>
      <c r="AH949">
        <v>439</v>
      </c>
      <c r="AI949">
        <v>439</v>
      </c>
      <c r="AJ949">
        <v>439</v>
      </c>
    </row>
    <row r="950" spans="1:36" x14ac:dyDescent="0.25">
      <c r="A950" t="s">
        <v>43</v>
      </c>
      <c r="B950" t="s">
        <v>396</v>
      </c>
      <c r="C950">
        <v>2.5359349</v>
      </c>
      <c r="D950">
        <v>-75.527669900000006</v>
      </c>
      <c r="E950" t="s">
        <v>457</v>
      </c>
      <c r="F950">
        <v>600</v>
      </c>
      <c r="G950">
        <v>29</v>
      </c>
      <c r="H950">
        <v>2016</v>
      </c>
      <c r="I950" t="s">
        <v>5427</v>
      </c>
      <c r="J950" t="s">
        <v>5428</v>
      </c>
      <c r="K950" t="s">
        <v>5042</v>
      </c>
      <c r="L950" t="s">
        <v>5049</v>
      </c>
      <c r="M950">
        <v>91</v>
      </c>
      <c r="N950" s="7">
        <v>42865</v>
      </c>
      <c r="O950" t="s">
        <v>213</v>
      </c>
      <c r="P950" t="s">
        <v>54</v>
      </c>
      <c r="Q950">
        <v>7.67</v>
      </c>
      <c r="R950">
        <v>7.67</v>
      </c>
      <c r="S950">
        <v>7.5</v>
      </c>
      <c r="T950">
        <v>7.67</v>
      </c>
      <c r="U950">
        <v>7.67</v>
      </c>
      <c r="V950">
        <v>7.58</v>
      </c>
      <c r="W950">
        <v>10</v>
      </c>
      <c r="X950">
        <v>10</v>
      </c>
      <c r="Y950">
        <v>10</v>
      </c>
      <c r="Z950">
        <v>7.67</v>
      </c>
      <c r="AA950">
        <v>83.42</v>
      </c>
      <c r="AB950">
        <v>0.11</v>
      </c>
      <c r="AC950">
        <v>0</v>
      </c>
      <c r="AD950">
        <v>0</v>
      </c>
      <c r="AE950" t="s">
        <v>55</v>
      </c>
      <c r="AF950">
        <v>2</v>
      </c>
      <c r="AG950" s="7">
        <v>43230</v>
      </c>
      <c r="AH950">
        <v>442</v>
      </c>
      <c r="AI950">
        <v>442</v>
      </c>
      <c r="AJ950">
        <v>442</v>
      </c>
    </row>
    <row r="951" spans="1:36" x14ac:dyDescent="0.25">
      <c r="A951" t="s">
        <v>43</v>
      </c>
      <c r="B951" t="s">
        <v>203</v>
      </c>
      <c r="C951">
        <v>9.6051514999999998</v>
      </c>
      <c r="D951">
        <v>-84.037889399999997</v>
      </c>
      <c r="E951" t="s">
        <v>705</v>
      </c>
      <c r="F951">
        <v>275</v>
      </c>
      <c r="G951">
        <v>69</v>
      </c>
      <c r="H951">
        <v>2016</v>
      </c>
      <c r="I951" t="s">
        <v>5410</v>
      </c>
      <c r="J951" t="s">
        <v>5441</v>
      </c>
      <c r="K951" t="s">
        <v>5040</v>
      </c>
      <c r="L951" t="s">
        <v>5048</v>
      </c>
      <c r="M951">
        <v>152</v>
      </c>
      <c r="N951" s="7">
        <v>42783</v>
      </c>
      <c r="O951" t="s">
        <v>213</v>
      </c>
      <c r="P951" t="s">
        <v>54</v>
      </c>
      <c r="Q951">
        <v>7.58</v>
      </c>
      <c r="R951">
        <v>7.5</v>
      </c>
      <c r="S951">
        <v>7.42</v>
      </c>
      <c r="T951">
        <v>7.92</v>
      </c>
      <c r="U951">
        <v>7.5</v>
      </c>
      <c r="V951">
        <v>7.67</v>
      </c>
      <c r="W951">
        <v>10</v>
      </c>
      <c r="X951">
        <v>10</v>
      </c>
      <c r="Y951">
        <v>10</v>
      </c>
      <c r="Z951">
        <v>7.83</v>
      </c>
      <c r="AA951">
        <v>83.42</v>
      </c>
      <c r="AB951">
        <v>0.09</v>
      </c>
      <c r="AC951">
        <v>0</v>
      </c>
      <c r="AD951">
        <v>0</v>
      </c>
      <c r="AE951" t="s">
        <v>304</v>
      </c>
      <c r="AF951">
        <v>4</v>
      </c>
      <c r="AG951" s="7">
        <v>43148</v>
      </c>
      <c r="AH951">
        <v>1850</v>
      </c>
      <c r="AI951">
        <v>1850</v>
      </c>
      <c r="AJ951">
        <v>1850</v>
      </c>
    </row>
    <row r="952" spans="1:36" x14ac:dyDescent="0.25">
      <c r="A952" t="s">
        <v>43</v>
      </c>
      <c r="B952" t="s">
        <v>523</v>
      </c>
      <c r="C952">
        <v>13.8563303</v>
      </c>
      <c r="D952">
        <v>-89.803663599999993</v>
      </c>
      <c r="E952" t="s">
        <v>528</v>
      </c>
      <c r="F952">
        <v>275</v>
      </c>
      <c r="G952">
        <v>69</v>
      </c>
      <c r="H952">
        <v>2016</v>
      </c>
      <c r="I952" t="s">
        <v>5449</v>
      </c>
      <c r="J952" t="s">
        <v>5441</v>
      </c>
      <c r="K952" t="s">
        <v>5051</v>
      </c>
      <c r="L952" t="s">
        <v>5048</v>
      </c>
      <c r="M952">
        <v>121</v>
      </c>
      <c r="N952" s="7">
        <v>42485</v>
      </c>
      <c r="O952" t="s">
        <v>68</v>
      </c>
      <c r="P952" t="s">
        <v>54</v>
      </c>
      <c r="Q952">
        <v>7.58</v>
      </c>
      <c r="R952">
        <v>7.5</v>
      </c>
      <c r="S952">
        <v>7.75</v>
      </c>
      <c r="T952">
        <v>7.58</v>
      </c>
      <c r="U952">
        <v>7.75</v>
      </c>
      <c r="V952">
        <v>7.67</v>
      </c>
      <c r="W952">
        <v>10</v>
      </c>
      <c r="X952">
        <v>10</v>
      </c>
      <c r="Y952">
        <v>10</v>
      </c>
      <c r="Z952">
        <v>7.58</v>
      </c>
      <c r="AA952">
        <v>83.42</v>
      </c>
      <c r="AB952">
        <v>0.11</v>
      </c>
      <c r="AC952">
        <v>0</v>
      </c>
      <c r="AD952">
        <v>0</v>
      </c>
      <c r="AF952">
        <v>0</v>
      </c>
      <c r="AG952" s="7">
        <v>42850</v>
      </c>
      <c r="AH952">
        <v>1330</v>
      </c>
      <c r="AI952">
        <v>1330</v>
      </c>
      <c r="AJ952">
        <v>1330</v>
      </c>
    </row>
    <row r="953" spans="1:36" x14ac:dyDescent="0.25">
      <c r="A953" t="s">
        <v>43</v>
      </c>
      <c r="B953" t="s">
        <v>62</v>
      </c>
      <c r="C953">
        <v>14.9609782</v>
      </c>
      <c r="D953">
        <v>-91.807458600000004</v>
      </c>
      <c r="E953" t="s">
        <v>1286</v>
      </c>
      <c r="F953">
        <v>50</v>
      </c>
      <c r="G953">
        <v>69</v>
      </c>
      <c r="H953">
        <v>2017</v>
      </c>
      <c r="I953" t="s">
        <v>5408</v>
      </c>
      <c r="J953" t="s">
        <v>5446</v>
      </c>
      <c r="K953" t="s">
        <v>5040</v>
      </c>
      <c r="L953" t="s">
        <v>5048</v>
      </c>
      <c r="M953">
        <v>151</v>
      </c>
      <c r="N953" s="7">
        <v>42970</v>
      </c>
      <c r="O953" t="s">
        <v>68</v>
      </c>
      <c r="P953" t="s">
        <v>54</v>
      </c>
      <c r="Q953">
        <v>7.67</v>
      </c>
      <c r="R953">
        <v>7.75</v>
      </c>
      <c r="S953">
        <v>7.5</v>
      </c>
      <c r="T953">
        <v>7.58</v>
      </c>
      <c r="U953">
        <v>7.58</v>
      </c>
      <c r="V953">
        <v>7.67</v>
      </c>
      <c r="W953">
        <v>10</v>
      </c>
      <c r="X953">
        <v>10</v>
      </c>
      <c r="Y953">
        <v>10</v>
      </c>
      <c r="Z953">
        <v>7.67</v>
      </c>
      <c r="AA953">
        <v>83.42</v>
      </c>
      <c r="AB953">
        <v>0.1</v>
      </c>
      <c r="AC953">
        <v>0</v>
      </c>
      <c r="AD953">
        <v>0</v>
      </c>
      <c r="AE953" t="s">
        <v>55</v>
      </c>
      <c r="AF953">
        <v>3</v>
      </c>
      <c r="AG953" s="7">
        <v>43335</v>
      </c>
      <c r="AH953">
        <v>1700</v>
      </c>
      <c r="AI953">
        <v>1700</v>
      </c>
      <c r="AJ953">
        <v>1700</v>
      </c>
    </row>
    <row r="954" spans="1:36" x14ac:dyDescent="0.25">
      <c r="A954" t="s">
        <v>43</v>
      </c>
      <c r="B954" t="s">
        <v>62</v>
      </c>
      <c r="C954">
        <v>15.783471</v>
      </c>
      <c r="D954">
        <v>-90.230759000000006</v>
      </c>
      <c r="E954" t="s">
        <v>618</v>
      </c>
      <c r="F954">
        <v>250</v>
      </c>
      <c r="G954">
        <v>69</v>
      </c>
      <c r="H954">
        <v>2013</v>
      </c>
      <c r="I954" t="s">
        <v>5402</v>
      </c>
      <c r="J954" t="s">
        <v>5442</v>
      </c>
      <c r="K954" t="s">
        <v>5040</v>
      </c>
      <c r="L954" t="s">
        <v>5048</v>
      </c>
      <c r="M954">
        <v>151</v>
      </c>
      <c r="N954" s="7">
        <v>41872</v>
      </c>
      <c r="O954" t="s">
        <v>68</v>
      </c>
      <c r="P954" t="s">
        <v>81</v>
      </c>
      <c r="Q954">
        <v>7.75</v>
      </c>
      <c r="R954">
        <v>7.83</v>
      </c>
      <c r="S954">
        <v>7.33</v>
      </c>
      <c r="T954">
        <v>7.83</v>
      </c>
      <c r="U954">
        <v>7.5</v>
      </c>
      <c r="V954">
        <v>7.67</v>
      </c>
      <c r="W954">
        <v>10</v>
      </c>
      <c r="X954">
        <v>10</v>
      </c>
      <c r="Y954">
        <v>10</v>
      </c>
      <c r="Z954">
        <v>7.5</v>
      </c>
      <c r="AA954">
        <v>83.42</v>
      </c>
      <c r="AB954">
        <v>0.1</v>
      </c>
      <c r="AC954">
        <v>0</v>
      </c>
      <c r="AD954">
        <v>0</v>
      </c>
      <c r="AE954" t="s">
        <v>55</v>
      </c>
      <c r="AF954">
        <v>1</v>
      </c>
      <c r="AG954" s="7">
        <v>42237</v>
      </c>
      <c r="AH954">
        <v>1219.2</v>
      </c>
      <c r="AI954">
        <v>1219.2</v>
      </c>
      <c r="AJ954">
        <v>1219.2</v>
      </c>
    </row>
    <row r="955" spans="1:36" x14ac:dyDescent="0.25">
      <c r="A955" t="s">
        <v>43</v>
      </c>
      <c r="B955" t="s">
        <v>62</v>
      </c>
      <c r="C955">
        <v>14.557296900000001</v>
      </c>
      <c r="D955">
        <v>-90.733223300000006</v>
      </c>
      <c r="E955" t="s">
        <v>1232</v>
      </c>
      <c r="F955">
        <v>250</v>
      </c>
      <c r="G955">
        <v>69</v>
      </c>
      <c r="H955">
        <v>2014</v>
      </c>
      <c r="I955" t="s">
        <v>5412</v>
      </c>
      <c r="J955" t="s">
        <v>5440</v>
      </c>
      <c r="K955" t="s">
        <v>5040</v>
      </c>
      <c r="L955" t="s">
        <v>5048</v>
      </c>
      <c r="M955">
        <v>151</v>
      </c>
      <c r="N955" s="7">
        <v>41688</v>
      </c>
      <c r="O955" t="s">
        <v>213</v>
      </c>
      <c r="P955" t="s">
        <v>54</v>
      </c>
      <c r="Q955">
        <v>7.67</v>
      </c>
      <c r="R955">
        <v>7.75</v>
      </c>
      <c r="S955">
        <v>7.5</v>
      </c>
      <c r="T955">
        <v>7.83</v>
      </c>
      <c r="U955">
        <v>7.58</v>
      </c>
      <c r="V955">
        <v>7.5</v>
      </c>
      <c r="W955">
        <v>10</v>
      </c>
      <c r="X955">
        <v>10</v>
      </c>
      <c r="Y955">
        <v>10</v>
      </c>
      <c r="Z955">
        <v>7.58</v>
      </c>
      <c r="AA955">
        <v>83.42</v>
      </c>
      <c r="AB955">
        <v>0.1</v>
      </c>
      <c r="AC955">
        <v>0</v>
      </c>
      <c r="AD955">
        <v>0</v>
      </c>
      <c r="AE955" t="s">
        <v>55</v>
      </c>
      <c r="AF955">
        <v>2</v>
      </c>
      <c r="AG955" s="7">
        <v>42053</v>
      </c>
      <c r="AH955">
        <v>1500</v>
      </c>
      <c r="AI955">
        <v>1500</v>
      </c>
      <c r="AJ955">
        <v>1500</v>
      </c>
    </row>
    <row r="956" spans="1:36" x14ac:dyDescent="0.25">
      <c r="A956" t="s">
        <v>43</v>
      </c>
      <c r="B956" t="s">
        <v>62</v>
      </c>
      <c r="C956">
        <v>15.783471</v>
      </c>
      <c r="D956">
        <v>-90.230759000000006</v>
      </c>
      <c r="E956" t="s">
        <v>618</v>
      </c>
      <c r="F956">
        <v>250</v>
      </c>
      <c r="G956">
        <v>69</v>
      </c>
      <c r="H956">
        <v>2013</v>
      </c>
      <c r="I956" t="s">
        <v>5402</v>
      </c>
      <c r="J956" t="s">
        <v>5442</v>
      </c>
      <c r="K956" t="s">
        <v>5040</v>
      </c>
      <c r="L956" t="s">
        <v>5048</v>
      </c>
      <c r="M956">
        <v>151</v>
      </c>
      <c r="N956" s="7">
        <v>41471</v>
      </c>
      <c r="O956" t="s">
        <v>68</v>
      </c>
      <c r="P956" t="s">
        <v>54</v>
      </c>
      <c r="Q956">
        <v>7.67</v>
      </c>
      <c r="R956">
        <v>7.5</v>
      </c>
      <c r="S956">
        <v>7.75</v>
      </c>
      <c r="T956">
        <v>7.42</v>
      </c>
      <c r="U956">
        <v>7.75</v>
      </c>
      <c r="V956">
        <v>7.75</v>
      </c>
      <c r="W956">
        <v>10</v>
      </c>
      <c r="X956">
        <v>10</v>
      </c>
      <c r="Y956">
        <v>10</v>
      </c>
      <c r="Z956">
        <v>7.58</v>
      </c>
      <c r="AA956">
        <v>83.42</v>
      </c>
      <c r="AB956">
        <v>0.11</v>
      </c>
      <c r="AC956">
        <v>0</v>
      </c>
      <c r="AD956">
        <v>0</v>
      </c>
      <c r="AE956" t="s">
        <v>55</v>
      </c>
      <c r="AF956">
        <v>0</v>
      </c>
      <c r="AG956" s="7">
        <v>41836</v>
      </c>
      <c r="AH956">
        <v>1310.6400000000001</v>
      </c>
      <c r="AI956">
        <v>1310.6400000000001</v>
      </c>
      <c r="AJ956">
        <v>1310.6400000000001</v>
      </c>
    </row>
    <row r="957" spans="1:36" x14ac:dyDescent="0.25">
      <c r="A957" t="s">
        <v>43</v>
      </c>
      <c r="B957" t="s">
        <v>268</v>
      </c>
      <c r="C957">
        <v>23.69781</v>
      </c>
      <c r="D957">
        <v>120.960515</v>
      </c>
      <c r="F957">
        <v>1</v>
      </c>
      <c r="G957">
        <v>10</v>
      </c>
      <c r="H957">
        <v>2015</v>
      </c>
      <c r="I957" t="s">
        <v>5460</v>
      </c>
      <c r="J957" t="s">
        <v>5478</v>
      </c>
      <c r="K957" t="s">
        <v>5051</v>
      </c>
      <c r="L957" t="s">
        <v>5050</v>
      </c>
      <c r="M957">
        <v>61</v>
      </c>
      <c r="N957" s="7">
        <v>42779</v>
      </c>
      <c r="Q957">
        <v>7.67</v>
      </c>
      <c r="R957">
        <v>7.67</v>
      </c>
      <c r="S957">
        <v>7</v>
      </c>
      <c r="T957">
        <v>7.08</v>
      </c>
      <c r="U957">
        <v>7</v>
      </c>
      <c r="V957">
        <v>7</v>
      </c>
      <c r="W957">
        <v>10</v>
      </c>
      <c r="X957">
        <v>10</v>
      </c>
      <c r="Y957">
        <v>10</v>
      </c>
      <c r="Z957">
        <v>10</v>
      </c>
      <c r="AA957">
        <v>83.42</v>
      </c>
      <c r="AB957">
        <v>0.11</v>
      </c>
      <c r="AC957">
        <v>0</v>
      </c>
      <c r="AD957">
        <v>0</v>
      </c>
      <c r="AE957" t="s">
        <v>304</v>
      </c>
      <c r="AF957">
        <v>0</v>
      </c>
      <c r="AG957" s="7">
        <v>43144</v>
      </c>
    </row>
    <row r="958" spans="1:36" x14ac:dyDescent="0.25">
      <c r="A958" t="s">
        <v>43</v>
      </c>
      <c r="B958" t="s">
        <v>287</v>
      </c>
      <c r="C958">
        <v>-6.3690280000000001</v>
      </c>
      <c r="D958">
        <v>34.888821999999998</v>
      </c>
      <c r="E958" t="s">
        <v>1993</v>
      </c>
      <c r="F958">
        <v>39</v>
      </c>
      <c r="G958">
        <v>60</v>
      </c>
      <c r="H958">
        <v>2014</v>
      </c>
      <c r="I958" t="s">
        <v>5403</v>
      </c>
      <c r="J958" t="s">
        <v>5424</v>
      </c>
      <c r="K958" t="s">
        <v>5039</v>
      </c>
      <c r="L958" t="s">
        <v>5049</v>
      </c>
      <c r="M958">
        <v>214</v>
      </c>
      <c r="N958" s="7">
        <v>41985</v>
      </c>
      <c r="O958" t="s">
        <v>68</v>
      </c>
      <c r="P958" t="s">
        <v>54</v>
      </c>
      <c r="Q958">
        <v>7.75</v>
      </c>
      <c r="R958">
        <v>7.67</v>
      </c>
      <c r="S958">
        <v>7.58</v>
      </c>
      <c r="T958">
        <v>7.67</v>
      </c>
      <c r="U958">
        <v>7.58</v>
      </c>
      <c r="V958">
        <v>7.58</v>
      </c>
      <c r="W958">
        <v>10</v>
      </c>
      <c r="X958">
        <v>10</v>
      </c>
      <c r="Y958">
        <v>10</v>
      </c>
      <c r="Z958">
        <v>7.58</v>
      </c>
      <c r="AA958">
        <v>83.42</v>
      </c>
      <c r="AB958">
        <v>0.13</v>
      </c>
      <c r="AC958">
        <v>0</v>
      </c>
      <c r="AD958">
        <v>0</v>
      </c>
      <c r="AE958" t="s">
        <v>55</v>
      </c>
      <c r="AF958">
        <v>4</v>
      </c>
      <c r="AG958" s="7">
        <v>42350</v>
      </c>
      <c r="AH958">
        <v>1600</v>
      </c>
      <c r="AI958">
        <v>1600</v>
      </c>
      <c r="AJ958">
        <v>1600</v>
      </c>
    </row>
    <row r="959" spans="1:36" x14ac:dyDescent="0.25">
      <c r="A959" t="s">
        <v>43</v>
      </c>
      <c r="B959" t="s">
        <v>348</v>
      </c>
      <c r="C959">
        <v>15.870032</v>
      </c>
      <c r="D959">
        <v>100.992541</v>
      </c>
      <c r="E959" t="s">
        <v>821</v>
      </c>
      <c r="F959">
        <v>500</v>
      </c>
      <c r="G959">
        <v>25</v>
      </c>
      <c r="H959">
        <v>2015</v>
      </c>
      <c r="I959" t="s">
        <v>5460</v>
      </c>
      <c r="J959" t="s">
        <v>5478</v>
      </c>
      <c r="K959" t="s">
        <v>5051</v>
      </c>
      <c r="L959" t="s">
        <v>5050</v>
      </c>
      <c r="M959">
        <v>61</v>
      </c>
      <c r="N959" s="7">
        <v>42548</v>
      </c>
      <c r="O959" t="s">
        <v>181</v>
      </c>
      <c r="P959" t="s">
        <v>54</v>
      </c>
      <c r="Q959">
        <v>7.5</v>
      </c>
      <c r="R959">
        <v>7.58</v>
      </c>
      <c r="S959">
        <v>7.75</v>
      </c>
      <c r="T959">
        <v>7.5</v>
      </c>
      <c r="U959">
        <v>7.75</v>
      </c>
      <c r="V959">
        <v>7.67</v>
      </c>
      <c r="W959">
        <v>10</v>
      </c>
      <c r="X959">
        <v>10</v>
      </c>
      <c r="Y959">
        <v>10</v>
      </c>
      <c r="Z959">
        <v>7.67</v>
      </c>
      <c r="AA959">
        <v>83.42</v>
      </c>
      <c r="AB959">
        <v>0.13</v>
      </c>
      <c r="AC959">
        <v>0</v>
      </c>
      <c r="AD959">
        <v>0</v>
      </c>
      <c r="AE959" t="s">
        <v>89</v>
      </c>
      <c r="AF959">
        <v>0</v>
      </c>
      <c r="AG959" s="7">
        <v>42913</v>
      </c>
      <c r="AH959">
        <v>1200</v>
      </c>
      <c r="AI959">
        <v>1200</v>
      </c>
      <c r="AJ959">
        <v>1200</v>
      </c>
    </row>
    <row r="960" spans="1:36" x14ac:dyDescent="0.25">
      <c r="A960" t="s">
        <v>43</v>
      </c>
      <c r="B960" t="s">
        <v>348</v>
      </c>
      <c r="C960">
        <v>19.910479800000001</v>
      </c>
      <c r="D960">
        <v>99.840575999999999</v>
      </c>
      <c r="F960">
        <v>4</v>
      </c>
      <c r="G960">
        <v>0.45359237000000002</v>
      </c>
      <c r="I960" t="s">
        <v>5453</v>
      </c>
      <c r="J960" t="s">
        <v>5479</v>
      </c>
      <c r="K960" t="s">
        <v>5051</v>
      </c>
      <c r="L960" t="s">
        <v>5050</v>
      </c>
      <c r="M960">
        <v>61</v>
      </c>
      <c r="N960" s="7">
        <v>40281</v>
      </c>
      <c r="O960" t="s">
        <v>993</v>
      </c>
      <c r="Q960">
        <v>7.58</v>
      </c>
      <c r="R960">
        <v>7.25</v>
      </c>
      <c r="S960">
        <v>7.5</v>
      </c>
      <c r="T960">
        <v>7.92</v>
      </c>
      <c r="U960">
        <v>7.92</v>
      </c>
      <c r="V960">
        <v>7.42</v>
      </c>
      <c r="W960">
        <v>10</v>
      </c>
      <c r="X960">
        <v>10</v>
      </c>
      <c r="Y960">
        <v>10</v>
      </c>
      <c r="Z960">
        <v>7.83</v>
      </c>
      <c r="AA960">
        <v>83.42</v>
      </c>
      <c r="AB960">
        <v>0.11</v>
      </c>
      <c r="AC960">
        <v>0</v>
      </c>
      <c r="AD960">
        <v>0</v>
      </c>
      <c r="AF960">
        <v>0</v>
      </c>
      <c r="AG960" s="7">
        <v>40646</v>
      </c>
    </row>
    <row r="961" spans="1:36" x14ac:dyDescent="0.25">
      <c r="A961" t="s">
        <v>43</v>
      </c>
      <c r="B961" t="s">
        <v>242</v>
      </c>
      <c r="C961">
        <v>1.2692186000000001</v>
      </c>
      <c r="D961">
        <v>33.438352999999999</v>
      </c>
      <c r="E961" t="s">
        <v>448</v>
      </c>
      <c r="F961">
        <v>20</v>
      </c>
      <c r="G961">
        <v>1218</v>
      </c>
      <c r="H961">
        <v>2015</v>
      </c>
      <c r="I961" t="s">
        <v>5423</v>
      </c>
      <c r="J961" t="s">
        <v>5461</v>
      </c>
      <c r="K961" t="s">
        <v>5042</v>
      </c>
      <c r="L961" t="s">
        <v>5052</v>
      </c>
      <c r="M961">
        <v>153</v>
      </c>
      <c r="N961" s="7">
        <v>42572</v>
      </c>
      <c r="O961" t="s">
        <v>249</v>
      </c>
      <c r="P961" t="s">
        <v>54</v>
      </c>
      <c r="Q961">
        <v>7.58</v>
      </c>
      <c r="R961">
        <v>7.75</v>
      </c>
      <c r="S961">
        <v>7.33</v>
      </c>
      <c r="T961">
        <v>7.75</v>
      </c>
      <c r="U961">
        <v>7.67</v>
      </c>
      <c r="V961">
        <v>7.58</v>
      </c>
      <c r="W961">
        <v>10</v>
      </c>
      <c r="X961">
        <v>10</v>
      </c>
      <c r="Y961">
        <v>10</v>
      </c>
      <c r="Z961">
        <v>7.75</v>
      </c>
      <c r="AA961">
        <v>83.42</v>
      </c>
      <c r="AB961">
        <v>0.11</v>
      </c>
      <c r="AC961">
        <v>0</v>
      </c>
      <c r="AD961">
        <v>0</v>
      </c>
      <c r="AE961" t="s">
        <v>55</v>
      </c>
      <c r="AF961">
        <v>1</v>
      </c>
      <c r="AG961" s="7">
        <v>42937</v>
      </c>
      <c r="AH961">
        <v>1800</v>
      </c>
      <c r="AI961">
        <v>1800</v>
      </c>
      <c r="AJ961">
        <v>1800</v>
      </c>
    </row>
    <row r="962" spans="1:36" x14ac:dyDescent="0.25">
      <c r="A962" t="s">
        <v>43</v>
      </c>
      <c r="B962" t="s">
        <v>147</v>
      </c>
      <c r="C962">
        <v>19.896766199999998</v>
      </c>
      <c r="D962">
        <v>-155.58278179999999</v>
      </c>
      <c r="E962" t="s">
        <v>150</v>
      </c>
      <c r="F962">
        <v>12</v>
      </c>
      <c r="G962">
        <v>60</v>
      </c>
      <c r="H962">
        <v>2010</v>
      </c>
      <c r="I962" t="s">
        <v>5453</v>
      </c>
      <c r="J962" t="s">
        <v>5454</v>
      </c>
      <c r="K962" t="s">
        <v>5051</v>
      </c>
      <c r="L962" t="s">
        <v>5048</v>
      </c>
      <c r="M962">
        <v>120</v>
      </c>
      <c r="N962" s="7">
        <v>40539</v>
      </c>
      <c r="Q962">
        <v>7.5</v>
      </c>
      <c r="R962">
        <v>7.92</v>
      </c>
      <c r="S962">
        <v>7.42</v>
      </c>
      <c r="T962">
        <v>7.67</v>
      </c>
      <c r="U962">
        <v>7.83</v>
      </c>
      <c r="V962">
        <v>7.58</v>
      </c>
      <c r="W962">
        <v>10</v>
      </c>
      <c r="X962">
        <v>10</v>
      </c>
      <c r="Y962">
        <v>10</v>
      </c>
      <c r="Z962">
        <v>7.5</v>
      </c>
      <c r="AA962">
        <v>83.42</v>
      </c>
      <c r="AB962">
        <v>0.01</v>
      </c>
      <c r="AC962">
        <v>0</v>
      </c>
      <c r="AD962">
        <v>0</v>
      </c>
      <c r="AF962">
        <v>0</v>
      </c>
      <c r="AG962" s="7">
        <v>40904</v>
      </c>
    </row>
    <row r="963" spans="1:36" x14ac:dyDescent="0.25">
      <c r="A963" t="s">
        <v>43</v>
      </c>
      <c r="B963" t="s">
        <v>147</v>
      </c>
      <c r="C963">
        <v>19.896766199999998</v>
      </c>
      <c r="D963">
        <v>-155.58278179999999</v>
      </c>
      <c r="E963" t="s">
        <v>150</v>
      </c>
      <c r="F963">
        <v>13</v>
      </c>
      <c r="G963">
        <v>45.359237</v>
      </c>
      <c r="H963">
        <v>2012</v>
      </c>
      <c r="I963" t="s">
        <v>5455</v>
      </c>
      <c r="J963" t="s">
        <v>5444</v>
      </c>
      <c r="K963" t="s">
        <v>5051</v>
      </c>
      <c r="L963" t="s">
        <v>5048</v>
      </c>
      <c r="M963">
        <v>121</v>
      </c>
      <c r="N963" s="7">
        <v>41298</v>
      </c>
      <c r="O963" t="s">
        <v>333</v>
      </c>
      <c r="P963" t="s">
        <v>81</v>
      </c>
      <c r="Q963">
        <v>7.42</v>
      </c>
      <c r="R963">
        <v>7.75</v>
      </c>
      <c r="S963">
        <v>7.67</v>
      </c>
      <c r="T963">
        <v>7.58</v>
      </c>
      <c r="U963">
        <v>7.67</v>
      </c>
      <c r="V963">
        <v>7.67</v>
      </c>
      <c r="W963">
        <v>10</v>
      </c>
      <c r="X963">
        <v>10</v>
      </c>
      <c r="Y963">
        <v>10</v>
      </c>
      <c r="Z963">
        <v>7.67</v>
      </c>
      <c r="AA963">
        <v>83.42</v>
      </c>
      <c r="AB963">
        <v>0</v>
      </c>
      <c r="AC963">
        <v>0</v>
      </c>
      <c r="AD963">
        <v>0</v>
      </c>
      <c r="AE963" t="s">
        <v>55</v>
      </c>
      <c r="AF963">
        <v>2</v>
      </c>
      <c r="AG963" s="7">
        <v>41663</v>
      </c>
    </row>
    <row r="964" spans="1:36" x14ac:dyDescent="0.25">
      <c r="A964" t="s">
        <v>43</v>
      </c>
      <c r="B964" t="s">
        <v>396</v>
      </c>
      <c r="C964">
        <v>5.0260030000000002</v>
      </c>
      <c r="D964">
        <v>-74.030012200000002</v>
      </c>
      <c r="E964" t="s">
        <v>676</v>
      </c>
      <c r="F964">
        <v>50</v>
      </c>
      <c r="G964">
        <v>70</v>
      </c>
      <c r="H964">
        <v>2016</v>
      </c>
      <c r="I964" t="s">
        <v>5427</v>
      </c>
      <c r="J964" t="s">
        <v>5428</v>
      </c>
      <c r="K964" t="s">
        <v>5042</v>
      </c>
      <c r="L964" t="s">
        <v>5049</v>
      </c>
      <c r="M964">
        <v>91</v>
      </c>
      <c r="N964" s="7">
        <v>42786</v>
      </c>
      <c r="O964" t="s">
        <v>213</v>
      </c>
      <c r="P964" t="s">
        <v>54</v>
      </c>
      <c r="Q964">
        <v>7.75</v>
      </c>
      <c r="R964">
        <v>7.58</v>
      </c>
      <c r="S964">
        <v>7.58</v>
      </c>
      <c r="T964">
        <v>7.75</v>
      </c>
      <c r="U964">
        <v>7.75</v>
      </c>
      <c r="V964">
        <v>7.5</v>
      </c>
      <c r="W964">
        <v>10</v>
      </c>
      <c r="X964">
        <v>10</v>
      </c>
      <c r="Y964">
        <v>10</v>
      </c>
      <c r="Z964">
        <v>7.58</v>
      </c>
      <c r="AA964">
        <v>83.5</v>
      </c>
      <c r="AB964">
        <v>0</v>
      </c>
      <c r="AC964">
        <v>0</v>
      </c>
      <c r="AD964">
        <v>0</v>
      </c>
      <c r="AE964" t="s">
        <v>89</v>
      </c>
      <c r="AF964">
        <v>5</v>
      </c>
      <c r="AG964" s="7">
        <v>43151</v>
      </c>
      <c r="AH964">
        <v>1799</v>
      </c>
      <c r="AI964">
        <v>1799</v>
      </c>
      <c r="AJ964">
        <v>1799</v>
      </c>
    </row>
    <row r="965" spans="1:36" x14ac:dyDescent="0.25">
      <c r="A965" t="s">
        <v>43</v>
      </c>
      <c r="B965" t="s">
        <v>396</v>
      </c>
      <c r="C965">
        <v>1.8529800000000001</v>
      </c>
      <c r="D965">
        <v>-76.048868999999996</v>
      </c>
      <c r="E965" t="s">
        <v>1130</v>
      </c>
      <c r="F965">
        <v>250</v>
      </c>
      <c r="G965">
        <v>70</v>
      </c>
      <c r="H965">
        <v>2016</v>
      </c>
      <c r="I965" t="s">
        <v>5427</v>
      </c>
      <c r="J965" t="s">
        <v>5428</v>
      </c>
      <c r="K965" t="s">
        <v>5042</v>
      </c>
      <c r="L965" t="s">
        <v>5049</v>
      </c>
      <c r="M965">
        <v>91</v>
      </c>
      <c r="N965" s="7">
        <v>42467</v>
      </c>
      <c r="O965" t="s">
        <v>213</v>
      </c>
      <c r="P965" t="s">
        <v>81</v>
      </c>
      <c r="Q965">
        <v>7.75</v>
      </c>
      <c r="R965">
        <v>7.58</v>
      </c>
      <c r="S965">
        <v>7.58</v>
      </c>
      <c r="T965">
        <v>7.5</v>
      </c>
      <c r="U965">
        <v>7.75</v>
      </c>
      <c r="V965">
        <v>7.75</v>
      </c>
      <c r="W965">
        <v>10</v>
      </c>
      <c r="X965">
        <v>10</v>
      </c>
      <c r="Y965">
        <v>10</v>
      </c>
      <c r="Z965">
        <v>7.58</v>
      </c>
      <c r="AA965">
        <v>83.5</v>
      </c>
      <c r="AB965">
        <v>0</v>
      </c>
      <c r="AC965">
        <v>0</v>
      </c>
      <c r="AD965">
        <v>0</v>
      </c>
      <c r="AE965" t="s">
        <v>55</v>
      </c>
      <c r="AF965">
        <v>0</v>
      </c>
      <c r="AG965" s="7">
        <v>42832</v>
      </c>
      <c r="AH965">
        <v>1000</v>
      </c>
      <c r="AI965">
        <v>1000</v>
      </c>
      <c r="AJ965">
        <v>1000</v>
      </c>
    </row>
    <row r="966" spans="1:36" x14ac:dyDescent="0.25">
      <c r="A966" t="s">
        <v>43</v>
      </c>
      <c r="B966" t="s">
        <v>396</v>
      </c>
      <c r="C966">
        <v>2.5359349</v>
      </c>
      <c r="D966">
        <v>-75.527669900000006</v>
      </c>
      <c r="E966" t="s">
        <v>457</v>
      </c>
      <c r="F966">
        <v>180</v>
      </c>
      <c r="G966">
        <v>70</v>
      </c>
      <c r="H966">
        <v>2015</v>
      </c>
      <c r="I966" t="s">
        <v>5422</v>
      </c>
      <c r="J966" t="s">
        <v>5419</v>
      </c>
      <c r="K966" t="s">
        <v>5042</v>
      </c>
      <c r="L966" t="s">
        <v>5049</v>
      </c>
      <c r="M966">
        <v>91</v>
      </c>
      <c r="N966" s="7">
        <v>42327</v>
      </c>
      <c r="O966" t="s">
        <v>213</v>
      </c>
      <c r="P966" t="s">
        <v>54</v>
      </c>
      <c r="Q966">
        <v>7.58</v>
      </c>
      <c r="R966">
        <v>7.58</v>
      </c>
      <c r="S966">
        <v>7.58</v>
      </c>
      <c r="T966">
        <v>7.58</v>
      </c>
      <c r="U966">
        <v>7.75</v>
      </c>
      <c r="V966">
        <v>7.67</v>
      </c>
      <c r="W966">
        <v>10</v>
      </c>
      <c r="X966">
        <v>10</v>
      </c>
      <c r="Y966">
        <v>10</v>
      </c>
      <c r="Z966">
        <v>7.75</v>
      </c>
      <c r="AA966">
        <v>83.5</v>
      </c>
      <c r="AB966">
        <v>0.12</v>
      </c>
      <c r="AC966">
        <v>0</v>
      </c>
      <c r="AD966">
        <v>0</v>
      </c>
      <c r="AE966" t="s">
        <v>55</v>
      </c>
      <c r="AF966">
        <v>4</v>
      </c>
      <c r="AG966" s="7">
        <v>42692</v>
      </c>
      <c r="AH966">
        <v>1600</v>
      </c>
      <c r="AI966">
        <v>1950</v>
      </c>
      <c r="AJ966">
        <v>1775</v>
      </c>
    </row>
    <row r="967" spans="1:36" x14ac:dyDescent="0.25">
      <c r="A967" t="s">
        <v>43</v>
      </c>
      <c r="B967" t="s">
        <v>396</v>
      </c>
      <c r="C967">
        <v>2.5359349</v>
      </c>
      <c r="D967">
        <v>-75.527669900000006</v>
      </c>
      <c r="E967" t="s">
        <v>457</v>
      </c>
      <c r="F967">
        <v>275</v>
      </c>
      <c r="G967">
        <v>70</v>
      </c>
      <c r="H967">
        <v>2014</v>
      </c>
      <c r="I967" t="s">
        <v>5423</v>
      </c>
      <c r="J967" t="s">
        <v>5424</v>
      </c>
      <c r="K967" t="s">
        <v>5042</v>
      </c>
      <c r="L967" t="s">
        <v>5049</v>
      </c>
      <c r="M967">
        <v>91</v>
      </c>
      <c r="N967" s="7">
        <v>42026</v>
      </c>
      <c r="O967" t="s">
        <v>213</v>
      </c>
      <c r="P967" t="s">
        <v>54</v>
      </c>
      <c r="Q967">
        <v>8</v>
      </c>
      <c r="R967">
        <v>7.58</v>
      </c>
      <c r="S967">
        <v>7.25</v>
      </c>
      <c r="T967">
        <v>7.58</v>
      </c>
      <c r="U967">
        <v>7.92</v>
      </c>
      <c r="V967">
        <v>7.58</v>
      </c>
      <c r="W967">
        <v>10</v>
      </c>
      <c r="X967">
        <v>10</v>
      </c>
      <c r="Y967">
        <v>10</v>
      </c>
      <c r="Z967">
        <v>7.58</v>
      </c>
      <c r="AA967">
        <v>83.5</v>
      </c>
      <c r="AB967">
        <v>0.11</v>
      </c>
      <c r="AC967">
        <v>0</v>
      </c>
      <c r="AD967">
        <v>0</v>
      </c>
      <c r="AE967" t="s">
        <v>55</v>
      </c>
      <c r="AF967">
        <v>0</v>
      </c>
      <c r="AG967" s="7">
        <v>42391</v>
      </c>
      <c r="AH967">
        <v>1850</v>
      </c>
      <c r="AI967">
        <v>1850</v>
      </c>
      <c r="AJ967">
        <v>1850</v>
      </c>
    </row>
    <row r="968" spans="1:36" x14ac:dyDescent="0.25">
      <c r="A968" t="s">
        <v>43</v>
      </c>
      <c r="B968" t="s">
        <v>396</v>
      </c>
      <c r="C968">
        <v>5.0260030000000002</v>
      </c>
      <c r="D968">
        <v>-74.030012200000002</v>
      </c>
      <c r="E968" t="s">
        <v>676</v>
      </c>
      <c r="F968">
        <v>250</v>
      </c>
      <c r="G968">
        <v>70</v>
      </c>
      <c r="H968">
        <v>2014</v>
      </c>
      <c r="I968" t="s">
        <v>5423</v>
      </c>
      <c r="J968" t="s">
        <v>5424</v>
      </c>
      <c r="K968" t="s">
        <v>5042</v>
      </c>
      <c r="L968" t="s">
        <v>5049</v>
      </c>
      <c r="M968">
        <v>91</v>
      </c>
      <c r="N968" s="7">
        <v>41862</v>
      </c>
      <c r="O968" t="s">
        <v>213</v>
      </c>
      <c r="P968" t="s">
        <v>54</v>
      </c>
      <c r="Q968">
        <v>7.75</v>
      </c>
      <c r="R968">
        <v>7.58</v>
      </c>
      <c r="S968">
        <v>7.33</v>
      </c>
      <c r="T968">
        <v>7.5</v>
      </c>
      <c r="U968">
        <v>7.83</v>
      </c>
      <c r="V968">
        <v>7.83</v>
      </c>
      <c r="W968">
        <v>10</v>
      </c>
      <c r="X968">
        <v>10</v>
      </c>
      <c r="Y968">
        <v>10</v>
      </c>
      <c r="Z968">
        <v>7.67</v>
      </c>
      <c r="AA968">
        <v>83.5</v>
      </c>
      <c r="AB968">
        <v>0</v>
      </c>
      <c r="AC968">
        <v>2</v>
      </c>
      <c r="AD968">
        <v>0</v>
      </c>
      <c r="AF968">
        <v>0</v>
      </c>
      <c r="AG968" s="7">
        <v>42227</v>
      </c>
      <c r="AH968">
        <v>1650</v>
      </c>
      <c r="AI968">
        <v>1650</v>
      </c>
      <c r="AJ968">
        <v>1650</v>
      </c>
    </row>
    <row r="969" spans="1:36" x14ac:dyDescent="0.25">
      <c r="A969" t="s">
        <v>43</v>
      </c>
      <c r="B969" t="s">
        <v>396</v>
      </c>
      <c r="C969">
        <v>2.5359349</v>
      </c>
      <c r="D969">
        <v>-75.527669900000006</v>
      </c>
      <c r="E969" t="s">
        <v>457</v>
      </c>
      <c r="F969">
        <v>250</v>
      </c>
      <c r="G969">
        <v>70</v>
      </c>
      <c r="H969">
        <v>2013</v>
      </c>
      <c r="I969" t="s">
        <v>5421</v>
      </c>
      <c r="J969" t="s">
        <v>5420</v>
      </c>
      <c r="K969" t="s">
        <v>5042</v>
      </c>
      <c r="L969" t="s">
        <v>5049</v>
      </c>
      <c r="M969">
        <v>91</v>
      </c>
      <c r="N969" s="7">
        <v>41390</v>
      </c>
      <c r="O969" t="s">
        <v>213</v>
      </c>
      <c r="P969" t="s">
        <v>54</v>
      </c>
      <c r="Q969">
        <v>7.58</v>
      </c>
      <c r="R969">
        <v>7.75</v>
      </c>
      <c r="S969">
        <v>7.42</v>
      </c>
      <c r="T969">
        <v>7.67</v>
      </c>
      <c r="U969">
        <v>7.75</v>
      </c>
      <c r="V969">
        <v>7.67</v>
      </c>
      <c r="W969">
        <v>10</v>
      </c>
      <c r="X969">
        <v>10</v>
      </c>
      <c r="Y969">
        <v>10</v>
      </c>
      <c r="Z969">
        <v>7.67</v>
      </c>
      <c r="AA969">
        <v>83.5</v>
      </c>
      <c r="AB969">
        <v>0</v>
      </c>
      <c r="AC969">
        <v>1</v>
      </c>
      <c r="AD969">
        <v>0</v>
      </c>
      <c r="AE969" t="s">
        <v>55</v>
      </c>
      <c r="AF969">
        <v>1</v>
      </c>
      <c r="AG969" s="7">
        <v>41755</v>
      </c>
      <c r="AH969">
        <v>1750</v>
      </c>
      <c r="AI969">
        <v>1750</v>
      </c>
      <c r="AJ969">
        <v>1750</v>
      </c>
    </row>
    <row r="970" spans="1:36" x14ac:dyDescent="0.25">
      <c r="A970" t="s">
        <v>43</v>
      </c>
      <c r="B970" t="s">
        <v>396</v>
      </c>
      <c r="C970">
        <v>2.5359349</v>
      </c>
      <c r="D970">
        <v>-75.527669900000006</v>
      </c>
      <c r="E970" t="s">
        <v>457</v>
      </c>
      <c r="F970">
        <v>250</v>
      </c>
      <c r="G970">
        <v>70</v>
      </c>
      <c r="H970">
        <v>2013</v>
      </c>
      <c r="I970" t="s">
        <v>5421</v>
      </c>
      <c r="J970" t="s">
        <v>5420</v>
      </c>
      <c r="K970" t="s">
        <v>5042</v>
      </c>
      <c r="L970" t="s">
        <v>5049</v>
      </c>
      <c r="M970">
        <v>91</v>
      </c>
      <c r="N970" s="7">
        <v>41418</v>
      </c>
      <c r="O970" t="s">
        <v>213</v>
      </c>
      <c r="P970" t="s">
        <v>54</v>
      </c>
      <c r="Q970">
        <v>7.58</v>
      </c>
      <c r="R970">
        <v>7.67</v>
      </c>
      <c r="S970">
        <v>7.58</v>
      </c>
      <c r="T970">
        <v>7.75</v>
      </c>
      <c r="U970">
        <v>7.58</v>
      </c>
      <c r="V970">
        <v>7.75</v>
      </c>
      <c r="W970">
        <v>10</v>
      </c>
      <c r="X970">
        <v>10</v>
      </c>
      <c r="Y970">
        <v>10</v>
      </c>
      <c r="Z970">
        <v>7.58</v>
      </c>
      <c r="AA970">
        <v>83.5</v>
      </c>
      <c r="AB970">
        <v>0.11</v>
      </c>
      <c r="AC970">
        <v>0</v>
      </c>
      <c r="AE970" t="s">
        <v>55</v>
      </c>
      <c r="AF970">
        <v>2</v>
      </c>
      <c r="AG970" s="7">
        <v>41783</v>
      </c>
      <c r="AH970">
        <v>1750</v>
      </c>
      <c r="AI970">
        <v>1750</v>
      </c>
      <c r="AJ970">
        <v>1750</v>
      </c>
    </row>
    <row r="971" spans="1:36" x14ac:dyDescent="0.25">
      <c r="A971" t="s">
        <v>43</v>
      </c>
      <c r="B971" t="s">
        <v>396</v>
      </c>
      <c r="C971">
        <v>2.5359349</v>
      </c>
      <c r="D971">
        <v>-75.527669900000006</v>
      </c>
      <c r="E971" t="s">
        <v>457</v>
      </c>
      <c r="F971">
        <v>175</v>
      </c>
      <c r="G971">
        <v>70</v>
      </c>
      <c r="H971">
        <v>2012</v>
      </c>
      <c r="I971" t="s">
        <v>5425</v>
      </c>
      <c r="J971" t="s">
        <v>5426</v>
      </c>
      <c r="K971" t="s">
        <v>5042</v>
      </c>
      <c r="L971" t="s">
        <v>5049</v>
      </c>
      <c r="M971">
        <v>91</v>
      </c>
      <c r="N971" s="7">
        <v>40948</v>
      </c>
      <c r="O971" t="s">
        <v>213</v>
      </c>
      <c r="P971" t="s">
        <v>54</v>
      </c>
      <c r="Q971">
        <v>7.67</v>
      </c>
      <c r="R971">
        <v>7.58</v>
      </c>
      <c r="S971">
        <v>7.58</v>
      </c>
      <c r="T971">
        <v>7.67</v>
      </c>
      <c r="U971">
        <v>7.67</v>
      </c>
      <c r="V971">
        <v>7.67</v>
      </c>
      <c r="W971">
        <v>10</v>
      </c>
      <c r="X971">
        <v>10</v>
      </c>
      <c r="Y971">
        <v>10</v>
      </c>
      <c r="Z971">
        <v>7.67</v>
      </c>
      <c r="AA971">
        <v>83.5</v>
      </c>
      <c r="AB971">
        <v>0.11</v>
      </c>
      <c r="AC971">
        <v>0</v>
      </c>
      <c r="AD971">
        <v>0</v>
      </c>
      <c r="AE971" t="s">
        <v>55</v>
      </c>
      <c r="AF971">
        <v>0</v>
      </c>
      <c r="AG971" s="7">
        <v>41313</v>
      </c>
      <c r="AH971">
        <v>1600</v>
      </c>
      <c r="AI971">
        <v>1950</v>
      </c>
      <c r="AJ971">
        <v>1775</v>
      </c>
    </row>
    <row r="972" spans="1:36" x14ac:dyDescent="0.25">
      <c r="A972" t="s">
        <v>43</v>
      </c>
      <c r="B972" t="s">
        <v>396</v>
      </c>
      <c r="C972">
        <v>2.5359349</v>
      </c>
      <c r="D972">
        <v>-75.527669900000006</v>
      </c>
      <c r="E972" t="s">
        <v>457</v>
      </c>
      <c r="F972">
        <v>275</v>
      </c>
      <c r="G972">
        <v>2</v>
      </c>
      <c r="H972">
        <v>2014</v>
      </c>
      <c r="I972" t="s">
        <v>5423</v>
      </c>
      <c r="J972" t="s">
        <v>5424</v>
      </c>
      <c r="K972" t="s">
        <v>5042</v>
      </c>
      <c r="L972" t="s">
        <v>5049</v>
      </c>
      <c r="M972">
        <v>91</v>
      </c>
      <c r="N972" s="7">
        <v>42075</v>
      </c>
      <c r="P972" t="s">
        <v>54</v>
      </c>
      <c r="Q972">
        <v>7.67</v>
      </c>
      <c r="R972">
        <v>7.42</v>
      </c>
      <c r="S972">
        <v>7.67</v>
      </c>
      <c r="T972">
        <v>7.83</v>
      </c>
      <c r="U972">
        <v>7.58</v>
      </c>
      <c r="V972">
        <v>7.67</v>
      </c>
      <c r="W972">
        <v>10</v>
      </c>
      <c r="X972">
        <v>10</v>
      </c>
      <c r="Y972">
        <v>10</v>
      </c>
      <c r="Z972">
        <v>7.67</v>
      </c>
      <c r="AA972">
        <v>83.5</v>
      </c>
      <c r="AB972">
        <v>0</v>
      </c>
      <c r="AC972">
        <v>1</v>
      </c>
      <c r="AD972">
        <v>0</v>
      </c>
      <c r="AF972">
        <v>0</v>
      </c>
      <c r="AG972" s="7">
        <v>42440</v>
      </c>
    </row>
    <row r="973" spans="1:36" x14ac:dyDescent="0.25">
      <c r="A973" t="s">
        <v>43</v>
      </c>
      <c r="B973" t="s">
        <v>203</v>
      </c>
      <c r="C973">
        <v>9.6051514999999998</v>
      </c>
      <c r="D973">
        <v>-84.037889399999997</v>
      </c>
      <c r="E973" t="s">
        <v>705</v>
      </c>
      <c r="F973">
        <v>245</v>
      </c>
      <c r="G973">
        <v>69</v>
      </c>
      <c r="H973">
        <v>2015</v>
      </c>
      <c r="I973" t="s">
        <v>5404</v>
      </c>
      <c r="J973" t="s">
        <v>5439</v>
      </c>
      <c r="K973" t="s">
        <v>5040</v>
      </c>
      <c r="L973" t="s">
        <v>5048</v>
      </c>
      <c r="M973">
        <v>151</v>
      </c>
      <c r="N973" s="7">
        <v>42527</v>
      </c>
      <c r="O973" t="s">
        <v>213</v>
      </c>
      <c r="P973" t="s">
        <v>54</v>
      </c>
      <c r="Q973">
        <v>7.92</v>
      </c>
      <c r="R973">
        <v>7.42</v>
      </c>
      <c r="S973">
        <v>7.5</v>
      </c>
      <c r="T973">
        <v>7.67</v>
      </c>
      <c r="U973">
        <v>7.5</v>
      </c>
      <c r="V973">
        <v>7.67</v>
      </c>
      <c r="W973">
        <v>10</v>
      </c>
      <c r="X973">
        <v>10</v>
      </c>
      <c r="Y973">
        <v>10</v>
      </c>
      <c r="Z973">
        <v>7.83</v>
      </c>
      <c r="AA973">
        <v>83.5</v>
      </c>
      <c r="AB973">
        <v>0</v>
      </c>
      <c r="AC973">
        <v>0</v>
      </c>
      <c r="AD973">
        <v>0</v>
      </c>
      <c r="AE973" t="s">
        <v>304</v>
      </c>
      <c r="AF973">
        <v>0</v>
      </c>
      <c r="AG973" s="7">
        <v>42892</v>
      </c>
      <c r="AH973">
        <v>1850</v>
      </c>
      <c r="AI973">
        <v>1850</v>
      </c>
      <c r="AJ973">
        <v>1850</v>
      </c>
    </row>
    <row r="974" spans="1:36" x14ac:dyDescent="0.25">
      <c r="A974" t="s">
        <v>43</v>
      </c>
      <c r="B974" t="s">
        <v>45</v>
      </c>
      <c r="C974">
        <v>7.5460377000000003</v>
      </c>
      <c r="D974">
        <v>40.634685099999999</v>
      </c>
      <c r="E974" t="s">
        <v>77</v>
      </c>
      <c r="F974">
        <v>320</v>
      </c>
      <c r="G974">
        <v>60</v>
      </c>
      <c r="H974">
        <v>2014</v>
      </c>
      <c r="I974" t="s">
        <v>5451</v>
      </c>
      <c r="J974" t="s">
        <v>5456</v>
      </c>
      <c r="K974" t="s">
        <v>5051</v>
      </c>
      <c r="L974" t="s">
        <v>5052</v>
      </c>
      <c r="M974">
        <v>92</v>
      </c>
      <c r="N974" s="7">
        <v>42094</v>
      </c>
      <c r="P974" t="s">
        <v>81</v>
      </c>
      <c r="Q974">
        <v>7.67</v>
      </c>
      <c r="R974">
        <v>7.75</v>
      </c>
      <c r="S974">
        <v>7.5</v>
      </c>
      <c r="T974">
        <v>7.58</v>
      </c>
      <c r="U974">
        <v>7.75</v>
      </c>
      <c r="V974">
        <v>7.67</v>
      </c>
      <c r="W974">
        <v>10</v>
      </c>
      <c r="X974">
        <v>10</v>
      </c>
      <c r="Y974">
        <v>10</v>
      </c>
      <c r="Z974">
        <v>7.58</v>
      </c>
      <c r="AA974">
        <v>83.5</v>
      </c>
      <c r="AB974">
        <v>0.1</v>
      </c>
      <c r="AC974">
        <v>1</v>
      </c>
      <c r="AD974">
        <v>0</v>
      </c>
      <c r="AF974">
        <v>18</v>
      </c>
      <c r="AG974" s="7">
        <v>42459</v>
      </c>
      <c r="AH974">
        <v>1600</v>
      </c>
      <c r="AI974">
        <v>1600</v>
      </c>
      <c r="AJ974">
        <v>1600</v>
      </c>
    </row>
    <row r="975" spans="1:36" x14ac:dyDescent="0.25">
      <c r="A975" t="s">
        <v>43</v>
      </c>
      <c r="B975" t="s">
        <v>62</v>
      </c>
      <c r="C975">
        <v>15.783471</v>
      </c>
      <c r="D975">
        <v>-90.230759000000006</v>
      </c>
      <c r="E975" t="s">
        <v>618</v>
      </c>
      <c r="F975">
        <v>250</v>
      </c>
      <c r="G975">
        <v>69</v>
      </c>
      <c r="H975">
        <v>2016</v>
      </c>
      <c r="I975" t="s">
        <v>5410</v>
      </c>
      <c r="J975" t="s">
        <v>5441</v>
      </c>
      <c r="K975" t="s">
        <v>5040</v>
      </c>
      <c r="L975" t="s">
        <v>5048</v>
      </c>
      <c r="M975">
        <v>152</v>
      </c>
      <c r="N975" s="7">
        <v>42445</v>
      </c>
      <c r="O975" t="s">
        <v>68</v>
      </c>
      <c r="P975" t="s">
        <v>54</v>
      </c>
      <c r="Q975">
        <v>7.67</v>
      </c>
      <c r="R975">
        <v>7.75</v>
      </c>
      <c r="S975">
        <v>7.5</v>
      </c>
      <c r="T975">
        <v>7.83</v>
      </c>
      <c r="U975">
        <v>7.58</v>
      </c>
      <c r="V975">
        <v>7.58</v>
      </c>
      <c r="W975">
        <v>10</v>
      </c>
      <c r="X975">
        <v>10</v>
      </c>
      <c r="Y975">
        <v>10</v>
      </c>
      <c r="Z975">
        <v>7.58</v>
      </c>
      <c r="AA975">
        <v>83.5</v>
      </c>
      <c r="AB975">
        <v>0.1</v>
      </c>
      <c r="AC975">
        <v>0</v>
      </c>
      <c r="AD975">
        <v>2</v>
      </c>
      <c r="AE975" t="s">
        <v>89</v>
      </c>
      <c r="AF975">
        <v>5</v>
      </c>
      <c r="AG975" s="7">
        <v>42810</v>
      </c>
      <c r="AH975">
        <v>1219.2</v>
      </c>
      <c r="AI975">
        <v>1219.2</v>
      </c>
      <c r="AJ975">
        <v>1219.2</v>
      </c>
    </row>
    <row r="976" spans="1:36" x14ac:dyDescent="0.25">
      <c r="A976" t="s">
        <v>43</v>
      </c>
      <c r="B976" t="s">
        <v>62</v>
      </c>
      <c r="C976">
        <v>14.6906713</v>
      </c>
      <c r="D976">
        <v>-91.202520699999994</v>
      </c>
      <c r="E976" t="s">
        <v>1901</v>
      </c>
      <c r="F976">
        <v>275</v>
      </c>
      <c r="G976">
        <v>69</v>
      </c>
      <c r="H976">
        <v>2012</v>
      </c>
      <c r="I976" t="s">
        <v>5398</v>
      </c>
      <c r="J976" t="s">
        <v>5444</v>
      </c>
      <c r="K976" t="s">
        <v>5040</v>
      </c>
      <c r="L976" t="s">
        <v>5048</v>
      </c>
      <c r="M976">
        <v>152</v>
      </c>
      <c r="N976" s="7">
        <v>41029</v>
      </c>
      <c r="O976" t="s">
        <v>213</v>
      </c>
      <c r="P976" t="s">
        <v>54</v>
      </c>
      <c r="Q976">
        <v>7.83</v>
      </c>
      <c r="R976">
        <v>7.5</v>
      </c>
      <c r="S976">
        <v>7.5</v>
      </c>
      <c r="T976">
        <v>8</v>
      </c>
      <c r="U976">
        <v>7.67</v>
      </c>
      <c r="V976">
        <v>7.5</v>
      </c>
      <c r="W976">
        <v>10</v>
      </c>
      <c r="X976">
        <v>10</v>
      </c>
      <c r="Y976">
        <v>10</v>
      </c>
      <c r="Z976">
        <v>7.5</v>
      </c>
      <c r="AA976">
        <v>83.5</v>
      </c>
      <c r="AB976">
        <v>0.1</v>
      </c>
      <c r="AC976">
        <v>0</v>
      </c>
      <c r="AD976">
        <v>0</v>
      </c>
      <c r="AE976" t="s">
        <v>55</v>
      </c>
      <c r="AF976">
        <v>5</v>
      </c>
      <c r="AG976" s="7">
        <v>41394</v>
      </c>
      <c r="AH976">
        <v>1524</v>
      </c>
      <c r="AI976">
        <v>1524</v>
      </c>
      <c r="AJ976">
        <v>1524</v>
      </c>
    </row>
    <row r="977" spans="1:36" x14ac:dyDescent="0.25">
      <c r="A977" t="s">
        <v>43</v>
      </c>
      <c r="B977" t="s">
        <v>62</v>
      </c>
      <c r="C977">
        <v>15.783471</v>
      </c>
      <c r="D977">
        <v>-90.230759000000006</v>
      </c>
      <c r="E977" t="s">
        <v>618</v>
      </c>
      <c r="F977">
        <v>250</v>
      </c>
      <c r="G977">
        <v>2</v>
      </c>
      <c r="H977">
        <v>2012</v>
      </c>
      <c r="I977" t="s">
        <v>5398</v>
      </c>
      <c r="J977" t="s">
        <v>5444</v>
      </c>
      <c r="K977" t="s">
        <v>5040</v>
      </c>
      <c r="L977" t="s">
        <v>5048</v>
      </c>
      <c r="M977">
        <v>152</v>
      </c>
      <c r="N977" s="7">
        <v>40940</v>
      </c>
      <c r="O977" t="s">
        <v>68</v>
      </c>
      <c r="P977" t="s">
        <v>54</v>
      </c>
      <c r="Q977">
        <v>7.5</v>
      </c>
      <c r="R977">
        <v>7.5</v>
      </c>
      <c r="S977">
        <v>7.75</v>
      </c>
      <c r="T977">
        <v>7.5</v>
      </c>
      <c r="U977">
        <v>8</v>
      </c>
      <c r="V977">
        <v>7.67</v>
      </c>
      <c r="W977">
        <v>10</v>
      </c>
      <c r="X977">
        <v>10</v>
      </c>
      <c r="Y977">
        <v>10</v>
      </c>
      <c r="Z977">
        <v>7.58</v>
      </c>
      <c r="AA977">
        <v>83.5</v>
      </c>
      <c r="AB977">
        <v>0</v>
      </c>
      <c r="AC977">
        <v>3</v>
      </c>
      <c r="AD977">
        <v>0</v>
      </c>
      <c r="AE977" t="s">
        <v>55</v>
      </c>
      <c r="AF977">
        <v>12</v>
      </c>
      <c r="AG977" s="7">
        <v>41305</v>
      </c>
      <c r="AH977">
        <v>1402.08</v>
      </c>
      <c r="AI977">
        <v>1402.08</v>
      </c>
      <c r="AJ977">
        <v>1402.08</v>
      </c>
    </row>
    <row r="978" spans="1:36" x14ac:dyDescent="0.25">
      <c r="A978" t="s">
        <v>43</v>
      </c>
      <c r="B978" t="s">
        <v>62</v>
      </c>
      <c r="C978">
        <v>14.6906713</v>
      </c>
      <c r="D978">
        <v>-91.202520699999994</v>
      </c>
      <c r="E978" t="s">
        <v>1901</v>
      </c>
      <c r="F978">
        <v>250</v>
      </c>
      <c r="G978">
        <v>1</v>
      </c>
      <c r="H978">
        <v>2013</v>
      </c>
      <c r="I978" t="s">
        <v>5402</v>
      </c>
      <c r="J978" t="s">
        <v>5442</v>
      </c>
      <c r="K978" t="s">
        <v>5040</v>
      </c>
      <c r="L978" t="s">
        <v>5048</v>
      </c>
      <c r="M978">
        <v>151</v>
      </c>
      <c r="N978" s="7">
        <v>41991</v>
      </c>
      <c r="O978" t="s">
        <v>213</v>
      </c>
      <c r="P978" t="s">
        <v>54</v>
      </c>
      <c r="Q978">
        <v>7.58</v>
      </c>
      <c r="R978">
        <v>7.75</v>
      </c>
      <c r="S978">
        <v>7.5</v>
      </c>
      <c r="T978">
        <v>7.83</v>
      </c>
      <c r="U978">
        <v>7.42</v>
      </c>
      <c r="V978">
        <v>7.67</v>
      </c>
      <c r="W978">
        <v>10</v>
      </c>
      <c r="X978">
        <v>10</v>
      </c>
      <c r="Y978">
        <v>10</v>
      </c>
      <c r="Z978">
        <v>7.75</v>
      </c>
      <c r="AA978">
        <v>83.5</v>
      </c>
      <c r="AB978">
        <v>0.1</v>
      </c>
      <c r="AC978">
        <v>0</v>
      </c>
      <c r="AD978">
        <v>0</v>
      </c>
      <c r="AE978" t="s">
        <v>55</v>
      </c>
      <c r="AF978">
        <v>0</v>
      </c>
      <c r="AG978" s="7">
        <v>42356</v>
      </c>
      <c r="AH978">
        <v>1400</v>
      </c>
      <c r="AI978">
        <v>1400</v>
      </c>
      <c r="AJ978">
        <v>1400</v>
      </c>
    </row>
    <row r="979" spans="1:36" x14ac:dyDescent="0.25">
      <c r="A979" t="s">
        <v>43</v>
      </c>
      <c r="B979" t="s">
        <v>254</v>
      </c>
      <c r="C979">
        <v>14.4490149</v>
      </c>
      <c r="D979">
        <v>-87.648247400000002</v>
      </c>
      <c r="E979" t="s">
        <v>259</v>
      </c>
      <c r="F979">
        <v>275</v>
      </c>
      <c r="G979">
        <v>1</v>
      </c>
      <c r="H979">
        <v>2015</v>
      </c>
      <c r="I979" t="s">
        <v>5404</v>
      </c>
      <c r="J979" t="s">
        <v>5439</v>
      </c>
      <c r="K979" t="s">
        <v>5040</v>
      </c>
      <c r="L979" t="s">
        <v>5048</v>
      </c>
      <c r="M979">
        <v>151</v>
      </c>
      <c r="N979" s="7">
        <v>41737</v>
      </c>
      <c r="O979" t="s">
        <v>213</v>
      </c>
      <c r="P979" t="s">
        <v>81</v>
      </c>
      <c r="Q979">
        <v>7.67</v>
      </c>
      <c r="R979">
        <v>7.5</v>
      </c>
      <c r="S979">
        <v>7.67</v>
      </c>
      <c r="T979">
        <v>7.5</v>
      </c>
      <c r="U979">
        <v>7.67</v>
      </c>
      <c r="V979">
        <v>7.67</v>
      </c>
      <c r="W979">
        <v>10</v>
      </c>
      <c r="X979">
        <v>10</v>
      </c>
      <c r="Y979">
        <v>10</v>
      </c>
      <c r="Z979">
        <v>7.83</v>
      </c>
      <c r="AA979">
        <v>83.5</v>
      </c>
      <c r="AB979">
        <v>0.1</v>
      </c>
      <c r="AC979">
        <v>0</v>
      </c>
      <c r="AD979">
        <v>0</v>
      </c>
      <c r="AE979" t="s">
        <v>55</v>
      </c>
      <c r="AF979">
        <v>3</v>
      </c>
      <c r="AG979" s="7">
        <v>42102</v>
      </c>
      <c r="AH979">
        <v>1350</v>
      </c>
      <c r="AI979">
        <v>1350</v>
      </c>
      <c r="AJ979">
        <v>1350</v>
      </c>
    </row>
    <row r="980" spans="1:36" x14ac:dyDescent="0.25">
      <c r="A980" t="s">
        <v>4825</v>
      </c>
      <c r="B980" t="s">
        <v>4704</v>
      </c>
      <c r="C980">
        <v>13.3335323</v>
      </c>
      <c r="D980">
        <v>75.773454799999996</v>
      </c>
      <c r="E980" t="s">
        <v>4838</v>
      </c>
      <c r="F980">
        <v>320</v>
      </c>
      <c r="G980">
        <v>60</v>
      </c>
      <c r="H980">
        <v>2017</v>
      </c>
      <c r="I980" t="s">
        <v>5450</v>
      </c>
      <c r="J980" t="s">
        <v>5446</v>
      </c>
      <c r="K980" t="s">
        <v>5051</v>
      </c>
      <c r="L980" t="s">
        <v>5048</v>
      </c>
      <c r="M980">
        <v>120</v>
      </c>
      <c r="N980" s="7">
        <v>43039</v>
      </c>
      <c r="P980" t="s">
        <v>54</v>
      </c>
      <c r="Q980">
        <v>8</v>
      </c>
      <c r="R980">
        <v>7.75</v>
      </c>
      <c r="S980">
        <v>7.92</v>
      </c>
      <c r="T980">
        <v>8</v>
      </c>
      <c r="U980">
        <v>7.92</v>
      </c>
      <c r="V980">
        <v>7.92</v>
      </c>
      <c r="W980">
        <v>10</v>
      </c>
      <c r="X980">
        <v>10</v>
      </c>
      <c r="Y980">
        <v>8</v>
      </c>
      <c r="Z980">
        <v>8</v>
      </c>
      <c r="AA980">
        <v>83.5</v>
      </c>
      <c r="AB980">
        <v>0</v>
      </c>
      <c r="AC980">
        <v>0</v>
      </c>
      <c r="AD980">
        <v>0</v>
      </c>
      <c r="AF980">
        <v>2</v>
      </c>
      <c r="AG980" s="7">
        <v>43404</v>
      </c>
      <c r="AH980">
        <v>3170</v>
      </c>
      <c r="AI980">
        <v>3170</v>
      </c>
      <c r="AJ980">
        <v>3170</v>
      </c>
    </row>
    <row r="981" spans="1:36" x14ac:dyDescent="0.25">
      <c r="A981" t="s">
        <v>43</v>
      </c>
      <c r="B981" t="s">
        <v>159</v>
      </c>
      <c r="C981">
        <v>-7.9673905999999999</v>
      </c>
      <c r="D981">
        <v>113.9060624</v>
      </c>
      <c r="E981" t="s">
        <v>1948</v>
      </c>
      <c r="F981">
        <v>10</v>
      </c>
      <c r="G981">
        <v>60</v>
      </c>
      <c r="H981">
        <v>2010</v>
      </c>
      <c r="I981" t="s">
        <v>5470</v>
      </c>
      <c r="J981" t="s">
        <v>5400</v>
      </c>
      <c r="K981" t="s">
        <v>5041</v>
      </c>
      <c r="L981" t="s">
        <v>5040</v>
      </c>
      <c r="M981">
        <v>122</v>
      </c>
      <c r="N981" s="7">
        <v>40511</v>
      </c>
      <c r="Q981">
        <v>7.83</v>
      </c>
      <c r="R981">
        <v>7.58</v>
      </c>
      <c r="S981">
        <v>7.58</v>
      </c>
      <c r="T981">
        <v>7.58</v>
      </c>
      <c r="U981">
        <v>7.75</v>
      </c>
      <c r="V981">
        <v>7.58</v>
      </c>
      <c r="W981">
        <v>10</v>
      </c>
      <c r="X981">
        <v>10</v>
      </c>
      <c r="Y981">
        <v>10</v>
      </c>
      <c r="Z981">
        <v>7.58</v>
      </c>
      <c r="AA981">
        <v>83.5</v>
      </c>
      <c r="AB981">
        <v>0</v>
      </c>
      <c r="AC981">
        <v>0</v>
      </c>
      <c r="AD981">
        <v>0</v>
      </c>
      <c r="AF981">
        <v>0</v>
      </c>
      <c r="AG981" s="7">
        <v>40876</v>
      </c>
      <c r="AH981">
        <v>1600</v>
      </c>
      <c r="AI981">
        <v>1600</v>
      </c>
      <c r="AJ981">
        <v>1600</v>
      </c>
    </row>
    <row r="982" spans="1:36" x14ac:dyDescent="0.25">
      <c r="A982" t="s">
        <v>43</v>
      </c>
      <c r="B982" t="s">
        <v>159</v>
      </c>
      <c r="C982">
        <v>4.7513605999999999</v>
      </c>
      <c r="D982">
        <v>96.952522400000007</v>
      </c>
      <c r="E982" t="s">
        <v>1886</v>
      </c>
      <c r="F982">
        <v>200</v>
      </c>
      <c r="G982">
        <v>30</v>
      </c>
      <c r="H982">
        <v>2015</v>
      </c>
      <c r="I982" t="s">
        <v>5404</v>
      </c>
      <c r="J982" t="s">
        <v>5439</v>
      </c>
      <c r="K982" t="s">
        <v>5040</v>
      </c>
      <c r="L982" t="s">
        <v>5048</v>
      </c>
      <c r="M982">
        <v>151</v>
      </c>
      <c r="N982" s="7">
        <v>42261</v>
      </c>
      <c r="O982" t="s">
        <v>277</v>
      </c>
      <c r="P982" t="s">
        <v>373</v>
      </c>
      <c r="Q982">
        <v>7.25</v>
      </c>
      <c r="R982">
        <v>7.67</v>
      </c>
      <c r="S982">
        <v>7.58</v>
      </c>
      <c r="T982">
        <v>7.92</v>
      </c>
      <c r="U982">
        <v>7.83</v>
      </c>
      <c r="V982">
        <v>7.58</v>
      </c>
      <c r="W982">
        <v>10</v>
      </c>
      <c r="X982">
        <v>10</v>
      </c>
      <c r="Y982">
        <v>10</v>
      </c>
      <c r="Z982">
        <v>7.67</v>
      </c>
      <c r="AA982">
        <v>83.5</v>
      </c>
      <c r="AB982">
        <v>0.13</v>
      </c>
      <c r="AC982">
        <v>0</v>
      </c>
      <c r="AD982">
        <v>0</v>
      </c>
      <c r="AE982" t="s">
        <v>89</v>
      </c>
      <c r="AF982">
        <v>8</v>
      </c>
      <c r="AG982" s="7">
        <v>42626</v>
      </c>
      <c r="AH982">
        <v>1500</v>
      </c>
      <c r="AI982">
        <v>1500</v>
      </c>
      <c r="AJ982">
        <v>1500</v>
      </c>
    </row>
    <row r="983" spans="1:36" x14ac:dyDescent="0.25">
      <c r="A983" t="s">
        <v>43</v>
      </c>
      <c r="B983" t="s">
        <v>216</v>
      </c>
      <c r="C983">
        <v>19.543775100000001</v>
      </c>
      <c r="D983">
        <v>-96.910180600000004</v>
      </c>
      <c r="E983" t="s">
        <v>218</v>
      </c>
      <c r="F983">
        <v>10</v>
      </c>
      <c r="G983">
        <v>1</v>
      </c>
      <c r="H983">
        <v>2012</v>
      </c>
      <c r="I983" t="s">
        <v>5398</v>
      </c>
      <c r="J983" t="s">
        <v>5444</v>
      </c>
      <c r="K983" t="s">
        <v>5040</v>
      </c>
      <c r="L983" t="s">
        <v>5048</v>
      </c>
      <c r="M983">
        <v>152</v>
      </c>
      <c r="N983" s="7">
        <v>41152</v>
      </c>
      <c r="O983" t="s">
        <v>68</v>
      </c>
      <c r="P983" t="s">
        <v>81</v>
      </c>
      <c r="Q983">
        <v>7.83</v>
      </c>
      <c r="R983">
        <v>7.58</v>
      </c>
      <c r="S983">
        <v>7.25</v>
      </c>
      <c r="T983">
        <v>7.5</v>
      </c>
      <c r="U983">
        <v>7.5</v>
      </c>
      <c r="V983">
        <v>7.42</v>
      </c>
      <c r="W983">
        <v>10</v>
      </c>
      <c r="X983">
        <v>10</v>
      </c>
      <c r="Y983">
        <v>10</v>
      </c>
      <c r="Z983">
        <v>8.42</v>
      </c>
      <c r="AA983">
        <v>83.5</v>
      </c>
      <c r="AB983">
        <v>0.13</v>
      </c>
      <c r="AC983">
        <v>0</v>
      </c>
      <c r="AD983">
        <v>0</v>
      </c>
      <c r="AE983" t="s">
        <v>55</v>
      </c>
      <c r="AF983">
        <v>14</v>
      </c>
      <c r="AG983" s="7">
        <v>41517</v>
      </c>
      <c r="AH983">
        <v>1170</v>
      </c>
      <c r="AI983">
        <v>1170</v>
      </c>
      <c r="AJ983">
        <v>1170</v>
      </c>
    </row>
    <row r="984" spans="1:36" x14ac:dyDescent="0.25">
      <c r="A984" t="s">
        <v>43</v>
      </c>
      <c r="B984" t="s">
        <v>216</v>
      </c>
      <c r="C984">
        <v>16.7569318</v>
      </c>
      <c r="D984">
        <v>-93.129235300000005</v>
      </c>
      <c r="E984" t="s">
        <v>1917</v>
      </c>
      <c r="F984">
        <v>10</v>
      </c>
      <c r="G984">
        <v>1</v>
      </c>
      <c r="H984">
        <v>2012</v>
      </c>
      <c r="I984" t="s">
        <v>5398</v>
      </c>
      <c r="J984" t="s">
        <v>5444</v>
      </c>
      <c r="K984" t="s">
        <v>5040</v>
      </c>
      <c r="L984" t="s">
        <v>5048</v>
      </c>
      <c r="M984">
        <v>152</v>
      </c>
      <c r="N984" s="7">
        <v>41151</v>
      </c>
      <c r="O984" t="s">
        <v>616</v>
      </c>
      <c r="P984" t="s">
        <v>373</v>
      </c>
      <c r="Q984">
        <v>7.67</v>
      </c>
      <c r="R984">
        <v>7.75</v>
      </c>
      <c r="S984">
        <v>7.67</v>
      </c>
      <c r="T984">
        <v>7.75</v>
      </c>
      <c r="U984">
        <v>7.58</v>
      </c>
      <c r="V984">
        <v>7.5</v>
      </c>
      <c r="W984">
        <v>10</v>
      </c>
      <c r="X984">
        <v>10</v>
      </c>
      <c r="Y984">
        <v>10</v>
      </c>
      <c r="Z984">
        <v>7.58</v>
      </c>
      <c r="AA984">
        <v>83.5</v>
      </c>
      <c r="AB984">
        <v>0.11</v>
      </c>
      <c r="AC984">
        <v>0</v>
      </c>
      <c r="AD984">
        <v>0</v>
      </c>
      <c r="AE984" t="s">
        <v>55</v>
      </c>
      <c r="AF984">
        <v>12</v>
      </c>
      <c r="AG984" s="7">
        <v>41516</v>
      </c>
      <c r="AH984">
        <v>940</v>
      </c>
      <c r="AI984">
        <v>940</v>
      </c>
      <c r="AJ984">
        <v>940</v>
      </c>
    </row>
    <row r="985" spans="1:36" x14ac:dyDescent="0.25">
      <c r="A985" t="s">
        <v>43</v>
      </c>
      <c r="B985" t="s">
        <v>216</v>
      </c>
      <c r="C985">
        <v>19.210807200000001</v>
      </c>
      <c r="D985">
        <v>-96.961737900000003</v>
      </c>
      <c r="E985" t="s">
        <v>1924</v>
      </c>
      <c r="F985">
        <v>15</v>
      </c>
      <c r="G985">
        <v>1</v>
      </c>
      <c r="H985">
        <v>2012</v>
      </c>
      <c r="I985" t="s">
        <v>5398</v>
      </c>
      <c r="J985" t="s">
        <v>5444</v>
      </c>
      <c r="K985" t="s">
        <v>5040</v>
      </c>
      <c r="L985" t="s">
        <v>5048</v>
      </c>
      <c r="M985">
        <v>152</v>
      </c>
      <c r="N985" s="7">
        <v>41101</v>
      </c>
      <c r="O985" t="s">
        <v>586</v>
      </c>
      <c r="P985" t="s">
        <v>54</v>
      </c>
      <c r="Q985">
        <v>7.75</v>
      </c>
      <c r="R985">
        <v>7.67</v>
      </c>
      <c r="S985">
        <v>7.67</v>
      </c>
      <c r="T985">
        <v>7.75</v>
      </c>
      <c r="U985">
        <v>7.33</v>
      </c>
      <c r="V985">
        <v>7.5</v>
      </c>
      <c r="W985">
        <v>10</v>
      </c>
      <c r="X985">
        <v>10</v>
      </c>
      <c r="Y985">
        <v>10</v>
      </c>
      <c r="Z985">
        <v>7.83</v>
      </c>
      <c r="AA985">
        <v>83.5</v>
      </c>
      <c r="AB985">
        <v>0.12</v>
      </c>
      <c r="AC985">
        <v>0</v>
      </c>
      <c r="AD985">
        <v>0</v>
      </c>
      <c r="AE985" t="s">
        <v>55</v>
      </c>
      <c r="AF985">
        <v>0</v>
      </c>
      <c r="AG985" s="7">
        <v>41466</v>
      </c>
      <c r="AH985">
        <v>1400</v>
      </c>
      <c r="AI985">
        <v>1400</v>
      </c>
      <c r="AJ985">
        <v>1400</v>
      </c>
    </row>
    <row r="986" spans="1:36" x14ac:dyDescent="0.25">
      <c r="A986" t="s">
        <v>43</v>
      </c>
      <c r="B986" t="s">
        <v>268</v>
      </c>
      <c r="C986">
        <v>23.69781</v>
      </c>
      <c r="D986">
        <v>120.960515</v>
      </c>
      <c r="F986">
        <v>1</v>
      </c>
      <c r="G986">
        <v>10</v>
      </c>
      <c r="H986">
        <v>2017</v>
      </c>
      <c r="I986" t="s">
        <v>5450</v>
      </c>
      <c r="J986" t="s">
        <v>5481</v>
      </c>
      <c r="K986" t="s">
        <v>5051</v>
      </c>
      <c r="L986" t="s">
        <v>5050</v>
      </c>
      <c r="M986">
        <v>61</v>
      </c>
      <c r="N986" s="7">
        <v>42779</v>
      </c>
      <c r="Q986">
        <v>7.58</v>
      </c>
      <c r="R986">
        <v>7.58</v>
      </c>
      <c r="S986">
        <v>7.17</v>
      </c>
      <c r="T986">
        <v>7.17</v>
      </c>
      <c r="U986">
        <v>7</v>
      </c>
      <c r="V986">
        <v>7</v>
      </c>
      <c r="W986">
        <v>10</v>
      </c>
      <c r="X986">
        <v>10</v>
      </c>
      <c r="Y986">
        <v>10</v>
      </c>
      <c r="Z986">
        <v>10</v>
      </c>
      <c r="AA986">
        <v>83.5</v>
      </c>
      <c r="AB986">
        <v>0.11</v>
      </c>
      <c r="AC986">
        <v>0</v>
      </c>
      <c r="AD986">
        <v>0</v>
      </c>
      <c r="AE986" t="s">
        <v>304</v>
      </c>
      <c r="AF986">
        <v>0</v>
      </c>
      <c r="AG986" s="7">
        <v>43144</v>
      </c>
    </row>
    <row r="987" spans="1:36" x14ac:dyDescent="0.25">
      <c r="A987" t="s">
        <v>43</v>
      </c>
      <c r="B987" t="s">
        <v>287</v>
      </c>
      <c r="C987">
        <v>-3.2392763000000002</v>
      </c>
      <c r="D987">
        <v>36.762698100000001</v>
      </c>
      <c r="E987" t="s">
        <v>1878</v>
      </c>
      <c r="F987">
        <v>5</v>
      </c>
      <c r="G987">
        <v>60</v>
      </c>
      <c r="H987">
        <v>2015</v>
      </c>
      <c r="I987" t="s">
        <v>5409</v>
      </c>
      <c r="J987" t="s">
        <v>5419</v>
      </c>
      <c r="K987" t="s">
        <v>5039</v>
      </c>
      <c r="L987" t="s">
        <v>5049</v>
      </c>
      <c r="M987">
        <v>214</v>
      </c>
      <c r="N987" s="7">
        <v>42324</v>
      </c>
      <c r="O987" t="s">
        <v>1882</v>
      </c>
      <c r="P987" t="s">
        <v>54</v>
      </c>
      <c r="Q987">
        <v>7.75</v>
      </c>
      <c r="R987">
        <v>7.67</v>
      </c>
      <c r="S987">
        <v>7.58</v>
      </c>
      <c r="T987">
        <v>7.67</v>
      </c>
      <c r="U987">
        <v>7.67</v>
      </c>
      <c r="V987">
        <v>7.58</v>
      </c>
      <c r="W987">
        <v>10</v>
      </c>
      <c r="X987">
        <v>10</v>
      </c>
      <c r="Y987">
        <v>10</v>
      </c>
      <c r="Z987">
        <v>7.58</v>
      </c>
      <c r="AA987">
        <v>83.5</v>
      </c>
      <c r="AB987">
        <v>0.13</v>
      </c>
      <c r="AC987">
        <v>0</v>
      </c>
      <c r="AD987">
        <v>0</v>
      </c>
      <c r="AE987" t="s">
        <v>55</v>
      </c>
      <c r="AF987">
        <v>21</v>
      </c>
      <c r="AG987" s="7">
        <v>42689</v>
      </c>
      <c r="AH987">
        <v>1400</v>
      </c>
      <c r="AI987">
        <v>1400</v>
      </c>
      <c r="AJ987">
        <v>1400</v>
      </c>
    </row>
    <row r="988" spans="1:36" x14ac:dyDescent="0.25">
      <c r="A988" t="s">
        <v>43</v>
      </c>
      <c r="B988" t="s">
        <v>147</v>
      </c>
      <c r="C988">
        <v>19.896766199999998</v>
      </c>
      <c r="D988">
        <v>-155.58278179999999</v>
      </c>
      <c r="F988">
        <v>14</v>
      </c>
      <c r="G988">
        <v>45.359237</v>
      </c>
      <c r="I988" t="s">
        <v>5448</v>
      </c>
      <c r="J988" t="s">
        <v>5443</v>
      </c>
      <c r="K988" t="s">
        <v>5051</v>
      </c>
      <c r="L988" t="s">
        <v>5048</v>
      </c>
      <c r="M988">
        <v>120</v>
      </c>
      <c r="N988" s="7">
        <v>40610</v>
      </c>
      <c r="Q988">
        <v>7.5</v>
      </c>
      <c r="R988">
        <v>7.67</v>
      </c>
      <c r="S988">
        <v>7.58</v>
      </c>
      <c r="T988">
        <v>7.92</v>
      </c>
      <c r="U988">
        <v>7.58</v>
      </c>
      <c r="V988">
        <v>7.67</v>
      </c>
      <c r="W988">
        <v>10</v>
      </c>
      <c r="X988">
        <v>10</v>
      </c>
      <c r="Y988">
        <v>10</v>
      </c>
      <c r="Z988">
        <v>7.58</v>
      </c>
      <c r="AA988">
        <v>83.5</v>
      </c>
      <c r="AB988">
        <v>0.01</v>
      </c>
      <c r="AC988">
        <v>0</v>
      </c>
      <c r="AD988">
        <v>0</v>
      </c>
      <c r="AF988">
        <v>0</v>
      </c>
      <c r="AG988" s="7">
        <v>40975</v>
      </c>
    </row>
    <row r="989" spans="1:36" x14ac:dyDescent="0.25">
      <c r="A989" t="s">
        <v>43</v>
      </c>
      <c r="B989" t="s">
        <v>84</v>
      </c>
      <c r="C989">
        <v>-18.512177999999999</v>
      </c>
      <c r="D989">
        <v>-44.555030799999997</v>
      </c>
      <c r="E989" t="s">
        <v>233</v>
      </c>
      <c r="F989">
        <v>320</v>
      </c>
      <c r="G989">
        <v>60</v>
      </c>
      <c r="H989">
        <v>2018</v>
      </c>
      <c r="I989" t="s">
        <v>5405</v>
      </c>
      <c r="J989" t="s">
        <v>5406</v>
      </c>
      <c r="K989" t="s">
        <v>5039</v>
      </c>
      <c r="L989" t="s">
        <v>5040</v>
      </c>
      <c r="M989">
        <v>153</v>
      </c>
      <c r="N989" s="7">
        <v>43028</v>
      </c>
      <c r="O989" t="s">
        <v>68</v>
      </c>
      <c r="P989" t="s">
        <v>81</v>
      </c>
      <c r="Q989">
        <v>7.58</v>
      </c>
      <c r="R989">
        <v>7.67</v>
      </c>
      <c r="S989">
        <v>7.58</v>
      </c>
      <c r="T989">
        <v>7.58</v>
      </c>
      <c r="U989">
        <v>7.67</v>
      </c>
      <c r="V989">
        <v>7.58</v>
      </c>
      <c r="W989">
        <v>10</v>
      </c>
      <c r="X989">
        <v>10</v>
      </c>
      <c r="Y989">
        <v>10</v>
      </c>
      <c r="Z989">
        <v>7.92</v>
      </c>
      <c r="AA989">
        <v>83.58</v>
      </c>
      <c r="AB989">
        <v>0.11</v>
      </c>
      <c r="AC989">
        <v>0</v>
      </c>
      <c r="AD989">
        <v>0</v>
      </c>
      <c r="AE989" t="s">
        <v>55</v>
      </c>
      <c r="AF989">
        <v>5</v>
      </c>
      <c r="AG989" s="7">
        <v>43393</v>
      </c>
      <c r="AH989">
        <v>890</v>
      </c>
      <c r="AI989">
        <v>890</v>
      </c>
      <c r="AJ989">
        <v>890</v>
      </c>
    </row>
    <row r="990" spans="1:36" x14ac:dyDescent="0.25">
      <c r="A990" t="s">
        <v>43</v>
      </c>
      <c r="B990" t="s">
        <v>84</v>
      </c>
      <c r="C990">
        <v>-18.512177999999999</v>
      </c>
      <c r="D990">
        <v>-44.555030799999997</v>
      </c>
      <c r="E990" t="s">
        <v>233</v>
      </c>
      <c r="F990">
        <v>33</v>
      </c>
      <c r="G990">
        <v>60</v>
      </c>
      <c r="H990">
        <v>2012</v>
      </c>
      <c r="I990" t="s">
        <v>5401</v>
      </c>
      <c r="J990" t="s">
        <v>5402</v>
      </c>
      <c r="K990" t="s">
        <v>5039</v>
      </c>
      <c r="L990" t="s">
        <v>5040</v>
      </c>
      <c r="M990">
        <v>153</v>
      </c>
      <c r="N990" s="7">
        <v>40931</v>
      </c>
      <c r="O990" t="s">
        <v>493</v>
      </c>
      <c r="P990" t="s">
        <v>373</v>
      </c>
      <c r="Q990">
        <v>7.83</v>
      </c>
      <c r="R990">
        <v>7.75</v>
      </c>
      <c r="S990">
        <v>7.5</v>
      </c>
      <c r="T990">
        <v>7.75</v>
      </c>
      <c r="U990">
        <v>7.5</v>
      </c>
      <c r="V990">
        <v>7.58</v>
      </c>
      <c r="W990">
        <v>10</v>
      </c>
      <c r="X990">
        <v>10</v>
      </c>
      <c r="Y990">
        <v>10</v>
      </c>
      <c r="Z990">
        <v>7.67</v>
      </c>
      <c r="AA990">
        <v>83.58</v>
      </c>
      <c r="AB990">
        <v>0.12</v>
      </c>
      <c r="AC990">
        <v>0</v>
      </c>
      <c r="AD990">
        <v>0</v>
      </c>
      <c r="AE990" t="s">
        <v>304</v>
      </c>
      <c r="AF990">
        <v>2</v>
      </c>
      <c r="AG990" s="7">
        <v>41296</v>
      </c>
      <c r="AH990">
        <v>1100</v>
      </c>
      <c r="AI990">
        <v>1100</v>
      </c>
      <c r="AJ990">
        <v>1100</v>
      </c>
    </row>
    <row r="991" spans="1:36" x14ac:dyDescent="0.25">
      <c r="A991" t="s">
        <v>43</v>
      </c>
      <c r="B991" t="s">
        <v>173</v>
      </c>
      <c r="C991">
        <v>24.4752847</v>
      </c>
      <c r="D991">
        <v>101.3431058</v>
      </c>
      <c r="E991" t="s">
        <v>177</v>
      </c>
      <c r="F991">
        <v>3</v>
      </c>
      <c r="G991">
        <v>60</v>
      </c>
      <c r="H991">
        <v>2015</v>
      </c>
      <c r="I991" t="s">
        <v>5410</v>
      </c>
      <c r="J991" t="s">
        <v>5419</v>
      </c>
      <c r="K991" t="s">
        <v>5040</v>
      </c>
      <c r="L991" t="s">
        <v>5049</v>
      </c>
      <c r="M991">
        <v>61</v>
      </c>
      <c r="N991" s="7">
        <v>42466</v>
      </c>
      <c r="O991" t="s">
        <v>181</v>
      </c>
      <c r="P991" t="s">
        <v>54</v>
      </c>
      <c r="Q991">
        <v>7.67</v>
      </c>
      <c r="R991">
        <v>7.58</v>
      </c>
      <c r="S991">
        <v>7.58</v>
      </c>
      <c r="T991">
        <v>7.58</v>
      </c>
      <c r="U991">
        <v>7.67</v>
      </c>
      <c r="V991">
        <v>7.75</v>
      </c>
      <c r="W991">
        <v>10</v>
      </c>
      <c r="X991">
        <v>10</v>
      </c>
      <c r="Y991">
        <v>10</v>
      </c>
      <c r="Z991">
        <v>7.75</v>
      </c>
      <c r="AA991">
        <v>83.58</v>
      </c>
      <c r="AB991">
        <v>0.1</v>
      </c>
      <c r="AC991">
        <v>0</v>
      </c>
      <c r="AD991">
        <v>1</v>
      </c>
      <c r="AE991" t="s">
        <v>55</v>
      </c>
      <c r="AF991">
        <v>4</v>
      </c>
      <c r="AG991" s="7">
        <v>42831</v>
      </c>
      <c r="AH991">
        <v>1100</v>
      </c>
      <c r="AI991">
        <v>1100</v>
      </c>
      <c r="AJ991">
        <v>1100</v>
      </c>
    </row>
    <row r="992" spans="1:36" x14ac:dyDescent="0.25">
      <c r="A992" t="s">
        <v>43</v>
      </c>
      <c r="B992" t="s">
        <v>396</v>
      </c>
      <c r="C992">
        <v>2.5359349</v>
      </c>
      <c r="D992">
        <v>-75.527669900000006</v>
      </c>
      <c r="E992" t="s">
        <v>457</v>
      </c>
      <c r="F992">
        <v>275</v>
      </c>
      <c r="G992">
        <v>70</v>
      </c>
      <c r="H992">
        <v>2016</v>
      </c>
      <c r="I992" t="s">
        <v>5427</v>
      </c>
      <c r="J992" t="s">
        <v>5428</v>
      </c>
      <c r="K992" t="s">
        <v>5042</v>
      </c>
      <c r="L992" t="s">
        <v>5049</v>
      </c>
      <c r="M992">
        <v>91</v>
      </c>
      <c r="N992" s="7">
        <v>42475</v>
      </c>
      <c r="O992" t="s">
        <v>213</v>
      </c>
      <c r="P992" t="s">
        <v>54</v>
      </c>
      <c r="Q992">
        <v>7.75</v>
      </c>
      <c r="R992">
        <v>7.75</v>
      </c>
      <c r="S992">
        <v>7.58</v>
      </c>
      <c r="T992">
        <v>7.58</v>
      </c>
      <c r="U992">
        <v>7.67</v>
      </c>
      <c r="V992">
        <v>7.58</v>
      </c>
      <c r="W992">
        <v>10</v>
      </c>
      <c r="X992">
        <v>10</v>
      </c>
      <c r="Y992">
        <v>10</v>
      </c>
      <c r="Z992">
        <v>7.67</v>
      </c>
      <c r="AA992">
        <v>83.58</v>
      </c>
      <c r="AB992">
        <v>0.11</v>
      </c>
      <c r="AC992">
        <v>0</v>
      </c>
      <c r="AD992">
        <v>0</v>
      </c>
      <c r="AE992" t="s">
        <v>55</v>
      </c>
      <c r="AF992">
        <v>4</v>
      </c>
      <c r="AG992" s="7">
        <v>42840</v>
      </c>
    </row>
    <row r="993" spans="1:36" x14ac:dyDescent="0.25">
      <c r="A993" t="s">
        <v>43</v>
      </c>
      <c r="B993" t="s">
        <v>396</v>
      </c>
      <c r="C993">
        <v>2.5359349</v>
      </c>
      <c r="D993">
        <v>-75.527669900000006</v>
      </c>
      <c r="E993" t="s">
        <v>457</v>
      </c>
      <c r="F993">
        <v>275</v>
      </c>
      <c r="G993">
        <v>70</v>
      </c>
      <c r="H993">
        <v>2015</v>
      </c>
      <c r="I993" t="s">
        <v>5422</v>
      </c>
      <c r="J993" t="s">
        <v>5419</v>
      </c>
      <c r="K993" t="s">
        <v>5042</v>
      </c>
      <c r="L993" t="s">
        <v>5049</v>
      </c>
      <c r="M993">
        <v>91</v>
      </c>
      <c r="N993" s="7">
        <v>42327</v>
      </c>
      <c r="O993" t="s">
        <v>213</v>
      </c>
      <c r="P993" t="s">
        <v>54</v>
      </c>
      <c r="Q993">
        <v>7.67</v>
      </c>
      <c r="R993">
        <v>7.75</v>
      </c>
      <c r="S993">
        <v>7.58</v>
      </c>
      <c r="T993">
        <v>7.67</v>
      </c>
      <c r="U993">
        <v>7.75</v>
      </c>
      <c r="V993">
        <v>7.58</v>
      </c>
      <c r="W993">
        <v>10</v>
      </c>
      <c r="X993">
        <v>10</v>
      </c>
      <c r="Y993">
        <v>10</v>
      </c>
      <c r="Z993">
        <v>7.58</v>
      </c>
      <c r="AA993">
        <v>83.58</v>
      </c>
      <c r="AB993">
        <v>0.12</v>
      </c>
      <c r="AC993">
        <v>0</v>
      </c>
      <c r="AD993">
        <v>0</v>
      </c>
      <c r="AE993" t="s">
        <v>55</v>
      </c>
      <c r="AF993">
        <v>3</v>
      </c>
      <c r="AG993" s="7">
        <v>42692</v>
      </c>
      <c r="AH993">
        <v>1600</v>
      </c>
      <c r="AI993">
        <v>1950</v>
      </c>
      <c r="AJ993">
        <v>1775</v>
      </c>
    </row>
    <row r="994" spans="1:36" x14ac:dyDescent="0.25">
      <c r="A994" t="s">
        <v>43</v>
      </c>
      <c r="B994" t="s">
        <v>396</v>
      </c>
      <c r="C994">
        <v>5.0260030000000002</v>
      </c>
      <c r="D994">
        <v>-74.030012200000002</v>
      </c>
      <c r="E994" t="s">
        <v>676</v>
      </c>
      <c r="F994">
        <v>250</v>
      </c>
      <c r="G994">
        <v>70</v>
      </c>
      <c r="H994">
        <v>2014</v>
      </c>
      <c r="I994" t="s">
        <v>5423</v>
      </c>
      <c r="J994" t="s">
        <v>5424</v>
      </c>
      <c r="K994" t="s">
        <v>5042</v>
      </c>
      <c r="L994" t="s">
        <v>5049</v>
      </c>
      <c r="M994">
        <v>91</v>
      </c>
      <c r="N994" s="7">
        <v>41814</v>
      </c>
      <c r="O994" t="s">
        <v>213</v>
      </c>
      <c r="P994" t="s">
        <v>81</v>
      </c>
      <c r="Q994">
        <v>7.67</v>
      </c>
      <c r="R994">
        <v>7.58</v>
      </c>
      <c r="S994">
        <v>7.67</v>
      </c>
      <c r="T994">
        <v>7.67</v>
      </c>
      <c r="U994">
        <v>7.67</v>
      </c>
      <c r="V994">
        <v>7.67</v>
      </c>
      <c r="W994">
        <v>10</v>
      </c>
      <c r="X994">
        <v>10</v>
      </c>
      <c r="Y994">
        <v>10</v>
      </c>
      <c r="Z994">
        <v>7.67</v>
      </c>
      <c r="AA994">
        <v>83.58</v>
      </c>
      <c r="AB994">
        <v>0</v>
      </c>
      <c r="AC994">
        <v>0</v>
      </c>
      <c r="AD994">
        <v>0</v>
      </c>
      <c r="AE994" t="s">
        <v>55</v>
      </c>
      <c r="AF994">
        <v>0</v>
      </c>
      <c r="AG994" s="7">
        <v>42179</v>
      </c>
      <c r="AH994">
        <v>1600</v>
      </c>
      <c r="AI994">
        <v>1600</v>
      </c>
      <c r="AJ994">
        <v>1600</v>
      </c>
    </row>
    <row r="995" spans="1:36" x14ac:dyDescent="0.25">
      <c r="A995" t="s">
        <v>43</v>
      </c>
      <c r="B995" t="s">
        <v>396</v>
      </c>
      <c r="C995">
        <v>6.6437075999999999</v>
      </c>
      <c r="D995">
        <v>-73.653620900000007</v>
      </c>
      <c r="E995" t="s">
        <v>625</v>
      </c>
      <c r="F995">
        <v>250</v>
      </c>
      <c r="G995">
        <v>70</v>
      </c>
      <c r="H995">
        <v>2014</v>
      </c>
      <c r="I995" t="s">
        <v>5423</v>
      </c>
      <c r="J995" t="s">
        <v>5424</v>
      </c>
      <c r="K995" t="s">
        <v>5042</v>
      </c>
      <c r="L995" t="s">
        <v>5049</v>
      </c>
      <c r="M995">
        <v>91</v>
      </c>
      <c r="N995" s="7">
        <v>41711</v>
      </c>
      <c r="O995" t="s">
        <v>213</v>
      </c>
      <c r="P995" t="s">
        <v>54</v>
      </c>
      <c r="Q995">
        <v>7.67</v>
      </c>
      <c r="R995">
        <v>7.58</v>
      </c>
      <c r="S995">
        <v>7.67</v>
      </c>
      <c r="T995">
        <v>7.58</v>
      </c>
      <c r="U995">
        <v>7.67</v>
      </c>
      <c r="V995">
        <v>7.75</v>
      </c>
      <c r="W995">
        <v>10</v>
      </c>
      <c r="X995">
        <v>10</v>
      </c>
      <c r="Y995">
        <v>10</v>
      </c>
      <c r="Z995">
        <v>7.67</v>
      </c>
      <c r="AA995">
        <v>83.58</v>
      </c>
      <c r="AB995">
        <v>0.12</v>
      </c>
      <c r="AC995">
        <v>0</v>
      </c>
      <c r="AD995">
        <v>0</v>
      </c>
      <c r="AE995" t="s">
        <v>55</v>
      </c>
      <c r="AF995">
        <v>1</v>
      </c>
      <c r="AG995" s="7">
        <v>42076</v>
      </c>
      <c r="AH995">
        <v>1550</v>
      </c>
      <c r="AI995">
        <v>1550</v>
      </c>
      <c r="AJ995">
        <v>1550</v>
      </c>
    </row>
    <row r="996" spans="1:36" x14ac:dyDescent="0.25">
      <c r="A996" t="s">
        <v>43</v>
      </c>
      <c r="B996" t="s">
        <v>396</v>
      </c>
      <c r="C996">
        <v>6.6437075999999999</v>
      </c>
      <c r="D996">
        <v>-73.653620900000007</v>
      </c>
      <c r="E996" t="s">
        <v>625</v>
      </c>
      <c r="F996">
        <v>250</v>
      </c>
      <c r="G996">
        <v>70</v>
      </c>
      <c r="H996">
        <v>2014</v>
      </c>
      <c r="I996" t="s">
        <v>5423</v>
      </c>
      <c r="J996" t="s">
        <v>5424</v>
      </c>
      <c r="K996" t="s">
        <v>5042</v>
      </c>
      <c r="L996" t="s">
        <v>5049</v>
      </c>
      <c r="M996">
        <v>91</v>
      </c>
      <c r="N996" s="7">
        <v>41719</v>
      </c>
      <c r="O996" t="s">
        <v>213</v>
      </c>
      <c r="P996" t="s">
        <v>54</v>
      </c>
      <c r="Q996">
        <v>7.75</v>
      </c>
      <c r="R996">
        <v>7.58</v>
      </c>
      <c r="S996">
        <v>7.5</v>
      </c>
      <c r="T996">
        <v>7.58</v>
      </c>
      <c r="U996">
        <v>7.75</v>
      </c>
      <c r="V996">
        <v>7.83</v>
      </c>
      <c r="W996">
        <v>10</v>
      </c>
      <c r="X996">
        <v>10</v>
      </c>
      <c r="Y996">
        <v>10</v>
      </c>
      <c r="Z996">
        <v>7.58</v>
      </c>
      <c r="AA996">
        <v>83.58</v>
      </c>
      <c r="AB996">
        <v>0</v>
      </c>
      <c r="AC996">
        <v>0</v>
      </c>
      <c r="AD996">
        <v>0</v>
      </c>
      <c r="AF996">
        <v>0</v>
      </c>
      <c r="AG996" s="7">
        <v>42084</v>
      </c>
      <c r="AH996">
        <v>1550</v>
      </c>
      <c r="AI996">
        <v>1550</v>
      </c>
      <c r="AJ996">
        <v>1550</v>
      </c>
    </row>
    <row r="997" spans="1:36" x14ac:dyDescent="0.25">
      <c r="A997" t="s">
        <v>43</v>
      </c>
      <c r="B997" t="s">
        <v>396</v>
      </c>
      <c r="C997">
        <v>2.5359349</v>
      </c>
      <c r="D997">
        <v>-75.527669900000006</v>
      </c>
      <c r="E997" t="s">
        <v>457</v>
      </c>
      <c r="F997">
        <v>275</v>
      </c>
      <c r="G997">
        <v>70</v>
      </c>
      <c r="H997">
        <v>2012</v>
      </c>
      <c r="I997" t="s">
        <v>5425</v>
      </c>
      <c r="J997" t="s">
        <v>5426</v>
      </c>
      <c r="K997" t="s">
        <v>5042</v>
      </c>
      <c r="L997" t="s">
        <v>5049</v>
      </c>
      <c r="M997">
        <v>91</v>
      </c>
      <c r="N997" s="7">
        <v>41152</v>
      </c>
      <c r="O997" t="s">
        <v>213</v>
      </c>
      <c r="P997" t="s">
        <v>54</v>
      </c>
      <c r="Q997">
        <v>7.67</v>
      </c>
      <c r="R997">
        <v>7.67</v>
      </c>
      <c r="S997">
        <v>7.58</v>
      </c>
      <c r="T997">
        <v>7.67</v>
      </c>
      <c r="U997">
        <v>7.75</v>
      </c>
      <c r="V997">
        <v>7.58</v>
      </c>
      <c r="W997">
        <v>10</v>
      </c>
      <c r="X997">
        <v>10</v>
      </c>
      <c r="Y997">
        <v>10</v>
      </c>
      <c r="Z997">
        <v>7.67</v>
      </c>
      <c r="AA997">
        <v>83.58</v>
      </c>
      <c r="AB997">
        <v>0.11</v>
      </c>
      <c r="AC997">
        <v>0</v>
      </c>
      <c r="AD997">
        <v>0</v>
      </c>
      <c r="AE997" t="s">
        <v>55</v>
      </c>
      <c r="AF997">
        <v>3</v>
      </c>
      <c r="AG997" s="7">
        <v>41517</v>
      </c>
      <c r="AH997">
        <v>1600</v>
      </c>
      <c r="AI997">
        <v>1950</v>
      </c>
      <c r="AJ997">
        <v>1775</v>
      </c>
    </row>
    <row r="998" spans="1:36" x14ac:dyDescent="0.25">
      <c r="A998" t="s">
        <v>43</v>
      </c>
      <c r="B998" t="s">
        <v>396</v>
      </c>
      <c r="C998">
        <v>5.0260030000000002</v>
      </c>
      <c r="D998">
        <v>-74.030012200000002</v>
      </c>
      <c r="E998" t="s">
        <v>676</v>
      </c>
      <c r="F998">
        <v>250</v>
      </c>
      <c r="G998">
        <v>70</v>
      </c>
      <c r="H998">
        <v>2012</v>
      </c>
      <c r="I998" t="s">
        <v>5425</v>
      </c>
      <c r="J998" t="s">
        <v>5426</v>
      </c>
      <c r="K998" t="s">
        <v>5042</v>
      </c>
      <c r="L998" t="s">
        <v>5049</v>
      </c>
      <c r="M998">
        <v>91</v>
      </c>
      <c r="N998" s="7">
        <v>41001</v>
      </c>
      <c r="O998" t="s">
        <v>213</v>
      </c>
      <c r="P998" t="s">
        <v>81</v>
      </c>
      <c r="Q998">
        <v>7.67</v>
      </c>
      <c r="R998">
        <v>7.58</v>
      </c>
      <c r="S998">
        <v>7.58</v>
      </c>
      <c r="T998">
        <v>7.58</v>
      </c>
      <c r="U998">
        <v>7.67</v>
      </c>
      <c r="V998">
        <v>7.75</v>
      </c>
      <c r="W998">
        <v>10</v>
      </c>
      <c r="X998">
        <v>10</v>
      </c>
      <c r="Y998">
        <v>10</v>
      </c>
      <c r="Z998">
        <v>7.75</v>
      </c>
      <c r="AA998">
        <v>83.58</v>
      </c>
      <c r="AB998">
        <v>0.11</v>
      </c>
      <c r="AC998">
        <v>0</v>
      </c>
      <c r="AD998">
        <v>0</v>
      </c>
      <c r="AE998" t="s">
        <v>55</v>
      </c>
      <c r="AF998">
        <v>4</v>
      </c>
      <c r="AG998" s="7">
        <v>41366</v>
      </c>
      <c r="AH998">
        <v>2136</v>
      </c>
      <c r="AI998">
        <v>2136</v>
      </c>
      <c r="AJ998">
        <v>2136</v>
      </c>
    </row>
    <row r="999" spans="1:36" x14ac:dyDescent="0.25">
      <c r="A999" t="s">
        <v>43</v>
      </c>
      <c r="B999" t="s">
        <v>45</v>
      </c>
      <c r="C999">
        <v>6.1620447</v>
      </c>
      <c r="D999">
        <v>38.2058155</v>
      </c>
      <c r="E999" t="s">
        <v>167</v>
      </c>
      <c r="F999">
        <v>250</v>
      </c>
      <c r="G999">
        <v>60</v>
      </c>
      <c r="H999">
        <v>2014</v>
      </c>
      <c r="I999" t="s">
        <v>5451</v>
      </c>
      <c r="J999" t="s">
        <v>5456</v>
      </c>
      <c r="K999" t="s">
        <v>5051</v>
      </c>
      <c r="L999" t="s">
        <v>5052</v>
      </c>
      <c r="M999">
        <v>92</v>
      </c>
      <c r="N999" s="7">
        <v>42088</v>
      </c>
      <c r="O999" t="s">
        <v>60</v>
      </c>
      <c r="P999" t="s">
        <v>54</v>
      </c>
      <c r="Q999">
        <v>7.75</v>
      </c>
      <c r="R999">
        <v>7.67</v>
      </c>
      <c r="S999">
        <v>7.58</v>
      </c>
      <c r="T999">
        <v>7.67</v>
      </c>
      <c r="U999">
        <v>7.5</v>
      </c>
      <c r="V999">
        <v>7.67</v>
      </c>
      <c r="W999">
        <v>10</v>
      </c>
      <c r="X999">
        <v>10</v>
      </c>
      <c r="Y999">
        <v>10</v>
      </c>
      <c r="Z999">
        <v>7.75</v>
      </c>
      <c r="AA999">
        <v>83.58</v>
      </c>
      <c r="AB999">
        <v>0</v>
      </c>
      <c r="AC999">
        <v>0</v>
      </c>
      <c r="AD999">
        <v>0</v>
      </c>
      <c r="AF999">
        <v>7</v>
      </c>
      <c r="AG999" s="7">
        <v>42453</v>
      </c>
      <c r="AH999">
        <v>1700</v>
      </c>
      <c r="AI999">
        <v>2000</v>
      </c>
      <c r="AJ999">
        <v>1850</v>
      </c>
    </row>
    <row r="1000" spans="1:36" x14ac:dyDescent="0.25">
      <c r="A1000" t="s">
        <v>43</v>
      </c>
      <c r="B1000" t="s">
        <v>62</v>
      </c>
      <c r="C1000">
        <v>15.320133</v>
      </c>
      <c r="D1000">
        <v>-91.470039499999999</v>
      </c>
      <c r="E1000" t="s">
        <v>562</v>
      </c>
      <c r="F1000">
        <v>275</v>
      </c>
      <c r="G1000">
        <v>69</v>
      </c>
      <c r="H1000">
        <v>2016</v>
      </c>
      <c r="I1000" t="s">
        <v>5410</v>
      </c>
      <c r="J1000" t="s">
        <v>5441</v>
      </c>
      <c r="K1000" t="s">
        <v>5040</v>
      </c>
      <c r="L1000" t="s">
        <v>5048</v>
      </c>
      <c r="M1000">
        <v>152</v>
      </c>
      <c r="N1000" s="7">
        <v>42556</v>
      </c>
      <c r="O1000" t="s">
        <v>213</v>
      </c>
      <c r="P1000" t="s">
        <v>54</v>
      </c>
      <c r="Q1000">
        <v>7.75</v>
      </c>
      <c r="R1000">
        <v>7.75</v>
      </c>
      <c r="S1000">
        <v>7.5</v>
      </c>
      <c r="T1000">
        <v>7.83</v>
      </c>
      <c r="U1000">
        <v>7.58</v>
      </c>
      <c r="V1000">
        <v>7.58</v>
      </c>
      <c r="W1000">
        <v>10</v>
      </c>
      <c r="X1000">
        <v>10</v>
      </c>
      <c r="Y1000">
        <v>10</v>
      </c>
      <c r="Z1000">
        <v>7.58</v>
      </c>
      <c r="AA1000">
        <v>83.58</v>
      </c>
      <c r="AB1000">
        <v>0.11</v>
      </c>
      <c r="AC1000">
        <v>0</v>
      </c>
      <c r="AD1000">
        <v>1</v>
      </c>
      <c r="AE1000" t="s">
        <v>55</v>
      </c>
      <c r="AF1000">
        <v>0</v>
      </c>
      <c r="AG1000" s="7">
        <v>42921</v>
      </c>
      <c r="AH1000">
        <v>1128.3696</v>
      </c>
      <c r="AI1000">
        <v>1128.3696</v>
      </c>
      <c r="AJ1000">
        <v>1128.3696</v>
      </c>
    </row>
    <row r="1001" spans="1:36" x14ac:dyDescent="0.25">
      <c r="A1001" t="s">
        <v>43</v>
      </c>
      <c r="B1001" t="s">
        <v>216</v>
      </c>
      <c r="C1001">
        <v>15.8736139</v>
      </c>
      <c r="D1001">
        <v>-92.725732199999996</v>
      </c>
      <c r="E1001" t="s">
        <v>1820</v>
      </c>
      <c r="F1001">
        <v>275</v>
      </c>
      <c r="G1001">
        <v>2</v>
      </c>
      <c r="H1001">
        <v>2014</v>
      </c>
      <c r="I1001" t="s">
        <v>5412</v>
      </c>
      <c r="J1001" t="s">
        <v>5440</v>
      </c>
      <c r="K1001" t="s">
        <v>5040</v>
      </c>
      <c r="L1001" t="s">
        <v>5048</v>
      </c>
      <c r="M1001">
        <v>151</v>
      </c>
      <c r="N1001" s="7">
        <v>42136</v>
      </c>
      <c r="O1001" t="s">
        <v>213</v>
      </c>
      <c r="P1001" t="s">
        <v>54</v>
      </c>
      <c r="Q1001">
        <v>7.75</v>
      </c>
      <c r="R1001">
        <v>7.75</v>
      </c>
      <c r="S1001">
        <v>7.58</v>
      </c>
      <c r="T1001">
        <v>7.58</v>
      </c>
      <c r="U1001">
        <v>7.5</v>
      </c>
      <c r="V1001">
        <v>7.67</v>
      </c>
      <c r="W1001">
        <v>10</v>
      </c>
      <c r="X1001">
        <v>10</v>
      </c>
      <c r="Y1001">
        <v>10</v>
      </c>
      <c r="Z1001">
        <v>7.75</v>
      </c>
      <c r="AA1001">
        <v>83.58</v>
      </c>
      <c r="AB1001">
        <v>0.12</v>
      </c>
      <c r="AC1001">
        <v>1</v>
      </c>
      <c r="AD1001">
        <v>0</v>
      </c>
      <c r="AE1001" t="s">
        <v>55</v>
      </c>
      <c r="AF1001">
        <v>13</v>
      </c>
      <c r="AG1001" s="7">
        <v>42501</v>
      </c>
      <c r="AH1001">
        <v>1200</v>
      </c>
      <c r="AI1001">
        <v>1200</v>
      </c>
      <c r="AJ1001">
        <v>1200</v>
      </c>
    </row>
    <row r="1002" spans="1:36" x14ac:dyDescent="0.25">
      <c r="A1002" t="s">
        <v>43</v>
      </c>
      <c r="B1002" t="s">
        <v>216</v>
      </c>
      <c r="C1002">
        <v>19.543775100000001</v>
      </c>
      <c r="D1002">
        <v>-96.910180600000004</v>
      </c>
      <c r="E1002" t="s">
        <v>218</v>
      </c>
      <c r="F1002">
        <v>250</v>
      </c>
      <c r="G1002">
        <v>1</v>
      </c>
      <c r="H1002">
        <v>2012</v>
      </c>
      <c r="I1002" t="s">
        <v>5398</v>
      </c>
      <c r="J1002" t="s">
        <v>5444</v>
      </c>
      <c r="K1002" t="s">
        <v>5040</v>
      </c>
      <c r="L1002" t="s">
        <v>5048</v>
      </c>
      <c r="M1002">
        <v>152</v>
      </c>
      <c r="N1002" s="7">
        <v>41066</v>
      </c>
      <c r="O1002" t="s">
        <v>616</v>
      </c>
      <c r="P1002" t="s">
        <v>54</v>
      </c>
      <c r="Q1002">
        <v>7.83</v>
      </c>
      <c r="R1002">
        <v>7.67</v>
      </c>
      <c r="S1002">
        <v>7.58</v>
      </c>
      <c r="T1002">
        <v>7.58</v>
      </c>
      <c r="U1002">
        <v>7.67</v>
      </c>
      <c r="V1002">
        <v>7.58</v>
      </c>
      <c r="W1002">
        <v>10</v>
      </c>
      <c r="X1002">
        <v>10</v>
      </c>
      <c r="Y1002">
        <v>10</v>
      </c>
      <c r="Z1002">
        <v>7.67</v>
      </c>
      <c r="AA1002">
        <v>83.58</v>
      </c>
      <c r="AB1002">
        <v>0.12</v>
      </c>
      <c r="AC1002">
        <v>0</v>
      </c>
      <c r="AD1002">
        <v>0</v>
      </c>
      <c r="AF1002">
        <v>2</v>
      </c>
      <c r="AG1002" s="7">
        <v>41431</v>
      </c>
      <c r="AH1002">
        <v>1000</v>
      </c>
      <c r="AI1002">
        <v>1000</v>
      </c>
      <c r="AJ1002">
        <v>1000</v>
      </c>
    </row>
    <row r="1003" spans="1:36" x14ac:dyDescent="0.25">
      <c r="A1003" t="s">
        <v>43</v>
      </c>
      <c r="B1003" t="s">
        <v>268</v>
      </c>
      <c r="C1003">
        <v>24.186719400000001</v>
      </c>
      <c r="D1003">
        <v>120.8154358</v>
      </c>
      <c r="E1003" t="s">
        <v>937</v>
      </c>
      <c r="F1003">
        <v>10</v>
      </c>
      <c r="G1003">
        <v>30</v>
      </c>
      <c r="H1003">
        <v>2014</v>
      </c>
      <c r="I1003" t="s">
        <v>5451</v>
      </c>
      <c r="J1003" t="s">
        <v>5477</v>
      </c>
      <c r="K1003" t="s">
        <v>5051</v>
      </c>
      <c r="L1003" t="s">
        <v>5050</v>
      </c>
      <c r="M1003">
        <v>61</v>
      </c>
      <c r="N1003" s="7">
        <v>41634</v>
      </c>
      <c r="O1003" t="s">
        <v>616</v>
      </c>
      <c r="P1003" t="s">
        <v>60</v>
      </c>
      <c r="Q1003">
        <v>7.75</v>
      </c>
      <c r="R1003">
        <v>7.75</v>
      </c>
      <c r="S1003">
        <v>7.75</v>
      </c>
      <c r="T1003">
        <v>7.75</v>
      </c>
      <c r="U1003">
        <v>7.5</v>
      </c>
      <c r="V1003">
        <v>7.58</v>
      </c>
      <c r="W1003">
        <v>10</v>
      </c>
      <c r="X1003">
        <v>10</v>
      </c>
      <c r="Y1003">
        <v>10</v>
      </c>
      <c r="Z1003">
        <v>7.5</v>
      </c>
      <c r="AA1003">
        <v>83.58</v>
      </c>
      <c r="AB1003">
        <v>0.11</v>
      </c>
      <c r="AC1003">
        <v>0</v>
      </c>
      <c r="AD1003">
        <v>0</v>
      </c>
      <c r="AE1003" t="s">
        <v>55</v>
      </c>
      <c r="AF1003">
        <v>0</v>
      </c>
      <c r="AG1003" s="7">
        <v>41999</v>
      </c>
      <c r="AH1003">
        <v>1000</v>
      </c>
      <c r="AI1003">
        <v>1000</v>
      </c>
      <c r="AJ1003">
        <v>1000</v>
      </c>
    </row>
    <row r="1004" spans="1:36" x14ac:dyDescent="0.25">
      <c r="A1004" t="s">
        <v>43</v>
      </c>
      <c r="B1004" t="s">
        <v>242</v>
      </c>
      <c r="C1004">
        <v>1.2692186000000001</v>
      </c>
      <c r="D1004">
        <v>33.438352999999999</v>
      </c>
      <c r="E1004" t="s">
        <v>448</v>
      </c>
      <c r="F1004">
        <v>100</v>
      </c>
      <c r="G1004">
        <v>60</v>
      </c>
      <c r="H1004">
        <v>2013</v>
      </c>
      <c r="I1004" t="s">
        <v>5425</v>
      </c>
      <c r="J1004" t="s">
        <v>5459</v>
      </c>
      <c r="K1004" t="s">
        <v>5042</v>
      </c>
      <c r="L1004" t="s">
        <v>5052</v>
      </c>
      <c r="M1004">
        <v>153</v>
      </c>
      <c r="N1004" s="7">
        <v>41817</v>
      </c>
      <c r="O1004" t="s">
        <v>249</v>
      </c>
      <c r="P1004" t="s">
        <v>54</v>
      </c>
      <c r="Q1004">
        <v>7.67</v>
      </c>
      <c r="R1004">
        <v>7.67</v>
      </c>
      <c r="S1004">
        <v>7.42</v>
      </c>
      <c r="T1004">
        <v>7.75</v>
      </c>
      <c r="U1004">
        <v>7.75</v>
      </c>
      <c r="V1004">
        <v>7.67</v>
      </c>
      <c r="W1004">
        <v>10</v>
      </c>
      <c r="X1004">
        <v>10</v>
      </c>
      <c r="Y1004">
        <v>10</v>
      </c>
      <c r="Z1004">
        <v>7.67</v>
      </c>
      <c r="AA1004">
        <v>83.58</v>
      </c>
      <c r="AB1004">
        <v>0.12</v>
      </c>
      <c r="AC1004">
        <v>0</v>
      </c>
      <c r="AD1004">
        <v>0</v>
      </c>
      <c r="AE1004" t="s">
        <v>55</v>
      </c>
      <c r="AF1004">
        <v>5</v>
      </c>
      <c r="AG1004" s="7">
        <v>42182</v>
      </c>
      <c r="AH1004">
        <v>1800</v>
      </c>
      <c r="AI1004">
        <v>1800</v>
      </c>
      <c r="AJ1004">
        <v>1800</v>
      </c>
    </row>
    <row r="1005" spans="1:36" x14ac:dyDescent="0.25">
      <c r="A1005" t="s">
        <v>43</v>
      </c>
      <c r="B1005" t="s">
        <v>84</v>
      </c>
      <c r="C1005">
        <v>-18.512177999999999</v>
      </c>
      <c r="D1005">
        <v>-44.555030799999997</v>
      </c>
      <c r="E1005" t="s">
        <v>233</v>
      </c>
      <c r="F1005">
        <v>320</v>
      </c>
      <c r="G1005">
        <v>60</v>
      </c>
      <c r="H1005">
        <v>2018</v>
      </c>
      <c r="I1005" t="s">
        <v>5405</v>
      </c>
      <c r="J1005" t="s">
        <v>5406</v>
      </c>
      <c r="K1005" t="s">
        <v>5039</v>
      </c>
      <c r="L1005" t="s">
        <v>5040</v>
      </c>
      <c r="M1005">
        <v>153</v>
      </c>
      <c r="N1005" s="7">
        <v>43028</v>
      </c>
      <c r="O1005" t="s">
        <v>68</v>
      </c>
      <c r="P1005" t="s">
        <v>81</v>
      </c>
      <c r="Q1005">
        <v>7.67</v>
      </c>
      <c r="R1005">
        <v>7.83</v>
      </c>
      <c r="S1005">
        <v>7.5</v>
      </c>
      <c r="T1005">
        <v>7.67</v>
      </c>
      <c r="U1005">
        <v>7.67</v>
      </c>
      <c r="V1005">
        <v>7.5</v>
      </c>
      <c r="W1005">
        <v>10</v>
      </c>
      <c r="X1005">
        <v>10</v>
      </c>
      <c r="Y1005">
        <v>10</v>
      </c>
      <c r="Z1005">
        <v>7.83</v>
      </c>
      <c r="AA1005">
        <v>83.67</v>
      </c>
      <c r="AB1005">
        <v>0.11</v>
      </c>
      <c r="AC1005">
        <v>0</v>
      </c>
      <c r="AD1005">
        <v>0</v>
      </c>
      <c r="AE1005" t="s">
        <v>55</v>
      </c>
      <c r="AF1005">
        <v>2</v>
      </c>
      <c r="AG1005" s="7">
        <v>43393</v>
      </c>
      <c r="AH1005">
        <v>890</v>
      </c>
      <c r="AI1005">
        <v>890</v>
      </c>
      <c r="AJ1005">
        <v>890</v>
      </c>
    </row>
    <row r="1006" spans="1:36" x14ac:dyDescent="0.25">
      <c r="A1006" t="s">
        <v>43</v>
      </c>
      <c r="B1006" t="s">
        <v>84</v>
      </c>
      <c r="C1006">
        <v>-18.512177999999999</v>
      </c>
      <c r="D1006">
        <v>-44.555030799999997</v>
      </c>
      <c r="E1006" t="s">
        <v>233</v>
      </c>
      <c r="F1006">
        <v>320</v>
      </c>
      <c r="G1006">
        <v>60</v>
      </c>
      <c r="H1006">
        <v>2016</v>
      </c>
      <c r="I1006" t="s">
        <v>5407</v>
      </c>
      <c r="J1006" t="s">
        <v>5408</v>
      </c>
      <c r="K1006" t="s">
        <v>5039</v>
      </c>
      <c r="L1006" t="s">
        <v>5040</v>
      </c>
      <c r="M1006">
        <v>153</v>
      </c>
      <c r="N1006" s="7">
        <v>42598</v>
      </c>
      <c r="O1006" t="s">
        <v>68</v>
      </c>
      <c r="P1006" t="s">
        <v>81</v>
      </c>
      <c r="Q1006">
        <v>7.58</v>
      </c>
      <c r="R1006">
        <v>7.75</v>
      </c>
      <c r="S1006">
        <v>7.58</v>
      </c>
      <c r="T1006">
        <v>7.75</v>
      </c>
      <c r="U1006">
        <v>7.58</v>
      </c>
      <c r="V1006">
        <v>7.58</v>
      </c>
      <c r="W1006">
        <v>10</v>
      </c>
      <c r="X1006">
        <v>10</v>
      </c>
      <c r="Y1006">
        <v>10</v>
      </c>
      <c r="Z1006">
        <v>7.83</v>
      </c>
      <c r="AA1006">
        <v>83.67</v>
      </c>
      <c r="AB1006">
        <v>0.11</v>
      </c>
      <c r="AC1006">
        <v>0</v>
      </c>
      <c r="AD1006">
        <v>2</v>
      </c>
      <c r="AE1006" t="s">
        <v>55</v>
      </c>
      <c r="AF1006">
        <v>3</v>
      </c>
      <c r="AG1006" s="7">
        <v>42963</v>
      </c>
      <c r="AH1006">
        <v>934</v>
      </c>
      <c r="AI1006">
        <v>934</v>
      </c>
      <c r="AJ1006">
        <v>934</v>
      </c>
    </row>
    <row r="1007" spans="1:36" x14ac:dyDescent="0.25">
      <c r="A1007" t="s">
        <v>43</v>
      </c>
      <c r="B1007" t="s">
        <v>396</v>
      </c>
      <c r="C1007">
        <v>3.376614</v>
      </c>
      <c r="D1007">
        <v>-74.802471999999995</v>
      </c>
      <c r="E1007" t="s">
        <v>1764</v>
      </c>
      <c r="F1007">
        <v>250</v>
      </c>
      <c r="G1007">
        <v>70</v>
      </c>
      <c r="H1007">
        <v>2013</v>
      </c>
      <c r="I1007" t="s">
        <v>5421</v>
      </c>
      <c r="J1007" t="s">
        <v>5420</v>
      </c>
      <c r="K1007" t="s">
        <v>5042</v>
      </c>
      <c r="L1007" t="s">
        <v>5049</v>
      </c>
      <c r="M1007">
        <v>91</v>
      </c>
      <c r="N1007" s="7">
        <v>41576</v>
      </c>
      <c r="O1007" t="s">
        <v>213</v>
      </c>
      <c r="P1007" t="s">
        <v>54</v>
      </c>
      <c r="Q1007">
        <v>7.83</v>
      </c>
      <c r="R1007">
        <v>7.75</v>
      </c>
      <c r="S1007">
        <v>7.67</v>
      </c>
      <c r="T1007">
        <v>7.58</v>
      </c>
      <c r="U1007">
        <v>7.58</v>
      </c>
      <c r="V1007">
        <v>7.67</v>
      </c>
      <c r="W1007">
        <v>10</v>
      </c>
      <c r="X1007">
        <v>10</v>
      </c>
      <c r="Y1007">
        <v>10</v>
      </c>
      <c r="Z1007">
        <v>7.58</v>
      </c>
      <c r="AA1007">
        <v>83.67</v>
      </c>
      <c r="AB1007">
        <v>0</v>
      </c>
      <c r="AC1007">
        <v>0</v>
      </c>
      <c r="AD1007">
        <v>0</v>
      </c>
      <c r="AE1007" t="s">
        <v>55</v>
      </c>
      <c r="AF1007">
        <v>3</v>
      </c>
      <c r="AG1007" s="7">
        <v>41941</v>
      </c>
      <c r="AH1007">
        <v>1750</v>
      </c>
      <c r="AI1007">
        <v>1750</v>
      </c>
      <c r="AJ1007">
        <v>1750</v>
      </c>
    </row>
    <row r="1008" spans="1:36" x14ac:dyDescent="0.25">
      <c r="A1008" t="s">
        <v>43</v>
      </c>
      <c r="B1008" t="s">
        <v>396</v>
      </c>
      <c r="C1008">
        <v>2.5359349</v>
      </c>
      <c r="D1008">
        <v>-75.527669900000006</v>
      </c>
      <c r="E1008" t="s">
        <v>457</v>
      </c>
      <c r="F1008">
        <v>250</v>
      </c>
      <c r="G1008">
        <v>70</v>
      </c>
      <c r="H1008">
        <v>2013</v>
      </c>
      <c r="I1008" t="s">
        <v>5421</v>
      </c>
      <c r="J1008" t="s">
        <v>5420</v>
      </c>
      <c r="K1008" t="s">
        <v>5042</v>
      </c>
      <c r="L1008" t="s">
        <v>5049</v>
      </c>
      <c r="M1008">
        <v>91</v>
      </c>
      <c r="N1008" s="7">
        <v>41502</v>
      </c>
      <c r="O1008" t="s">
        <v>213</v>
      </c>
      <c r="P1008" t="s">
        <v>54</v>
      </c>
      <c r="Q1008">
        <v>7.67</v>
      </c>
      <c r="R1008">
        <v>7.67</v>
      </c>
      <c r="S1008">
        <v>7.67</v>
      </c>
      <c r="T1008">
        <v>7.67</v>
      </c>
      <c r="U1008">
        <v>7.33</v>
      </c>
      <c r="V1008">
        <v>7.75</v>
      </c>
      <c r="W1008">
        <v>10</v>
      </c>
      <c r="X1008">
        <v>10</v>
      </c>
      <c r="Y1008">
        <v>10</v>
      </c>
      <c r="Z1008">
        <v>7.92</v>
      </c>
      <c r="AA1008">
        <v>83.67</v>
      </c>
      <c r="AB1008">
        <v>0</v>
      </c>
      <c r="AC1008">
        <v>0</v>
      </c>
      <c r="AD1008">
        <v>0</v>
      </c>
      <c r="AE1008" t="s">
        <v>55</v>
      </c>
      <c r="AF1008">
        <v>1</v>
      </c>
      <c r="AG1008" s="7">
        <v>41867</v>
      </c>
      <c r="AH1008">
        <v>1800</v>
      </c>
      <c r="AI1008">
        <v>2000</v>
      </c>
      <c r="AJ1008">
        <v>1900</v>
      </c>
    </row>
    <row r="1009" spans="1:36" x14ac:dyDescent="0.25">
      <c r="A1009" t="s">
        <v>43</v>
      </c>
      <c r="B1009" t="s">
        <v>396</v>
      </c>
      <c r="C1009">
        <v>2.5359349</v>
      </c>
      <c r="D1009">
        <v>-75.527669900000006</v>
      </c>
      <c r="E1009" t="s">
        <v>457</v>
      </c>
      <c r="F1009">
        <v>250</v>
      </c>
      <c r="G1009">
        <v>70</v>
      </c>
      <c r="H1009">
        <v>2012</v>
      </c>
      <c r="I1009" t="s">
        <v>5425</v>
      </c>
      <c r="J1009" t="s">
        <v>5426</v>
      </c>
      <c r="K1009" t="s">
        <v>5042</v>
      </c>
      <c r="L1009" t="s">
        <v>5049</v>
      </c>
      <c r="M1009">
        <v>91</v>
      </c>
      <c r="N1009" s="7">
        <v>41235</v>
      </c>
      <c r="O1009" t="s">
        <v>213</v>
      </c>
      <c r="P1009" t="s">
        <v>54</v>
      </c>
      <c r="Q1009">
        <v>7.75</v>
      </c>
      <c r="R1009">
        <v>7.75</v>
      </c>
      <c r="S1009">
        <v>7.58</v>
      </c>
      <c r="T1009">
        <v>7.83</v>
      </c>
      <c r="U1009">
        <v>7.17</v>
      </c>
      <c r="V1009">
        <v>7.75</v>
      </c>
      <c r="W1009">
        <v>10</v>
      </c>
      <c r="X1009">
        <v>10</v>
      </c>
      <c r="Y1009">
        <v>10</v>
      </c>
      <c r="Z1009">
        <v>7.83</v>
      </c>
      <c r="AA1009">
        <v>83.67</v>
      </c>
      <c r="AB1009">
        <v>0.11</v>
      </c>
      <c r="AC1009">
        <v>0</v>
      </c>
      <c r="AD1009">
        <v>0</v>
      </c>
      <c r="AE1009" t="s">
        <v>55</v>
      </c>
      <c r="AF1009">
        <v>1</v>
      </c>
      <c r="AG1009" s="7">
        <v>41600</v>
      </c>
      <c r="AH1009">
        <v>1750</v>
      </c>
      <c r="AI1009">
        <v>1750</v>
      </c>
      <c r="AJ1009">
        <v>1750</v>
      </c>
    </row>
    <row r="1010" spans="1:36" x14ac:dyDescent="0.25">
      <c r="A1010" t="s">
        <v>43</v>
      </c>
      <c r="B1010" t="s">
        <v>396</v>
      </c>
      <c r="C1010">
        <v>2.5359349</v>
      </c>
      <c r="D1010">
        <v>-75.527669900000006</v>
      </c>
      <c r="E1010" t="s">
        <v>457</v>
      </c>
      <c r="F1010">
        <v>100</v>
      </c>
      <c r="G1010">
        <v>0.90718474000000004</v>
      </c>
      <c r="H1010">
        <v>2015</v>
      </c>
      <c r="I1010" t="s">
        <v>5422</v>
      </c>
      <c r="J1010" t="s">
        <v>5419</v>
      </c>
      <c r="K1010" t="s">
        <v>5042</v>
      </c>
      <c r="L1010" t="s">
        <v>5049</v>
      </c>
      <c r="M1010">
        <v>91</v>
      </c>
      <c r="N1010" s="7">
        <v>41964</v>
      </c>
      <c r="O1010" t="s">
        <v>213</v>
      </c>
      <c r="P1010" t="s">
        <v>54</v>
      </c>
      <c r="Q1010">
        <v>7.5</v>
      </c>
      <c r="R1010">
        <v>7.75</v>
      </c>
      <c r="S1010">
        <v>7.5</v>
      </c>
      <c r="T1010">
        <v>7.75</v>
      </c>
      <c r="U1010">
        <v>7.67</v>
      </c>
      <c r="V1010">
        <v>7.67</v>
      </c>
      <c r="W1010">
        <v>10</v>
      </c>
      <c r="X1010">
        <v>10</v>
      </c>
      <c r="Y1010">
        <v>10</v>
      </c>
      <c r="Z1010">
        <v>7.83</v>
      </c>
      <c r="AA1010">
        <v>83.67</v>
      </c>
      <c r="AB1010">
        <v>0.11</v>
      </c>
      <c r="AC1010">
        <v>0</v>
      </c>
      <c r="AD1010">
        <v>0</v>
      </c>
      <c r="AF1010">
        <v>4</v>
      </c>
      <c r="AG1010" s="7">
        <v>42329</v>
      </c>
      <c r="AH1010">
        <v>1550</v>
      </c>
      <c r="AI1010">
        <v>1700</v>
      </c>
      <c r="AJ1010">
        <v>1625</v>
      </c>
    </row>
    <row r="1011" spans="1:36" x14ac:dyDescent="0.25">
      <c r="A1011" t="s">
        <v>43</v>
      </c>
      <c r="B1011" t="s">
        <v>203</v>
      </c>
      <c r="C1011">
        <v>9.7489170000000005</v>
      </c>
      <c r="D1011">
        <v>-83.753428</v>
      </c>
      <c r="E1011" t="s">
        <v>588</v>
      </c>
      <c r="F1011">
        <v>275</v>
      </c>
      <c r="G1011">
        <v>69</v>
      </c>
      <c r="I1011" t="s">
        <v>5410</v>
      </c>
      <c r="J1011" t="s">
        <v>5441</v>
      </c>
      <c r="K1011" t="s">
        <v>5040</v>
      </c>
      <c r="L1011" t="s">
        <v>5048</v>
      </c>
      <c r="M1011">
        <v>152</v>
      </c>
      <c r="N1011" s="7">
        <v>42443</v>
      </c>
      <c r="Q1011">
        <v>7.33</v>
      </c>
      <c r="R1011">
        <v>7.67</v>
      </c>
      <c r="S1011">
        <v>7.67</v>
      </c>
      <c r="T1011">
        <v>7.5</v>
      </c>
      <c r="U1011">
        <v>7.67</v>
      </c>
      <c r="V1011">
        <v>7.5</v>
      </c>
      <c r="W1011">
        <v>10</v>
      </c>
      <c r="X1011">
        <v>10</v>
      </c>
      <c r="Y1011">
        <v>10</v>
      </c>
      <c r="Z1011">
        <v>8.33</v>
      </c>
      <c r="AA1011">
        <v>83.67</v>
      </c>
      <c r="AB1011">
        <v>0.11</v>
      </c>
      <c r="AC1011">
        <v>0</v>
      </c>
      <c r="AD1011">
        <v>0</v>
      </c>
      <c r="AE1011" t="s">
        <v>304</v>
      </c>
      <c r="AF1011">
        <v>1</v>
      </c>
      <c r="AG1011" s="7">
        <v>42808</v>
      </c>
      <c r="AH1011">
        <v>1350</v>
      </c>
      <c r="AI1011">
        <v>1350</v>
      </c>
      <c r="AJ1011">
        <v>1350</v>
      </c>
    </row>
    <row r="1012" spans="1:36" x14ac:dyDescent="0.25">
      <c r="A1012" t="s">
        <v>43</v>
      </c>
      <c r="B1012" t="s">
        <v>62</v>
      </c>
      <c r="C1012">
        <v>15.320133</v>
      </c>
      <c r="D1012">
        <v>-91.470039499999999</v>
      </c>
      <c r="E1012" t="s">
        <v>562</v>
      </c>
      <c r="F1012">
        <v>275</v>
      </c>
      <c r="G1012">
        <v>69</v>
      </c>
      <c r="H1012">
        <v>2014</v>
      </c>
      <c r="I1012" t="s">
        <v>5412</v>
      </c>
      <c r="J1012" t="s">
        <v>5440</v>
      </c>
      <c r="K1012" t="s">
        <v>5040</v>
      </c>
      <c r="L1012" t="s">
        <v>5048</v>
      </c>
      <c r="M1012">
        <v>151</v>
      </c>
      <c r="N1012" s="7">
        <v>41697</v>
      </c>
      <c r="O1012" t="s">
        <v>68</v>
      </c>
      <c r="P1012" t="s">
        <v>54</v>
      </c>
      <c r="Q1012">
        <v>8</v>
      </c>
      <c r="R1012">
        <v>7.5</v>
      </c>
      <c r="S1012">
        <v>7.33</v>
      </c>
      <c r="T1012">
        <v>8</v>
      </c>
      <c r="U1012">
        <v>8</v>
      </c>
      <c r="V1012">
        <v>8</v>
      </c>
      <c r="W1012">
        <v>9.33</v>
      </c>
      <c r="X1012">
        <v>10</v>
      </c>
      <c r="Y1012">
        <v>10</v>
      </c>
      <c r="Z1012">
        <v>7.5</v>
      </c>
      <c r="AA1012">
        <v>83.67</v>
      </c>
      <c r="AB1012">
        <v>0.1</v>
      </c>
      <c r="AC1012">
        <v>0</v>
      </c>
      <c r="AD1012">
        <v>0</v>
      </c>
      <c r="AE1012" t="s">
        <v>55</v>
      </c>
      <c r="AF1012">
        <v>0</v>
      </c>
      <c r="AG1012" s="7">
        <v>42062</v>
      </c>
      <c r="AH1012">
        <v>1356.6648</v>
      </c>
      <c r="AI1012">
        <v>1356.6648</v>
      </c>
      <c r="AJ1012">
        <v>1356.6648</v>
      </c>
    </row>
    <row r="1013" spans="1:36" x14ac:dyDescent="0.25">
      <c r="A1013" t="s">
        <v>43</v>
      </c>
      <c r="B1013" t="s">
        <v>62</v>
      </c>
      <c r="C1013">
        <v>15.783471</v>
      </c>
      <c r="D1013">
        <v>-90.230759000000006</v>
      </c>
      <c r="E1013" t="s">
        <v>618</v>
      </c>
      <c r="F1013">
        <v>250</v>
      </c>
      <c r="G1013">
        <v>69</v>
      </c>
      <c r="H1013">
        <v>2013</v>
      </c>
      <c r="I1013" t="s">
        <v>5402</v>
      </c>
      <c r="J1013" t="s">
        <v>5442</v>
      </c>
      <c r="K1013" t="s">
        <v>5040</v>
      </c>
      <c r="L1013" t="s">
        <v>5048</v>
      </c>
      <c r="M1013">
        <v>151</v>
      </c>
      <c r="N1013" s="7">
        <v>41424</v>
      </c>
      <c r="O1013" t="s">
        <v>68</v>
      </c>
      <c r="P1013" t="s">
        <v>54</v>
      </c>
      <c r="Q1013">
        <v>7.67</v>
      </c>
      <c r="R1013">
        <v>7.67</v>
      </c>
      <c r="S1013">
        <v>7.42</v>
      </c>
      <c r="T1013">
        <v>7.67</v>
      </c>
      <c r="U1013">
        <v>8</v>
      </c>
      <c r="V1013">
        <v>7.75</v>
      </c>
      <c r="W1013">
        <v>10</v>
      </c>
      <c r="X1013">
        <v>10</v>
      </c>
      <c r="Y1013">
        <v>10</v>
      </c>
      <c r="Z1013">
        <v>7.5</v>
      </c>
      <c r="AA1013">
        <v>83.67</v>
      </c>
      <c r="AB1013">
        <v>0.12</v>
      </c>
      <c r="AC1013">
        <v>1</v>
      </c>
      <c r="AD1013">
        <v>0</v>
      </c>
      <c r="AE1013" t="s">
        <v>55</v>
      </c>
      <c r="AF1013">
        <v>3</v>
      </c>
      <c r="AG1013" s="7">
        <v>41789</v>
      </c>
      <c r="AH1013">
        <v>1310.6400000000001</v>
      </c>
      <c r="AI1013">
        <v>1310.6400000000001</v>
      </c>
      <c r="AJ1013">
        <v>1310.6400000000001</v>
      </c>
    </row>
    <row r="1014" spans="1:36" x14ac:dyDescent="0.25">
      <c r="A1014" t="s">
        <v>43</v>
      </c>
      <c r="B1014" t="s">
        <v>62</v>
      </c>
      <c r="C1014">
        <v>15.783471</v>
      </c>
      <c r="D1014">
        <v>-90.230759000000006</v>
      </c>
      <c r="E1014" t="s">
        <v>618</v>
      </c>
      <c r="F1014">
        <v>250</v>
      </c>
      <c r="G1014">
        <v>69</v>
      </c>
      <c r="H1014">
        <v>2013</v>
      </c>
      <c r="I1014" t="s">
        <v>5402</v>
      </c>
      <c r="J1014" t="s">
        <v>5442</v>
      </c>
      <c r="K1014" t="s">
        <v>5040</v>
      </c>
      <c r="L1014" t="s">
        <v>5048</v>
      </c>
      <c r="M1014">
        <v>151</v>
      </c>
      <c r="N1014" s="7">
        <v>41331</v>
      </c>
      <c r="O1014" t="s">
        <v>68</v>
      </c>
      <c r="P1014" t="s">
        <v>54</v>
      </c>
      <c r="Q1014">
        <v>7.83</v>
      </c>
      <c r="R1014">
        <v>7.67</v>
      </c>
      <c r="S1014">
        <v>7.33</v>
      </c>
      <c r="T1014">
        <v>7.67</v>
      </c>
      <c r="U1014">
        <v>7.67</v>
      </c>
      <c r="V1014">
        <v>7.83</v>
      </c>
      <c r="W1014">
        <v>10</v>
      </c>
      <c r="X1014">
        <v>10</v>
      </c>
      <c r="Y1014">
        <v>10</v>
      </c>
      <c r="Z1014">
        <v>7.67</v>
      </c>
      <c r="AA1014">
        <v>83.67</v>
      </c>
      <c r="AB1014">
        <v>0.11</v>
      </c>
      <c r="AC1014">
        <v>0</v>
      </c>
      <c r="AD1014">
        <v>0</v>
      </c>
      <c r="AE1014" t="s">
        <v>55</v>
      </c>
      <c r="AF1014">
        <v>2</v>
      </c>
      <c r="AG1014" s="7">
        <v>41696</v>
      </c>
      <c r="AH1014">
        <v>1310.6400000000001</v>
      </c>
      <c r="AI1014">
        <v>1310.6400000000001</v>
      </c>
      <c r="AJ1014">
        <v>1310.6400000000001</v>
      </c>
    </row>
    <row r="1015" spans="1:36" x14ac:dyDescent="0.25">
      <c r="A1015" t="s">
        <v>43</v>
      </c>
      <c r="B1015" t="s">
        <v>62</v>
      </c>
      <c r="C1015">
        <v>14.5178379</v>
      </c>
      <c r="D1015">
        <v>-90.715274899999997</v>
      </c>
      <c r="E1015" t="s">
        <v>1800</v>
      </c>
      <c r="F1015">
        <v>250</v>
      </c>
      <c r="G1015">
        <v>69</v>
      </c>
      <c r="H1015">
        <v>2012</v>
      </c>
      <c r="I1015" t="s">
        <v>5398</v>
      </c>
      <c r="J1015" t="s">
        <v>5444</v>
      </c>
      <c r="K1015" t="s">
        <v>5040</v>
      </c>
      <c r="L1015" t="s">
        <v>5048</v>
      </c>
      <c r="M1015">
        <v>152</v>
      </c>
      <c r="N1015" s="7">
        <v>41029</v>
      </c>
      <c r="O1015" t="s">
        <v>213</v>
      </c>
      <c r="P1015" t="s">
        <v>54</v>
      </c>
      <c r="Q1015">
        <v>7.67</v>
      </c>
      <c r="R1015">
        <v>7.5</v>
      </c>
      <c r="S1015">
        <v>7.33</v>
      </c>
      <c r="T1015">
        <v>8</v>
      </c>
      <c r="U1015">
        <v>7.67</v>
      </c>
      <c r="V1015">
        <v>7.67</v>
      </c>
      <c r="W1015">
        <v>10</v>
      </c>
      <c r="X1015">
        <v>10</v>
      </c>
      <c r="Y1015">
        <v>10</v>
      </c>
      <c r="Z1015">
        <v>7.83</v>
      </c>
      <c r="AA1015">
        <v>83.67</v>
      </c>
      <c r="AB1015">
        <v>0.1</v>
      </c>
      <c r="AC1015">
        <v>0</v>
      </c>
      <c r="AD1015">
        <v>0</v>
      </c>
      <c r="AE1015" t="s">
        <v>55</v>
      </c>
      <c r="AF1015">
        <v>0</v>
      </c>
      <c r="AG1015" s="7">
        <v>41394</v>
      </c>
      <c r="AH1015">
        <v>1524</v>
      </c>
      <c r="AI1015">
        <v>1524</v>
      </c>
      <c r="AJ1015">
        <v>1524</v>
      </c>
    </row>
    <row r="1016" spans="1:36" x14ac:dyDescent="0.25">
      <c r="A1016" t="s">
        <v>43</v>
      </c>
      <c r="B1016" t="s">
        <v>62</v>
      </c>
      <c r="C1016">
        <v>15.783471</v>
      </c>
      <c r="D1016">
        <v>-90.230759000000006</v>
      </c>
      <c r="E1016" t="s">
        <v>618</v>
      </c>
      <c r="F1016">
        <v>250</v>
      </c>
      <c r="G1016">
        <v>1</v>
      </c>
      <c r="H1016">
        <v>2012</v>
      </c>
      <c r="I1016" t="s">
        <v>5398</v>
      </c>
      <c r="J1016" t="s">
        <v>5444</v>
      </c>
      <c r="K1016" t="s">
        <v>5040</v>
      </c>
      <c r="L1016" t="s">
        <v>5048</v>
      </c>
      <c r="M1016">
        <v>152</v>
      </c>
      <c r="N1016" s="7">
        <v>41144</v>
      </c>
      <c r="O1016" t="s">
        <v>213</v>
      </c>
      <c r="P1016" t="s">
        <v>81</v>
      </c>
      <c r="Q1016">
        <v>8.17</v>
      </c>
      <c r="R1016">
        <v>8.17</v>
      </c>
      <c r="S1016">
        <v>7.83</v>
      </c>
      <c r="T1016">
        <v>7.67</v>
      </c>
      <c r="U1016">
        <v>8.08</v>
      </c>
      <c r="V1016">
        <v>7.75</v>
      </c>
      <c r="W1016">
        <v>9.33</v>
      </c>
      <c r="X1016">
        <v>9.33</v>
      </c>
      <c r="Y1016">
        <v>9.33</v>
      </c>
      <c r="Z1016">
        <v>8</v>
      </c>
      <c r="AA1016">
        <v>83.67</v>
      </c>
      <c r="AB1016">
        <v>0.11</v>
      </c>
      <c r="AC1016">
        <v>0</v>
      </c>
      <c r="AD1016">
        <v>0</v>
      </c>
      <c r="AE1016" t="s">
        <v>55</v>
      </c>
      <c r="AF1016">
        <v>1</v>
      </c>
      <c r="AG1016" s="7">
        <v>41509</v>
      </c>
      <c r="AH1016">
        <v>1450</v>
      </c>
      <c r="AI1016">
        <v>1450</v>
      </c>
      <c r="AJ1016">
        <v>1450</v>
      </c>
    </row>
    <row r="1017" spans="1:36" x14ac:dyDescent="0.25">
      <c r="A1017" t="s">
        <v>43</v>
      </c>
      <c r="B1017" t="s">
        <v>62</v>
      </c>
      <c r="C1017">
        <v>15.783471</v>
      </c>
      <c r="D1017">
        <v>-90.230759000000006</v>
      </c>
      <c r="E1017" t="s">
        <v>618</v>
      </c>
      <c r="F1017">
        <v>250</v>
      </c>
      <c r="G1017">
        <v>1</v>
      </c>
      <c r="H1017">
        <v>2012</v>
      </c>
      <c r="I1017" t="s">
        <v>5398</v>
      </c>
      <c r="J1017" t="s">
        <v>5444</v>
      </c>
      <c r="K1017" t="s">
        <v>5040</v>
      </c>
      <c r="L1017" t="s">
        <v>5048</v>
      </c>
      <c r="M1017">
        <v>152</v>
      </c>
      <c r="N1017" s="7">
        <v>41099</v>
      </c>
      <c r="O1017" t="s">
        <v>68</v>
      </c>
      <c r="P1017" t="s">
        <v>54</v>
      </c>
      <c r="Q1017">
        <v>7.67</v>
      </c>
      <c r="R1017">
        <v>8.17</v>
      </c>
      <c r="S1017">
        <v>7.5</v>
      </c>
      <c r="T1017">
        <v>7.42</v>
      </c>
      <c r="U1017">
        <v>7.58</v>
      </c>
      <c r="V1017">
        <v>7.83</v>
      </c>
      <c r="W1017">
        <v>10</v>
      </c>
      <c r="X1017">
        <v>10</v>
      </c>
      <c r="Y1017">
        <v>10</v>
      </c>
      <c r="Z1017">
        <v>7.5</v>
      </c>
      <c r="AA1017">
        <v>83.67</v>
      </c>
      <c r="AB1017">
        <v>0.11</v>
      </c>
      <c r="AC1017">
        <v>0</v>
      </c>
      <c r="AD1017">
        <v>0</v>
      </c>
      <c r="AE1017" t="s">
        <v>55</v>
      </c>
      <c r="AF1017">
        <v>13</v>
      </c>
      <c r="AG1017" s="7">
        <v>41464</v>
      </c>
      <c r="AH1017">
        <v>1310.6400000000001</v>
      </c>
      <c r="AI1017">
        <v>1310.6400000000001</v>
      </c>
      <c r="AJ1017">
        <v>1310.6400000000001</v>
      </c>
    </row>
    <row r="1018" spans="1:36" x14ac:dyDescent="0.25">
      <c r="A1018" t="s">
        <v>43</v>
      </c>
      <c r="B1018" t="s">
        <v>254</v>
      </c>
      <c r="C1018">
        <v>14.4490149</v>
      </c>
      <c r="D1018">
        <v>-87.648247400000002</v>
      </c>
      <c r="E1018" t="s">
        <v>259</v>
      </c>
      <c r="F1018">
        <v>285</v>
      </c>
      <c r="G1018">
        <v>69</v>
      </c>
      <c r="H1018">
        <v>2016</v>
      </c>
      <c r="I1018" t="s">
        <v>5410</v>
      </c>
      <c r="J1018" t="s">
        <v>5441</v>
      </c>
      <c r="K1018" t="s">
        <v>5040</v>
      </c>
      <c r="L1018" t="s">
        <v>5048</v>
      </c>
      <c r="M1018">
        <v>152</v>
      </c>
      <c r="N1018" s="7">
        <v>42866</v>
      </c>
      <c r="O1018" t="s">
        <v>213</v>
      </c>
      <c r="P1018" t="s">
        <v>54</v>
      </c>
      <c r="Q1018">
        <v>7.5</v>
      </c>
      <c r="R1018">
        <v>7.5</v>
      </c>
      <c r="S1018">
        <v>7.67</v>
      </c>
      <c r="T1018">
        <v>7.67</v>
      </c>
      <c r="U1018">
        <v>8</v>
      </c>
      <c r="V1018">
        <v>8</v>
      </c>
      <c r="W1018">
        <v>10</v>
      </c>
      <c r="X1018">
        <v>10</v>
      </c>
      <c r="Y1018">
        <v>10</v>
      </c>
      <c r="Z1018">
        <v>7.33</v>
      </c>
      <c r="AA1018">
        <v>83.67</v>
      </c>
      <c r="AB1018">
        <v>0.1</v>
      </c>
      <c r="AC1018">
        <v>0</v>
      </c>
      <c r="AD1018">
        <v>0</v>
      </c>
      <c r="AE1018" t="s">
        <v>55</v>
      </c>
      <c r="AF1018">
        <v>2</v>
      </c>
      <c r="AG1018" s="7">
        <v>43231</v>
      </c>
      <c r="AH1018">
        <v>1400</v>
      </c>
      <c r="AI1018">
        <v>1400</v>
      </c>
      <c r="AJ1018">
        <v>1400</v>
      </c>
    </row>
    <row r="1019" spans="1:36" x14ac:dyDescent="0.25">
      <c r="A1019" t="s">
        <v>43</v>
      </c>
      <c r="B1019" t="s">
        <v>159</v>
      </c>
      <c r="C1019">
        <v>-7.5360639000000003</v>
      </c>
      <c r="D1019">
        <v>112.2384017</v>
      </c>
      <c r="E1019" t="s">
        <v>1793</v>
      </c>
      <c r="F1019">
        <v>10</v>
      </c>
      <c r="G1019">
        <v>60</v>
      </c>
      <c r="H1019">
        <v>2012</v>
      </c>
      <c r="I1019" t="s">
        <v>5469</v>
      </c>
      <c r="J1019" t="s">
        <v>5402</v>
      </c>
      <c r="K1019" t="s">
        <v>5041</v>
      </c>
      <c r="L1019" t="s">
        <v>5040</v>
      </c>
      <c r="M1019">
        <v>122</v>
      </c>
      <c r="N1019" s="7">
        <v>41052</v>
      </c>
      <c r="O1019" t="s">
        <v>616</v>
      </c>
      <c r="P1019" t="s">
        <v>54</v>
      </c>
      <c r="Q1019">
        <v>8.17</v>
      </c>
      <c r="R1019">
        <v>7.67</v>
      </c>
      <c r="S1019">
        <v>7.58</v>
      </c>
      <c r="T1019">
        <v>7.58</v>
      </c>
      <c r="U1019">
        <v>7.42</v>
      </c>
      <c r="V1019">
        <v>7.67</v>
      </c>
      <c r="W1019">
        <v>10</v>
      </c>
      <c r="X1019">
        <v>10</v>
      </c>
      <c r="Y1019">
        <v>10</v>
      </c>
      <c r="Z1019">
        <v>7.58</v>
      </c>
      <c r="AA1019">
        <v>83.67</v>
      </c>
      <c r="AB1019">
        <v>0.12</v>
      </c>
      <c r="AC1019">
        <v>0</v>
      </c>
      <c r="AD1019">
        <v>0</v>
      </c>
      <c r="AE1019" t="s">
        <v>55</v>
      </c>
      <c r="AF1019">
        <v>0</v>
      </c>
      <c r="AG1019" s="7">
        <v>41417</v>
      </c>
      <c r="AH1019">
        <v>1200</v>
      </c>
      <c r="AI1019">
        <v>1600</v>
      </c>
      <c r="AJ1019">
        <v>1400</v>
      </c>
    </row>
    <row r="1020" spans="1:36" x14ac:dyDescent="0.25">
      <c r="A1020" t="s">
        <v>43</v>
      </c>
      <c r="B1020" t="s">
        <v>316</v>
      </c>
      <c r="C1020">
        <v>0.35571740000000002</v>
      </c>
      <c r="D1020">
        <v>37.808769300000002</v>
      </c>
      <c r="E1020" t="s">
        <v>1730</v>
      </c>
      <c r="F1020">
        <v>200</v>
      </c>
      <c r="G1020">
        <v>60</v>
      </c>
      <c r="H1020">
        <v>2017</v>
      </c>
      <c r="I1020" t="s">
        <v>5408</v>
      </c>
      <c r="J1020" t="s">
        <v>5481</v>
      </c>
      <c r="K1020" t="s">
        <v>5040</v>
      </c>
      <c r="L1020" t="s">
        <v>5050</v>
      </c>
      <c r="M1020">
        <v>92</v>
      </c>
      <c r="N1020" s="7">
        <v>42979</v>
      </c>
      <c r="O1020" t="s">
        <v>383</v>
      </c>
      <c r="P1020" t="s">
        <v>54</v>
      </c>
      <c r="Q1020">
        <v>8.08</v>
      </c>
      <c r="R1020">
        <v>7.67</v>
      </c>
      <c r="S1020">
        <v>7.67</v>
      </c>
      <c r="T1020">
        <v>7.58</v>
      </c>
      <c r="U1020">
        <v>7.25</v>
      </c>
      <c r="V1020">
        <v>7.67</v>
      </c>
      <c r="W1020">
        <v>10</v>
      </c>
      <c r="X1020">
        <v>10</v>
      </c>
      <c r="Y1020">
        <v>10</v>
      </c>
      <c r="Z1020">
        <v>7.75</v>
      </c>
      <c r="AA1020">
        <v>83.67</v>
      </c>
      <c r="AB1020">
        <v>0.11</v>
      </c>
      <c r="AC1020">
        <v>0</v>
      </c>
      <c r="AD1020">
        <v>0</v>
      </c>
      <c r="AE1020" t="s">
        <v>89</v>
      </c>
      <c r="AF1020">
        <v>0</v>
      </c>
      <c r="AG1020" s="7">
        <v>43344</v>
      </c>
      <c r="AH1020">
        <v>1700</v>
      </c>
      <c r="AI1020">
        <v>1700</v>
      </c>
      <c r="AJ1020">
        <v>1700</v>
      </c>
    </row>
    <row r="1021" spans="1:36" x14ac:dyDescent="0.25">
      <c r="A1021" t="s">
        <v>43</v>
      </c>
      <c r="B1021" t="s">
        <v>216</v>
      </c>
      <c r="C1021">
        <v>20.278620799999999</v>
      </c>
      <c r="D1021">
        <v>-97.964258999999998</v>
      </c>
      <c r="E1021" t="s">
        <v>1553</v>
      </c>
      <c r="F1021">
        <v>48</v>
      </c>
      <c r="G1021">
        <v>1</v>
      </c>
      <c r="H1021">
        <v>2012</v>
      </c>
      <c r="I1021" t="s">
        <v>5398</v>
      </c>
      <c r="J1021" t="s">
        <v>5444</v>
      </c>
      <c r="K1021" t="s">
        <v>5040</v>
      </c>
      <c r="L1021" t="s">
        <v>5048</v>
      </c>
      <c r="M1021">
        <v>152</v>
      </c>
      <c r="N1021" s="7">
        <v>41092</v>
      </c>
      <c r="O1021" t="s">
        <v>616</v>
      </c>
      <c r="P1021" t="s">
        <v>54</v>
      </c>
      <c r="Q1021">
        <v>7.67</v>
      </c>
      <c r="R1021">
        <v>7.5</v>
      </c>
      <c r="S1021">
        <v>7.5</v>
      </c>
      <c r="T1021">
        <v>7.33</v>
      </c>
      <c r="U1021">
        <v>7.83</v>
      </c>
      <c r="V1021">
        <v>8.25</v>
      </c>
      <c r="W1021">
        <v>10</v>
      </c>
      <c r="X1021">
        <v>10</v>
      </c>
      <c r="Y1021">
        <v>10</v>
      </c>
      <c r="Z1021">
        <v>7.58</v>
      </c>
      <c r="AA1021">
        <v>83.67</v>
      </c>
      <c r="AB1021">
        <v>0.12</v>
      </c>
      <c r="AC1021">
        <v>4</v>
      </c>
      <c r="AD1021">
        <v>0</v>
      </c>
      <c r="AE1021" t="s">
        <v>55</v>
      </c>
      <c r="AF1021">
        <v>11</v>
      </c>
      <c r="AG1021" s="7">
        <v>41457</v>
      </c>
      <c r="AH1021">
        <v>1100</v>
      </c>
      <c r="AI1021">
        <v>1100</v>
      </c>
      <c r="AJ1021">
        <v>1100</v>
      </c>
    </row>
    <row r="1022" spans="1:36" x14ac:dyDescent="0.25">
      <c r="A1022" t="s">
        <v>43</v>
      </c>
      <c r="B1022" t="s">
        <v>280</v>
      </c>
      <c r="C1022">
        <v>13.0883907</v>
      </c>
      <c r="D1022">
        <v>-85.999399699999998</v>
      </c>
      <c r="E1022" t="s">
        <v>853</v>
      </c>
      <c r="F1022">
        <v>275</v>
      </c>
      <c r="G1022">
        <v>69</v>
      </c>
      <c r="H1022">
        <v>2016</v>
      </c>
      <c r="I1022" t="s">
        <v>5449</v>
      </c>
      <c r="J1022" t="s">
        <v>5441</v>
      </c>
      <c r="K1022" t="s">
        <v>5051</v>
      </c>
      <c r="L1022" t="s">
        <v>5048</v>
      </c>
      <c r="M1022">
        <v>121</v>
      </c>
      <c r="N1022" s="7">
        <v>42866</v>
      </c>
      <c r="O1022" t="s">
        <v>213</v>
      </c>
      <c r="P1022" t="s">
        <v>54</v>
      </c>
      <c r="Q1022">
        <v>7.67</v>
      </c>
      <c r="R1022">
        <v>7.75</v>
      </c>
      <c r="S1022">
        <v>7.67</v>
      </c>
      <c r="T1022">
        <v>7.67</v>
      </c>
      <c r="U1022">
        <v>7.83</v>
      </c>
      <c r="V1022">
        <v>7.58</v>
      </c>
      <c r="W1022">
        <v>10</v>
      </c>
      <c r="X1022">
        <v>10</v>
      </c>
      <c r="Y1022">
        <v>10</v>
      </c>
      <c r="Z1022">
        <v>7.5</v>
      </c>
      <c r="AA1022">
        <v>83.67</v>
      </c>
      <c r="AB1022">
        <v>0.1</v>
      </c>
      <c r="AC1022">
        <v>0</v>
      </c>
      <c r="AD1022">
        <v>0</v>
      </c>
      <c r="AE1022" t="s">
        <v>55</v>
      </c>
      <c r="AF1022">
        <v>3</v>
      </c>
      <c r="AG1022" s="7">
        <v>43231</v>
      </c>
      <c r="AH1022">
        <v>1250</v>
      </c>
      <c r="AI1022">
        <v>1250</v>
      </c>
      <c r="AJ1022">
        <v>1250</v>
      </c>
    </row>
    <row r="1023" spans="1:36" x14ac:dyDescent="0.25">
      <c r="A1023" t="s">
        <v>43</v>
      </c>
      <c r="B1023" t="s">
        <v>268</v>
      </c>
      <c r="C1023">
        <v>23.457037499999998</v>
      </c>
      <c r="D1023">
        <v>120.7062535</v>
      </c>
      <c r="E1023" t="s">
        <v>272</v>
      </c>
      <c r="F1023">
        <v>20</v>
      </c>
      <c r="G1023">
        <v>50</v>
      </c>
      <c r="H1023">
        <v>2015</v>
      </c>
      <c r="I1023" t="s">
        <v>5460</v>
      </c>
      <c r="J1023" t="s">
        <v>5478</v>
      </c>
      <c r="K1023" t="s">
        <v>5051</v>
      </c>
      <c r="L1023" t="s">
        <v>5050</v>
      </c>
      <c r="M1023">
        <v>61</v>
      </c>
      <c r="N1023" s="7">
        <v>42508</v>
      </c>
      <c r="O1023" t="s">
        <v>213</v>
      </c>
      <c r="P1023" t="s">
        <v>81</v>
      </c>
      <c r="Q1023">
        <v>7.5</v>
      </c>
      <c r="R1023">
        <v>7.67</v>
      </c>
      <c r="S1023">
        <v>7.33</v>
      </c>
      <c r="T1023">
        <v>7.92</v>
      </c>
      <c r="U1023">
        <v>7.83</v>
      </c>
      <c r="V1023">
        <v>7.67</v>
      </c>
      <c r="W1023">
        <v>10</v>
      </c>
      <c r="X1023">
        <v>10</v>
      </c>
      <c r="Y1023">
        <v>10</v>
      </c>
      <c r="Z1023">
        <v>7.75</v>
      </c>
      <c r="AA1023">
        <v>83.67</v>
      </c>
      <c r="AB1023">
        <v>0.1</v>
      </c>
      <c r="AC1023">
        <v>0</v>
      </c>
      <c r="AD1023">
        <v>0</v>
      </c>
      <c r="AE1023" t="s">
        <v>89</v>
      </c>
      <c r="AF1023">
        <v>0</v>
      </c>
      <c r="AG1023" s="7">
        <v>42873</v>
      </c>
      <c r="AH1023">
        <v>1200</v>
      </c>
      <c r="AI1023">
        <v>1200</v>
      </c>
      <c r="AJ1023">
        <v>1200</v>
      </c>
    </row>
    <row r="1024" spans="1:36" x14ac:dyDescent="0.25">
      <c r="A1024" t="s">
        <v>43</v>
      </c>
      <c r="B1024" t="s">
        <v>348</v>
      </c>
      <c r="C1024">
        <v>15.870032</v>
      </c>
      <c r="D1024">
        <v>100.992541</v>
      </c>
      <c r="E1024" t="s">
        <v>821</v>
      </c>
      <c r="F1024">
        <v>1</v>
      </c>
      <c r="G1024">
        <v>1</v>
      </c>
      <c r="H1024">
        <v>2014</v>
      </c>
      <c r="I1024" t="s">
        <v>5451</v>
      </c>
      <c r="J1024" t="s">
        <v>5477</v>
      </c>
      <c r="K1024" t="s">
        <v>5051</v>
      </c>
      <c r="L1024" t="s">
        <v>5050</v>
      </c>
      <c r="M1024">
        <v>61</v>
      </c>
      <c r="N1024" s="7">
        <v>42164</v>
      </c>
      <c r="P1024" t="s">
        <v>54</v>
      </c>
      <c r="Q1024">
        <v>7.5</v>
      </c>
      <c r="R1024">
        <v>7.75</v>
      </c>
      <c r="S1024">
        <v>7.58</v>
      </c>
      <c r="T1024">
        <v>7.83</v>
      </c>
      <c r="U1024">
        <v>7.67</v>
      </c>
      <c r="V1024">
        <v>7.58</v>
      </c>
      <c r="W1024">
        <v>10</v>
      </c>
      <c r="X1024">
        <v>10</v>
      </c>
      <c r="Y1024">
        <v>10</v>
      </c>
      <c r="Z1024">
        <v>7.75</v>
      </c>
      <c r="AA1024">
        <v>83.67</v>
      </c>
      <c r="AB1024">
        <v>0.12</v>
      </c>
      <c r="AC1024">
        <v>0</v>
      </c>
      <c r="AD1024">
        <v>0</v>
      </c>
      <c r="AE1024" t="s">
        <v>89</v>
      </c>
      <c r="AF1024">
        <v>0</v>
      </c>
      <c r="AG1024" s="7">
        <v>42529</v>
      </c>
      <c r="AH1024">
        <v>800</v>
      </c>
      <c r="AI1024">
        <v>800</v>
      </c>
      <c r="AJ1024">
        <v>800</v>
      </c>
    </row>
    <row r="1025" spans="1:36" x14ac:dyDescent="0.25">
      <c r="A1025" t="s">
        <v>43</v>
      </c>
      <c r="B1025" t="s">
        <v>147</v>
      </c>
      <c r="C1025">
        <v>19.896766199999998</v>
      </c>
      <c r="D1025">
        <v>-155.58278179999999</v>
      </c>
      <c r="F1025">
        <v>3</v>
      </c>
      <c r="G1025">
        <v>45.359237</v>
      </c>
      <c r="I1025" t="s">
        <v>5448</v>
      </c>
      <c r="J1025" t="s">
        <v>5443</v>
      </c>
      <c r="K1025" t="s">
        <v>5051</v>
      </c>
      <c r="L1025" t="s">
        <v>5048</v>
      </c>
      <c r="M1025">
        <v>120</v>
      </c>
      <c r="N1025" s="7">
        <v>40654</v>
      </c>
      <c r="Q1025">
        <v>7.75</v>
      </c>
      <c r="R1025">
        <v>8</v>
      </c>
      <c r="S1025">
        <v>7.92</v>
      </c>
      <c r="T1025">
        <v>8.08</v>
      </c>
      <c r="U1025">
        <v>7.75</v>
      </c>
      <c r="V1025">
        <v>8</v>
      </c>
      <c r="W1025">
        <v>9.33</v>
      </c>
      <c r="X1025">
        <v>9.33</v>
      </c>
      <c r="Y1025">
        <v>9.33</v>
      </c>
      <c r="Z1025">
        <v>8.17</v>
      </c>
      <c r="AA1025">
        <v>83.67</v>
      </c>
      <c r="AB1025">
        <v>0</v>
      </c>
      <c r="AC1025">
        <v>0</v>
      </c>
      <c r="AD1025">
        <v>0</v>
      </c>
      <c r="AF1025">
        <v>0</v>
      </c>
      <c r="AG1025" s="7">
        <v>41019</v>
      </c>
    </row>
    <row r="1026" spans="1:36" x14ac:dyDescent="0.25">
      <c r="A1026" t="s">
        <v>43</v>
      </c>
      <c r="B1026" t="s">
        <v>84</v>
      </c>
      <c r="C1026">
        <v>-18.512177999999999</v>
      </c>
      <c r="D1026">
        <v>-44.555030799999997</v>
      </c>
      <c r="E1026" t="s">
        <v>233</v>
      </c>
      <c r="F1026">
        <v>320</v>
      </c>
      <c r="G1026">
        <v>60</v>
      </c>
      <c r="H1026">
        <v>2018</v>
      </c>
      <c r="I1026" t="s">
        <v>5405</v>
      </c>
      <c r="J1026" t="s">
        <v>5406</v>
      </c>
      <c r="K1026" t="s">
        <v>5039</v>
      </c>
      <c r="L1026" t="s">
        <v>5040</v>
      </c>
      <c r="M1026">
        <v>153</v>
      </c>
      <c r="N1026" s="7">
        <v>43028</v>
      </c>
      <c r="O1026" t="s">
        <v>68</v>
      </c>
      <c r="P1026" t="s">
        <v>81</v>
      </c>
      <c r="Q1026">
        <v>7.67</v>
      </c>
      <c r="R1026">
        <v>7.67</v>
      </c>
      <c r="S1026">
        <v>7.58</v>
      </c>
      <c r="T1026">
        <v>7.75</v>
      </c>
      <c r="U1026">
        <v>7.67</v>
      </c>
      <c r="V1026">
        <v>7.67</v>
      </c>
      <c r="W1026">
        <v>10</v>
      </c>
      <c r="X1026">
        <v>10</v>
      </c>
      <c r="Y1026">
        <v>10</v>
      </c>
      <c r="Z1026">
        <v>7.75</v>
      </c>
      <c r="AA1026">
        <v>83.75</v>
      </c>
      <c r="AB1026">
        <v>0.11</v>
      </c>
      <c r="AC1026">
        <v>0</v>
      </c>
      <c r="AD1026">
        <v>0</v>
      </c>
      <c r="AE1026" t="s">
        <v>55</v>
      </c>
      <c r="AF1026">
        <v>5</v>
      </c>
      <c r="AG1026" s="7">
        <v>43393</v>
      </c>
      <c r="AH1026">
        <v>890</v>
      </c>
      <c r="AI1026">
        <v>890</v>
      </c>
      <c r="AJ1026">
        <v>890</v>
      </c>
    </row>
    <row r="1027" spans="1:36" x14ac:dyDescent="0.25">
      <c r="A1027" t="s">
        <v>43</v>
      </c>
      <c r="B1027" t="s">
        <v>173</v>
      </c>
      <c r="C1027">
        <v>24.4752847</v>
      </c>
      <c r="D1027">
        <v>101.3431058</v>
      </c>
      <c r="E1027" t="s">
        <v>177</v>
      </c>
      <c r="F1027">
        <v>3</v>
      </c>
      <c r="G1027">
        <v>60</v>
      </c>
      <c r="H1027">
        <v>2015</v>
      </c>
      <c r="I1027" t="s">
        <v>5410</v>
      </c>
      <c r="J1027" t="s">
        <v>5419</v>
      </c>
      <c r="K1027" t="s">
        <v>5040</v>
      </c>
      <c r="L1027" t="s">
        <v>5049</v>
      </c>
      <c r="M1027">
        <v>61</v>
      </c>
      <c r="N1027" s="7">
        <v>42466</v>
      </c>
      <c r="O1027" t="s">
        <v>181</v>
      </c>
      <c r="P1027" t="s">
        <v>54</v>
      </c>
      <c r="Q1027">
        <v>7.83</v>
      </c>
      <c r="R1027">
        <v>7.75</v>
      </c>
      <c r="S1027">
        <v>7.67</v>
      </c>
      <c r="T1027">
        <v>7.5</v>
      </c>
      <c r="U1027">
        <v>7.58</v>
      </c>
      <c r="V1027">
        <v>7.67</v>
      </c>
      <c r="W1027">
        <v>10</v>
      </c>
      <c r="X1027">
        <v>10</v>
      </c>
      <c r="Y1027">
        <v>10</v>
      </c>
      <c r="Z1027">
        <v>7.75</v>
      </c>
      <c r="AA1027">
        <v>83.75</v>
      </c>
      <c r="AB1027">
        <v>0.1</v>
      </c>
      <c r="AC1027">
        <v>0</v>
      </c>
      <c r="AD1027">
        <v>1</v>
      </c>
      <c r="AE1027" t="s">
        <v>55</v>
      </c>
      <c r="AF1027">
        <v>2</v>
      </c>
      <c r="AG1027" s="7">
        <v>42831</v>
      </c>
      <c r="AH1027">
        <v>1650</v>
      </c>
      <c r="AI1027">
        <v>1650</v>
      </c>
      <c r="AJ1027">
        <v>1650</v>
      </c>
    </row>
    <row r="1028" spans="1:36" x14ac:dyDescent="0.25">
      <c r="A1028" t="s">
        <v>43</v>
      </c>
      <c r="B1028" t="s">
        <v>396</v>
      </c>
      <c r="C1028">
        <v>2.5359349</v>
      </c>
      <c r="D1028">
        <v>-75.527669900000006</v>
      </c>
      <c r="E1028" t="s">
        <v>457</v>
      </c>
      <c r="F1028">
        <v>275</v>
      </c>
      <c r="G1028">
        <v>70</v>
      </c>
      <c r="H1028">
        <v>2017</v>
      </c>
      <c r="I1028" t="s">
        <v>5431</v>
      </c>
      <c r="J1028" t="s">
        <v>5432</v>
      </c>
      <c r="K1028" t="s">
        <v>5042</v>
      </c>
      <c r="L1028" t="s">
        <v>5049</v>
      </c>
      <c r="M1028">
        <v>91</v>
      </c>
      <c r="N1028" s="7">
        <v>43006</v>
      </c>
      <c r="O1028" t="s">
        <v>213</v>
      </c>
      <c r="P1028" t="s">
        <v>54</v>
      </c>
      <c r="Q1028">
        <v>7.83</v>
      </c>
      <c r="R1028">
        <v>7.83</v>
      </c>
      <c r="S1028">
        <v>7.58</v>
      </c>
      <c r="T1028">
        <v>7.58</v>
      </c>
      <c r="U1028">
        <v>7.58</v>
      </c>
      <c r="V1028">
        <v>7.58</v>
      </c>
      <c r="W1028">
        <v>10</v>
      </c>
      <c r="X1028">
        <v>10</v>
      </c>
      <c r="Y1028">
        <v>10</v>
      </c>
      <c r="Z1028">
        <v>7.75</v>
      </c>
      <c r="AA1028">
        <v>83.75</v>
      </c>
      <c r="AB1028">
        <v>0.11</v>
      </c>
      <c r="AC1028">
        <v>0</v>
      </c>
      <c r="AD1028">
        <v>0</v>
      </c>
      <c r="AE1028" t="s">
        <v>55</v>
      </c>
      <c r="AF1028">
        <v>1</v>
      </c>
      <c r="AG1028" s="7">
        <v>43371</v>
      </c>
      <c r="AH1028">
        <v>442</v>
      </c>
      <c r="AI1028">
        <v>442</v>
      </c>
      <c r="AJ1028">
        <v>442</v>
      </c>
    </row>
    <row r="1029" spans="1:36" x14ac:dyDescent="0.25">
      <c r="A1029" t="s">
        <v>43</v>
      </c>
      <c r="B1029" t="s">
        <v>396</v>
      </c>
      <c r="C1029">
        <v>2.5359349</v>
      </c>
      <c r="D1029">
        <v>-75.527669900000006</v>
      </c>
      <c r="E1029" t="s">
        <v>457</v>
      </c>
      <c r="F1029">
        <v>275</v>
      </c>
      <c r="G1029">
        <v>70</v>
      </c>
      <c r="H1029">
        <v>2016</v>
      </c>
      <c r="I1029" t="s">
        <v>5427</v>
      </c>
      <c r="J1029" t="s">
        <v>5428</v>
      </c>
      <c r="K1029" t="s">
        <v>5042</v>
      </c>
      <c r="L1029" t="s">
        <v>5049</v>
      </c>
      <c r="M1029">
        <v>91</v>
      </c>
      <c r="N1029" s="7">
        <v>42781</v>
      </c>
      <c r="P1029" t="s">
        <v>54</v>
      </c>
      <c r="Q1029">
        <v>7.92</v>
      </c>
      <c r="R1029">
        <v>7.75</v>
      </c>
      <c r="S1029">
        <v>7.5</v>
      </c>
      <c r="T1029">
        <v>7.67</v>
      </c>
      <c r="U1029">
        <v>7.75</v>
      </c>
      <c r="V1029">
        <v>7.5</v>
      </c>
      <c r="W1029">
        <v>10</v>
      </c>
      <c r="X1029">
        <v>10</v>
      </c>
      <c r="Y1029">
        <v>10</v>
      </c>
      <c r="Z1029">
        <v>7.67</v>
      </c>
      <c r="AA1029">
        <v>83.75</v>
      </c>
      <c r="AB1029">
        <v>0</v>
      </c>
      <c r="AC1029">
        <v>1</v>
      </c>
      <c r="AD1029">
        <v>0</v>
      </c>
      <c r="AE1029" t="s">
        <v>55</v>
      </c>
      <c r="AF1029">
        <v>4</v>
      </c>
      <c r="AG1029" s="7">
        <v>43146</v>
      </c>
    </row>
    <row r="1030" spans="1:36" x14ac:dyDescent="0.25">
      <c r="A1030" t="s">
        <v>43</v>
      </c>
      <c r="B1030" t="s">
        <v>396</v>
      </c>
      <c r="C1030">
        <v>2.5359349</v>
      </c>
      <c r="D1030">
        <v>-75.527669900000006</v>
      </c>
      <c r="E1030" t="s">
        <v>457</v>
      </c>
      <c r="F1030">
        <v>250</v>
      </c>
      <c r="G1030">
        <v>70</v>
      </c>
      <c r="H1030">
        <v>2016</v>
      </c>
      <c r="I1030" t="s">
        <v>5427</v>
      </c>
      <c r="J1030" t="s">
        <v>5428</v>
      </c>
      <c r="K1030" t="s">
        <v>5042</v>
      </c>
      <c r="L1030" t="s">
        <v>5049</v>
      </c>
      <c r="M1030">
        <v>91</v>
      </c>
      <c r="N1030" s="7">
        <v>42335</v>
      </c>
      <c r="O1030" t="s">
        <v>213</v>
      </c>
      <c r="P1030" t="s">
        <v>81</v>
      </c>
      <c r="Q1030">
        <v>7.75</v>
      </c>
      <c r="R1030">
        <v>7.67</v>
      </c>
      <c r="S1030">
        <v>7.5</v>
      </c>
      <c r="T1030">
        <v>7.67</v>
      </c>
      <c r="U1030">
        <v>7.58</v>
      </c>
      <c r="V1030">
        <v>7.83</v>
      </c>
      <c r="W1030">
        <v>10</v>
      </c>
      <c r="X1030">
        <v>10</v>
      </c>
      <c r="Y1030">
        <v>10</v>
      </c>
      <c r="Z1030">
        <v>7.75</v>
      </c>
      <c r="AA1030">
        <v>83.75</v>
      </c>
      <c r="AB1030">
        <v>0</v>
      </c>
      <c r="AC1030">
        <v>0</v>
      </c>
      <c r="AD1030">
        <v>0</v>
      </c>
      <c r="AE1030" t="s">
        <v>55</v>
      </c>
      <c r="AF1030">
        <v>0</v>
      </c>
      <c r="AG1030" s="7">
        <v>42700</v>
      </c>
      <c r="AH1030">
        <v>442</v>
      </c>
      <c r="AI1030">
        <v>442</v>
      </c>
      <c r="AJ1030">
        <v>442</v>
      </c>
    </row>
    <row r="1031" spans="1:36" x14ac:dyDescent="0.25">
      <c r="A1031" t="s">
        <v>43</v>
      </c>
      <c r="B1031" t="s">
        <v>396</v>
      </c>
      <c r="C1031">
        <v>2.5359349</v>
      </c>
      <c r="D1031">
        <v>-75.527669900000006</v>
      </c>
      <c r="E1031" t="s">
        <v>457</v>
      </c>
      <c r="F1031">
        <v>100</v>
      </c>
      <c r="G1031">
        <v>70</v>
      </c>
      <c r="H1031">
        <v>2014</v>
      </c>
      <c r="I1031" t="s">
        <v>5423</v>
      </c>
      <c r="J1031" t="s">
        <v>5424</v>
      </c>
      <c r="K1031" t="s">
        <v>5042</v>
      </c>
      <c r="L1031" t="s">
        <v>5049</v>
      </c>
      <c r="M1031">
        <v>91</v>
      </c>
      <c r="N1031" s="7">
        <v>41675</v>
      </c>
      <c r="O1031" t="s">
        <v>213</v>
      </c>
      <c r="P1031" t="s">
        <v>54</v>
      </c>
      <c r="Q1031">
        <v>7.67</v>
      </c>
      <c r="R1031">
        <v>7.67</v>
      </c>
      <c r="S1031">
        <v>7.67</v>
      </c>
      <c r="T1031">
        <v>7.92</v>
      </c>
      <c r="U1031">
        <v>7.5</v>
      </c>
      <c r="V1031">
        <v>7.67</v>
      </c>
      <c r="W1031">
        <v>10</v>
      </c>
      <c r="X1031">
        <v>10</v>
      </c>
      <c r="Y1031">
        <v>10</v>
      </c>
      <c r="Z1031">
        <v>7.67</v>
      </c>
      <c r="AA1031">
        <v>83.75</v>
      </c>
      <c r="AB1031">
        <v>0</v>
      </c>
      <c r="AC1031">
        <v>0</v>
      </c>
      <c r="AD1031">
        <v>0</v>
      </c>
      <c r="AE1031" t="s">
        <v>55</v>
      </c>
      <c r="AF1031">
        <v>5</v>
      </c>
      <c r="AG1031" s="7">
        <v>42040</v>
      </c>
      <c r="AH1031">
        <v>1600</v>
      </c>
      <c r="AI1031">
        <v>1950</v>
      </c>
      <c r="AJ1031">
        <v>1775</v>
      </c>
    </row>
    <row r="1032" spans="1:36" x14ac:dyDescent="0.25">
      <c r="A1032" t="s">
        <v>43</v>
      </c>
      <c r="B1032" t="s">
        <v>396</v>
      </c>
      <c r="C1032">
        <v>2.5359349</v>
      </c>
      <c r="D1032">
        <v>-75.527669900000006</v>
      </c>
      <c r="E1032" t="s">
        <v>457</v>
      </c>
      <c r="F1032">
        <v>250</v>
      </c>
      <c r="G1032">
        <v>70</v>
      </c>
      <c r="H1032">
        <v>2014</v>
      </c>
      <c r="I1032" t="s">
        <v>5423</v>
      </c>
      <c r="J1032" t="s">
        <v>5424</v>
      </c>
      <c r="K1032" t="s">
        <v>5042</v>
      </c>
      <c r="L1032" t="s">
        <v>5049</v>
      </c>
      <c r="M1032">
        <v>91</v>
      </c>
      <c r="N1032" s="7">
        <v>41663</v>
      </c>
      <c r="O1032" t="s">
        <v>60</v>
      </c>
      <c r="P1032" t="s">
        <v>54</v>
      </c>
      <c r="Q1032">
        <v>7.67</v>
      </c>
      <c r="R1032">
        <v>7.42</v>
      </c>
      <c r="S1032">
        <v>7.42</v>
      </c>
      <c r="T1032">
        <v>7.42</v>
      </c>
      <c r="U1032">
        <v>8</v>
      </c>
      <c r="V1032">
        <v>8.33</v>
      </c>
      <c r="W1032">
        <v>10</v>
      </c>
      <c r="X1032">
        <v>10</v>
      </c>
      <c r="Y1032">
        <v>10</v>
      </c>
      <c r="Z1032">
        <v>7.5</v>
      </c>
      <c r="AA1032">
        <v>83.75</v>
      </c>
      <c r="AB1032">
        <v>0</v>
      </c>
      <c r="AC1032">
        <v>0</v>
      </c>
      <c r="AD1032">
        <v>0</v>
      </c>
      <c r="AE1032" t="s">
        <v>55</v>
      </c>
      <c r="AF1032">
        <v>3</v>
      </c>
      <c r="AG1032" s="7">
        <v>42028</v>
      </c>
      <c r="AH1032">
        <v>1500</v>
      </c>
      <c r="AI1032">
        <v>1600</v>
      </c>
      <c r="AJ1032">
        <v>1550</v>
      </c>
    </row>
    <row r="1033" spans="1:36" x14ac:dyDescent="0.25">
      <c r="A1033" t="s">
        <v>43</v>
      </c>
      <c r="B1033" t="s">
        <v>396</v>
      </c>
      <c r="C1033">
        <v>2.5359349</v>
      </c>
      <c r="D1033">
        <v>-75.527669900000006</v>
      </c>
      <c r="E1033" t="s">
        <v>457</v>
      </c>
      <c r="F1033">
        <v>250</v>
      </c>
      <c r="G1033">
        <v>70</v>
      </c>
      <c r="H1033">
        <v>2013</v>
      </c>
      <c r="I1033" t="s">
        <v>5421</v>
      </c>
      <c r="J1033" t="s">
        <v>5420</v>
      </c>
      <c r="K1033" t="s">
        <v>5042</v>
      </c>
      <c r="L1033" t="s">
        <v>5049</v>
      </c>
      <c r="M1033">
        <v>91</v>
      </c>
      <c r="N1033" s="7">
        <v>41600</v>
      </c>
      <c r="O1033" t="s">
        <v>213</v>
      </c>
      <c r="P1033" t="s">
        <v>54</v>
      </c>
      <c r="Q1033">
        <v>7.58</v>
      </c>
      <c r="R1033">
        <v>7.67</v>
      </c>
      <c r="S1033">
        <v>7.75</v>
      </c>
      <c r="T1033">
        <v>7.67</v>
      </c>
      <c r="U1033">
        <v>7.67</v>
      </c>
      <c r="V1033">
        <v>7.67</v>
      </c>
      <c r="W1033">
        <v>10</v>
      </c>
      <c r="X1033">
        <v>10</v>
      </c>
      <c r="Y1033">
        <v>10</v>
      </c>
      <c r="Z1033">
        <v>7.75</v>
      </c>
      <c r="AA1033">
        <v>83.75</v>
      </c>
      <c r="AB1033">
        <v>0</v>
      </c>
      <c r="AC1033">
        <v>0</v>
      </c>
      <c r="AD1033">
        <v>0</v>
      </c>
      <c r="AE1033" t="s">
        <v>304</v>
      </c>
      <c r="AF1033">
        <v>1</v>
      </c>
      <c r="AG1033" s="7">
        <v>41965</v>
      </c>
      <c r="AH1033">
        <v>1750</v>
      </c>
      <c r="AI1033">
        <v>1750</v>
      </c>
      <c r="AJ1033">
        <v>1750</v>
      </c>
    </row>
    <row r="1034" spans="1:36" x14ac:dyDescent="0.25">
      <c r="A1034" t="s">
        <v>43</v>
      </c>
      <c r="B1034" t="s">
        <v>396</v>
      </c>
      <c r="C1034">
        <v>2.5359349</v>
      </c>
      <c r="D1034">
        <v>-75.527669900000006</v>
      </c>
      <c r="E1034" t="s">
        <v>457</v>
      </c>
      <c r="F1034">
        <v>275</v>
      </c>
      <c r="G1034">
        <v>70</v>
      </c>
      <c r="H1034">
        <v>2013</v>
      </c>
      <c r="I1034" t="s">
        <v>5421</v>
      </c>
      <c r="J1034" t="s">
        <v>5420</v>
      </c>
      <c r="K1034" t="s">
        <v>5042</v>
      </c>
      <c r="L1034" t="s">
        <v>5049</v>
      </c>
      <c r="M1034">
        <v>91</v>
      </c>
      <c r="N1034" s="7">
        <v>41513</v>
      </c>
      <c r="O1034" t="s">
        <v>213</v>
      </c>
      <c r="P1034" t="s">
        <v>54</v>
      </c>
      <c r="Q1034">
        <v>7.75</v>
      </c>
      <c r="R1034">
        <v>7.67</v>
      </c>
      <c r="S1034">
        <v>7.75</v>
      </c>
      <c r="T1034">
        <v>7.58</v>
      </c>
      <c r="U1034">
        <v>7.42</v>
      </c>
      <c r="V1034">
        <v>8</v>
      </c>
      <c r="W1034">
        <v>10</v>
      </c>
      <c r="X1034">
        <v>10</v>
      </c>
      <c r="Y1034">
        <v>10</v>
      </c>
      <c r="Z1034">
        <v>7.58</v>
      </c>
      <c r="AA1034">
        <v>83.75</v>
      </c>
      <c r="AB1034">
        <v>0.11</v>
      </c>
      <c r="AC1034">
        <v>0</v>
      </c>
      <c r="AD1034">
        <v>0</v>
      </c>
      <c r="AE1034" t="s">
        <v>55</v>
      </c>
      <c r="AF1034">
        <v>3</v>
      </c>
      <c r="AG1034" s="7">
        <v>41878</v>
      </c>
      <c r="AH1034">
        <v>1750</v>
      </c>
      <c r="AI1034">
        <v>1750</v>
      </c>
      <c r="AJ1034">
        <v>1750</v>
      </c>
    </row>
    <row r="1035" spans="1:36" x14ac:dyDescent="0.25">
      <c r="A1035" t="s">
        <v>43</v>
      </c>
      <c r="B1035" t="s">
        <v>396</v>
      </c>
      <c r="C1035">
        <v>2.7049813</v>
      </c>
      <c r="D1035">
        <v>-76.825965199999999</v>
      </c>
      <c r="E1035" t="s">
        <v>1062</v>
      </c>
      <c r="F1035">
        <v>275</v>
      </c>
      <c r="G1035">
        <v>70</v>
      </c>
      <c r="H1035">
        <v>2020</v>
      </c>
      <c r="I1035" t="s">
        <v>5433</v>
      </c>
      <c r="J1035" t="s">
        <v>5434</v>
      </c>
      <c r="K1035" t="s">
        <v>5042</v>
      </c>
      <c r="L1035" t="s">
        <v>5049</v>
      </c>
      <c r="M1035">
        <v>91</v>
      </c>
      <c r="N1035" s="7">
        <v>40653</v>
      </c>
      <c r="Q1035">
        <v>7.83</v>
      </c>
      <c r="R1035">
        <v>7.83</v>
      </c>
      <c r="S1035">
        <v>7.58</v>
      </c>
      <c r="T1035">
        <v>7.33</v>
      </c>
      <c r="U1035">
        <v>7.42</v>
      </c>
      <c r="V1035">
        <v>7.67</v>
      </c>
      <c r="W1035">
        <v>10</v>
      </c>
      <c r="X1035">
        <v>10</v>
      </c>
      <c r="Y1035">
        <v>10</v>
      </c>
      <c r="Z1035">
        <v>8.08</v>
      </c>
      <c r="AA1035">
        <v>83.75</v>
      </c>
      <c r="AB1035">
        <v>0.1</v>
      </c>
      <c r="AC1035">
        <v>0</v>
      </c>
      <c r="AD1035">
        <v>0</v>
      </c>
      <c r="AF1035">
        <v>1</v>
      </c>
      <c r="AG1035" s="7">
        <v>41018</v>
      </c>
      <c r="AH1035">
        <v>1600</v>
      </c>
      <c r="AI1035">
        <v>1600</v>
      </c>
      <c r="AJ1035">
        <v>1600</v>
      </c>
    </row>
    <row r="1036" spans="1:36" x14ac:dyDescent="0.25">
      <c r="A1036" t="s">
        <v>43</v>
      </c>
      <c r="B1036" t="s">
        <v>396</v>
      </c>
      <c r="C1036">
        <v>5.0260030000000002</v>
      </c>
      <c r="D1036">
        <v>-74.030012200000002</v>
      </c>
      <c r="E1036" t="s">
        <v>676</v>
      </c>
      <c r="F1036">
        <v>250</v>
      </c>
      <c r="G1036">
        <v>70</v>
      </c>
      <c r="I1036" t="s">
        <v>5435</v>
      </c>
      <c r="J1036" t="s">
        <v>5436</v>
      </c>
      <c r="K1036" t="s">
        <v>5042</v>
      </c>
      <c r="L1036" t="s">
        <v>5049</v>
      </c>
      <c r="M1036">
        <v>91</v>
      </c>
      <c r="N1036" s="7">
        <v>40583</v>
      </c>
      <c r="Q1036">
        <v>7.75</v>
      </c>
      <c r="R1036">
        <v>7.67</v>
      </c>
      <c r="S1036">
        <v>7.25</v>
      </c>
      <c r="T1036">
        <v>7.25</v>
      </c>
      <c r="U1036">
        <v>7.58</v>
      </c>
      <c r="V1036">
        <v>8.5</v>
      </c>
      <c r="W1036">
        <v>10</v>
      </c>
      <c r="X1036">
        <v>10</v>
      </c>
      <c r="Y1036">
        <v>10</v>
      </c>
      <c r="Z1036">
        <v>7.75</v>
      </c>
      <c r="AA1036">
        <v>83.75</v>
      </c>
      <c r="AB1036">
        <v>0.06</v>
      </c>
      <c r="AC1036">
        <v>0</v>
      </c>
      <c r="AD1036">
        <v>0</v>
      </c>
      <c r="AF1036">
        <v>1</v>
      </c>
      <c r="AG1036" s="7">
        <v>40948</v>
      </c>
      <c r="AH1036">
        <v>1600</v>
      </c>
      <c r="AI1036">
        <v>1600</v>
      </c>
      <c r="AJ1036">
        <v>1600</v>
      </c>
    </row>
    <row r="1037" spans="1:36" x14ac:dyDescent="0.25">
      <c r="A1037" t="s">
        <v>43</v>
      </c>
      <c r="B1037" t="s">
        <v>62</v>
      </c>
      <c r="C1037">
        <v>14.844606799999999</v>
      </c>
      <c r="D1037">
        <v>-91.523186600000002</v>
      </c>
      <c r="E1037" t="s">
        <v>1708</v>
      </c>
      <c r="F1037">
        <v>250</v>
      </c>
      <c r="G1037">
        <v>1.3607771100000001</v>
      </c>
      <c r="H1037">
        <v>2012</v>
      </c>
      <c r="I1037" t="s">
        <v>5398</v>
      </c>
      <c r="J1037" t="s">
        <v>5444</v>
      </c>
      <c r="K1037" t="s">
        <v>5040</v>
      </c>
      <c r="L1037" t="s">
        <v>5048</v>
      </c>
      <c r="M1037">
        <v>152</v>
      </c>
      <c r="N1037" s="7">
        <v>41053</v>
      </c>
      <c r="O1037" t="s">
        <v>213</v>
      </c>
      <c r="P1037" t="s">
        <v>54</v>
      </c>
      <c r="Q1037">
        <v>7.67</v>
      </c>
      <c r="R1037">
        <v>7.58</v>
      </c>
      <c r="S1037">
        <v>7.58</v>
      </c>
      <c r="T1037">
        <v>7.67</v>
      </c>
      <c r="U1037">
        <v>7.75</v>
      </c>
      <c r="V1037">
        <v>7.75</v>
      </c>
      <c r="W1037">
        <v>10</v>
      </c>
      <c r="X1037">
        <v>10</v>
      </c>
      <c r="Y1037">
        <v>10</v>
      </c>
      <c r="Z1037">
        <v>7.75</v>
      </c>
      <c r="AA1037">
        <v>83.75</v>
      </c>
      <c r="AB1037">
        <v>0.11</v>
      </c>
      <c r="AC1037">
        <v>0</v>
      </c>
      <c r="AD1037">
        <v>0</v>
      </c>
      <c r="AE1037" t="s">
        <v>89</v>
      </c>
      <c r="AF1037">
        <v>1</v>
      </c>
      <c r="AG1037" s="7">
        <v>41418</v>
      </c>
      <c r="AH1037">
        <v>1300</v>
      </c>
      <c r="AI1037">
        <v>1300</v>
      </c>
      <c r="AJ1037">
        <v>1300</v>
      </c>
    </row>
    <row r="1038" spans="1:36" x14ac:dyDescent="0.25">
      <c r="A1038" t="s">
        <v>43</v>
      </c>
      <c r="B1038" t="s">
        <v>316</v>
      </c>
      <c r="C1038">
        <v>-0.43709900000000002</v>
      </c>
      <c r="D1038">
        <v>36.958010399999999</v>
      </c>
      <c r="E1038" t="s">
        <v>379</v>
      </c>
      <c r="F1038">
        <v>200</v>
      </c>
      <c r="G1038">
        <v>60</v>
      </c>
      <c r="I1038" t="s">
        <v>5414</v>
      </c>
      <c r="J1038" t="s">
        <v>5480</v>
      </c>
      <c r="K1038" t="s">
        <v>5040</v>
      </c>
      <c r="L1038" t="s">
        <v>5050</v>
      </c>
      <c r="M1038">
        <v>92</v>
      </c>
      <c r="N1038" s="7">
        <v>43111</v>
      </c>
      <c r="O1038" t="s">
        <v>383</v>
      </c>
      <c r="P1038" t="s">
        <v>54</v>
      </c>
      <c r="Q1038">
        <v>7.75</v>
      </c>
      <c r="R1038">
        <v>7.58</v>
      </c>
      <c r="S1038">
        <v>7.5</v>
      </c>
      <c r="T1038">
        <v>7.58</v>
      </c>
      <c r="U1038">
        <v>7.75</v>
      </c>
      <c r="V1038">
        <v>7.75</v>
      </c>
      <c r="W1038">
        <v>10</v>
      </c>
      <c r="X1038">
        <v>10</v>
      </c>
      <c r="Y1038">
        <v>10</v>
      </c>
      <c r="Z1038">
        <v>7.83</v>
      </c>
      <c r="AA1038">
        <v>83.75</v>
      </c>
      <c r="AB1038">
        <v>0.11</v>
      </c>
      <c r="AC1038">
        <v>0</v>
      </c>
      <c r="AD1038">
        <v>0</v>
      </c>
      <c r="AE1038" t="s">
        <v>55</v>
      </c>
      <c r="AF1038">
        <v>2</v>
      </c>
      <c r="AG1038" s="7">
        <v>43476</v>
      </c>
      <c r="AH1038">
        <v>1800</v>
      </c>
      <c r="AI1038">
        <v>1800</v>
      </c>
      <c r="AJ1038">
        <v>1800</v>
      </c>
    </row>
    <row r="1039" spans="1:36" x14ac:dyDescent="0.25">
      <c r="A1039" t="s">
        <v>43</v>
      </c>
      <c r="B1039" t="s">
        <v>216</v>
      </c>
      <c r="C1039">
        <v>20.979674200000002</v>
      </c>
      <c r="D1039">
        <v>-98.507717499999998</v>
      </c>
      <c r="E1039" t="s">
        <v>1699</v>
      </c>
      <c r="F1039">
        <v>10</v>
      </c>
      <c r="G1039">
        <v>1</v>
      </c>
      <c r="H1039">
        <v>2012</v>
      </c>
      <c r="I1039" t="s">
        <v>5398</v>
      </c>
      <c r="J1039" t="s">
        <v>5444</v>
      </c>
      <c r="K1039" t="s">
        <v>5040</v>
      </c>
      <c r="L1039" t="s">
        <v>5048</v>
      </c>
      <c r="M1039">
        <v>152</v>
      </c>
      <c r="N1039" s="7">
        <v>41179</v>
      </c>
      <c r="O1039" t="s">
        <v>213</v>
      </c>
      <c r="P1039" t="s">
        <v>81</v>
      </c>
      <c r="Q1039">
        <v>7.83</v>
      </c>
      <c r="R1039">
        <v>7.58</v>
      </c>
      <c r="S1039">
        <v>7.58</v>
      </c>
      <c r="T1039">
        <v>7.5</v>
      </c>
      <c r="U1039">
        <v>7.75</v>
      </c>
      <c r="V1039">
        <v>7.67</v>
      </c>
      <c r="W1039">
        <v>10</v>
      </c>
      <c r="X1039">
        <v>10</v>
      </c>
      <c r="Y1039">
        <v>10</v>
      </c>
      <c r="Z1039">
        <v>7.83</v>
      </c>
      <c r="AA1039">
        <v>83.75</v>
      </c>
      <c r="AB1039">
        <v>0.13</v>
      </c>
      <c r="AC1039">
        <v>5</v>
      </c>
      <c r="AD1039">
        <v>0</v>
      </c>
      <c r="AE1039" t="s">
        <v>201</v>
      </c>
      <c r="AF1039">
        <v>5</v>
      </c>
      <c r="AG1039" s="7">
        <v>41544</v>
      </c>
      <c r="AH1039">
        <v>700</v>
      </c>
      <c r="AI1039">
        <v>700</v>
      </c>
      <c r="AJ1039">
        <v>700</v>
      </c>
    </row>
    <row r="1040" spans="1:36" x14ac:dyDescent="0.25">
      <c r="A1040" t="s">
        <v>43</v>
      </c>
      <c r="B1040" t="s">
        <v>268</v>
      </c>
      <c r="C1040">
        <v>23.282501400000001</v>
      </c>
      <c r="D1040">
        <v>120.44728499999999</v>
      </c>
      <c r="E1040" t="s">
        <v>1655</v>
      </c>
      <c r="F1040">
        <v>10</v>
      </c>
      <c r="G1040">
        <v>10</v>
      </c>
      <c r="H1040">
        <v>2016</v>
      </c>
      <c r="I1040" t="s">
        <v>5449</v>
      </c>
      <c r="J1040" t="s">
        <v>5482</v>
      </c>
      <c r="K1040" t="s">
        <v>5051</v>
      </c>
      <c r="L1040" t="s">
        <v>5050</v>
      </c>
      <c r="M1040">
        <v>61</v>
      </c>
      <c r="N1040" s="7">
        <v>42892</v>
      </c>
      <c r="O1040" t="s">
        <v>616</v>
      </c>
      <c r="P1040" t="s">
        <v>81</v>
      </c>
      <c r="Q1040">
        <v>7.67</v>
      </c>
      <c r="R1040">
        <v>7.67</v>
      </c>
      <c r="S1040">
        <v>7.58</v>
      </c>
      <c r="T1040">
        <v>7.58</v>
      </c>
      <c r="U1040">
        <v>7.67</v>
      </c>
      <c r="V1040">
        <v>7.83</v>
      </c>
      <c r="W1040">
        <v>10</v>
      </c>
      <c r="X1040">
        <v>10</v>
      </c>
      <c r="Y1040">
        <v>10</v>
      </c>
      <c r="Z1040">
        <v>7.75</v>
      </c>
      <c r="AA1040">
        <v>83.75</v>
      </c>
      <c r="AB1040">
        <v>0</v>
      </c>
      <c r="AC1040">
        <v>0</v>
      </c>
      <c r="AD1040">
        <v>0</v>
      </c>
      <c r="AE1040" t="s">
        <v>55</v>
      </c>
      <c r="AF1040">
        <v>0</v>
      </c>
      <c r="AG1040" s="7">
        <v>43257</v>
      </c>
      <c r="AH1040">
        <v>750</v>
      </c>
      <c r="AI1040">
        <v>750</v>
      </c>
      <c r="AJ1040">
        <v>750</v>
      </c>
    </row>
    <row r="1041" spans="1:36" x14ac:dyDescent="0.25">
      <c r="A1041" t="s">
        <v>43</v>
      </c>
      <c r="B1041" t="s">
        <v>242</v>
      </c>
      <c r="C1041">
        <v>0.3157239</v>
      </c>
      <c r="D1041">
        <v>32.575567999999997</v>
      </c>
      <c r="E1041" t="s">
        <v>1669</v>
      </c>
      <c r="F1041">
        <v>320</v>
      </c>
      <c r="G1041">
        <v>60</v>
      </c>
      <c r="H1041">
        <v>2013</v>
      </c>
      <c r="I1041" t="s">
        <v>5425</v>
      </c>
      <c r="J1041" t="s">
        <v>5459</v>
      </c>
      <c r="K1041" t="s">
        <v>5042</v>
      </c>
      <c r="L1041" t="s">
        <v>5052</v>
      </c>
      <c r="M1041">
        <v>153</v>
      </c>
      <c r="N1041" s="7">
        <v>41820</v>
      </c>
      <c r="O1041" t="s">
        <v>68</v>
      </c>
      <c r="P1041" t="s">
        <v>81</v>
      </c>
      <c r="Q1041">
        <v>8</v>
      </c>
      <c r="R1041">
        <v>7.92</v>
      </c>
      <c r="S1041">
        <v>7.58</v>
      </c>
      <c r="T1041">
        <v>7.75</v>
      </c>
      <c r="U1041">
        <v>7.33</v>
      </c>
      <c r="V1041">
        <v>7.5</v>
      </c>
      <c r="W1041">
        <v>10</v>
      </c>
      <c r="X1041">
        <v>10</v>
      </c>
      <c r="Y1041">
        <v>10</v>
      </c>
      <c r="Z1041">
        <v>7.67</v>
      </c>
      <c r="AA1041">
        <v>83.75</v>
      </c>
      <c r="AB1041">
        <v>0.12</v>
      </c>
      <c r="AC1041">
        <v>0</v>
      </c>
      <c r="AD1041">
        <v>0</v>
      </c>
      <c r="AE1041" t="s">
        <v>55</v>
      </c>
      <c r="AF1041">
        <v>0</v>
      </c>
      <c r="AG1041" s="7">
        <v>42185</v>
      </c>
      <c r="AH1041">
        <v>1400</v>
      </c>
      <c r="AI1041">
        <v>1400</v>
      </c>
      <c r="AJ1041">
        <v>1400</v>
      </c>
    </row>
    <row r="1042" spans="1:36" x14ac:dyDescent="0.25">
      <c r="A1042" t="s">
        <v>4825</v>
      </c>
      <c r="B1042" t="s">
        <v>242</v>
      </c>
      <c r="C1042">
        <v>-0.57816639999999997</v>
      </c>
      <c r="D1042">
        <v>30.381019899999998</v>
      </c>
      <c r="E1042" t="s">
        <v>4829</v>
      </c>
      <c r="F1042">
        <v>300</v>
      </c>
      <c r="G1042">
        <v>60</v>
      </c>
      <c r="H1042">
        <v>2013</v>
      </c>
      <c r="I1042" t="s">
        <v>5425</v>
      </c>
      <c r="J1042" t="s">
        <v>5459</v>
      </c>
      <c r="K1042" t="s">
        <v>5042</v>
      </c>
      <c r="L1042" t="s">
        <v>5052</v>
      </c>
      <c r="M1042">
        <v>153</v>
      </c>
      <c r="N1042" s="7">
        <v>41816</v>
      </c>
      <c r="Q1042">
        <v>7.83</v>
      </c>
      <c r="R1042">
        <v>8.08</v>
      </c>
      <c r="S1042">
        <v>7.75</v>
      </c>
      <c r="T1042">
        <v>7.92</v>
      </c>
      <c r="U1042">
        <v>8.25</v>
      </c>
      <c r="V1042">
        <v>7.92</v>
      </c>
      <c r="W1042">
        <v>10</v>
      </c>
      <c r="X1042">
        <v>10</v>
      </c>
      <c r="Y1042">
        <v>8</v>
      </c>
      <c r="Z1042">
        <v>8</v>
      </c>
      <c r="AA1042">
        <v>83.75</v>
      </c>
      <c r="AB1042">
        <v>0.12</v>
      </c>
      <c r="AC1042">
        <v>0</v>
      </c>
      <c r="AD1042">
        <v>0</v>
      </c>
      <c r="AE1042" t="s">
        <v>55</v>
      </c>
      <c r="AF1042">
        <v>2</v>
      </c>
      <c r="AG1042" s="7">
        <v>42181</v>
      </c>
      <c r="AH1042">
        <v>1488</v>
      </c>
      <c r="AI1042">
        <v>1488</v>
      </c>
      <c r="AJ1042">
        <v>1488</v>
      </c>
    </row>
    <row r="1043" spans="1:36" x14ac:dyDescent="0.25">
      <c r="A1043" t="s">
        <v>43</v>
      </c>
      <c r="B1043" t="s">
        <v>147</v>
      </c>
      <c r="C1043">
        <v>19.896766199999998</v>
      </c>
      <c r="D1043">
        <v>-155.58278179999999</v>
      </c>
      <c r="E1043" t="s">
        <v>150</v>
      </c>
      <c r="F1043">
        <v>12</v>
      </c>
      <c r="G1043">
        <v>45.359237</v>
      </c>
      <c r="H1043">
        <v>2013</v>
      </c>
      <c r="I1043" t="s">
        <v>5452</v>
      </c>
      <c r="J1043" t="s">
        <v>5442</v>
      </c>
      <c r="K1043" t="s">
        <v>5051</v>
      </c>
      <c r="L1043" t="s">
        <v>5048</v>
      </c>
      <c r="M1043">
        <v>120</v>
      </c>
      <c r="N1043" s="7">
        <v>41396</v>
      </c>
      <c r="O1043" t="s">
        <v>333</v>
      </c>
      <c r="P1043" t="s">
        <v>81</v>
      </c>
      <c r="Q1043">
        <v>7.25</v>
      </c>
      <c r="R1043">
        <v>7.42</v>
      </c>
      <c r="S1043">
        <v>7.67</v>
      </c>
      <c r="T1043">
        <v>7.58</v>
      </c>
      <c r="U1043">
        <v>7.83</v>
      </c>
      <c r="V1043">
        <v>8.25</v>
      </c>
      <c r="W1043">
        <v>10</v>
      </c>
      <c r="X1043">
        <v>10</v>
      </c>
      <c r="Y1043">
        <v>10</v>
      </c>
      <c r="Z1043">
        <v>7.75</v>
      </c>
      <c r="AA1043">
        <v>83.75</v>
      </c>
      <c r="AB1043">
        <v>0</v>
      </c>
      <c r="AC1043">
        <v>0</v>
      </c>
      <c r="AD1043">
        <v>0</v>
      </c>
      <c r="AE1043" t="s">
        <v>89</v>
      </c>
      <c r="AF1043">
        <v>0</v>
      </c>
      <c r="AG1043" s="7">
        <v>41761</v>
      </c>
    </row>
    <row r="1044" spans="1:36" x14ac:dyDescent="0.25">
      <c r="A1044" t="s">
        <v>43</v>
      </c>
      <c r="B1044" t="s">
        <v>147</v>
      </c>
      <c r="C1044">
        <v>19.896766199999998</v>
      </c>
      <c r="D1044">
        <v>-155.58278179999999</v>
      </c>
      <c r="E1044" t="s">
        <v>150</v>
      </c>
      <c r="F1044">
        <v>4</v>
      </c>
      <c r="G1044">
        <v>0.45359237000000002</v>
      </c>
      <c r="I1044" t="s">
        <v>5453</v>
      </c>
      <c r="J1044" t="s">
        <v>5454</v>
      </c>
      <c r="K1044" t="s">
        <v>5051</v>
      </c>
      <c r="L1044" t="s">
        <v>5048</v>
      </c>
      <c r="M1044">
        <v>120</v>
      </c>
      <c r="N1044" s="7">
        <v>40358</v>
      </c>
      <c r="Q1044">
        <v>7.83</v>
      </c>
      <c r="R1044">
        <v>7.67</v>
      </c>
      <c r="S1044">
        <v>7.75</v>
      </c>
      <c r="T1044">
        <v>7.67</v>
      </c>
      <c r="U1044">
        <v>7.58</v>
      </c>
      <c r="V1044">
        <v>7.5</v>
      </c>
      <c r="W1044">
        <v>10</v>
      </c>
      <c r="X1044">
        <v>10</v>
      </c>
      <c r="Y1044">
        <v>10</v>
      </c>
      <c r="Z1044">
        <v>7.75</v>
      </c>
      <c r="AA1044">
        <v>83.75</v>
      </c>
      <c r="AB1044">
        <v>0</v>
      </c>
      <c r="AC1044">
        <v>0</v>
      </c>
      <c r="AD1044">
        <v>0</v>
      </c>
      <c r="AF1044">
        <v>0</v>
      </c>
      <c r="AG1044" s="7">
        <v>40723</v>
      </c>
    </row>
    <row r="1045" spans="1:36" x14ac:dyDescent="0.25">
      <c r="A1045" t="s">
        <v>43</v>
      </c>
      <c r="B1045" t="s">
        <v>1672</v>
      </c>
      <c r="C1045">
        <v>18.423847800000001</v>
      </c>
      <c r="D1045">
        <v>-66.064878699999994</v>
      </c>
      <c r="E1045" t="s">
        <v>1677</v>
      </c>
      <c r="F1045">
        <v>18</v>
      </c>
      <c r="G1045">
        <v>2.2679618500000003</v>
      </c>
      <c r="H1045">
        <v>2013</v>
      </c>
      <c r="I1045" t="s">
        <v>5483</v>
      </c>
      <c r="J1045" t="s">
        <v>5442</v>
      </c>
      <c r="K1045" t="s">
        <v>5044</v>
      </c>
      <c r="L1045" t="s">
        <v>5048</v>
      </c>
      <c r="M1045">
        <v>212</v>
      </c>
      <c r="N1045" s="7">
        <v>41799</v>
      </c>
      <c r="O1045" t="s">
        <v>60</v>
      </c>
      <c r="P1045" t="s">
        <v>54</v>
      </c>
      <c r="Q1045">
        <v>7.83</v>
      </c>
      <c r="R1045">
        <v>7.83</v>
      </c>
      <c r="S1045">
        <v>7.83</v>
      </c>
      <c r="T1045">
        <v>7.67</v>
      </c>
      <c r="U1045">
        <v>8</v>
      </c>
      <c r="V1045">
        <v>8.17</v>
      </c>
      <c r="W1045">
        <v>9.33</v>
      </c>
      <c r="X1045">
        <v>9.33</v>
      </c>
      <c r="Y1045">
        <v>10</v>
      </c>
      <c r="Z1045">
        <v>7.75</v>
      </c>
      <c r="AA1045">
        <v>83.75</v>
      </c>
      <c r="AB1045">
        <v>0.12</v>
      </c>
      <c r="AC1045">
        <v>0</v>
      </c>
      <c r="AD1045">
        <v>0</v>
      </c>
      <c r="AE1045" t="s">
        <v>55</v>
      </c>
      <c r="AF1045">
        <v>1</v>
      </c>
      <c r="AG1045" s="7">
        <v>42164</v>
      </c>
      <c r="AH1045">
        <v>853.44</v>
      </c>
      <c r="AI1045">
        <v>853.44</v>
      </c>
      <c r="AJ1045">
        <v>853.44</v>
      </c>
    </row>
    <row r="1046" spans="1:36" x14ac:dyDescent="0.25">
      <c r="A1046" t="s">
        <v>43</v>
      </c>
      <c r="B1046" t="s">
        <v>84</v>
      </c>
      <c r="C1046">
        <v>-18.512177999999999</v>
      </c>
      <c r="D1046">
        <v>-44.555030799999997</v>
      </c>
      <c r="E1046" t="s">
        <v>233</v>
      </c>
      <c r="F1046">
        <v>320</v>
      </c>
      <c r="G1046">
        <v>60</v>
      </c>
      <c r="H1046">
        <v>2014</v>
      </c>
      <c r="I1046" t="s">
        <v>5403</v>
      </c>
      <c r="J1046" t="s">
        <v>5404</v>
      </c>
      <c r="K1046" t="s">
        <v>5039</v>
      </c>
      <c r="L1046" t="s">
        <v>5040</v>
      </c>
      <c r="M1046">
        <v>153</v>
      </c>
      <c r="N1046" s="7">
        <v>41634</v>
      </c>
      <c r="O1046" t="s">
        <v>365</v>
      </c>
      <c r="P1046" t="s">
        <v>81</v>
      </c>
      <c r="Q1046">
        <v>7.92</v>
      </c>
      <c r="R1046">
        <v>7.5</v>
      </c>
      <c r="S1046">
        <v>7.33</v>
      </c>
      <c r="T1046">
        <v>7.67</v>
      </c>
      <c r="U1046">
        <v>8.17</v>
      </c>
      <c r="V1046">
        <v>7.5</v>
      </c>
      <c r="W1046">
        <v>10</v>
      </c>
      <c r="X1046">
        <v>10</v>
      </c>
      <c r="Y1046">
        <v>10</v>
      </c>
      <c r="Z1046">
        <v>7.75</v>
      </c>
      <c r="AA1046">
        <v>83.83</v>
      </c>
      <c r="AB1046">
        <v>0.1</v>
      </c>
      <c r="AC1046">
        <v>0</v>
      </c>
      <c r="AD1046">
        <v>0</v>
      </c>
      <c r="AE1046" t="s">
        <v>55</v>
      </c>
      <c r="AF1046">
        <v>0</v>
      </c>
      <c r="AG1046" s="7">
        <v>41999</v>
      </c>
      <c r="AH1046">
        <v>1260</v>
      </c>
      <c r="AI1046">
        <v>1260</v>
      </c>
      <c r="AJ1046">
        <v>1260</v>
      </c>
    </row>
    <row r="1047" spans="1:36" x14ac:dyDescent="0.25">
      <c r="A1047" t="s">
        <v>43</v>
      </c>
      <c r="B1047" t="s">
        <v>84</v>
      </c>
      <c r="C1047">
        <v>-18.512177999999999</v>
      </c>
      <c r="D1047">
        <v>-44.555030799999997</v>
      </c>
      <c r="E1047" t="s">
        <v>233</v>
      </c>
      <c r="F1047">
        <v>320</v>
      </c>
      <c r="G1047">
        <v>2</v>
      </c>
      <c r="H1047">
        <v>2016</v>
      </c>
      <c r="I1047" t="s">
        <v>5407</v>
      </c>
      <c r="J1047" t="s">
        <v>5408</v>
      </c>
      <c r="K1047" t="s">
        <v>5039</v>
      </c>
      <c r="L1047" t="s">
        <v>5040</v>
      </c>
      <c r="M1047">
        <v>153</v>
      </c>
      <c r="N1047" s="7">
        <v>42285</v>
      </c>
      <c r="O1047" t="s">
        <v>365</v>
      </c>
      <c r="P1047" t="s">
        <v>81</v>
      </c>
      <c r="Q1047">
        <v>7.25</v>
      </c>
      <c r="R1047">
        <v>7.58</v>
      </c>
      <c r="S1047">
        <v>7.42</v>
      </c>
      <c r="T1047">
        <v>8</v>
      </c>
      <c r="U1047">
        <v>7.75</v>
      </c>
      <c r="V1047">
        <v>7.83</v>
      </c>
      <c r="W1047">
        <v>10</v>
      </c>
      <c r="X1047">
        <v>10</v>
      </c>
      <c r="Y1047">
        <v>10</v>
      </c>
      <c r="Z1047">
        <v>8</v>
      </c>
      <c r="AA1047">
        <v>83.83</v>
      </c>
      <c r="AB1047">
        <v>0</v>
      </c>
      <c r="AC1047">
        <v>0</v>
      </c>
      <c r="AD1047">
        <v>0</v>
      </c>
      <c r="AE1047" t="s">
        <v>55</v>
      </c>
      <c r="AF1047">
        <v>0</v>
      </c>
      <c r="AG1047" s="7">
        <v>42650</v>
      </c>
      <c r="AH1047">
        <v>1</v>
      </c>
      <c r="AI1047">
        <v>1</v>
      </c>
      <c r="AJ1047">
        <v>1</v>
      </c>
    </row>
    <row r="1048" spans="1:36" x14ac:dyDescent="0.25">
      <c r="A1048" t="s">
        <v>43</v>
      </c>
      <c r="B1048" t="s">
        <v>84</v>
      </c>
      <c r="C1048">
        <v>-18.512177999999999</v>
      </c>
      <c r="D1048">
        <v>-44.555030799999997</v>
      </c>
      <c r="E1048" t="s">
        <v>233</v>
      </c>
      <c r="F1048">
        <v>300</v>
      </c>
      <c r="G1048">
        <v>2</v>
      </c>
      <c r="H1048">
        <v>2015</v>
      </c>
      <c r="I1048" t="s">
        <v>5409</v>
      </c>
      <c r="J1048" t="s">
        <v>5410</v>
      </c>
      <c r="K1048" t="s">
        <v>5039</v>
      </c>
      <c r="L1048" t="s">
        <v>5040</v>
      </c>
      <c r="M1048">
        <v>153</v>
      </c>
      <c r="N1048" s="7">
        <v>41928</v>
      </c>
      <c r="O1048" t="s">
        <v>68</v>
      </c>
      <c r="P1048" t="s">
        <v>373</v>
      </c>
      <c r="Q1048">
        <v>7.67</v>
      </c>
      <c r="R1048">
        <v>7.67</v>
      </c>
      <c r="S1048">
        <v>7.58</v>
      </c>
      <c r="T1048">
        <v>7.5</v>
      </c>
      <c r="U1048">
        <v>7.83</v>
      </c>
      <c r="V1048">
        <v>8.17</v>
      </c>
      <c r="W1048">
        <v>10</v>
      </c>
      <c r="X1048">
        <v>10</v>
      </c>
      <c r="Y1048">
        <v>9.33</v>
      </c>
      <c r="Z1048">
        <v>8.08</v>
      </c>
      <c r="AA1048">
        <v>83.83</v>
      </c>
      <c r="AB1048">
        <v>0</v>
      </c>
      <c r="AC1048">
        <v>0</v>
      </c>
      <c r="AD1048">
        <v>0</v>
      </c>
      <c r="AE1048" t="s">
        <v>55</v>
      </c>
      <c r="AF1048">
        <v>1</v>
      </c>
      <c r="AG1048" s="7">
        <v>42293</v>
      </c>
      <c r="AH1048">
        <v>1200</v>
      </c>
      <c r="AI1048">
        <v>1200</v>
      </c>
      <c r="AJ1048">
        <v>1200</v>
      </c>
    </row>
    <row r="1049" spans="1:36" x14ac:dyDescent="0.25">
      <c r="A1049" t="s">
        <v>43</v>
      </c>
      <c r="B1049" t="s">
        <v>84</v>
      </c>
      <c r="C1049">
        <v>-22.121262300000001</v>
      </c>
      <c r="D1049">
        <v>-45.132417099999998</v>
      </c>
      <c r="E1049" t="s">
        <v>1629</v>
      </c>
      <c r="F1049">
        <v>300</v>
      </c>
      <c r="G1049">
        <v>1</v>
      </c>
      <c r="H1049">
        <v>2012</v>
      </c>
      <c r="I1049" t="s">
        <v>5401</v>
      </c>
      <c r="J1049" t="s">
        <v>5402</v>
      </c>
      <c r="K1049" t="s">
        <v>5039</v>
      </c>
      <c r="L1049" t="s">
        <v>5040</v>
      </c>
      <c r="M1049">
        <v>153</v>
      </c>
      <c r="N1049" s="7">
        <v>40898</v>
      </c>
      <c r="O1049" t="s">
        <v>365</v>
      </c>
      <c r="P1049" t="s">
        <v>373</v>
      </c>
      <c r="Q1049">
        <v>7.83</v>
      </c>
      <c r="R1049">
        <v>7.83</v>
      </c>
      <c r="S1049">
        <v>7.58</v>
      </c>
      <c r="T1049">
        <v>7.67</v>
      </c>
      <c r="U1049">
        <v>7.5</v>
      </c>
      <c r="V1049">
        <v>7.58</v>
      </c>
      <c r="W1049">
        <v>10</v>
      </c>
      <c r="X1049">
        <v>10</v>
      </c>
      <c r="Y1049">
        <v>10</v>
      </c>
      <c r="Z1049">
        <v>7.83</v>
      </c>
      <c r="AA1049">
        <v>83.83</v>
      </c>
      <c r="AB1049">
        <v>0.12</v>
      </c>
      <c r="AC1049">
        <v>0</v>
      </c>
      <c r="AD1049">
        <v>0</v>
      </c>
      <c r="AE1049" t="s">
        <v>55</v>
      </c>
      <c r="AF1049">
        <v>3</v>
      </c>
      <c r="AG1049" s="7">
        <v>41263</v>
      </c>
      <c r="AH1049">
        <v>1250</v>
      </c>
      <c r="AI1049">
        <v>1250</v>
      </c>
      <c r="AJ1049">
        <v>1250</v>
      </c>
    </row>
    <row r="1050" spans="1:36" x14ac:dyDescent="0.25">
      <c r="A1050" t="s">
        <v>43</v>
      </c>
      <c r="B1050" t="s">
        <v>396</v>
      </c>
      <c r="C1050">
        <v>11.240354699999999</v>
      </c>
      <c r="D1050">
        <v>-74.211022700000001</v>
      </c>
      <c r="E1050" t="s">
        <v>1224</v>
      </c>
      <c r="F1050">
        <v>275</v>
      </c>
      <c r="G1050">
        <v>70</v>
      </c>
      <c r="H1050">
        <v>2017</v>
      </c>
      <c r="I1050" t="s">
        <v>5431</v>
      </c>
      <c r="J1050" t="s">
        <v>5432</v>
      </c>
      <c r="K1050" t="s">
        <v>5042</v>
      </c>
      <c r="L1050" t="s">
        <v>5049</v>
      </c>
      <c r="M1050">
        <v>91</v>
      </c>
      <c r="N1050" s="7">
        <v>42916</v>
      </c>
      <c r="O1050" t="s">
        <v>213</v>
      </c>
      <c r="P1050" t="s">
        <v>54</v>
      </c>
      <c r="Q1050">
        <v>7.92</v>
      </c>
      <c r="R1050">
        <v>7.58</v>
      </c>
      <c r="S1050">
        <v>7.5</v>
      </c>
      <c r="T1050">
        <v>7.83</v>
      </c>
      <c r="U1050">
        <v>7.58</v>
      </c>
      <c r="V1050">
        <v>7.67</v>
      </c>
      <c r="W1050">
        <v>10</v>
      </c>
      <c r="X1050">
        <v>10</v>
      </c>
      <c r="Y1050">
        <v>10</v>
      </c>
      <c r="Z1050">
        <v>7.75</v>
      </c>
      <c r="AA1050">
        <v>83.83</v>
      </c>
      <c r="AB1050">
        <v>0</v>
      </c>
      <c r="AC1050">
        <v>1</v>
      </c>
      <c r="AD1050">
        <v>0</v>
      </c>
      <c r="AE1050" t="s">
        <v>55</v>
      </c>
      <c r="AF1050">
        <v>6</v>
      </c>
      <c r="AG1050" s="7">
        <v>43281</v>
      </c>
      <c r="AH1050">
        <v>2527</v>
      </c>
      <c r="AI1050">
        <v>2527</v>
      </c>
      <c r="AJ1050">
        <v>2527</v>
      </c>
    </row>
    <row r="1051" spans="1:36" x14ac:dyDescent="0.25">
      <c r="A1051" t="s">
        <v>43</v>
      </c>
      <c r="B1051" t="s">
        <v>396</v>
      </c>
      <c r="C1051">
        <v>2.5359349</v>
      </c>
      <c r="D1051">
        <v>-75.527669900000006</v>
      </c>
      <c r="E1051" t="s">
        <v>457</v>
      </c>
      <c r="F1051">
        <v>275</v>
      </c>
      <c r="G1051">
        <v>70</v>
      </c>
      <c r="H1051">
        <v>2016</v>
      </c>
      <c r="I1051" t="s">
        <v>5427</v>
      </c>
      <c r="J1051" t="s">
        <v>5428</v>
      </c>
      <c r="K1051" t="s">
        <v>5042</v>
      </c>
      <c r="L1051" t="s">
        <v>5049</v>
      </c>
      <c r="M1051">
        <v>91</v>
      </c>
      <c r="N1051" s="7">
        <v>42808</v>
      </c>
      <c r="O1051" t="s">
        <v>213</v>
      </c>
      <c r="Q1051">
        <v>7.83</v>
      </c>
      <c r="R1051">
        <v>7.67</v>
      </c>
      <c r="S1051">
        <v>7.5</v>
      </c>
      <c r="T1051">
        <v>7.75</v>
      </c>
      <c r="U1051">
        <v>7.75</v>
      </c>
      <c r="V1051">
        <v>7.75</v>
      </c>
      <c r="W1051">
        <v>10</v>
      </c>
      <c r="X1051">
        <v>10</v>
      </c>
      <c r="Y1051">
        <v>10</v>
      </c>
      <c r="Z1051">
        <v>7.58</v>
      </c>
      <c r="AA1051">
        <v>83.83</v>
      </c>
      <c r="AB1051">
        <v>0</v>
      </c>
      <c r="AC1051">
        <v>1</v>
      </c>
      <c r="AD1051">
        <v>2</v>
      </c>
      <c r="AE1051" t="s">
        <v>55</v>
      </c>
      <c r="AF1051">
        <v>0</v>
      </c>
      <c r="AG1051" s="7">
        <v>43173</v>
      </c>
    </row>
    <row r="1052" spans="1:36" x14ac:dyDescent="0.25">
      <c r="A1052" t="s">
        <v>43</v>
      </c>
      <c r="B1052" t="s">
        <v>396</v>
      </c>
      <c r="C1052">
        <v>2.5359349</v>
      </c>
      <c r="D1052">
        <v>-75.527669900000006</v>
      </c>
      <c r="E1052" t="s">
        <v>457</v>
      </c>
      <c r="F1052">
        <v>250</v>
      </c>
      <c r="G1052">
        <v>70</v>
      </c>
      <c r="H1052">
        <v>2013</v>
      </c>
      <c r="I1052" t="s">
        <v>5421</v>
      </c>
      <c r="J1052" t="s">
        <v>5420</v>
      </c>
      <c r="K1052" t="s">
        <v>5042</v>
      </c>
      <c r="L1052" t="s">
        <v>5049</v>
      </c>
      <c r="M1052">
        <v>91</v>
      </c>
      <c r="N1052" s="7">
        <v>41520</v>
      </c>
      <c r="O1052" t="s">
        <v>213</v>
      </c>
      <c r="P1052" t="s">
        <v>54</v>
      </c>
      <c r="Q1052">
        <v>7.67</v>
      </c>
      <c r="R1052">
        <v>7.58</v>
      </c>
      <c r="S1052">
        <v>7.58</v>
      </c>
      <c r="T1052">
        <v>7.83</v>
      </c>
      <c r="U1052">
        <v>7.58</v>
      </c>
      <c r="V1052">
        <v>7.67</v>
      </c>
      <c r="W1052">
        <v>10</v>
      </c>
      <c r="X1052">
        <v>10</v>
      </c>
      <c r="Y1052">
        <v>10</v>
      </c>
      <c r="Z1052">
        <v>7.92</v>
      </c>
      <c r="AA1052">
        <v>83.83</v>
      </c>
      <c r="AB1052">
        <v>0.11</v>
      </c>
      <c r="AC1052">
        <v>0</v>
      </c>
      <c r="AD1052">
        <v>0</v>
      </c>
      <c r="AE1052" t="s">
        <v>55</v>
      </c>
      <c r="AF1052">
        <v>1</v>
      </c>
      <c r="AG1052" s="7">
        <v>41885</v>
      </c>
      <c r="AH1052">
        <v>1750</v>
      </c>
      <c r="AI1052">
        <v>1750</v>
      </c>
      <c r="AJ1052">
        <v>1750</v>
      </c>
    </row>
    <row r="1053" spans="1:36" x14ac:dyDescent="0.25">
      <c r="A1053" t="s">
        <v>43</v>
      </c>
      <c r="B1053" t="s">
        <v>203</v>
      </c>
      <c r="C1053">
        <v>9.6051514999999998</v>
      </c>
      <c r="D1053">
        <v>-84.037889399999997</v>
      </c>
      <c r="E1053" t="s">
        <v>705</v>
      </c>
      <c r="F1053">
        <v>275</v>
      </c>
      <c r="G1053">
        <v>69</v>
      </c>
      <c r="H1053">
        <v>2015</v>
      </c>
      <c r="I1053" t="s">
        <v>5404</v>
      </c>
      <c r="J1053" t="s">
        <v>5439</v>
      </c>
      <c r="K1053" t="s">
        <v>5040</v>
      </c>
      <c r="L1053" t="s">
        <v>5048</v>
      </c>
      <c r="M1053">
        <v>151</v>
      </c>
      <c r="N1053" s="7">
        <v>42527</v>
      </c>
      <c r="O1053" t="s">
        <v>213</v>
      </c>
      <c r="P1053" t="s">
        <v>54</v>
      </c>
      <c r="Q1053">
        <v>7.67</v>
      </c>
      <c r="R1053">
        <v>7.67</v>
      </c>
      <c r="S1053">
        <v>7.75</v>
      </c>
      <c r="T1053">
        <v>7.67</v>
      </c>
      <c r="U1053">
        <v>7.5</v>
      </c>
      <c r="V1053">
        <v>7.75</v>
      </c>
      <c r="W1053">
        <v>10</v>
      </c>
      <c r="X1053">
        <v>10</v>
      </c>
      <c r="Y1053">
        <v>10</v>
      </c>
      <c r="Z1053">
        <v>7.83</v>
      </c>
      <c r="AA1053">
        <v>83.83</v>
      </c>
      <c r="AB1053">
        <v>0</v>
      </c>
      <c r="AC1053">
        <v>0</v>
      </c>
      <c r="AD1053">
        <v>0</v>
      </c>
      <c r="AE1053" t="s">
        <v>304</v>
      </c>
      <c r="AF1053">
        <v>0</v>
      </c>
      <c r="AG1053" s="7">
        <v>42892</v>
      </c>
      <c r="AH1053">
        <v>1850</v>
      </c>
      <c r="AI1053">
        <v>1850</v>
      </c>
      <c r="AJ1053">
        <v>1850</v>
      </c>
    </row>
    <row r="1054" spans="1:36" x14ac:dyDescent="0.25">
      <c r="A1054" t="s">
        <v>43</v>
      </c>
      <c r="B1054" t="s">
        <v>203</v>
      </c>
      <c r="C1054">
        <v>9.9630493999999992</v>
      </c>
      <c r="D1054">
        <v>-84.048231799999996</v>
      </c>
      <c r="E1054" t="s">
        <v>1600</v>
      </c>
      <c r="F1054">
        <v>250</v>
      </c>
      <c r="G1054">
        <v>1</v>
      </c>
      <c r="H1054">
        <v>2013</v>
      </c>
      <c r="I1054" t="s">
        <v>5402</v>
      </c>
      <c r="J1054" t="s">
        <v>5442</v>
      </c>
      <c r="K1054" t="s">
        <v>5040</v>
      </c>
      <c r="L1054" t="s">
        <v>5048</v>
      </c>
      <c r="M1054">
        <v>151</v>
      </c>
      <c r="N1054" s="7">
        <v>41799</v>
      </c>
      <c r="O1054" t="s">
        <v>493</v>
      </c>
      <c r="P1054" t="s">
        <v>54</v>
      </c>
      <c r="Q1054">
        <v>7.83</v>
      </c>
      <c r="R1054">
        <v>7.42</v>
      </c>
      <c r="S1054">
        <v>7.5</v>
      </c>
      <c r="T1054">
        <v>7.83</v>
      </c>
      <c r="U1054">
        <v>7.75</v>
      </c>
      <c r="V1054">
        <v>7.83</v>
      </c>
      <c r="W1054">
        <v>10</v>
      </c>
      <c r="X1054">
        <v>10</v>
      </c>
      <c r="Y1054">
        <v>10</v>
      </c>
      <c r="Z1054">
        <v>7.67</v>
      </c>
      <c r="AA1054">
        <v>83.83</v>
      </c>
      <c r="AB1054">
        <v>0.1</v>
      </c>
      <c r="AC1054">
        <v>0</v>
      </c>
      <c r="AD1054">
        <v>0</v>
      </c>
      <c r="AE1054" t="s">
        <v>55</v>
      </c>
      <c r="AF1054">
        <v>3</v>
      </c>
      <c r="AG1054" s="7">
        <v>42164</v>
      </c>
      <c r="AH1054">
        <v>1200</v>
      </c>
      <c r="AI1054">
        <v>1400</v>
      </c>
      <c r="AJ1054">
        <v>1300</v>
      </c>
    </row>
    <row r="1055" spans="1:36" x14ac:dyDescent="0.25">
      <c r="A1055" t="s">
        <v>43</v>
      </c>
      <c r="B1055" t="s">
        <v>1607</v>
      </c>
      <c r="C1055">
        <v>-1.0543434</v>
      </c>
      <c r="D1055">
        <v>-80.452644000000006</v>
      </c>
      <c r="E1055" t="s">
        <v>1611</v>
      </c>
      <c r="F1055">
        <v>1</v>
      </c>
      <c r="G1055">
        <v>2.2679618500000003</v>
      </c>
      <c r="H1055">
        <v>2013</v>
      </c>
      <c r="I1055" t="s">
        <v>5447</v>
      </c>
      <c r="J1055" t="s">
        <v>5412</v>
      </c>
      <c r="K1055" t="s">
        <v>5043</v>
      </c>
      <c r="L1055" t="s">
        <v>5040</v>
      </c>
      <c r="M1055">
        <v>183</v>
      </c>
      <c r="N1055" s="7">
        <v>41551</v>
      </c>
      <c r="P1055" t="s">
        <v>81</v>
      </c>
      <c r="Q1055">
        <v>7.5</v>
      </c>
      <c r="R1055">
        <v>7.67</v>
      </c>
      <c r="S1055">
        <v>7.58</v>
      </c>
      <c r="T1055">
        <v>7.75</v>
      </c>
      <c r="U1055">
        <v>7.83</v>
      </c>
      <c r="V1055">
        <v>7.83</v>
      </c>
      <c r="W1055">
        <v>10</v>
      </c>
      <c r="X1055">
        <v>10</v>
      </c>
      <c r="Y1055">
        <v>10</v>
      </c>
      <c r="Z1055">
        <v>7.67</v>
      </c>
      <c r="AA1055">
        <v>83.83</v>
      </c>
      <c r="AB1055">
        <v>0.09</v>
      </c>
      <c r="AC1055">
        <v>0</v>
      </c>
      <c r="AD1055">
        <v>0</v>
      </c>
      <c r="AE1055" t="s">
        <v>89</v>
      </c>
      <c r="AF1055">
        <v>0</v>
      </c>
      <c r="AG1055" s="7">
        <v>41916</v>
      </c>
      <c r="AH1055">
        <v>800</v>
      </c>
      <c r="AI1055">
        <v>800</v>
      </c>
      <c r="AJ1055">
        <v>800</v>
      </c>
    </row>
    <row r="1056" spans="1:36" x14ac:dyDescent="0.25">
      <c r="A1056" t="s">
        <v>43</v>
      </c>
      <c r="B1056" t="s">
        <v>45</v>
      </c>
      <c r="C1056">
        <v>7.5460377000000003</v>
      </c>
      <c r="D1056">
        <v>40.634685099999999</v>
      </c>
      <c r="E1056" t="s">
        <v>77</v>
      </c>
      <c r="F1056">
        <v>320</v>
      </c>
      <c r="G1056">
        <v>60</v>
      </c>
      <c r="H1056">
        <v>2014</v>
      </c>
      <c r="I1056" t="s">
        <v>5451</v>
      </c>
      <c r="J1056" t="s">
        <v>5456</v>
      </c>
      <c r="K1056" t="s">
        <v>5051</v>
      </c>
      <c r="L1056" t="s">
        <v>5052</v>
      </c>
      <c r="M1056">
        <v>92</v>
      </c>
      <c r="N1056" s="7">
        <v>42094</v>
      </c>
      <c r="P1056" t="s">
        <v>81</v>
      </c>
      <c r="Q1056">
        <v>7.75</v>
      </c>
      <c r="R1056">
        <v>7.75</v>
      </c>
      <c r="S1056">
        <v>7.67</v>
      </c>
      <c r="T1056">
        <v>7.67</v>
      </c>
      <c r="U1056">
        <v>7.58</v>
      </c>
      <c r="V1056">
        <v>7.67</v>
      </c>
      <c r="W1056">
        <v>10</v>
      </c>
      <c r="X1056">
        <v>10</v>
      </c>
      <c r="Y1056">
        <v>10</v>
      </c>
      <c r="Z1056">
        <v>7.75</v>
      </c>
      <c r="AA1056">
        <v>83.83</v>
      </c>
      <c r="AB1056">
        <v>0.12</v>
      </c>
      <c r="AC1056">
        <v>0</v>
      </c>
      <c r="AD1056">
        <v>0</v>
      </c>
      <c r="AE1056" t="s">
        <v>55</v>
      </c>
      <c r="AF1056">
        <v>4</v>
      </c>
      <c r="AG1056" s="7">
        <v>42459</v>
      </c>
      <c r="AH1056">
        <v>1650</v>
      </c>
      <c r="AI1056">
        <v>1703</v>
      </c>
      <c r="AJ1056">
        <v>1676.5</v>
      </c>
    </row>
    <row r="1057" spans="1:36" x14ac:dyDescent="0.25">
      <c r="A1057" t="s">
        <v>43</v>
      </c>
      <c r="B1057" t="s">
        <v>45</v>
      </c>
      <c r="C1057">
        <v>7.85</v>
      </c>
      <c r="D1057">
        <v>36.083333000000003</v>
      </c>
      <c r="E1057" t="s">
        <v>228</v>
      </c>
      <c r="F1057">
        <v>300</v>
      </c>
      <c r="G1057">
        <v>2.7215542200000002</v>
      </c>
      <c r="H1057">
        <v>2010</v>
      </c>
      <c r="I1057" t="s">
        <v>5453</v>
      </c>
      <c r="J1057" t="s">
        <v>5465</v>
      </c>
      <c r="K1057" t="s">
        <v>5051</v>
      </c>
      <c r="L1057" t="s">
        <v>5052</v>
      </c>
      <c r="M1057">
        <v>92</v>
      </c>
      <c r="N1057" s="7">
        <v>40346</v>
      </c>
      <c r="Q1057">
        <v>7.58</v>
      </c>
      <c r="R1057">
        <v>7.83</v>
      </c>
      <c r="S1057">
        <v>7.58</v>
      </c>
      <c r="T1057">
        <v>8</v>
      </c>
      <c r="U1057">
        <v>7.83</v>
      </c>
      <c r="V1057">
        <v>7.5</v>
      </c>
      <c r="W1057">
        <v>10</v>
      </c>
      <c r="X1057">
        <v>10</v>
      </c>
      <c r="Y1057">
        <v>10</v>
      </c>
      <c r="Z1057">
        <v>7.5</v>
      </c>
      <c r="AA1057">
        <v>83.83</v>
      </c>
      <c r="AB1057">
        <v>0.1</v>
      </c>
      <c r="AC1057">
        <v>0</v>
      </c>
      <c r="AD1057">
        <v>0</v>
      </c>
      <c r="AF1057">
        <v>3</v>
      </c>
      <c r="AG1057" s="7">
        <v>40711</v>
      </c>
    </row>
    <row r="1058" spans="1:36" x14ac:dyDescent="0.25">
      <c r="A1058" t="s">
        <v>43</v>
      </c>
      <c r="B1058" t="s">
        <v>62</v>
      </c>
      <c r="C1058">
        <v>14.557296900000001</v>
      </c>
      <c r="D1058">
        <v>-90.733223300000006</v>
      </c>
      <c r="E1058" t="s">
        <v>1232</v>
      </c>
      <c r="F1058">
        <v>100</v>
      </c>
      <c r="G1058">
        <v>69</v>
      </c>
      <c r="H1058">
        <v>2016</v>
      </c>
      <c r="I1058" t="s">
        <v>5410</v>
      </c>
      <c r="J1058" t="s">
        <v>5441</v>
      </c>
      <c r="K1058" t="s">
        <v>5040</v>
      </c>
      <c r="L1058" t="s">
        <v>5048</v>
      </c>
      <c r="M1058">
        <v>152</v>
      </c>
      <c r="N1058" s="7">
        <v>42513</v>
      </c>
      <c r="O1058" t="s">
        <v>68</v>
      </c>
      <c r="P1058" t="s">
        <v>54</v>
      </c>
      <c r="Q1058">
        <v>7.75</v>
      </c>
      <c r="R1058">
        <v>7.75</v>
      </c>
      <c r="S1058">
        <v>7.5</v>
      </c>
      <c r="T1058">
        <v>7.75</v>
      </c>
      <c r="U1058">
        <v>7.83</v>
      </c>
      <c r="V1058">
        <v>7.58</v>
      </c>
      <c r="W1058">
        <v>10</v>
      </c>
      <c r="X1058">
        <v>10</v>
      </c>
      <c r="Y1058">
        <v>10</v>
      </c>
      <c r="Z1058">
        <v>7.67</v>
      </c>
      <c r="AA1058">
        <v>83.83</v>
      </c>
      <c r="AB1058">
        <v>0.11</v>
      </c>
      <c r="AC1058">
        <v>0</v>
      </c>
      <c r="AD1058">
        <v>7</v>
      </c>
      <c r="AE1058" t="s">
        <v>55</v>
      </c>
      <c r="AF1058">
        <v>6</v>
      </c>
      <c r="AG1058" s="7">
        <v>42878</v>
      </c>
      <c r="AH1058">
        <v>1500</v>
      </c>
      <c r="AI1058">
        <v>1500</v>
      </c>
      <c r="AJ1058">
        <v>1500</v>
      </c>
    </row>
    <row r="1059" spans="1:36" x14ac:dyDescent="0.25">
      <c r="A1059" t="s">
        <v>43</v>
      </c>
      <c r="B1059" t="s">
        <v>62</v>
      </c>
      <c r="C1059">
        <v>15.783471</v>
      </c>
      <c r="D1059">
        <v>-90.230759000000006</v>
      </c>
      <c r="E1059" t="s">
        <v>618</v>
      </c>
      <c r="F1059">
        <v>250</v>
      </c>
      <c r="G1059">
        <v>69</v>
      </c>
      <c r="H1059">
        <v>2014</v>
      </c>
      <c r="I1059" t="s">
        <v>5412</v>
      </c>
      <c r="J1059" t="s">
        <v>5440</v>
      </c>
      <c r="K1059" t="s">
        <v>5040</v>
      </c>
      <c r="L1059" t="s">
        <v>5048</v>
      </c>
      <c r="M1059">
        <v>151</v>
      </c>
      <c r="N1059" s="7">
        <v>41781</v>
      </c>
      <c r="O1059" t="s">
        <v>68</v>
      </c>
      <c r="P1059" t="s">
        <v>54</v>
      </c>
      <c r="Q1059">
        <v>7.58</v>
      </c>
      <c r="R1059">
        <v>7.83</v>
      </c>
      <c r="S1059">
        <v>7.33</v>
      </c>
      <c r="T1059">
        <v>8</v>
      </c>
      <c r="U1059">
        <v>7.58</v>
      </c>
      <c r="V1059">
        <v>7.75</v>
      </c>
      <c r="W1059">
        <v>10</v>
      </c>
      <c r="X1059">
        <v>10</v>
      </c>
      <c r="Y1059">
        <v>10</v>
      </c>
      <c r="Z1059">
        <v>7.75</v>
      </c>
      <c r="AA1059">
        <v>83.83</v>
      </c>
      <c r="AB1059">
        <v>0.1</v>
      </c>
      <c r="AC1059">
        <v>0</v>
      </c>
      <c r="AD1059">
        <v>0</v>
      </c>
      <c r="AE1059" t="s">
        <v>55</v>
      </c>
      <c r="AF1059">
        <v>1</v>
      </c>
      <c r="AG1059" s="7">
        <v>42146</v>
      </c>
      <c r="AH1059">
        <v>1219.2</v>
      </c>
      <c r="AI1059">
        <v>1219.2</v>
      </c>
      <c r="AJ1059">
        <v>1219.2</v>
      </c>
    </row>
    <row r="1060" spans="1:36" x14ac:dyDescent="0.25">
      <c r="A1060" t="s">
        <v>43</v>
      </c>
      <c r="B1060" t="s">
        <v>62</v>
      </c>
      <c r="C1060">
        <v>15.783471</v>
      </c>
      <c r="D1060">
        <v>-90.230759000000006</v>
      </c>
      <c r="E1060" t="s">
        <v>618</v>
      </c>
      <c r="F1060">
        <v>250</v>
      </c>
      <c r="G1060">
        <v>69</v>
      </c>
      <c r="H1060">
        <v>2013</v>
      </c>
      <c r="I1060" t="s">
        <v>5402</v>
      </c>
      <c r="J1060" t="s">
        <v>5442</v>
      </c>
      <c r="K1060" t="s">
        <v>5040</v>
      </c>
      <c r="L1060" t="s">
        <v>5048</v>
      </c>
      <c r="M1060">
        <v>151</v>
      </c>
      <c r="N1060" s="7">
        <v>41390</v>
      </c>
      <c r="O1060" t="s">
        <v>68</v>
      </c>
      <c r="P1060" t="s">
        <v>54</v>
      </c>
      <c r="Q1060">
        <v>7.5</v>
      </c>
      <c r="R1060">
        <v>7.83</v>
      </c>
      <c r="S1060">
        <v>7.5</v>
      </c>
      <c r="T1060">
        <v>7.83</v>
      </c>
      <c r="U1060">
        <v>7.83</v>
      </c>
      <c r="V1060">
        <v>7.67</v>
      </c>
      <c r="W1060">
        <v>10</v>
      </c>
      <c r="X1060">
        <v>10</v>
      </c>
      <c r="Y1060">
        <v>10</v>
      </c>
      <c r="Z1060">
        <v>7.67</v>
      </c>
      <c r="AA1060">
        <v>83.83</v>
      </c>
      <c r="AB1060">
        <v>0.11</v>
      </c>
      <c r="AC1060">
        <v>0</v>
      </c>
      <c r="AD1060">
        <v>0</v>
      </c>
      <c r="AE1060" t="s">
        <v>55</v>
      </c>
      <c r="AF1060">
        <v>3</v>
      </c>
      <c r="AG1060" s="7">
        <v>41755</v>
      </c>
      <c r="AH1060">
        <v>1310.6400000000001</v>
      </c>
      <c r="AI1060">
        <v>1310.6400000000001</v>
      </c>
      <c r="AJ1060">
        <v>1310.6400000000001</v>
      </c>
    </row>
    <row r="1061" spans="1:36" x14ac:dyDescent="0.25">
      <c r="A1061" t="s">
        <v>43</v>
      </c>
      <c r="B1061" t="s">
        <v>216</v>
      </c>
      <c r="C1061">
        <v>17.5390397</v>
      </c>
      <c r="D1061">
        <v>-101.2701934</v>
      </c>
      <c r="E1061" t="s">
        <v>1623</v>
      </c>
      <c r="F1061">
        <v>20</v>
      </c>
      <c r="G1061">
        <v>1</v>
      </c>
      <c r="H1061">
        <v>2012</v>
      </c>
      <c r="I1061" t="s">
        <v>5398</v>
      </c>
      <c r="J1061" t="s">
        <v>5444</v>
      </c>
      <c r="K1061" t="s">
        <v>5040</v>
      </c>
      <c r="L1061" t="s">
        <v>5048</v>
      </c>
      <c r="M1061">
        <v>152</v>
      </c>
      <c r="N1061" s="7">
        <v>41116</v>
      </c>
      <c r="O1061" t="s">
        <v>68</v>
      </c>
      <c r="P1061" t="s">
        <v>81</v>
      </c>
      <c r="Q1061">
        <v>7.67</v>
      </c>
      <c r="R1061">
        <v>8</v>
      </c>
      <c r="S1061">
        <v>7.67</v>
      </c>
      <c r="T1061">
        <v>7.42</v>
      </c>
      <c r="U1061">
        <v>7.67</v>
      </c>
      <c r="V1061">
        <v>7.5</v>
      </c>
      <c r="W1061">
        <v>10</v>
      </c>
      <c r="X1061">
        <v>10</v>
      </c>
      <c r="Y1061">
        <v>10</v>
      </c>
      <c r="Z1061">
        <v>7.92</v>
      </c>
      <c r="AA1061">
        <v>83.83</v>
      </c>
      <c r="AB1061">
        <v>0.1</v>
      </c>
      <c r="AC1061">
        <v>0</v>
      </c>
      <c r="AD1061">
        <v>0</v>
      </c>
      <c r="AE1061" t="s">
        <v>55</v>
      </c>
      <c r="AF1061">
        <v>2</v>
      </c>
      <c r="AG1061" s="7">
        <v>41481</v>
      </c>
      <c r="AH1061">
        <v>1218</v>
      </c>
      <c r="AI1061">
        <v>1218</v>
      </c>
      <c r="AJ1061">
        <v>1218</v>
      </c>
    </row>
    <row r="1062" spans="1:36" x14ac:dyDescent="0.25">
      <c r="A1062" t="s">
        <v>43</v>
      </c>
      <c r="B1062" t="s">
        <v>216</v>
      </c>
      <c r="C1062">
        <v>16.114828299999999</v>
      </c>
      <c r="D1062">
        <v>-92.6859623</v>
      </c>
      <c r="E1062" t="s">
        <v>1277</v>
      </c>
      <c r="F1062">
        <v>250</v>
      </c>
      <c r="G1062">
        <v>1</v>
      </c>
      <c r="H1062">
        <v>2012</v>
      </c>
      <c r="I1062" t="s">
        <v>5398</v>
      </c>
      <c r="J1062" t="s">
        <v>5444</v>
      </c>
      <c r="K1062" t="s">
        <v>5040</v>
      </c>
      <c r="L1062" t="s">
        <v>5048</v>
      </c>
      <c r="M1062">
        <v>152</v>
      </c>
      <c r="N1062" s="7">
        <v>41066</v>
      </c>
      <c r="O1062" t="s">
        <v>1002</v>
      </c>
      <c r="P1062" t="s">
        <v>81</v>
      </c>
      <c r="Q1062">
        <v>7.67</v>
      </c>
      <c r="R1062">
        <v>7.58</v>
      </c>
      <c r="S1062">
        <v>7.5</v>
      </c>
      <c r="T1062">
        <v>7.75</v>
      </c>
      <c r="U1062">
        <v>7.75</v>
      </c>
      <c r="V1062">
        <v>7.75</v>
      </c>
      <c r="W1062">
        <v>10</v>
      </c>
      <c r="X1062">
        <v>10</v>
      </c>
      <c r="Y1062">
        <v>10</v>
      </c>
      <c r="Z1062">
        <v>7.83</v>
      </c>
      <c r="AA1062">
        <v>83.83</v>
      </c>
      <c r="AB1062">
        <v>0.11</v>
      </c>
      <c r="AC1062">
        <v>0</v>
      </c>
      <c r="AD1062">
        <v>0</v>
      </c>
      <c r="AF1062">
        <v>4</v>
      </c>
      <c r="AG1062" s="7">
        <v>41431</v>
      </c>
      <c r="AH1062">
        <v>1300</v>
      </c>
      <c r="AI1062">
        <v>1300</v>
      </c>
      <c r="AJ1062">
        <v>1300</v>
      </c>
    </row>
    <row r="1063" spans="1:36" x14ac:dyDescent="0.25">
      <c r="A1063" t="s">
        <v>43</v>
      </c>
      <c r="B1063" t="s">
        <v>268</v>
      </c>
      <c r="C1063">
        <v>23.69781</v>
      </c>
      <c r="D1063">
        <v>120.960515</v>
      </c>
      <c r="E1063" t="s">
        <v>1536</v>
      </c>
      <c r="F1063">
        <v>167</v>
      </c>
      <c r="G1063">
        <v>30</v>
      </c>
      <c r="H1063">
        <v>2016</v>
      </c>
      <c r="I1063" t="s">
        <v>5449</v>
      </c>
      <c r="J1063" t="s">
        <v>5482</v>
      </c>
      <c r="K1063" t="s">
        <v>5051</v>
      </c>
      <c r="L1063" t="s">
        <v>5050</v>
      </c>
      <c r="M1063">
        <v>61</v>
      </c>
      <c r="N1063" s="7">
        <v>42423</v>
      </c>
      <c r="Q1063">
        <v>7.75</v>
      </c>
      <c r="R1063">
        <v>7.67</v>
      </c>
      <c r="S1063">
        <v>7.5</v>
      </c>
      <c r="T1063">
        <v>7.75</v>
      </c>
      <c r="U1063">
        <v>7.75</v>
      </c>
      <c r="V1063">
        <v>7.67</v>
      </c>
      <c r="W1063">
        <v>10</v>
      </c>
      <c r="X1063">
        <v>10</v>
      </c>
      <c r="Y1063">
        <v>10</v>
      </c>
      <c r="Z1063">
        <v>7.75</v>
      </c>
      <c r="AA1063">
        <v>83.83</v>
      </c>
      <c r="AB1063">
        <v>0</v>
      </c>
      <c r="AC1063">
        <v>0</v>
      </c>
      <c r="AD1063">
        <v>0</v>
      </c>
      <c r="AF1063">
        <v>0</v>
      </c>
      <c r="AG1063" s="7">
        <v>42788</v>
      </c>
      <c r="AH1063">
        <v>1200</v>
      </c>
      <c r="AI1063">
        <v>1200</v>
      </c>
      <c r="AJ1063">
        <v>1200</v>
      </c>
    </row>
    <row r="1064" spans="1:36" x14ac:dyDescent="0.25">
      <c r="A1064" t="s">
        <v>43</v>
      </c>
      <c r="B1064" t="s">
        <v>268</v>
      </c>
      <c r="C1064">
        <v>23.282501400000001</v>
      </c>
      <c r="D1064">
        <v>120.44728499999999</v>
      </c>
      <c r="E1064" t="s">
        <v>811</v>
      </c>
      <c r="F1064">
        <v>8</v>
      </c>
      <c r="G1064">
        <v>18</v>
      </c>
      <c r="H1064">
        <v>2014</v>
      </c>
      <c r="I1064" t="s">
        <v>5451</v>
      </c>
      <c r="J1064" t="s">
        <v>5477</v>
      </c>
      <c r="K1064" t="s">
        <v>5051</v>
      </c>
      <c r="L1064" t="s">
        <v>5050</v>
      </c>
      <c r="M1064">
        <v>61</v>
      </c>
      <c r="N1064" s="7">
        <v>42124</v>
      </c>
      <c r="O1064" t="s">
        <v>616</v>
      </c>
      <c r="P1064" t="s">
        <v>54</v>
      </c>
      <c r="Q1064">
        <v>7.67</v>
      </c>
      <c r="R1064">
        <v>7.75</v>
      </c>
      <c r="S1064">
        <v>7.67</v>
      </c>
      <c r="T1064">
        <v>7.75</v>
      </c>
      <c r="U1064">
        <v>7.42</v>
      </c>
      <c r="V1064">
        <v>7.75</v>
      </c>
      <c r="W1064">
        <v>10</v>
      </c>
      <c r="X1064">
        <v>10</v>
      </c>
      <c r="Y1064">
        <v>10</v>
      </c>
      <c r="Z1064">
        <v>7.83</v>
      </c>
      <c r="AA1064">
        <v>83.83</v>
      </c>
      <c r="AB1064">
        <v>0</v>
      </c>
      <c r="AC1064">
        <v>0</v>
      </c>
      <c r="AD1064">
        <v>0</v>
      </c>
      <c r="AE1064" t="s">
        <v>55</v>
      </c>
      <c r="AF1064">
        <v>1</v>
      </c>
      <c r="AG1064" s="7">
        <v>42489</v>
      </c>
      <c r="AH1064">
        <v>480</v>
      </c>
      <c r="AI1064">
        <v>570</v>
      </c>
      <c r="AJ1064">
        <v>525</v>
      </c>
    </row>
    <row r="1065" spans="1:36" x14ac:dyDescent="0.25">
      <c r="A1065" t="s">
        <v>43</v>
      </c>
      <c r="B1065" t="s">
        <v>348</v>
      </c>
      <c r="C1065">
        <v>19.910479800000001</v>
      </c>
      <c r="D1065">
        <v>99.840575999999999</v>
      </c>
      <c r="F1065">
        <v>1</v>
      </c>
      <c r="G1065">
        <v>60</v>
      </c>
      <c r="H1065">
        <v>2011</v>
      </c>
      <c r="I1065" t="s">
        <v>5448</v>
      </c>
      <c r="J1065" t="s">
        <v>5491</v>
      </c>
      <c r="K1065" t="s">
        <v>5051</v>
      </c>
      <c r="L1065" t="s">
        <v>5050</v>
      </c>
      <c r="M1065">
        <v>61</v>
      </c>
      <c r="N1065" s="7">
        <v>40771</v>
      </c>
      <c r="Q1065">
        <v>7.5</v>
      </c>
      <c r="R1065">
        <v>7.83</v>
      </c>
      <c r="S1065">
        <v>7.58</v>
      </c>
      <c r="T1065">
        <v>7.58</v>
      </c>
      <c r="U1065">
        <v>7.75</v>
      </c>
      <c r="V1065">
        <v>7.83</v>
      </c>
      <c r="W1065">
        <v>10</v>
      </c>
      <c r="X1065">
        <v>10</v>
      </c>
      <c r="Y1065">
        <v>10</v>
      </c>
      <c r="Z1065">
        <v>7.75</v>
      </c>
      <c r="AA1065">
        <v>83.83</v>
      </c>
      <c r="AB1065">
        <v>0.01</v>
      </c>
      <c r="AC1065">
        <v>0</v>
      </c>
      <c r="AD1065">
        <v>0</v>
      </c>
      <c r="AF1065">
        <v>0</v>
      </c>
      <c r="AG1065" s="7">
        <v>41136</v>
      </c>
    </row>
    <row r="1066" spans="1:36" x14ac:dyDescent="0.25">
      <c r="A1066" t="s">
        <v>43</v>
      </c>
      <c r="B1066" t="s">
        <v>348</v>
      </c>
      <c r="C1066">
        <v>19.9092056</v>
      </c>
      <c r="D1066">
        <v>99.833374899999995</v>
      </c>
      <c r="E1066" t="s">
        <v>1639</v>
      </c>
      <c r="F1066">
        <v>175</v>
      </c>
      <c r="G1066">
        <v>50</v>
      </c>
      <c r="H1066">
        <v>2011</v>
      </c>
      <c r="I1066" t="s">
        <v>5448</v>
      </c>
      <c r="J1066" t="s">
        <v>5491</v>
      </c>
      <c r="K1066" t="s">
        <v>5051</v>
      </c>
      <c r="L1066" t="s">
        <v>5050</v>
      </c>
      <c r="M1066">
        <v>61</v>
      </c>
      <c r="N1066" s="7">
        <v>40806</v>
      </c>
      <c r="Q1066">
        <v>7.75</v>
      </c>
      <c r="R1066">
        <v>7.75</v>
      </c>
      <c r="S1066">
        <v>7.58</v>
      </c>
      <c r="T1066">
        <v>8</v>
      </c>
      <c r="U1066">
        <v>7.67</v>
      </c>
      <c r="V1066">
        <v>7.58</v>
      </c>
      <c r="W1066">
        <v>10</v>
      </c>
      <c r="X1066">
        <v>10</v>
      </c>
      <c r="Y1066">
        <v>10</v>
      </c>
      <c r="Z1066">
        <v>7.5</v>
      </c>
      <c r="AA1066">
        <v>83.83</v>
      </c>
      <c r="AB1066">
        <v>0.02</v>
      </c>
      <c r="AC1066">
        <v>0</v>
      </c>
      <c r="AD1066">
        <v>0</v>
      </c>
      <c r="AF1066">
        <v>2</v>
      </c>
      <c r="AG1066" s="7">
        <v>41171</v>
      </c>
      <c r="AH1066">
        <v>1499.9208000000001</v>
      </c>
      <c r="AI1066">
        <v>1499.9208000000001</v>
      </c>
      <c r="AJ1066">
        <v>1499.9208000000001</v>
      </c>
    </row>
    <row r="1067" spans="1:36" x14ac:dyDescent="0.25">
      <c r="A1067" t="s">
        <v>43</v>
      </c>
      <c r="B1067" t="s">
        <v>84</v>
      </c>
      <c r="C1067">
        <v>-18.512177999999999</v>
      </c>
      <c r="D1067">
        <v>-44.555030799999997</v>
      </c>
      <c r="E1067" t="s">
        <v>233</v>
      </c>
      <c r="F1067">
        <v>320</v>
      </c>
      <c r="G1067">
        <v>60</v>
      </c>
      <c r="H1067">
        <v>2018</v>
      </c>
      <c r="I1067" t="s">
        <v>5405</v>
      </c>
      <c r="J1067" t="s">
        <v>5406</v>
      </c>
      <c r="K1067" t="s">
        <v>5039</v>
      </c>
      <c r="L1067" t="s">
        <v>5040</v>
      </c>
      <c r="M1067">
        <v>153</v>
      </c>
      <c r="N1067" s="7">
        <v>43028</v>
      </c>
      <c r="O1067" t="s">
        <v>68</v>
      </c>
      <c r="P1067" t="s">
        <v>81</v>
      </c>
      <c r="Q1067">
        <v>7.5</v>
      </c>
      <c r="R1067">
        <v>7.75</v>
      </c>
      <c r="S1067">
        <v>7.58</v>
      </c>
      <c r="T1067">
        <v>7.5</v>
      </c>
      <c r="U1067">
        <v>7.58</v>
      </c>
      <c r="V1067">
        <v>7.5</v>
      </c>
      <c r="W1067">
        <v>10</v>
      </c>
      <c r="X1067">
        <v>10</v>
      </c>
      <c r="Y1067">
        <v>10</v>
      </c>
      <c r="Z1067">
        <v>8.5</v>
      </c>
      <c r="AA1067">
        <v>83.92</v>
      </c>
      <c r="AB1067">
        <v>0</v>
      </c>
      <c r="AC1067">
        <v>0</v>
      </c>
      <c r="AD1067">
        <v>0</v>
      </c>
      <c r="AE1067" t="s">
        <v>55</v>
      </c>
      <c r="AF1067">
        <v>3</v>
      </c>
      <c r="AG1067" s="7">
        <v>43393</v>
      </c>
      <c r="AH1067">
        <v>890</v>
      </c>
      <c r="AI1067">
        <v>890</v>
      </c>
      <c r="AJ1067">
        <v>890</v>
      </c>
    </row>
    <row r="1068" spans="1:36" x14ac:dyDescent="0.25">
      <c r="A1068" t="s">
        <v>43</v>
      </c>
      <c r="B1068" t="s">
        <v>84</v>
      </c>
      <c r="C1068">
        <v>-18.512177999999999</v>
      </c>
      <c r="D1068">
        <v>-44.555030799999997</v>
      </c>
      <c r="E1068" t="s">
        <v>233</v>
      </c>
      <c r="F1068">
        <v>320</v>
      </c>
      <c r="G1068">
        <v>60</v>
      </c>
      <c r="H1068">
        <v>2016</v>
      </c>
      <c r="I1068" t="s">
        <v>5407</v>
      </c>
      <c r="J1068" t="s">
        <v>5408</v>
      </c>
      <c r="K1068" t="s">
        <v>5039</v>
      </c>
      <c r="L1068" t="s">
        <v>5040</v>
      </c>
      <c r="M1068">
        <v>153</v>
      </c>
      <c r="N1068" s="7">
        <v>42598</v>
      </c>
      <c r="O1068" t="s">
        <v>68</v>
      </c>
      <c r="P1068" t="s">
        <v>81</v>
      </c>
      <c r="Q1068">
        <v>7.58</v>
      </c>
      <c r="R1068">
        <v>7.67</v>
      </c>
      <c r="S1068">
        <v>7.67</v>
      </c>
      <c r="T1068">
        <v>7.75</v>
      </c>
      <c r="U1068">
        <v>7.58</v>
      </c>
      <c r="V1068">
        <v>7.83</v>
      </c>
      <c r="W1068">
        <v>10</v>
      </c>
      <c r="X1068">
        <v>10</v>
      </c>
      <c r="Y1068">
        <v>10</v>
      </c>
      <c r="Z1068">
        <v>7.83</v>
      </c>
      <c r="AA1068">
        <v>83.92</v>
      </c>
      <c r="AB1068">
        <v>0.11</v>
      </c>
      <c r="AC1068">
        <v>0</v>
      </c>
      <c r="AD1068">
        <v>2</v>
      </c>
      <c r="AE1068" t="s">
        <v>55</v>
      </c>
      <c r="AF1068">
        <v>7</v>
      </c>
      <c r="AG1068" s="7">
        <v>42963</v>
      </c>
      <c r="AH1068">
        <v>934</v>
      </c>
      <c r="AI1068">
        <v>934</v>
      </c>
      <c r="AJ1068">
        <v>934</v>
      </c>
    </row>
    <row r="1069" spans="1:36" x14ac:dyDescent="0.25">
      <c r="A1069" t="s">
        <v>43</v>
      </c>
      <c r="B1069" t="s">
        <v>396</v>
      </c>
      <c r="C1069">
        <v>2.5359349</v>
      </c>
      <c r="D1069">
        <v>-75.527669900000006</v>
      </c>
      <c r="E1069" t="s">
        <v>457</v>
      </c>
      <c r="F1069">
        <v>250</v>
      </c>
      <c r="G1069">
        <v>70</v>
      </c>
      <c r="H1069">
        <v>2016</v>
      </c>
      <c r="I1069" t="s">
        <v>5427</v>
      </c>
      <c r="J1069" t="s">
        <v>5428</v>
      </c>
      <c r="K1069" t="s">
        <v>5042</v>
      </c>
      <c r="L1069" t="s">
        <v>5049</v>
      </c>
      <c r="M1069">
        <v>91</v>
      </c>
      <c r="N1069" s="7">
        <v>42411</v>
      </c>
      <c r="Q1069">
        <v>7.75</v>
      </c>
      <c r="R1069">
        <v>7.67</v>
      </c>
      <c r="S1069">
        <v>7.5</v>
      </c>
      <c r="T1069">
        <v>7.75</v>
      </c>
      <c r="U1069">
        <v>7.83</v>
      </c>
      <c r="V1069">
        <v>7.75</v>
      </c>
      <c r="W1069">
        <v>10</v>
      </c>
      <c r="X1069">
        <v>10</v>
      </c>
      <c r="Y1069">
        <v>10</v>
      </c>
      <c r="Z1069">
        <v>7.67</v>
      </c>
      <c r="AA1069">
        <v>83.92</v>
      </c>
      <c r="AB1069">
        <v>0.11</v>
      </c>
      <c r="AC1069">
        <v>1</v>
      </c>
      <c r="AD1069">
        <v>0</v>
      </c>
      <c r="AE1069" t="s">
        <v>55</v>
      </c>
      <c r="AF1069">
        <v>2</v>
      </c>
      <c r="AG1069" s="7">
        <v>42776</v>
      </c>
      <c r="AH1069">
        <v>442</v>
      </c>
      <c r="AI1069">
        <v>442</v>
      </c>
      <c r="AJ1069">
        <v>442</v>
      </c>
    </row>
    <row r="1070" spans="1:36" x14ac:dyDescent="0.25">
      <c r="A1070" t="s">
        <v>43</v>
      </c>
      <c r="B1070" t="s">
        <v>396</v>
      </c>
      <c r="C1070">
        <v>2.389011</v>
      </c>
      <c r="D1070">
        <v>-75.894246899999999</v>
      </c>
      <c r="E1070" t="s">
        <v>1177</v>
      </c>
      <c r="F1070">
        <v>226</v>
      </c>
      <c r="G1070">
        <v>70</v>
      </c>
      <c r="H1070">
        <v>2016</v>
      </c>
      <c r="I1070" t="s">
        <v>5427</v>
      </c>
      <c r="J1070" t="s">
        <v>5428</v>
      </c>
      <c r="K1070" t="s">
        <v>5042</v>
      </c>
      <c r="L1070" t="s">
        <v>5049</v>
      </c>
      <c r="M1070">
        <v>91</v>
      </c>
      <c r="N1070" s="7">
        <v>42390</v>
      </c>
      <c r="Q1070">
        <v>7.75</v>
      </c>
      <c r="R1070">
        <v>7.58</v>
      </c>
      <c r="S1070">
        <v>7.5</v>
      </c>
      <c r="T1070">
        <v>7.83</v>
      </c>
      <c r="U1070">
        <v>7.75</v>
      </c>
      <c r="V1070">
        <v>7.92</v>
      </c>
      <c r="W1070">
        <v>10</v>
      </c>
      <c r="X1070">
        <v>10</v>
      </c>
      <c r="Y1070">
        <v>10</v>
      </c>
      <c r="Z1070">
        <v>7.58</v>
      </c>
      <c r="AA1070">
        <v>83.92</v>
      </c>
      <c r="AB1070">
        <v>0</v>
      </c>
      <c r="AC1070">
        <v>1</v>
      </c>
      <c r="AD1070">
        <v>3</v>
      </c>
      <c r="AF1070">
        <v>5</v>
      </c>
      <c r="AG1070" s="7">
        <v>42755</v>
      </c>
    </row>
    <row r="1071" spans="1:36" x14ac:dyDescent="0.25">
      <c r="A1071" t="s">
        <v>43</v>
      </c>
      <c r="B1071" t="s">
        <v>396</v>
      </c>
      <c r="C1071">
        <v>2.5359349</v>
      </c>
      <c r="D1071">
        <v>-75.527669900000006</v>
      </c>
      <c r="E1071" t="s">
        <v>457</v>
      </c>
      <c r="F1071">
        <v>275</v>
      </c>
      <c r="G1071">
        <v>70</v>
      </c>
      <c r="H1071">
        <v>2014</v>
      </c>
      <c r="I1071" t="s">
        <v>5423</v>
      </c>
      <c r="J1071" t="s">
        <v>5424</v>
      </c>
      <c r="K1071" t="s">
        <v>5042</v>
      </c>
      <c r="L1071" t="s">
        <v>5049</v>
      </c>
      <c r="M1071">
        <v>91</v>
      </c>
      <c r="N1071" s="7">
        <v>41985</v>
      </c>
      <c r="O1071" t="s">
        <v>213</v>
      </c>
      <c r="P1071" t="s">
        <v>54</v>
      </c>
      <c r="Q1071">
        <v>7.75</v>
      </c>
      <c r="R1071">
        <v>7.58</v>
      </c>
      <c r="S1071">
        <v>7.67</v>
      </c>
      <c r="T1071">
        <v>7.83</v>
      </c>
      <c r="U1071">
        <v>7.83</v>
      </c>
      <c r="V1071">
        <v>7.67</v>
      </c>
      <c r="W1071">
        <v>10</v>
      </c>
      <c r="X1071">
        <v>10</v>
      </c>
      <c r="Y1071">
        <v>10</v>
      </c>
      <c r="Z1071">
        <v>7.58</v>
      </c>
      <c r="AA1071">
        <v>83.92</v>
      </c>
      <c r="AB1071">
        <v>0</v>
      </c>
      <c r="AC1071">
        <v>0</v>
      </c>
      <c r="AD1071">
        <v>0</v>
      </c>
      <c r="AE1071" t="s">
        <v>55</v>
      </c>
      <c r="AF1071">
        <v>1</v>
      </c>
      <c r="AG1071" s="7">
        <v>42350</v>
      </c>
      <c r="AH1071">
        <v>1600</v>
      </c>
      <c r="AI1071">
        <v>1950</v>
      </c>
      <c r="AJ1071">
        <v>1775</v>
      </c>
    </row>
    <row r="1072" spans="1:36" x14ac:dyDescent="0.25">
      <c r="A1072" t="s">
        <v>43</v>
      </c>
      <c r="B1072" t="s">
        <v>396</v>
      </c>
      <c r="C1072">
        <v>6.6437075999999999</v>
      </c>
      <c r="D1072">
        <v>-73.653620900000007</v>
      </c>
      <c r="E1072" t="s">
        <v>625</v>
      </c>
      <c r="F1072">
        <v>250</v>
      </c>
      <c r="G1072">
        <v>70</v>
      </c>
      <c r="H1072">
        <v>2014</v>
      </c>
      <c r="I1072" t="s">
        <v>5423</v>
      </c>
      <c r="J1072" t="s">
        <v>5424</v>
      </c>
      <c r="K1072" t="s">
        <v>5042</v>
      </c>
      <c r="L1072" t="s">
        <v>5049</v>
      </c>
      <c r="M1072">
        <v>91</v>
      </c>
      <c r="N1072" s="7">
        <v>41656</v>
      </c>
      <c r="O1072" t="s">
        <v>213</v>
      </c>
      <c r="P1072" t="s">
        <v>81</v>
      </c>
      <c r="Q1072">
        <v>7.67</v>
      </c>
      <c r="R1072">
        <v>7.83</v>
      </c>
      <c r="S1072">
        <v>7.67</v>
      </c>
      <c r="T1072">
        <v>7.75</v>
      </c>
      <c r="U1072">
        <v>7.67</v>
      </c>
      <c r="V1072">
        <v>7.83</v>
      </c>
      <c r="W1072">
        <v>10</v>
      </c>
      <c r="X1072">
        <v>10</v>
      </c>
      <c r="Y1072">
        <v>10</v>
      </c>
      <c r="Z1072">
        <v>7.5</v>
      </c>
      <c r="AA1072">
        <v>83.92</v>
      </c>
      <c r="AB1072">
        <v>0.12</v>
      </c>
      <c r="AC1072">
        <v>0</v>
      </c>
      <c r="AD1072">
        <v>0</v>
      </c>
      <c r="AE1072" t="s">
        <v>55</v>
      </c>
      <c r="AF1072">
        <v>3</v>
      </c>
      <c r="AG1072" s="7">
        <v>42021</v>
      </c>
      <c r="AH1072">
        <v>1550</v>
      </c>
      <c r="AI1072">
        <v>1550</v>
      </c>
      <c r="AJ1072">
        <v>1550</v>
      </c>
    </row>
    <row r="1073" spans="1:36" x14ac:dyDescent="0.25">
      <c r="A1073" t="s">
        <v>43</v>
      </c>
      <c r="B1073" t="s">
        <v>396</v>
      </c>
      <c r="C1073">
        <v>2.5359349</v>
      </c>
      <c r="D1073">
        <v>-75.527669900000006</v>
      </c>
      <c r="E1073" t="s">
        <v>457</v>
      </c>
      <c r="F1073">
        <v>275</v>
      </c>
      <c r="G1073">
        <v>2</v>
      </c>
      <c r="H1073">
        <v>2015</v>
      </c>
      <c r="I1073" t="s">
        <v>5422</v>
      </c>
      <c r="J1073" t="s">
        <v>5419</v>
      </c>
      <c r="K1073" t="s">
        <v>5042</v>
      </c>
      <c r="L1073" t="s">
        <v>5049</v>
      </c>
      <c r="M1073">
        <v>91</v>
      </c>
      <c r="N1073" s="7">
        <v>42234</v>
      </c>
      <c r="P1073" t="s">
        <v>54</v>
      </c>
      <c r="Q1073">
        <v>7.92</v>
      </c>
      <c r="R1073">
        <v>7.67</v>
      </c>
      <c r="S1073">
        <v>7.5</v>
      </c>
      <c r="T1073">
        <v>7.83</v>
      </c>
      <c r="U1073">
        <v>7.58</v>
      </c>
      <c r="V1073">
        <v>7.67</v>
      </c>
      <c r="W1073">
        <v>10</v>
      </c>
      <c r="X1073">
        <v>10</v>
      </c>
      <c r="Y1073">
        <v>10</v>
      </c>
      <c r="Z1073">
        <v>7.75</v>
      </c>
      <c r="AA1073">
        <v>83.92</v>
      </c>
      <c r="AB1073">
        <v>0</v>
      </c>
      <c r="AC1073">
        <v>0</v>
      </c>
      <c r="AD1073">
        <v>0</v>
      </c>
      <c r="AF1073">
        <v>0</v>
      </c>
      <c r="AG1073" s="7">
        <v>42599</v>
      </c>
    </row>
    <row r="1074" spans="1:36" x14ac:dyDescent="0.25">
      <c r="A1074" t="s">
        <v>43</v>
      </c>
      <c r="B1074" t="s">
        <v>396</v>
      </c>
      <c r="C1074">
        <v>2.5359349</v>
      </c>
      <c r="D1074">
        <v>-75.527669900000006</v>
      </c>
      <c r="E1074" t="s">
        <v>457</v>
      </c>
      <c r="F1074">
        <v>275</v>
      </c>
      <c r="G1074">
        <v>2</v>
      </c>
      <c r="H1074">
        <v>2014</v>
      </c>
      <c r="I1074" t="s">
        <v>5423</v>
      </c>
      <c r="J1074" t="s">
        <v>5424</v>
      </c>
      <c r="K1074" t="s">
        <v>5042</v>
      </c>
      <c r="L1074" t="s">
        <v>5049</v>
      </c>
      <c r="M1074">
        <v>91</v>
      </c>
      <c r="N1074" s="7">
        <v>42075</v>
      </c>
      <c r="P1074" t="s">
        <v>54</v>
      </c>
      <c r="Q1074">
        <v>7.83</v>
      </c>
      <c r="R1074">
        <v>7.75</v>
      </c>
      <c r="S1074">
        <v>7.58</v>
      </c>
      <c r="T1074">
        <v>7.58</v>
      </c>
      <c r="U1074">
        <v>7.75</v>
      </c>
      <c r="V1074">
        <v>7.75</v>
      </c>
      <c r="W1074">
        <v>10</v>
      </c>
      <c r="X1074">
        <v>10</v>
      </c>
      <c r="Y1074">
        <v>10</v>
      </c>
      <c r="Z1074">
        <v>7.67</v>
      </c>
      <c r="AA1074">
        <v>83.92</v>
      </c>
      <c r="AB1074">
        <v>0</v>
      </c>
      <c r="AC1074">
        <v>1</v>
      </c>
      <c r="AD1074">
        <v>0</v>
      </c>
      <c r="AE1074" t="s">
        <v>201</v>
      </c>
      <c r="AF1074">
        <v>1</v>
      </c>
      <c r="AG1074" s="7">
        <v>42440</v>
      </c>
    </row>
    <row r="1075" spans="1:36" x14ac:dyDescent="0.25">
      <c r="A1075" t="s">
        <v>43</v>
      </c>
      <c r="B1075" t="s">
        <v>216</v>
      </c>
      <c r="C1075">
        <v>19.173773000000001</v>
      </c>
      <c r="D1075">
        <v>-96.134224099999997</v>
      </c>
      <c r="E1075" t="s">
        <v>715</v>
      </c>
      <c r="F1075">
        <v>200</v>
      </c>
      <c r="G1075">
        <v>69</v>
      </c>
      <c r="H1075">
        <v>2017</v>
      </c>
      <c r="I1075" t="s">
        <v>5408</v>
      </c>
      <c r="J1075" t="s">
        <v>5446</v>
      </c>
      <c r="K1075" t="s">
        <v>5040</v>
      </c>
      <c r="L1075" t="s">
        <v>5048</v>
      </c>
      <c r="M1075">
        <v>151</v>
      </c>
      <c r="N1075" s="7">
        <v>42919</v>
      </c>
      <c r="O1075" t="s">
        <v>737</v>
      </c>
      <c r="P1075" t="s">
        <v>54</v>
      </c>
      <c r="Q1075">
        <v>7.83</v>
      </c>
      <c r="R1075">
        <v>7.83</v>
      </c>
      <c r="S1075">
        <v>7.58</v>
      </c>
      <c r="T1075">
        <v>7.92</v>
      </c>
      <c r="U1075">
        <v>7.42</v>
      </c>
      <c r="V1075">
        <v>7.5</v>
      </c>
      <c r="W1075">
        <v>10</v>
      </c>
      <c r="X1075">
        <v>10</v>
      </c>
      <c r="Y1075">
        <v>10</v>
      </c>
      <c r="Z1075">
        <v>7.83</v>
      </c>
      <c r="AA1075">
        <v>83.92</v>
      </c>
      <c r="AB1075">
        <v>0.11</v>
      </c>
      <c r="AC1075">
        <v>0</v>
      </c>
      <c r="AD1075">
        <v>0</v>
      </c>
      <c r="AE1075" t="s">
        <v>55</v>
      </c>
      <c r="AF1075">
        <v>5</v>
      </c>
      <c r="AG1075" s="7">
        <v>43284</v>
      </c>
      <c r="AH1075">
        <v>1300</v>
      </c>
      <c r="AI1075">
        <v>1300</v>
      </c>
      <c r="AJ1075">
        <v>1300</v>
      </c>
    </row>
    <row r="1076" spans="1:36" x14ac:dyDescent="0.25">
      <c r="A1076" t="s">
        <v>43</v>
      </c>
      <c r="B1076" t="s">
        <v>216</v>
      </c>
      <c r="C1076">
        <v>20.278620799999999</v>
      </c>
      <c r="D1076">
        <v>-97.964258999999998</v>
      </c>
      <c r="E1076" t="s">
        <v>1553</v>
      </c>
      <c r="F1076">
        <v>48</v>
      </c>
      <c r="G1076">
        <v>1</v>
      </c>
      <c r="H1076">
        <v>2012</v>
      </c>
      <c r="I1076" t="s">
        <v>5398</v>
      </c>
      <c r="J1076" t="s">
        <v>5444</v>
      </c>
      <c r="K1076" t="s">
        <v>5040</v>
      </c>
      <c r="L1076" t="s">
        <v>5048</v>
      </c>
      <c r="M1076">
        <v>152</v>
      </c>
      <c r="N1076" s="7">
        <v>41093</v>
      </c>
      <c r="O1076" t="s">
        <v>616</v>
      </c>
      <c r="P1076" t="s">
        <v>54</v>
      </c>
      <c r="Q1076">
        <v>7.67</v>
      </c>
      <c r="R1076">
        <v>7.75</v>
      </c>
      <c r="S1076">
        <v>7.58</v>
      </c>
      <c r="T1076">
        <v>7.67</v>
      </c>
      <c r="U1076">
        <v>7.75</v>
      </c>
      <c r="V1076">
        <v>7.83</v>
      </c>
      <c r="W1076">
        <v>10</v>
      </c>
      <c r="X1076">
        <v>10</v>
      </c>
      <c r="Y1076">
        <v>10</v>
      </c>
      <c r="Z1076">
        <v>7.67</v>
      </c>
      <c r="AA1076">
        <v>83.92</v>
      </c>
      <c r="AB1076">
        <v>0.12</v>
      </c>
      <c r="AC1076">
        <v>10</v>
      </c>
      <c r="AD1076">
        <v>0</v>
      </c>
      <c r="AE1076" t="s">
        <v>304</v>
      </c>
      <c r="AF1076">
        <v>32</v>
      </c>
      <c r="AG1076" s="7">
        <v>41458</v>
      </c>
      <c r="AH1076">
        <v>900</v>
      </c>
      <c r="AI1076">
        <v>900</v>
      </c>
      <c r="AJ1076">
        <v>900</v>
      </c>
    </row>
    <row r="1077" spans="1:36" x14ac:dyDescent="0.25">
      <c r="A1077" t="s">
        <v>43</v>
      </c>
      <c r="B1077" t="s">
        <v>216</v>
      </c>
      <c r="C1077">
        <v>16.114828299999999</v>
      </c>
      <c r="D1077">
        <v>-92.6859623</v>
      </c>
      <c r="E1077" t="s">
        <v>1557</v>
      </c>
      <c r="F1077">
        <v>250</v>
      </c>
      <c r="G1077">
        <v>1</v>
      </c>
      <c r="H1077">
        <v>2012</v>
      </c>
      <c r="I1077" t="s">
        <v>5398</v>
      </c>
      <c r="J1077" t="s">
        <v>5444</v>
      </c>
      <c r="K1077" t="s">
        <v>5040</v>
      </c>
      <c r="L1077" t="s">
        <v>5048</v>
      </c>
      <c r="M1077">
        <v>152</v>
      </c>
      <c r="N1077" s="7">
        <v>41066</v>
      </c>
      <c r="O1077" t="s">
        <v>616</v>
      </c>
      <c r="P1077" t="s">
        <v>54</v>
      </c>
      <c r="Q1077">
        <v>7.5</v>
      </c>
      <c r="R1077">
        <v>7.67</v>
      </c>
      <c r="S1077">
        <v>7.58</v>
      </c>
      <c r="T1077">
        <v>7.83</v>
      </c>
      <c r="U1077">
        <v>7.75</v>
      </c>
      <c r="V1077">
        <v>7.75</v>
      </c>
      <c r="W1077">
        <v>10</v>
      </c>
      <c r="X1077">
        <v>10</v>
      </c>
      <c r="Y1077">
        <v>10</v>
      </c>
      <c r="Z1077">
        <v>7.83</v>
      </c>
      <c r="AA1077">
        <v>83.92</v>
      </c>
      <c r="AB1077">
        <v>0.11</v>
      </c>
      <c r="AC1077">
        <v>0</v>
      </c>
      <c r="AD1077">
        <v>0</v>
      </c>
      <c r="AF1077">
        <v>2</v>
      </c>
      <c r="AG1077" s="7">
        <v>41431</v>
      </c>
      <c r="AH1077">
        <v>1500</v>
      </c>
      <c r="AI1077">
        <v>1500</v>
      </c>
      <c r="AJ1077">
        <v>1500</v>
      </c>
    </row>
    <row r="1078" spans="1:36" x14ac:dyDescent="0.25">
      <c r="A1078" t="s">
        <v>43</v>
      </c>
      <c r="B1078" t="s">
        <v>216</v>
      </c>
      <c r="C1078">
        <v>19.993925099999998</v>
      </c>
      <c r="D1078">
        <v>-102.0175697</v>
      </c>
      <c r="E1078" t="s">
        <v>1561</v>
      </c>
      <c r="F1078">
        <v>20</v>
      </c>
      <c r="G1078">
        <v>1</v>
      </c>
      <c r="H1078">
        <v>2012</v>
      </c>
      <c r="I1078" t="s">
        <v>5398</v>
      </c>
      <c r="J1078" t="s">
        <v>5444</v>
      </c>
      <c r="K1078" t="s">
        <v>5040</v>
      </c>
      <c r="L1078" t="s">
        <v>5048</v>
      </c>
      <c r="M1078">
        <v>152</v>
      </c>
      <c r="N1078" s="7">
        <v>41001</v>
      </c>
      <c r="O1078" t="s">
        <v>616</v>
      </c>
      <c r="P1078" t="s">
        <v>54</v>
      </c>
      <c r="Q1078">
        <v>7.75</v>
      </c>
      <c r="R1078">
        <v>7.92</v>
      </c>
      <c r="S1078">
        <v>7.83</v>
      </c>
      <c r="T1078">
        <v>7.92</v>
      </c>
      <c r="U1078">
        <v>7.75</v>
      </c>
      <c r="V1078">
        <v>7.67</v>
      </c>
      <c r="W1078">
        <v>9.33</v>
      </c>
      <c r="X1078">
        <v>10</v>
      </c>
      <c r="Y1078">
        <v>10</v>
      </c>
      <c r="Z1078">
        <v>7.75</v>
      </c>
      <c r="AA1078">
        <v>83.92</v>
      </c>
      <c r="AB1078">
        <v>0</v>
      </c>
      <c r="AC1078">
        <v>0</v>
      </c>
      <c r="AD1078">
        <v>0</v>
      </c>
      <c r="AE1078" t="s">
        <v>55</v>
      </c>
      <c r="AF1078">
        <v>2</v>
      </c>
      <c r="AG1078" s="7">
        <v>41366</v>
      </c>
      <c r="AH1078">
        <v>1400</v>
      </c>
      <c r="AI1078">
        <v>1400</v>
      </c>
      <c r="AJ1078">
        <v>1400</v>
      </c>
    </row>
    <row r="1079" spans="1:36" x14ac:dyDescent="0.25">
      <c r="A1079" t="s">
        <v>43</v>
      </c>
      <c r="B1079" t="s">
        <v>268</v>
      </c>
      <c r="C1079">
        <v>23.69781</v>
      </c>
      <c r="D1079">
        <v>120.960515</v>
      </c>
      <c r="E1079" t="s">
        <v>1546</v>
      </c>
      <c r="F1079">
        <v>10</v>
      </c>
      <c r="G1079">
        <v>60</v>
      </c>
      <c r="H1079">
        <v>2014</v>
      </c>
      <c r="I1079" t="s">
        <v>5451</v>
      </c>
      <c r="J1079" t="s">
        <v>5477</v>
      </c>
      <c r="K1079" t="s">
        <v>5051</v>
      </c>
      <c r="L1079" t="s">
        <v>5050</v>
      </c>
      <c r="M1079">
        <v>61</v>
      </c>
      <c r="N1079" s="7">
        <v>41966</v>
      </c>
      <c r="O1079" t="s">
        <v>616</v>
      </c>
      <c r="P1079" t="s">
        <v>54</v>
      </c>
      <c r="Q1079">
        <v>8</v>
      </c>
      <c r="R1079">
        <v>7.92</v>
      </c>
      <c r="S1079">
        <v>7.92</v>
      </c>
      <c r="T1079">
        <v>7.92</v>
      </c>
      <c r="U1079">
        <v>7.67</v>
      </c>
      <c r="V1079">
        <v>7.33</v>
      </c>
      <c r="W1079">
        <v>10</v>
      </c>
      <c r="X1079">
        <v>10</v>
      </c>
      <c r="Y1079">
        <v>10</v>
      </c>
      <c r="Z1079">
        <v>7.17</v>
      </c>
      <c r="AA1079">
        <v>83.92</v>
      </c>
      <c r="AB1079">
        <v>0.06</v>
      </c>
      <c r="AC1079">
        <v>0</v>
      </c>
      <c r="AD1079">
        <v>0</v>
      </c>
      <c r="AE1079" t="s">
        <v>55</v>
      </c>
      <c r="AF1079">
        <v>0</v>
      </c>
      <c r="AG1079" s="7">
        <v>42331</v>
      </c>
      <c r="AH1079">
        <v>950</v>
      </c>
      <c r="AI1079">
        <v>950</v>
      </c>
      <c r="AJ1079">
        <v>950</v>
      </c>
    </row>
    <row r="1080" spans="1:36" x14ac:dyDescent="0.25">
      <c r="A1080" t="s">
        <v>43</v>
      </c>
      <c r="B1080" t="s">
        <v>268</v>
      </c>
      <c r="C1080">
        <v>23.480075100000001</v>
      </c>
      <c r="D1080">
        <v>120.4491113</v>
      </c>
      <c r="E1080" t="s">
        <v>1523</v>
      </c>
      <c r="F1080">
        <v>20</v>
      </c>
      <c r="G1080">
        <v>50</v>
      </c>
      <c r="H1080">
        <v>2015</v>
      </c>
      <c r="I1080" t="s">
        <v>5460</v>
      </c>
      <c r="J1080" t="s">
        <v>5478</v>
      </c>
      <c r="K1080" t="s">
        <v>5051</v>
      </c>
      <c r="L1080" t="s">
        <v>5050</v>
      </c>
      <c r="M1080">
        <v>61</v>
      </c>
      <c r="N1080" s="7">
        <v>42508</v>
      </c>
      <c r="O1080" t="s">
        <v>616</v>
      </c>
      <c r="P1080" t="s">
        <v>54</v>
      </c>
      <c r="Q1080">
        <v>7.83</v>
      </c>
      <c r="R1080">
        <v>7.75</v>
      </c>
      <c r="S1080">
        <v>7.83</v>
      </c>
      <c r="T1080">
        <v>7.75</v>
      </c>
      <c r="U1080">
        <v>7.83</v>
      </c>
      <c r="V1080">
        <v>7.75</v>
      </c>
      <c r="W1080">
        <v>9.33</v>
      </c>
      <c r="X1080">
        <v>10</v>
      </c>
      <c r="Y1080">
        <v>10</v>
      </c>
      <c r="Z1080">
        <v>7.83</v>
      </c>
      <c r="AA1080">
        <v>83.92</v>
      </c>
      <c r="AB1080">
        <v>0.11</v>
      </c>
      <c r="AC1080">
        <v>0</v>
      </c>
      <c r="AD1080">
        <v>0</v>
      </c>
      <c r="AE1080" t="s">
        <v>55</v>
      </c>
      <c r="AF1080">
        <v>3</v>
      </c>
      <c r="AG1080" s="7">
        <v>42873</v>
      </c>
      <c r="AH1080">
        <v>1200</v>
      </c>
      <c r="AI1080">
        <v>1200</v>
      </c>
      <c r="AJ1080">
        <v>1200</v>
      </c>
    </row>
    <row r="1081" spans="1:36" x14ac:dyDescent="0.25">
      <c r="A1081" t="s">
        <v>43</v>
      </c>
      <c r="B1081" t="s">
        <v>268</v>
      </c>
      <c r="C1081">
        <v>23.69781</v>
      </c>
      <c r="D1081">
        <v>120.960515</v>
      </c>
      <c r="E1081" t="s">
        <v>1536</v>
      </c>
      <c r="F1081">
        <v>1</v>
      </c>
      <c r="G1081">
        <v>2</v>
      </c>
      <c r="H1081">
        <v>2014</v>
      </c>
      <c r="I1081" t="s">
        <v>5451</v>
      </c>
      <c r="J1081" t="s">
        <v>5477</v>
      </c>
      <c r="K1081" t="s">
        <v>5051</v>
      </c>
      <c r="L1081" t="s">
        <v>5050</v>
      </c>
      <c r="M1081">
        <v>61</v>
      </c>
      <c r="N1081" s="7">
        <v>42315</v>
      </c>
      <c r="P1081" t="s">
        <v>81</v>
      </c>
      <c r="Q1081">
        <v>7.75</v>
      </c>
      <c r="R1081">
        <v>7.75</v>
      </c>
      <c r="S1081">
        <v>7.58</v>
      </c>
      <c r="T1081">
        <v>7.75</v>
      </c>
      <c r="U1081">
        <v>7.75</v>
      </c>
      <c r="V1081">
        <v>7.67</v>
      </c>
      <c r="W1081">
        <v>10</v>
      </c>
      <c r="X1081">
        <v>10</v>
      </c>
      <c r="Y1081">
        <v>10</v>
      </c>
      <c r="Z1081">
        <v>7.67</v>
      </c>
      <c r="AA1081">
        <v>83.92</v>
      </c>
      <c r="AB1081">
        <v>0</v>
      </c>
      <c r="AC1081">
        <v>0</v>
      </c>
      <c r="AD1081">
        <v>0</v>
      </c>
      <c r="AE1081" t="s">
        <v>304</v>
      </c>
      <c r="AF1081">
        <v>0</v>
      </c>
      <c r="AG1081" s="7">
        <v>42680</v>
      </c>
    </row>
    <row r="1082" spans="1:36" x14ac:dyDescent="0.25">
      <c r="A1082" t="s">
        <v>43</v>
      </c>
      <c r="B1082" t="s">
        <v>348</v>
      </c>
      <c r="C1082">
        <v>19.910479800000001</v>
      </c>
      <c r="D1082">
        <v>99.840575999999999</v>
      </c>
      <c r="E1082" t="s">
        <v>1511</v>
      </c>
      <c r="F1082">
        <v>45</v>
      </c>
      <c r="G1082">
        <v>40</v>
      </c>
      <c r="H1082">
        <v>2015</v>
      </c>
      <c r="I1082" t="s">
        <v>5460</v>
      </c>
      <c r="J1082" t="s">
        <v>5478</v>
      </c>
      <c r="K1082" t="s">
        <v>5051</v>
      </c>
      <c r="L1082" t="s">
        <v>5050</v>
      </c>
      <c r="M1082">
        <v>61</v>
      </c>
      <c r="N1082" s="7">
        <v>42661</v>
      </c>
      <c r="O1082" t="s">
        <v>181</v>
      </c>
      <c r="P1082" t="s">
        <v>81</v>
      </c>
      <c r="Q1082">
        <v>7.67</v>
      </c>
      <c r="R1082">
        <v>7.75</v>
      </c>
      <c r="S1082">
        <v>7.5</v>
      </c>
      <c r="T1082">
        <v>7.67</v>
      </c>
      <c r="U1082">
        <v>7.67</v>
      </c>
      <c r="V1082">
        <v>7.83</v>
      </c>
      <c r="W1082">
        <v>10</v>
      </c>
      <c r="X1082">
        <v>10</v>
      </c>
      <c r="Y1082">
        <v>10</v>
      </c>
      <c r="Z1082">
        <v>7.83</v>
      </c>
      <c r="AA1082">
        <v>83.92</v>
      </c>
      <c r="AB1082">
        <v>0.1</v>
      </c>
      <c r="AC1082">
        <v>0</v>
      </c>
      <c r="AD1082">
        <v>0</v>
      </c>
      <c r="AE1082" t="s">
        <v>89</v>
      </c>
      <c r="AF1082">
        <v>1</v>
      </c>
      <c r="AG1082" s="7">
        <v>43026</v>
      </c>
      <c r="AH1082">
        <v>1350</v>
      </c>
      <c r="AI1082">
        <v>1350</v>
      </c>
      <c r="AJ1082">
        <v>1350</v>
      </c>
    </row>
    <row r="1083" spans="1:36" x14ac:dyDescent="0.25">
      <c r="A1083" t="s">
        <v>43</v>
      </c>
      <c r="B1083" t="s">
        <v>84</v>
      </c>
      <c r="C1083">
        <v>-18.512177999999999</v>
      </c>
      <c r="D1083">
        <v>-44.555030799999997</v>
      </c>
      <c r="E1083" t="s">
        <v>233</v>
      </c>
      <c r="F1083">
        <v>320</v>
      </c>
      <c r="G1083">
        <v>60</v>
      </c>
      <c r="H1083">
        <v>2014</v>
      </c>
      <c r="I1083" t="s">
        <v>5403</v>
      </c>
      <c r="J1083" t="s">
        <v>5404</v>
      </c>
      <c r="K1083" t="s">
        <v>5039</v>
      </c>
      <c r="L1083" t="s">
        <v>5040</v>
      </c>
      <c r="M1083">
        <v>153</v>
      </c>
      <c r="N1083" s="7">
        <v>41641</v>
      </c>
      <c r="O1083" t="s">
        <v>365</v>
      </c>
      <c r="P1083" t="s">
        <v>81</v>
      </c>
      <c r="Q1083">
        <v>7.58</v>
      </c>
      <c r="R1083">
        <v>7.83</v>
      </c>
      <c r="S1083">
        <v>7.67</v>
      </c>
      <c r="T1083">
        <v>7.25</v>
      </c>
      <c r="U1083">
        <v>8</v>
      </c>
      <c r="V1083">
        <v>7.75</v>
      </c>
      <c r="W1083">
        <v>10</v>
      </c>
      <c r="X1083">
        <v>10</v>
      </c>
      <c r="Y1083">
        <v>10</v>
      </c>
      <c r="Z1083">
        <v>7.92</v>
      </c>
      <c r="AA1083">
        <v>84</v>
      </c>
      <c r="AB1083">
        <v>0.1</v>
      </c>
      <c r="AC1083">
        <v>0</v>
      </c>
      <c r="AD1083">
        <v>0</v>
      </c>
      <c r="AE1083" t="s">
        <v>55</v>
      </c>
      <c r="AF1083">
        <v>0</v>
      </c>
      <c r="AG1083" s="7">
        <v>42006</v>
      </c>
      <c r="AH1083">
        <v>1260</v>
      </c>
      <c r="AI1083">
        <v>1260</v>
      </c>
      <c r="AJ1083">
        <v>1260</v>
      </c>
    </row>
    <row r="1084" spans="1:36" x14ac:dyDescent="0.25">
      <c r="A1084" t="s">
        <v>43</v>
      </c>
      <c r="B1084" t="s">
        <v>396</v>
      </c>
      <c r="C1084">
        <v>6.6437075999999999</v>
      </c>
      <c r="D1084">
        <v>-73.653620900000007</v>
      </c>
      <c r="E1084" t="s">
        <v>625</v>
      </c>
      <c r="F1084">
        <v>250</v>
      </c>
      <c r="G1084">
        <v>70</v>
      </c>
      <c r="H1084">
        <v>2014</v>
      </c>
      <c r="I1084" t="s">
        <v>5423</v>
      </c>
      <c r="J1084" t="s">
        <v>5424</v>
      </c>
      <c r="K1084" t="s">
        <v>5042</v>
      </c>
      <c r="L1084" t="s">
        <v>5049</v>
      </c>
      <c r="M1084">
        <v>91</v>
      </c>
      <c r="N1084" s="7">
        <v>41786</v>
      </c>
      <c r="O1084" t="s">
        <v>213</v>
      </c>
      <c r="P1084" t="s">
        <v>81</v>
      </c>
      <c r="Q1084">
        <v>7.58</v>
      </c>
      <c r="R1084">
        <v>7.42</v>
      </c>
      <c r="S1084">
        <v>7.75</v>
      </c>
      <c r="T1084">
        <v>7.92</v>
      </c>
      <c r="U1084">
        <v>7.75</v>
      </c>
      <c r="V1084">
        <v>7.92</v>
      </c>
      <c r="W1084">
        <v>10</v>
      </c>
      <c r="X1084">
        <v>10</v>
      </c>
      <c r="Y1084">
        <v>10</v>
      </c>
      <c r="Z1084">
        <v>7.67</v>
      </c>
      <c r="AA1084">
        <v>84</v>
      </c>
      <c r="AB1084">
        <v>0.12</v>
      </c>
      <c r="AC1084">
        <v>0</v>
      </c>
      <c r="AD1084">
        <v>0</v>
      </c>
      <c r="AE1084" t="s">
        <v>55</v>
      </c>
      <c r="AF1084">
        <v>0</v>
      </c>
      <c r="AG1084" s="7">
        <v>42151</v>
      </c>
      <c r="AH1084">
        <v>1450</v>
      </c>
      <c r="AI1084">
        <v>1450</v>
      </c>
      <c r="AJ1084">
        <v>1450</v>
      </c>
    </row>
    <row r="1085" spans="1:36" x14ac:dyDescent="0.25">
      <c r="A1085" t="s">
        <v>43</v>
      </c>
      <c r="B1085" t="s">
        <v>396</v>
      </c>
      <c r="C1085">
        <v>2.5359349</v>
      </c>
      <c r="D1085">
        <v>-75.527669900000006</v>
      </c>
      <c r="E1085" t="s">
        <v>457</v>
      </c>
      <c r="F1085">
        <v>138</v>
      </c>
      <c r="G1085">
        <v>70</v>
      </c>
      <c r="H1085">
        <v>2014</v>
      </c>
      <c r="I1085" t="s">
        <v>5423</v>
      </c>
      <c r="J1085" t="s">
        <v>5424</v>
      </c>
      <c r="K1085" t="s">
        <v>5042</v>
      </c>
      <c r="L1085" t="s">
        <v>5049</v>
      </c>
      <c r="M1085">
        <v>91</v>
      </c>
      <c r="N1085" s="7">
        <v>41737</v>
      </c>
      <c r="O1085" t="s">
        <v>213</v>
      </c>
      <c r="P1085" t="s">
        <v>54</v>
      </c>
      <c r="Q1085">
        <v>7.67</v>
      </c>
      <c r="R1085">
        <v>7.67</v>
      </c>
      <c r="S1085">
        <v>7.5</v>
      </c>
      <c r="T1085">
        <v>7.5</v>
      </c>
      <c r="U1085">
        <v>7.67</v>
      </c>
      <c r="V1085">
        <v>7.67</v>
      </c>
      <c r="W1085">
        <v>10</v>
      </c>
      <c r="X1085">
        <v>10</v>
      </c>
      <c r="Y1085">
        <v>10</v>
      </c>
      <c r="Z1085">
        <v>8.33</v>
      </c>
      <c r="AA1085">
        <v>84</v>
      </c>
      <c r="AB1085">
        <v>0.12</v>
      </c>
      <c r="AC1085">
        <v>0</v>
      </c>
      <c r="AD1085">
        <v>0</v>
      </c>
      <c r="AE1085" t="s">
        <v>55</v>
      </c>
      <c r="AF1085">
        <v>3</v>
      </c>
      <c r="AG1085" s="7">
        <v>42102</v>
      </c>
      <c r="AH1085">
        <v>1600</v>
      </c>
      <c r="AI1085">
        <v>1950</v>
      </c>
      <c r="AJ1085">
        <v>1775</v>
      </c>
    </row>
    <row r="1086" spans="1:36" x14ac:dyDescent="0.25">
      <c r="A1086" t="s">
        <v>43</v>
      </c>
      <c r="B1086" t="s">
        <v>396</v>
      </c>
      <c r="C1086">
        <v>2.7049813</v>
      </c>
      <c r="D1086">
        <v>-76.825965199999999</v>
      </c>
      <c r="E1086" t="s">
        <v>1062</v>
      </c>
      <c r="F1086">
        <v>270</v>
      </c>
      <c r="G1086">
        <v>70</v>
      </c>
      <c r="H1086">
        <v>2013</v>
      </c>
      <c r="I1086" t="s">
        <v>5421</v>
      </c>
      <c r="J1086" t="s">
        <v>5420</v>
      </c>
      <c r="K1086" t="s">
        <v>5042</v>
      </c>
      <c r="L1086" t="s">
        <v>5049</v>
      </c>
      <c r="M1086">
        <v>91</v>
      </c>
      <c r="N1086" s="7">
        <v>41446</v>
      </c>
      <c r="O1086" t="s">
        <v>213</v>
      </c>
      <c r="P1086" t="s">
        <v>54</v>
      </c>
      <c r="Q1086">
        <v>7.67</v>
      </c>
      <c r="R1086">
        <v>7.83</v>
      </c>
      <c r="S1086">
        <v>7.67</v>
      </c>
      <c r="T1086">
        <v>7.75</v>
      </c>
      <c r="U1086">
        <v>7.67</v>
      </c>
      <c r="V1086">
        <v>7.75</v>
      </c>
      <c r="W1086">
        <v>10</v>
      </c>
      <c r="X1086">
        <v>10</v>
      </c>
      <c r="Y1086">
        <v>10</v>
      </c>
      <c r="Z1086">
        <v>7.67</v>
      </c>
      <c r="AA1086">
        <v>84</v>
      </c>
      <c r="AB1086">
        <v>0.11</v>
      </c>
      <c r="AC1086">
        <v>0</v>
      </c>
      <c r="AD1086">
        <v>0</v>
      </c>
      <c r="AE1086" t="s">
        <v>55</v>
      </c>
      <c r="AF1086">
        <v>1</v>
      </c>
      <c r="AG1086" s="7">
        <v>41811</v>
      </c>
      <c r="AH1086">
        <v>1700</v>
      </c>
      <c r="AI1086">
        <v>1700</v>
      </c>
      <c r="AJ1086">
        <v>1700</v>
      </c>
    </row>
    <row r="1087" spans="1:36" x14ac:dyDescent="0.25">
      <c r="A1087" t="s">
        <v>43</v>
      </c>
      <c r="B1087" t="s">
        <v>396</v>
      </c>
      <c r="C1087">
        <v>2.5359349</v>
      </c>
      <c r="D1087">
        <v>-75.527669900000006</v>
      </c>
      <c r="E1087" t="s">
        <v>457</v>
      </c>
      <c r="F1087">
        <v>250</v>
      </c>
      <c r="G1087">
        <v>1</v>
      </c>
      <c r="H1087">
        <v>2015</v>
      </c>
      <c r="I1087" t="s">
        <v>5422</v>
      </c>
      <c r="J1087" t="s">
        <v>5419</v>
      </c>
      <c r="K1087" t="s">
        <v>5042</v>
      </c>
      <c r="L1087" t="s">
        <v>5049</v>
      </c>
      <c r="M1087">
        <v>91</v>
      </c>
      <c r="N1087" s="7">
        <v>41991</v>
      </c>
      <c r="O1087" t="s">
        <v>60</v>
      </c>
      <c r="P1087" t="s">
        <v>54</v>
      </c>
      <c r="Q1087">
        <v>7.67</v>
      </c>
      <c r="R1087">
        <v>7.67</v>
      </c>
      <c r="S1087">
        <v>7.83</v>
      </c>
      <c r="T1087">
        <v>7.58</v>
      </c>
      <c r="U1087">
        <v>7.58</v>
      </c>
      <c r="V1087">
        <v>7.83</v>
      </c>
      <c r="W1087">
        <v>10</v>
      </c>
      <c r="X1087">
        <v>10</v>
      </c>
      <c r="Y1087">
        <v>10</v>
      </c>
      <c r="Z1087">
        <v>7.83</v>
      </c>
      <c r="AA1087">
        <v>84</v>
      </c>
      <c r="AB1087">
        <v>0.11</v>
      </c>
      <c r="AC1087">
        <v>2</v>
      </c>
      <c r="AD1087">
        <v>0</v>
      </c>
      <c r="AE1087" t="s">
        <v>55</v>
      </c>
      <c r="AF1087">
        <v>7</v>
      </c>
      <c r="AG1087" s="7">
        <v>42356</v>
      </c>
      <c r="AH1087">
        <v>1600</v>
      </c>
      <c r="AI1087">
        <v>1600</v>
      </c>
      <c r="AJ1087">
        <v>1600</v>
      </c>
    </row>
    <row r="1088" spans="1:36" x14ac:dyDescent="0.25">
      <c r="A1088" t="s">
        <v>43</v>
      </c>
      <c r="B1088" t="s">
        <v>396</v>
      </c>
      <c r="C1088">
        <v>2.5359349</v>
      </c>
      <c r="D1088">
        <v>-75.527669900000006</v>
      </c>
      <c r="E1088" t="s">
        <v>457</v>
      </c>
      <c r="F1088">
        <v>250</v>
      </c>
      <c r="G1088">
        <v>1</v>
      </c>
      <c r="H1088">
        <v>2014</v>
      </c>
      <c r="I1088" t="s">
        <v>5423</v>
      </c>
      <c r="J1088" t="s">
        <v>5424</v>
      </c>
      <c r="K1088" t="s">
        <v>5042</v>
      </c>
      <c r="L1088" t="s">
        <v>5049</v>
      </c>
      <c r="M1088">
        <v>91</v>
      </c>
      <c r="N1088" s="7">
        <v>41786</v>
      </c>
      <c r="P1088" t="s">
        <v>54</v>
      </c>
      <c r="Q1088">
        <v>7.67</v>
      </c>
      <c r="R1088">
        <v>7.75</v>
      </c>
      <c r="S1088">
        <v>7.67</v>
      </c>
      <c r="T1088">
        <v>7.67</v>
      </c>
      <c r="U1088">
        <v>7.67</v>
      </c>
      <c r="V1088">
        <v>7.75</v>
      </c>
      <c r="W1088">
        <v>10</v>
      </c>
      <c r="X1088">
        <v>10</v>
      </c>
      <c r="Y1088">
        <v>10</v>
      </c>
      <c r="Z1088">
        <v>7.83</v>
      </c>
      <c r="AA1088">
        <v>84</v>
      </c>
      <c r="AB1088">
        <v>0.12</v>
      </c>
      <c r="AC1088">
        <v>0</v>
      </c>
      <c r="AD1088">
        <v>0</v>
      </c>
      <c r="AE1088" t="s">
        <v>55</v>
      </c>
      <c r="AF1088">
        <v>0</v>
      </c>
      <c r="AG1088" s="7">
        <v>42151</v>
      </c>
      <c r="AH1088">
        <v>1480</v>
      </c>
      <c r="AI1088">
        <v>1480</v>
      </c>
      <c r="AJ1088">
        <v>1480</v>
      </c>
    </row>
    <row r="1089" spans="1:36" x14ac:dyDescent="0.25">
      <c r="A1089" t="s">
        <v>43</v>
      </c>
      <c r="B1089" t="s">
        <v>203</v>
      </c>
      <c r="C1089">
        <v>9.7489170000000005</v>
      </c>
      <c r="D1089">
        <v>-83.753428</v>
      </c>
      <c r="F1089">
        <v>275</v>
      </c>
      <c r="G1089">
        <v>68.038855500000011</v>
      </c>
      <c r="H1089">
        <v>2017</v>
      </c>
      <c r="I1089" t="s">
        <v>5408</v>
      </c>
      <c r="J1089" t="s">
        <v>5446</v>
      </c>
      <c r="K1089" t="s">
        <v>5040</v>
      </c>
      <c r="L1089" t="s">
        <v>5048</v>
      </c>
      <c r="M1089">
        <v>151</v>
      </c>
      <c r="N1089" s="7">
        <v>43111</v>
      </c>
      <c r="P1089" t="s">
        <v>54</v>
      </c>
      <c r="Q1089">
        <v>7.58</v>
      </c>
      <c r="R1089">
        <v>7.75</v>
      </c>
      <c r="S1089">
        <v>7.67</v>
      </c>
      <c r="T1089">
        <v>7.75</v>
      </c>
      <c r="U1089">
        <v>7.83</v>
      </c>
      <c r="V1089">
        <v>7.75</v>
      </c>
      <c r="W1089">
        <v>10</v>
      </c>
      <c r="X1089">
        <v>10</v>
      </c>
      <c r="Y1089">
        <v>10</v>
      </c>
      <c r="Z1089">
        <v>7.67</v>
      </c>
      <c r="AA1089">
        <v>84</v>
      </c>
      <c r="AB1089">
        <v>0.08</v>
      </c>
      <c r="AC1089">
        <v>1</v>
      </c>
      <c r="AD1089">
        <v>2</v>
      </c>
      <c r="AE1089" t="s">
        <v>201</v>
      </c>
      <c r="AF1089">
        <v>13</v>
      </c>
      <c r="AG1089" s="7">
        <v>43476</v>
      </c>
    </row>
    <row r="1090" spans="1:36" x14ac:dyDescent="0.25">
      <c r="A1090" t="s">
        <v>43</v>
      </c>
      <c r="B1090" t="s">
        <v>45</v>
      </c>
      <c r="C1090">
        <v>7.85</v>
      </c>
      <c r="D1090">
        <v>36.083333000000003</v>
      </c>
      <c r="E1090" t="s">
        <v>228</v>
      </c>
      <c r="F1090">
        <v>320</v>
      </c>
      <c r="G1090">
        <v>60</v>
      </c>
      <c r="H1090">
        <v>2017</v>
      </c>
      <c r="I1090" t="s">
        <v>5450</v>
      </c>
      <c r="J1090" t="s">
        <v>5463</v>
      </c>
      <c r="K1090" t="s">
        <v>5051</v>
      </c>
      <c r="L1090" t="s">
        <v>5052</v>
      </c>
      <c r="M1090">
        <v>92</v>
      </c>
      <c r="N1090" s="7">
        <v>42891</v>
      </c>
      <c r="O1090" t="s">
        <v>471</v>
      </c>
      <c r="P1090" t="s">
        <v>81</v>
      </c>
      <c r="Q1090">
        <v>7.83</v>
      </c>
      <c r="R1090">
        <v>7.75</v>
      </c>
      <c r="S1090">
        <v>7.67</v>
      </c>
      <c r="T1090">
        <v>7.75</v>
      </c>
      <c r="U1090">
        <v>7.33</v>
      </c>
      <c r="V1090">
        <v>7.75</v>
      </c>
      <c r="W1090">
        <v>10</v>
      </c>
      <c r="X1090">
        <v>10</v>
      </c>
      <c r="Y1090">
        <v>10</v>
      </c>
      <c r="Z1090">
        <v>7.92</v>
      </c>
      <c r="AA1090">
        <v>84</v>
      </c>
      <c r="AB1090">
        <v>0.11</v>
      </c>
      <c r="AC1090">
        <v>3</v>
      </c>
      <c r="AD1090">
        <v>11</v>
      </c>
      <c r="AE1090" t="s">
        <v>55</v>
      </c>
      <c r="AF1090">
        <v>1</v>
      </c>
      <c r="AG1090" s="7">
        <v>43256</v>
      </c>
      <c r="AH1090">
        <v>1800</v>
      </c>
      <c r="AI1090">
        <v>1800</v>
      </c>
      <c r="AJ1090">
        <v>1800</v>
      </c>
    </row>
    <row r="1091" spans="1:36" x14ac:dyDescent="0.25">
      <c r="A1091" t="s">
        <v>43</v>
      </c>
      <c r="B1091" t="s">
        <v>45</v>
      </c>
      <c r="C1091">
        <v>7.85</v>
      </c>
      <c r="D1091">
        <v>36.083333000000003</v>
      </c>
      <c r="E1091" t="s">
        <v>228</v>
      </c>
      <c r="F1091">
        <v>50</v>
      </c>
      <c r="G1091">
        <v>60</v>
      </c>
      <c r="H1091">
        <v>2013</v>
      </c>
      <c r="I1091" t="s">
        <v>5452</v>
      </c>
      <c r="J1091" t="s">
        <v>5459</v>
      </c>
      <c r="K1091" t="s">
        <v>5051</v>
      </c>
      <c r="L1091" t="s">
        <v>5052</v>
      </c>
      <c r="M1091">
        <v>92</v>
      </c>
      <c r="N1091" s="7">
        <v>41656</v>
      </c>
      <c r="O1091" t="s">
        <v>60</v>
      </c>
      <c r="P1091" t="s">
        <v>81</v>
      </c>
      <c r="Q1091">
        <v>7.75</v>
      </c>
      <c r="R1091">
        <v>7.75</v>
      </c>
      <c r="S1091">
        <v>7.5</v>
      </c>
      <c r="T1091">
        <v>7.58</v>
      </c>
      <c r="U1091">
        <v>7.67</v>
      </c>
      <c r="V1091">
        <v>7.92</v>
      </c>
      <c r="W1091">
        <v>10</v>
      </c>
      <c r="X1091">
        <v>10</v>
      </c>
      <c r="Y1091">
        <v>10</v>
      </c>
      <c r="Z1091">
        <v>7.83</v>
      </c>
      <c r="AA1091">
        <v>84</v>
      </c>
      <c r="AB1091">
        <v>0.09</v>
      </c>
      <c r="AC1091">
        <v>4</v>
      </c>
      <c r="AD1091">
        <v>0</v>
      </c>
      <c r="AE1091" t="s">
        <v>55</v>
      </c>
      <c r="AF1091">
        <v>40</v>
      </c>
      <c r="AG1091" s="7">
        <v>42021</v>
      </c>
      <c r="AH1091">
        <v>1550</v>
      </c>
      <c r="AI1091">
        <v>1550</v>
      </c>
      <c r="AJ1091">
        <v>1550</v>
      </c>
    </row>
    <row r="1092" spans="1:36" x14ac:dyDescent="0.25">
      <c r="A1092" t="s">
        <v>43</v>
      </c>
      <c r="B1092" t="s">
        <v>62</v>
      </c>
      <c r="C1092">
        <v>15.320133</v>
      </c>
      <c r="D1092">
        <v>-91.470039499999999</v>
      </c>
      <c r="E1092" t="s">
        <v>562</v>
      </c>
      <c r="F1092">
        <v>275</v>
      </c>
      <c r="G1092">
        <v>69</v>
      </c>
      <c r="H1092">
        <v>2015</v>
      </c>
      <c r="I1092" t="s">
        <v>5404</v>
      </c>
      <c r="J1092" t="s">
        <v>5439</v>
      </c>
      <c r="K1092" t="s">
        <v>5040</v>
      </c>
      <c r="L1092" t="s">
        <v>5048</v>
      </c>
      <c r="M1092">
        <v>151</v>
      </c>
      <c r="N1092" s="7">
        <v>42165</v>
      </c>
      <c r="O1092" t="s">
        <v>213</v>
      </c>
      <c r="P1092" t="s">
        <v>54</v>
      </c>
      <c r="Q1092">
        <v>7.67</v>
      </c>
      <c r="R1092">
        <v>7.83</v>
      </c>
      <c r="S1092">
        <v>7.58</v>
      </c>
      <c r="T1092">
        <v>7.92</v>
      </c>
      <c r="U1092">
        <v>7.75</v>
      </c>
      <c r="V1092">
        <v>7.67</v>
      </c>
      <c r="W1092">
        <v>10</v>
      </c>
      <c r="X1092">
        <v>10</v>
      </c>
      <c r="Y1092">
        <v>10</v>
      </c>
      <c r="Z1092">
        <v>7.58</v>
      </c>
      <c r="AA1092">
        <v>84</v>
      </c>
      <c r="AB1092">
        <v>0.12</v>
      </c>
      <c r="AC1092">
        <v>0</v>
      </c>
      <c r="AD1092">
        <v>0</v>
      </c>
      <c r="AE1092" t="s">
        <v>55</v>
      </c>
      <c r="AF1092">
        <v>7</v>
      </c>
      <c r="AG1092" s="7">
        <v>42530</v>
      </c>
      <c r="AH1092">
        <v>1658.1120000000001</v>
      </c>
      <c r="AI1092">
        <v>1755.6479999999999</v>
      </c>
      <c r="AJ1092">
        <v>1706.88</v>
      </c>
    </row>
    <row r="1093" spans="1:36" x14ac:dyDescent="0.25">
      <c r="A1093" t="s">
        <v>43</v>
      </c>
      <c r="B1093" t="s">
        <v>62</v>
      </c>
      <c r="C1093">
        <v>15.783471</v>
      </c>
      <c r="D1093">
        <v>-90.230759000000006</v>
      </c>
      <c r="E1093" t="s">
        <v>618</v>
      </c>
      <c r="F1093">
        <v>250</v>
      </c>
      <c r="G1093">
        <v>69</v>
      </c>
      <c r="H1093">
        <v>2014</v>
      </c>
      <c r="I1093" t="s">
        <v>5412</v>
      </c>
      <c r="J1093" t="s">
        <v>5440</v>
      </c>
      <c r="K1093" t="s">
        <v>5040</v>
      </c>
      <c r="L1093" t="s">
        <v>5048</v>
      </c>
      <c r="M1093">
        <v>151</v>
      </c>
      <c r="N1093" s="7">
        <v>41859</v>
      </c>
      <c r="O1093" t="s">
        <v>68</v>
      </c>
      <c r="P1093" t="s">
        <v>81</v>
      </c>
      <c r="Q1093">
        <v>7.92</v>
      </c>
      <c r="R1093">
        <v>7.67</v>
      </c>
      <c r="S1093">
        <v>7.42</v>
      </c>
      <c r="T1093">
        <v>7.92</v>
      </c>
      <c r="U1093">
        <v>7.75</v>
      </c>
      <c r="V1093">
        <v>7.83</v>
      </c>
      <c r="W1093">
        <v>10</v>
      </c>
      <c r="X1093">
        <v>10</v>
      </c>
      <c r="Y1093">
        <v>10</v>
      </c>
      <c r="Z1093">
        <v>7.5</v>
      </c>
      <c r="AA1093">
        <v>84</v>
      </c>
      <c r="AB1093">
        <v>0.1</v>
      </c>
      <c r="AC1093">
        <v>0</v>
      </c>
      <c r="AD1093">
        <v>0</v>
      </c>
      <c r="AE1093" t="s">
        <v>55</v>
      </c>
      <c r="AF1093">
        <v>1</v>
      </c>
      <c r="AG1093" s="7">
        <v>42224</v>
      </c>
      <c r="AH1093">
        <v>1219.2</v>
      </c>
      <c r="AI1093">
        <v>1219.2</v>
      </c>
      <c r="AJ1093">
        <v>1219.2</v>
      </c>
    </row>
    <row r="1094" spans="1:36" x14ac:dyDescent="0.25">
      <c r="A1094" t="s">
        <v>43</v>
      </c>
      <c r="B1094" t="s">
        <v>62</v>
      </c>
      <c r="C1094">
        <v>15.783471</v>
      </c>
      <c r="D1094">
        <v>-90.230759000000006</v>
      </c>
      <c r="E1094" t="s">
        <v>618</v>
      </c>
      <c r="F1094">
        <v>250</v>
      </c>
      <c r="G1094">
        <v>69</v>
      </c>
      <c r="H1094">
        <v>2014</v>
      </c>
      <c r="I1094" t="s">
        <v>5412</v>
      </c>
      <c r="J1094" t="s">
        <v>5440</v>
      </c>
      <c r="K1094" t="s">
        <v>5040</v>
      </c>
      <c r="L1094" t="s">
        <v>5048</v>
      </c>
      <c r="M1094">
        <v>151</v>
      </c>
      <c r="N1094" s="7">
        <v>41817</v>
      </c>
      <c r="O1094" t="s">
        <v>68</v>
      </c>
      <c r="P1094" t="s">
        <v>60</v>
      </c>
      <c r="Q1094">
        <v>7.75</v>
      </c>
      <c r="R1094">
        <v>7.83</v>
      </c>
      <c r="S1094">
        <v>7.5</v>
      </c>
      <c r="T1094">
        <v>7.83</v>
      </c>
      <c r="U1094">
        <v>7.58</v>
      </c>
      <c r="V1094">
        <v>7.67</v>
      </c>
      <c r="W1094">
        <v>10</v>
      </c>
      <c r="X1094">
        <v>10</v>
      </c>
      <c r="Y1094">
        <v>10</v>
      </c>
      <c r="Z1094">
        <v>7.83</v>
      </c>
      <c r="AA1094">
        <v>84</v>
      </c>
      <c r="AB1094">
        <v>0.1</v>
      </c>
      <c r="AC1094">
        <v>0</v>
      </c>
      <c r="AD1094">
        <v>0</v>
      </c>
      <c r="AE1094" t="s">
        <v>55</v>
      </c>
      <c r="AF1094">
        <v>0</v>
      </c>
      <c r="AG1094" s="7">
        <v>42182</v>
      </c>
      <c r="AH1094">
        <v>1219.2</v>
      </c>
      <c r="AI1094">
        <v>1219.2</v>
      </c>
      <c r="AJ1094">
        <v>1219.2</v>
      </c>
    </row>
    <row r="1095" spans="1:36" x14ac:dyDescent="0.25">
      <c r="A1095" t="s">
        <v>43</v>
      </c>
      <c r="B1095" t="s">
        <v>254</v>
      </c>
      <c r="C1095">
        <v>14.4490149</v>
      </c>
      <c r="D1095">
        <v>-87.648247400000002</v>
      </c>
      <c r="E1095" t="s">
        <v>259</v>
      </c>
      <c r="F1095">
        <v>275</v>
      </c>
      <c r="G1095">
        <v>66</v>
      </c>
      <c r="H1095">
        <v>2017</v>
      </c>
      <c r="I1095" t="s">
        <v>5408</v>
      </c>
      <c r="J1095" t="s">
        <v>5446</v>
      </c>
      <c r="K1095" t="s">
        <v>5040</v>
      </c>
      <c r="L1095" t="s">
        <v>5048</v>
      </c>
      <c r="M1095">
        <v>151</v>
      </c>
      <c r="N1095" s="7">
        <v>42866</v>
      </c>
      <c r="O1095" t="s">
        <v>213</v>
      </c>
      <c r="P1095" t="s">
        <v>54</v>
      </c>
      <c r="Q1095">
        <v>7.42</v>
      </c>
      <c r="R1095">
        <v>7.83</v>
      </c>
      <c r="S1095">
        <v>7.75</v>
      </c>
      <c r="T1095">
        <v>7.92</v>
      </c>
      <c r="U1095">
        <v>7.75</v>
      </c>
      <c r="V1095">
        <v>7.58</v>
      </c>
      <c r="W1095">
        <v>10</v>
      </c>
      <c r="X1095">
        <v>10</v>
      </c>
      <c r="Y1095">
        <v>10</v>
      </c>
      <c r="Z1095">
        <v>7.75</v>
      </c>
      <c r="AA1095">
        <v>84</v>
      </c>
      <c r="AB1095">
        <v>0.1</v>
      </c>
      <c r="AC1095">
        <v>0</v>
      </c>
      <c r="AD1095">
        <v>0</v>
      </c>
      <c r="AE1095" t="s">
        <v>55</v>
      </c>
      <c r="AF1095">
        <v>5</v>
      </c>
      <c r="AG1095" s="7">
        <v>43231</v>
      </c>
      <c r="AH1095">
        <v>1500</v>
      </c>
      <c r="AI1095">
        <v>1500</v>
      </c>
      <c r="AJ1095">
        <v>1500</v>
      </c>
    </row>
    <row r="1096" spans="1:36" x14ac:dyDescent="0.25">
      <c r="A1096" t="s">
        <v>43</v>
      </c>
      <c r="B1096" t="s">
        <v>316</v>
      </c>
      <c r="C1096">
        <v>-2.3559E-2</v>
      </c>
      <c r="D1096">
        <v>37.906193000000002</v>
      </c>
      <c r="E1096" t="s">
        <v>597</v>
      </c>
      <c r="F1096">
        <v>150</v>
      </c>
      <c r="G1096">
        <v>9000</v>
      </c>
      <c r="H1096">
        <v>2012</v>
      </c>
      <c r="I1096" t="s">
        <v>5398</v>
      </c>
      <c r="J1096" t="s">
        <v>5475</v>
      </c>
      <c r="K1096" t="s">
        <v>5040</v>
      </c>
      <c r="L1096" t="s">
        <v>5050</v>
      </c>
      <c r="M1096">
        <v>92</v>
      </c>
      <c r="N1096" s="7">
        <v>41060</v>
      </c>
      <c r="O1096" t="s">
        <v>383</v>
      </c>
      <c r="P1096" t="s">
        <v>54</v>
      </c>
      <c r="Q1096">
        <v>7.67</v>
      </c>
      <c r="R1096">
        <v>7.75</v>
      </c>
      <c r="S1096">
        <v>7.67</v>
      </c>
      <c r="T1096">
        <v>7.75</v>
      </c>
      <c r="U1096">
        <v>7.83</v>
      </c>
      <c r="V1096">
        <v>7.67</v>
      </c>
      <c r="W1096">
        <v>10</v>
      </c>
      <c r="X1096">
        <v>10</v>
      </c>
      <c r="Y1096">
        <v>10</v>
      </c>
      <c r="Z1096">
        <v>7.67</v>
      </c>
      <c r="AA1096">
        <v>84</v>
      </c>
      <c r="AB1096">
        <v>0</v>
      </c>
      <c r="AC1096">
        <v>0</v>
      </c>
      <c r="AD1096">
        <v>0</v>
      </c>
      <c r="AE1096" t="s">
        <v>89</v>
      </c>
      <c r="AF1096">
        <v>0</v>
      </c>
      <c r="AG1096" s="7">
        <v>41425</v>
      </c>
      <c r="AH1096">
        <v>1650</v>
      </c>
      <c r="AI1096">
        <v>1650</v>
      </c>
      <c r="AJ1096">
        <v>1650</v>
      </c>
    </row>
    <row r="1097" spans="1:36" x14ac:dyDescent="0.25">
      <c r="A1097" t="s">
        <v>43</v>
      </c>
      <c r="B1097" t="s">
        <v>316</v>
      </c>
      <c r="C1097">
        <v>-1.3236714000000001</v>
      </c>
      <c r="D1097">
        <v>36.8443167</v>
      </c>
      <c r="E1097" t="s">
        <v>989</v>
      </c>
      <c r="F1097">
        <v>300</v>
      </c>
      <c r="G1097">
        <v>60</v>
      </c>
      <c r="H1097">
        <v>2012</v>
      </c>
      <c r="I1097" t="s">
        <v>5398</v>
      </c>
      <c r="J1097" t="s">
        <v>5475</v>
      </c>
      <c r="K1097" t="s">
        <v>5040</v>
      </c>
      <c r="L1097" t="s">
        <v>5050</v>
      </c>
      <c r="M1097">
        <v>92</v>
      </c>
      <c r="N1097" s="7">
        <v>41341</v>
      </c>
      <c r="O1097" t="s">
        <v>325</v>
      </c>
      <c r="P1097" t="s">
        <v>54</v>
      </c>
      <c r="Q1097">
        <v>7.67</v>
      </c>
      <c r="R1097">
        <v>7.83</v>
      </c>
      <c r="S1097">
        <v>7.5</v>
      </c>
      <c r="T1097">
        <v>7.75</v>
      </c>
      <c r="U1097">
        <v>7.92</v>
      </c>
      <c r="V1097">
        <v>7.67</v>
      </c>
      <c r="W1097">
        <v>10</v>
      </c>
      <c r="X1097">
        <v>10</v>
      </c>
      <c r="Y1097">
        <v>10</v>
      </c>
      <c r="Z1097">
        <v>7.67</v>
      </c>
      <c r="AA1097">
        <v>84</v>
      </c>
      <c r="AB1097">
        <v>0</v>
      </c>
      <c r="AC1097">
        <v>0</v>
      </c>
      <c r="AD1097">
        <v>0</v>
      </c>
      <c r="AE1097" t="s">
        <v>55</v>
      </c>
      <c r="AF1097">
        <v>2</v>
      </c>
      <c r="AG1097" s="7">
        <v>41706</v>
      </c>
      <c r="AH1097">
        <v>1200</v>
      </c>
      <c r="AI1097">
        <v>1200</v>
      </c>
      <c r="AJ1097">
        <v>1200</v>
      </c>
    </row>
    <row r="1098" spans="1:36" x14ac:dyDescent="0.25">
      <c r="A1098" t="s">
        <v>43</v>
      </c>
      <c r="B1098" t="s">
        <v>348</v>
      </c>
      <c r="C1098">
        <v>19.910479800000001</v>
      </c>
      <c r="D1098">
        <v>99.840575999999999</v>
      </c>
      <c r="F1098">
        <v>1</v>
      </c>
      <c r="G1098">
        <v>60</v>
      </c>
      <c r="H1098">
        <v>2011</v>
      </c>
      <c r="I1098" t="s">
        <v>5448</v>
      </c>
      <c r="J1098" t="s">
        <v>5491</v>
      </c>
      <c r="K1098" t="s">
        <v>5051</v>
      </c>
      <c r="L1098" t="s">
        <v>5050</v>
      </c>
      <c r="M1098">
        <v>61</v>
      </c>
      <c r="N1098" s="7">
        <v>40771</v>
      </c>
      <c r="Q1098">
        <v>7.58</v>
      </c>
      <c r="R1098">
        <v>7.75</v>
      </c>
      <c r="S1098">
        <v>7.58</v>
      </c>
      <c r="T1098">
        <v>7.75</v>
      </c>
      <c r="U1098">
        <v>7.58</v>
      </c>
      <c r="V1098">
        <v>7.75</v>
      </c>
      <c r="W1098">
        <v>10</v>
      </c>
      <c r="X1098">
        <v>10</v>
      </c>
      <c r="Y1098">
        <v>10</v>
      </c>
      <c r="Z1098">
        <v>8</v>
      </c>
      <c r="AA1098">
        <v>84</v>
      </c>
      <c r="AB1098">
        <v>0.06</v>
      </c>
      <c r="AC1098">
        <v>0</v>
      </c>
      <c r="AD1098">
        <v>0</v>
      </c>
      <c r="AF1098">
        <v>0</v>
      </c>
      <c r="AG1098" s="7">
        <v>41136</v>
      </c>
    </row>
    <row r="1099" spans="1:36" x14ac:dyDescent="0.25">
      <c r="A1099" t="s">
        <v>43</v>
      </c>
      <c r="B1099" t="s">
        <v>348</v>
      </c>
      <c r="C1099">
        <v>15.870032</v>
      </c>
      <c r="D1099">
        <v>100.992541</v>
      </c>
      <c r="E1099" t="s">
        <v>821</v>
      </c>
      <c r="F1099">
        <v>2</v>
      </c>
      <c r="G1099">
        <v>1</v>
      </c>
      <c r="H1099">
        <v>2012</v>
      </c>
      <c r="I1099" t="s">
        <v>5455</v>
      </c>
      <c r="J1099" t="s">
        <v>5475</v>
      </c>
      <c r="K1099" t="s">
        <v>5051</v>
      </c>
      <c r="L1099" t="s">
        <v>5050</v>
      </c>
      <c r="M1099">
        <v>61</v>
      </c>
      <c r="N1099" s="7">
        <v>41081</v>
      </c>
      <c r="O1099" t="s">
        <v>60</v>
      </c>
      <c r="P1099" t="s">
        <v>54</v>
      </c>
      <c r="Q1099">
        <v>7.92</v>
      </c>
      <c r="R1099">
        <v>8.17</v>
      </c>
      <c r="S1099">
        <v>8.17</v>
      </c>
      <c r="T1099">
        <v>8.42</v>
      </c>
      <c r="U1099">
        <v>8.08</v>
      </c>
      <c r="V1099">
        <v>8.17</v>
      </c>
      <c r="W1099">
        <v>8.67</v>
      </c>
      <c r="X1099">
        <v>8.67</v>
      </c>
      <c r="Y1099">
        <v>9.33</v>
      </c>
      <c r="Z1099">
        <v>8.42</v>
      </c>
      <c r="AA1099">
        <v>84</v>
      </c>
      <c r="AB1099">
        <v>0.12</v>
      </c>
      <c r="AC1099">
        <v>0</v>
      </c>
      <c r="AD1099">
        <v>0</v>
      </c>
      <c r="AE1099" t="s">
        <v>55</v>
      </c>
      <c r="AF1099">
        <v>0</v>
      </c>
      <c r="AG1099" s="7">
        <v>41446</v>
      </c>
    </row>
    <row r="1100" spans="1:36" x14ac:dyDescent="0.25">
      <c r="A1100" t="s">
        <v>43</v>
      </c>
      <c r="B1100" t="s">
        <v>242</v>
      </c>
      <c r="C1100">
        <v>0.16989860000000001</v>
      </c>
      <c r="D1100">
        <v>30.078078000000001</v>
      </c>
      <c r="E1100" t="s">
        <v>1283</v>
      </c>
      <c r="F1100">
        <v>320</v>
      </c>
      <c r="G1100">
        <v>60</v>
      </c>
      <c r="H1100">
        <v>2012</v>
      </c>
      <c r="I1100" t="s">
        <v>5435</v>
      </c>
      <c r="J1100" t="s">
        <v>5462</v>
      </c>
      <c r="K1100" t="s">
        <v>5042</v>
      </c>
      <c r="L1100" t="s">
        <v>5052</v>
      </c>
      <c r="M1100">
        <v>153</v>
      </c>
      <c r="N1100" s="7">
        <v>40952</v>
      </c>
      <c r="O1100" t="s">
        <v>60</v>
      </c>
      <c r="P1100" t="s">
        <v>54</v>
      </c>
      <c r="Q1100">
        <v>7.92</v>
      </c>
      <c r="R1100">
        <v>7.75</v>
      </c>
      <c r="S1100">
        <v>7.58</v>
      </c>
      <c r="T1100">
        <v>7.67</v>
      </c>
      <c r="U1100">
        <v>7.67</v>
      </c>
      <c r="V1100">
        <v>7.83</v>
      </c>
      <c r="W1100">
        <v>10</v>
      </c>
      <c r="X1100">
        <v>10</v>
      </c>
      <c r="Y1100">
        <v>10</v>
      </c>
      <c r="Z1100">
        <v>7.58</v>
      </c>
      <c r="AA1100">
        <v>84</v>
      </c>
      <c r="AB1100">
        <v>0.1</v>
      </c>
      <c r="AC1100">
        <v>10</v>
      </c>
      <c r="AD1100">
        <v>0</v>
      </c>
      <c r="AE1100" t="s">
        <v>55</v>
      </c>
      <c r="AF1100">
        <v>26</v>
      </c>
      <c r="AG1100" s="7">
        <v>41317</v>
      </c>
      <c r="AH1100">
        <v>1700</v>
      </c>
      <c r="AI1100">
        <v>1700</v>
      </c>
      <c r="AJ1100">
        <v>1700</v>
      </c>
    </row>
    <row r="1101" spans="1:36" x14ac:dyDescent="0.25">
      <c r="A1101" t="s">
        <v>43</v>
      </c>
      <c r="B1101" t="s">
        <v>396</v>
      </c>
      <c r="C1101">
        <v>2.5359349</v>
      </c>
      <c r="D1101">
        <v>-75.527669900000006</v>
      </c>
      <c r="E1101" t="s">
        <v>457</v>
      </c>
      <c r="F1101">
        <v>275</v>
      </c>
      <c r="G1101">
        <v>70</v>
      </c>
      <c r="H1101">
        <v>2018</v>
      </c>
      <c r="I1101" t="s">
        <v>5429</v>
      </c>
      <c r="J1101" t="s">
        <v>5430</v>
      </c>
      <c r="K1101" t="s">
        <v>5042</v>
      </c>
      <c r="L1101" t="s">
        <v>5049</v>
      </c>
      <c r="M1101">
        <v>91</v>
      </c>
      <c r="N1101" s="7">
        <v>43048</v>
      </c>
      <c r="O1101" t="s">
        <v>213</v>
      </c>
      <c r="P1101" t="s">
        <v>54</v>
      </c>
      <c r="Q1101">
        <v>7.83</v>
      </c>
      <c r="R1101">
        <v>7.5</v>
      </c>
      <c r="S1101">
        <v>7.42</v>
      </c>
      <c r="T1101">
        <v>7.5</v>
      </c>
      <c r="U1101">
        <v>7.83</v>
      </c>
      <c r="V1101">
        <v>8.5</v>
      </c>
      <c r="W1101">
        <v>10</v>
      </c>
      <c r="X1101">
        <v>10</v>
      </c>
      <c r="Y1101">
        <v>10</v>
      </c>
      <c r="Z1101">
        <v>7.5</v>
      </c>
      <c r="AA1101">
        <v>84.08</v>
      </c>
      <c r="AB1101">
        <v>0</v>
      </c>
      <c r="AC1101">
        <v>1</v>
      </c>
      <c r="AD1101">
        <v>3</v>
      </c>
      <c r="AE1101" t="s">
        <v>55</v>
      </c>
      <c r="AF1101">
        <v>3</v>
      </c>
      <c r="AG1101" s="7">
        <v>43413</v>
      </c>
      <c r="AH1101">
        <v>442</v>
      </c>
      <c r="AI1101">
        <v>442</v>
      </c>
      <c r="AJ1101">
        <v>442</v>
      </c>
    </row>
    <row r="1102" spans="1:36" x14ac:dyDescent="0.25">
      <c r="A1102" t="s">
        <v>43</v>
      </c>
      <c r="B1102" t="s">
        <v>396</v>
      </c>
      <c r="C1102">
        <v>2.5359349</v>
      </c>
      <c r="D1102">
        <v>-75.527669900000006</v>
      </c>
      <c r="E1102" t="s">
        <v>457</v>
      </c>
      <c r="F1102">
        <v>200</v>
      </c>
      <c r="G1102">
        <v>70</v>
      </c>
      <c r="H1102">
        <v>2014</v>
      </c>
      <c r="I1102" t="s">
        <v>5423</v>
      </c>
      <c r="J1102" t="s">
        <v>5424</v>
      </c>
      <c r="K1102" t="s">
        <v>5042</v>
      </c>
      <c r="L1102" t="s">
        <v>5049</v>
      </c>
      <c r="M1102">
        <v>91</v>
      </c>
      <c r="N1102" s="7">
        <v>41948</v>
      </c>
      <c r="O1102" t="s">
        <v>213</v>
      </c>
      <c r="P1102" t="s">
        <v>54</v>
      </c>
      <c r="Q1102">
        <v>7.92</v>
      </c>
      <c r="R1102">
        <v>7.75</v>
      </c>
      <c r="S1102">
        <v>7.67</v>
      </c>
      <c r="T1102">
        <v>7.75</v>
      </c>
      <c r="U1102">
        <v>7.67</v>
      </c>
      <c r="V1102">
        <v>7.67</v>
      </c>
      <c r="W1102">
        <v>10</v>
      </c>
      <c r="X1102">
        <v>10</v>
      </c>
      <c r="Y1102">
        <v>10</v>
      </c>
      <c r="Z1102">
        <v>7.67</v>
      </c>
      <c r="AA1102">
        <v>84.08</v>
      </c>
      <c r="AB1102">
        <v>0</v>
      </c>
      <c r="AC1102">
        <v>0</v>
      </c>
      <c r="AD1102">
        <v>0</v>
      </c>
      <c r="AF1102">
        <v>2</v>
      </c>
      <c r="AG1102" s="7">
        <v>42313</v>
      </c>
      <c r="AH1102">
        <v>1600</v>
      </c>
      <c r="AI1102">
        <v>1950</v>
      </c>
      <c r="AJ1102">
        <v>1775</v>
      </c>
    </row>
    <row r="1103" spans="1:36" x14ac:dyDescent="0.25">
      <c r="A1103" t="s">
        <v>43</v>
      </c>
      <c r="B1103" t="s">
        <v>45</v>
      </c>
      <c r="C1103">
        <v>6.7371751</v>
      </c>
      <c r="D1103">
        <v>38.400835700000002</v>
      </c>
      <c r="E1103" t="s">
        <v>1441</v>
      </c>
      <c r="F1103">
        <v>100</v>
      </c>
      <c r="G1103">
        <v>60</v>
      </c>
      <c r="H1103">
        <v>2012</v>
      </c>
      <c r="I1103" t="s">
        <v>5455</v>
      </c>
      <c r="J1103" t="s">
        <v>5462</v>
      </c>
      <c r="K1103" t="s">
        <v>5051</v>
      </c>
      <c r="L1103" t="s">
        <v>5052</v>
      </c>
      <c r="M1103">
        <v>92</v>
      </c>
      <c r="N1103" s="7">
        <v>41138</v>
      </c>
      <c r="O1103" t="s">
        <v>60</v>
      </c>
      <c r="P1103" t="s">
        <v>81</v>
      </c>
      <c r="Q1103">
        <v>7.92</v>
      </c>
      <c r="R1103">
        <v>7.92</v>
      </c>
      <c r="S1103">
        <v>7.83</v>
      </c>
      <c r="T1103">
        <v>8</v>
      </c>
      <c r="U1103">
        <v>7.92</v>
      </c>
      <c r="V1103">
        <v>7.92</v>
      </c>
      <c r="W1103">
        <v>10</v>
      </c>
      <c r="X1103">
        <v>10</v>
      </c>
      <c r="Y1103">
        <v>8.67</v>
      </c>
      <c r="Z1103">
        <v>7.92</v>
      </c>
      <c r="AA1103">
        <v>84.08</v>
      </c>
      <c r="AB1103">
        <v>0.09</v>
      </c>
      <c r="AC1103">
        <v>0</v>
      </c>
      <c r="AD1103">
        <v>0</v>
      </c>
      <c r="AF1103">
        <v>15</v>
      </c>
      <c r="AG1103" s="7">
        <v>41503</v>
      </c>
      <c r="AH1103">
        <v>1800</v>
      </c>
      <c r="AI1103">
        <v>1800</v>
      </c>
      <c r="AJ1103">
        <v>1800</v>
      </c>
    </row>
    <row r="1104" spans="1:36" x14ac:dyDescent="0.25">
      <c r="A1104" t="s">
        <v>43</v>
      </c>
      <c r="B1104" t="s">
        <v>62</v>
      </c>
      <c r="C1104">
        <v>15.783471</v>
      </c>
      <c r="D1104">
        <v>-90.230759000000006</v>
      </c>
      <c r="E1104" t="s">
        <v>618</v>
      </c>
      <c r="F1104">
        <v>50</v>
      </c>
      <c r="G1104">
        <v>69</v>
      </c>
      <c r="H1104">
        <v>2016</v>
      </c>
      <c r="I1104" t="s">
        <v>5410</v>
      </c>
      <c r="J1104" t="s">
        <v>5441</v>
      </c>
      <c r="K1104" t="s">
        <v>5040</v>
      </c>
      <c r="L1104" t="s">
        <v>5048</v>
      </c>
      <c r="M1104">
        <v>152</v>
      </c>
      <c r="N1104" s="7">
        <v>42487</v>
      </c>
      <c r="O1104" t="s">
        <v>68</v>
      </c>
      <c r="P1104" t="s">
        <v>54</v>
      </c>
      <c r="Q1104">
        <v>8</v>
      </c>
      <c r="R1104">
        <v>7.75</v>
      </c>
      <c r="S1104">
        <v>7.5</v>
      </c>
      <c r="T1104">
        <v>7.58</v>
      </c>
      <c r="U1104">
        <v>7.92</v>
      </c>
      <c r="V1104">
        <v>7.67</v>
      </c>
      <c r="W1104">
        <v>10</v>
      </c>
      <c r="X1104">
        <v>10</v>
      </c>
      <c r="Y1104">
        <v>10</v>
      </c>
      <c r="Z1104">
        <v>7.67</v>
      </c>
      <c r="AA1104">
        <v>84.08</v>
      </c>
      <c r="AB1104">
        <v>0.1</v>
      </c>
      <c r="AC1104">
        <v>0</v>
      </c>
      <c r="AD1104">
        <v>0</v>
      </c>
      <c r="AE1104" t="s">
        <v>55</v>
      </c>
      <c r="AF1104">
        <v>4</v>
      </c>
      <c r="AG1104" s="7">
        <v>42852</v>
      </c>
    </row>
    <row r="1105" spans="1:36" x14ac:dyDescent="0.25">
      <c r="A1105" t="s">
        <v>43</v>
      </c>
      <c r="B1105" t="s">
        <v>62</v>
      </c>
      <c r="C1105">
        <v>15.406794</v>
      </c>
      <c r="D1105">
        <v>-91.147297399999999</v>
      </c>
      <c r="E1105" t="s">
        <v>1428</v>
      </c>
      <c r="F1105">
        <v>1</v>
      </c>
      <c r="G1105">
        <v>2</v>
      </c>
      <c r="H1105">
        <v>2014</v>
      </c>
      <c r="I1105" t="s">
        <v>5412</v>
      </c>
      <c r="J1105" t="s">
        <v>5440</v>
      </c>
      <c r="K1105" t="s">
        <v>5040</v>
      </c>
      <c r="L1105" t="s">
        <v>5048</v>
      </c>
      <c r="M1105">
        <v>151</v>
      </c>
      <c r="N1105" s="7">
        <v>41806</v>
      </c>
      <c r="O1105" t="s">
        <v>68</v>
      </c>
      <c r="P1105" t="s">
        <v>54</v>
      </c>
      <c r="Q1105">
        <v>7.58</v>
      </c>
      <c r="R1105">
        <v>7.75</v>
      </c>
      <c r="S1105">
        <v>7.67</v>
      </c>
      <c r="T1105">
        <v>8</v>
      </c>
      <c r="U1105">
        <v>7.75</v>
      </c>
      <c r="V1105">
        <v>7.67</v>
      </c>
      <c r="W1105">
        <v>10</v>
      </c>
      <c r="X1105">
        <v>10</v>
      </c>
      <c r="Y1105">
        <v>10</v>
      </c>
      <c r="Z1105">
        <v>7.67</v>
      </c>
      <c r="AA1105">
        <v>84.08</v>
      </c>
      <c r="AB1105">
        <v>0.1</v>
      </c>
      <c r="AC1105">
        <v>0</v>
      </c>
      <c r="AD1105">
        <v>0</v>
      </c>
      <c r="AE1105" t="s">
        <v>89</v>
      </c>
      <c r="AF1105">
        <v>10</v>
      </c>
      <c r="AG1105" s="7">
        <v>42171</v>
      </c>
      <c r="AH1105">
        <v>1550</v>
      </c>
      <c r="AI1105">
        <v>1550</v>
      </c>
      <c r="AJ1105">
        <v>1550</v>
      </c>
    </row>
    <row r="1106" spans="1:36" x14ac:dyDescent="0.25">
      <c r="A1106" t="s">
        <v>43</v>
      </c>
      <c r="B1106" t="s">
        <v>216</v>
      </c>
      <c r="C1106">
        <v>17.395256</v>
      </c>
      <c r="D1106">
        <v>-96.326595999999995</v>
      </c>
      <c r="E1106" t="s">
        <v>1435</v>
      </c>
      <c r="F1106">
        <v>300</v>
      </c>
      <c r="G1106">
        <v>1</v>
      </c>
      <c r="H1106">
        <v>2012</v>
      </c>
      <c r="I1106" t="s">
        <v>5398</v>
      </c>
      <c r="J1106" t="s">
        <v>5444</v>
      </c>
      <c r="K1106" t="s">
        <v>5040</v>
      </c>
      <c r="L1106" t="s">
        <v>5048</v>
      </c>
      <c r="M1106">
        <v>152</v>
      </c>
      <c r="N1106" s="7">
        <v>41156</v>
      </c>
      <c r="O1106" t="s">
        <v>616</v>
      </c>
      <c r="P1106" t="s">
        <v>54</v>
      </c>
      <c r="Q1106">
        <v>7.67</v>
      </c>
      <c r="R1106">
        <v>7.75</v>
      </c>
      <c r="S1106">
        <v>7.67</v>
      </c>
      <c r="T1106">
        <v>7.75</v>
      </c>
      <c r="U1106">
        <v>7.67</v>
      </c>
      <c r="V1106">
        <v>7.75</v>
      </c>
      <c r="W1106">
        <v>10</v>
      </c>
      <c r="X1106">
        <v>10</v>
      </c>
      <c r="Y1106">
        <v>10</v>
      </c>
      <c r="Z1106">
        <v>7.83</v>
      </c>
      <c r="AA1106">
        <v>84.08</v>
      </c>
      <c r="AB1106">
        <v>0.11</v>
      </c>
      <c r="AC1106">
        <v>1</v>
      </c>
      <c r="AD1106">
        <v>0</v>
      </c>
      <c r="AE1106" t="s">
        <v>55</v>
      </c>
      <c r="AF1106">
        <v>10</v>
      </c>
      <c r="AG1106" s="7">
        <v>41521</v>
      </c>
      <c r="AH1106">
        <v>1480</v>
      </c>
      <c r="AI1106">
        <v>1480</v>
      </c>
      <c r="AJ1106">
        <v>1480</v>
      </c>
    </row>
    <row r="1107" spans="1:36" x14ac:dyDescent="0.25">
      <c r="A1107" t="s">
        <v>43</v>
      </c>
      <c r="B1107" t="s">
        <v>268</v>
      </c>
      <c r="C1107">
        <v>23.182015199999999</v>
      </c>
      <c r="D1107">
        <v>120.51639489999999</v>
      </c>
      <c r="E1107" t="s">
        <v>1420</v>
      </c>
      <c r="F1107">
        <v>10</v>
      </c>
      <c r="G1107">
        <v>20</v>
      </c>
      <c r="H1107">
        <v>2016</v>
      </c>
      <c r="I1107" t="s">
        <v>5449</v>
      </c>
      <c r="J1107" t="s">
        <v>5482</v>
      </c>
      <c r="K1107" t="s">
        <v>5051</v>
      </c>
      <c r="L1107" t="s">
        <v>5050</v>
      </c>
      <c r="M1107">
        <v>61</v>
      </c>
      <c r="N1107" s="7">
        <v>42508</v>
      </c>
      <c r="O1107" t="s">
        <v>616</v>
      </c>
      <c r="P1107" t="s">
        <v>54</v>
      </c>
      <c r="Q1107">
        <v>7.58</v>
      </c>
      <c r="R1107">
        <v>7.67</v>
      </c>
      <c r="S1107">
        <v>7.67</v>
      </c>
      <c r="T1107">
        <v>7.67</v>
      </c>
      <c r="U1107">
        <v>7.75</v>
      </c>
      <c r="V1107">
        <v>7.83</v>
      </c>
      <c r="W1107">
        <v>10</v>
      </c>
      <c r="X1107">
        <v>10</v>
      </c>
      <c r="Y1107">
        <v>10</v>
      </c>
      <c r="Z1107">
        <v>7.92</v>
      </c>
      <c r="AA1107">
        <v>84.08</v>
      </c>
      <c r="AB1107">
        <v>0.1</v>
      </c>
      <c r="AC1107">
        <v>0</v>
      </c>
      <c r="AD1107">
        <v>0</v>
      </c>
      <c r="AE1107" t="s">
        <v>89</v>
      </c>
      <c r="AF1107">
        <v>4</v>
      </c>
      <c r="AG1107" s="7">
        <v>42873</v>
      </c>
      <c r="AH1107">
        <v>968</v>
      </c>
      <c r="AI1107">
        <v>968</v>
      </c>
      <c r="AJ1107">
        <v>968</v>
      </c>
    </row>
    <row r="1108" spans="1:36" x14ac:dyDescent="0.25">
      <c r="A1108" t="s">
        <v>43</v>
      </c>
      <c r="B1108" t="s">
        <v>147</v>
      </c>
      <c r="C1108">
        <v>19.896766199999998</v>
      </c>
      <c r="D1108">
        <v>-155.58278179999999</v>
      </c>
      <c r="E1108" t="s">
        <v>150</v>
      </c>
      <c r="F1108">
        <v>14</v>
      </c>
      <c r="G1108">
        <v>45.359237</v>
      </c>
      <c r="H1108">
        <v>2012</v>
      </c>
      <c r="I1108" t="s">
        <v>5455</v>
      </c>
      <c r="J1108" t="s">
        <v>5444</v>
      </c>
      <c r="K1108" t="s">
        <v>5051</v>
      </c>
      <c r="L1108" t="s">
        <v>5048</v>
      </c>
      <c r="M1108">
        <v>121</v>
      </c>
      <c r="N1108" s="7">
        <v>41298</v>
      </c>
      <c r="O1108" t="s">
        <v>333</v>
      </c>
      <c r="P1108" t="s">
        <v>81</v>
      </c>
      <c r="Q1108">
        <v>7.83</v>
      </c>
      <c r="R1108">
        <v>7.75</v>
      </c>
      <c r="S1108">
        <v>7.83</v>
      </c>
      <c r="T1108">
        <v>7.83</v>
      </c>
      <c r="U1108">
        <v>7.42</v>
      </c>
      <c r="V1108">
        <v>8.08</v>
      </c>
      <c r="W1108">
        <v>9.33</v>
      </c>
      <c r="X1108">
        <v>10</v>
      </c>
      <c r="Y1108">
        <v>10</v>
      </c>
      <c r="Z1108">
        <v>8</v>
      </c>
      <c r="AA1108">
        <v>84.08</v>
      </c>
      <c r="AB1108">
        <v>0.11</v>
      </c>
      <c r="AC1108">
        <v>1</v>
      </c>
      <c r="AD1108">
        <v>0</v>
      </c>
      <c r="AE1108" t="s">
        <v>55</v>
      </c>
      <c r="AF1108">
        <v>9</v>
      </c>
      <c r="AG1108" s="7">
        <v>41663</v>
      </c>
    </row>
    <row r="1109" spans="1:36" x14ac:dyDescent="0.25">
      <c r="A1109" t="s">
        <v>43</v>
      </c>
      <c r="B1109" t="s">
        <v>159</v>
      </c>
      <c r="C1109">
        <v>4.4482641000000003</v>
      </c>
      <c r="D1109">
        <v>96.835099900000003</v>
      </c>
      <c r="E1109" t="s">
        <v>1410</v>
      </c>
      <c r="F1109">
        <v>2</v>
      </c>
      <c r="G1109">
        <v>2</v>
      </c>
      <c r="H1109">
        <v>2017</v>
      </c>
      <c r="I1109" t="s">
        <v>5408</v>
      </c>
      <c r="J1109" t="s">
        <v>5446</v>
      </c>
      <c r="K1109" t="s">
        <v>5040</v>
      </c>
      <c r="L1109" t="s">
        <v>5048</v>
      </c>
      <c r="M1109">
        <v>151</v>
      </c>
      <c r="N1109" s="7">
        <v>42879</v>
      </c>
      <c r="O1109" t="s">
        <v>1127</v>
      </c>
      <c r="P1109" t="s">
        <v>81</v>
      </c>
      <c r="Q1109">
        <v>7.81</v>
      </c>
      <c r="R1109">
        <v>7.88</v>
      </c>
      <c r="S1109">
        <v>7.56</v>
      </c>
      <c r="T1109">
        <v>7.75</v>
      </c>
      <c r="U1109">
        <v>7.63</v>
      </c>
      <c r="V1109">
        <v>7.75</v>
      </c>
      <c r="W1109">
        <v>10</v>
      </c>
      <c r="X1109">
        <v>10</v>
      </c>
      <c r="Y1109">
        <v>10</v>
      </c>
      <c r="Z1109">
        <v>7.75</v>
      </c>
      <c r="AA1109">
        <v>84.13</v>
      </c>
      <c r="AB1109">
        <v>0.12</v>
      </c>
      <c r="AC1109">
        <v>0</v>
      </c>
      <c r="AD1109">
        <v>0</v>
      </c>
      <c r="AE1109" t="s">
        <v>89</v>
      </c>
      <c r="AF1109">
        <v>0</v>
      </c>
      <c r="AG1109" s="7">
        <v>43244</v>
      </c>
    </row>
    <row r="1110" spans="1:36" x14ac:dyDescent="0.25">
      <c r="A1110" t="s">
        <v>43</v>
      </c>
      <c r="B1110" t="s">
        <v>84</v>
      </c>
      <c r="C1110">
        <v>-16.661610700000001</v>
      </c>
      <c r="D1110">
        <v>-49.262113599999999</v>
      </c>
      <c r="E1110" t="s">
        <v>1329</v>
      </c>
      <c r="F1110">
        <v>305</v>
      </c>
      <c r="G1110">
        <v>59</v>
      </c>
      <c r="H1110">
        <v>2015</v>
      </c>
      <c r="I1110" t="s">
        <v>5409</v>
      </c>
      <c r="J1110" t="s">
        <v>5410</v>
      </c>
      <c r="K1110" t="s">
        <v>5039</v>
      </c>
      <c r="L1110" t="s">
        <v>5040</v>
      </c>
      <c r="M1110">
        <v>153</v>
      </c>
      <c r="N1110" s="7">
        <v>42118</v>
      </c>
      <c r="O1110" t="s">
        <v>493</v>
      </c>
      <c r="P1110" t="s">
        <v>81</v>
      </c>
      <c r="Q1110">
        <v>7.67</v>
      </c>
      <c r="R1110">
        <v>7.75</v>
      </c>
      <c r="S1110">
        <v>7.75</v>
      </c>
      <c r="T1110">
        <v>7.67</v>
      </c>
      <c r="U1110">
        <v>7.83</v>
      </c>
      <c r="V1110">
        <v>7.75</v>
      </c>
      <c r="W1110">
        <v>10</v>
      </c>
      <c r="X1110">
        <v>10</v>
      </c>
      <c r="Y1110">
        <v>10</v>
      </c>
      <c r="Z1110">
        <v>7.75</v>
      </c>
      <c r="AA1110">
        <v>84.17</v>
      </c>
      <c r="AB1110">
        <v>0</v>
      </c>
      <c r="AC1110">
        <v>0</v>
      </c>
      <c r="AD1110">
        <v>0</v>
      </c>
      <c r="AF1110">
        <v>16</v>
      </c>
      <c r="AG1110" s="7">
        <v>42483</v>
      </c>
      <c r="AH1110">
        <v>1150</v>
      </c>
      <c r="AI1110">
        <v>1150</v>
      </c>
      <c r="AJ1110">
        <v>1150</v>
      </c>
    </row>
    <row r="1111" spans="1:36" x14ac:dyDescent="0.25">
      <c r="A1111" t="s">
        <v>43</v>
      </c>
      <c r="B1111" t="s">
        <v>84</v>
      </c>
      <c r="C1111">
        <v>-18.512177999999999</v>
      </c>
      <c r="D1111">
        <v>-44.555030799999997</v>
      </c>
      <c r="E1111" t="s">
        <v>1385</v>
      </c>
      <c r="F1111">
        <v>1</v>
      </c>
      <c r="G1111">
        <v>2</v>
      </c>
      <c r="H1111">
        <v>2012</v>
      </c>
      <c r="I1111" t="s">
        <v>5401</v>
      </c>
      <c r="J1111" t="s">
        <v>5402</v>
      </c>
      <c r="K1111" t="s">
        <v>5039</v>
      </c>
      <c r="L1111" t="s">
        <v>5040</v>
      </c>
      <c r="M1111">
        <v>153</v>
      </c>
      <c r="N1111" s="7">
        <v>41414</v>
      </c>
      <c r="O1111" t="s">
        <v>737</v>
      </c>
      <c r="P1111" t="s">
        <v>81</v>
      </c>
      <c r="Q1111">
        <v>7.58</v>
      </c>
      <c r="R1111">
        <v>7.83</v>
      </c>
      <c r="S1111">
        <v>7.75</v>
      </c>
      <c r="T1111">
        <v>7.67</v>
      </c>
      <c r="U1111">
        <v>7.67</v>
      </c>
      <c r="V1111">
        <v>8</v>
      </c>
      <c r="W1111">
        <v>10</v>
      </c>
      <c r="X1111">
        <v>10</v>
      </c>
      <c r="Y1111">
        <v>10</v>
      </c>
      <c r="Z1111">
        <v>7.67</v>
      </c>
      <c r="AA1111">
        <v>84.17</v>
      </c>
      <c r="AB1111">
        <v>0.11</v>
      </c>
      <c r="AC1111">
        <v>0</v>
      </c>
      <c r="AD1111">
        <v>0</v>
      </c>
      <c r="AE1111" t="s">
        <v>55</v>
      </c>
      <c r="AF1111">
        <v>3</v>
      </c>
      <c r="AG1111" s="7">
        <v>41779</v>
      </c>
      <c r="AH1111">
        <v>894</v>
      </c>
      <c r="AI1111">
        <v>1183</v>
      </c>
      <c r="AJ1111">
        <v>1038.5</v>
      </c>
    </row>
    <row r="1112" spans="1:36" x14ac:dyDescent="0.25">
      <c r="A1112" t="s">
        <v>43</v>
      </c>
      <c r="B1112" t="s">
        <v>396</v>
      </c>
      <c r="C1112">
        <v>2.5359349</v>
      </c>
      <c r="D1112">
        <v>-75.527669900000006</v>
      </c>
      <c r="E1112" t="s">
        <v>457</v>
      </c>
      <c r="F1112">
        <v>250</v>
      </c>
      <c r="G1112">
        <v>70</v>
      </c>
      <c r="H1112">
        <v>2016</v>
      </c>
      <c r="I1112" t="s">
        <v>5427</v>
      </c>
      <c r="J1112" t="s">
        <v>5428</v>
      </c>
      <c r="K1112" t="s">
        <v>5042</v>
      </c>
      <c r="L1112" t="s">
        <v>5049</v>
      </c>
      <c r="M1112">
        <v>91</v>
      </c>
      <c r="N1112" s="7">
        <v>42601</v>
      </c>
      <c r="O1112" t="s">
        <v>213</v>
      </c>
      <c r="P1112" t="s">
        <v>54</v>
      </c>
      <c r="Q1112">
        <v>7.83</v>
      </c>
      <c r="R1112">
        <v>7.75</v>
      </c>
      <c r="S1112">
        <v>7.58</v>
      </c>
      <c r="T1112">
        <v>7.67</v>
      </c>
      <c r="U1112">
        <v>7.75</v>
      </c>
      <c r="V1112">
        <v>7.83</v>
      </c>
      <c r="W1112">
        <v>10</v>
      </c>
      <c r="X1112">
        <v>10</v>
      </c>
      <c r="Y1112">
        <v>10</v>
      </c>
      <c r="Z1112">
        <v>7.75</v>
      </c>
      <c r="AA1112">
        <v>84.17</v>
      </c>
      <c r="AB1112">
        <v>0</v>
      </c>
      <c r="AC1112">
        <v>0</v>
      </c>
      <c r="AD1112">
        <v>0</v>
      </c>
      <c r="AE1112" t="s">
        <v>55</v>
      </c>
      <c r="AF1112">
        <v>2</v>
      </c>
      <c r="AG1112" s="7">
        <v>42966</v>
      </c>
    </row>
    <row r="1113" spans="1:36" x14ac:dyDescent="0.25">
      <c r="A1113" t="s">
        <v>43</v>
      </c>
      <c r="B1113" t="s">
        <v>396</v>
      </c>
      <c r="C1113">
        <v>2.5359349</v>
      </c>
      <c r="D1113">
        <v>-75.527669900000006</v>
      </c>
      <c r="E1113" t="s">
        <v>457</v>
      </c>
      <c r="F1113">
        <v>275</v>
      </c>
      <c r="G1113">
        <v>70</v>
      </c>
      <c r="H1113">
        <v>2015</v>
      </c>
      <c r="I1113" t="s">
        <v>5422</v>
      </c>
      <c r="J1113" t="s">
        <v>5419</v>
      </c>
      <c r="K1113" t="s">
        <v>5042</v>
      </c>
      <c r="L1113" t="s">
        <v>5049</v>
      </c>
      <c r="M1113">
        <v>91</v>
      </c>
      <c r="N1113" s="7">
        <v>42234</v>
      </c>
      <c r="O1113" t="s">
        <v>213</v>
      </c>
      <c r="P1113" t="s">
        <v>54</v>
      </c>
      <c r="Q1113">
        <v>8</v>
      </c>
      <c r="R1113">
        <v>7.5</v>
      </c>
      <c r="S1113">
        <v>7.5</v>
      </c>
      <c r="T1113">
        <v>7.67</v>
      </c>
      <c r="U1113">
        <v>8</v>
      </c>
      <c r="V1113">
        <v>7.83</v>
      </c>
      <c r="W1113">
        <v>10</v>
      </c>
      <c r="X1113">
        <v>10</v>
      </c>
      <c r="Y1113">
        <v>10</v>
      </c>
      <c r="Z1113">
        <v>7.67</v>
      </c>
      <c r="AA1113">
        <v>84.17</v>
      </c>
      <c r="AB1113">
        <v>0</v>
      </c>
      <c r="AC1113">
        <v>0</v>
      </c>
      <c r="AD1113">
        <v>0</v>
      </c>
      <c r="AE1113" t="s">
        <v>89</v>
      </c>
      <c r="AF1113">
        <v>0</v>
      </c>
      <c r="AG1113" s="7">
        <v>42599</v>
      </c>
      <c r="AH1113">
        <v>1600</v>
      </c>
      <c r="AI1113">
        <v>1950</v>
      </c>
      <c r="AJ1113">
        <v>1775</v>
      </c>
    </row>
    <row r="1114" spans="1:36" x14ac:dyDescent="0.25">
      <c r="A1114" t="s">
        <v>43</v>
      </c>
      <c r="B1114" t="s">
        <v>396</v>
      </c>
      <c r="C1114">
        <v>2.5359349</v>
      </c>
      <c r="D1114">
        <v>-75.527669900000006</v>
      </c>
      <c r="E1114" t="s">
        <v>457</v>
      </c>
      <c r="F1114">
        <v>250</v>
      </c>
      <c r="G1114">
        <v>70</v>
      </c>
      <c r="H1114">
        <v>2012</v>
      </c>
      <c r="I1114" t="s">
        <v>5425</v>
      </c>
      <c r="J1114" t="s">
        <v>5426</v>
      </c>
      <c r="K1114" t="s">
        <v>5042</v>
      </c>
      <c r="L1114" t="s">
        <v>5049</v>
      </c>
      <c r="M1114">
        <v>91</v>
      </c>
      <c r="N1114" s="7">
        <v>41201</v>
      </c>
      <c r="O1114" t="s">
        <v>213</v>
      </c>
      <c r="P1114" t="s">
        <v>54</v>
      </c>
      <c r="Q1114">
        <v>7.75</v>
      </c>
      <c r="R1114">
        <v>7.75</v>
      </c>
      <c r="S1114">
        <v>7.75</v>
      </c>
      <c r="T1114">
        <v>7.75</v>
      </c>
      <c r="U1114">
        <v>7.83</v>
      </c>
      <c r="V1114">
        <v>7.75</v>
      </c>
      <c r="W1114">
        <v>10</v>
      </c>
      <c r="X1114">
        <v>10</v>
      </c>
      <c r="Y1114">
        <v>10</v>
      </c>
      <c r="Z1114">
        <v>7.58</v>
      </c>
      <c r="AA1114">
        <v>84.17</v>
      </c>
      <c r="AB1114">
        <v>0</v>
      </c>
      <c r="AC1114">
        <v>0</v>
      </c>
      <c r="AD1114">
        <v>0</v>
      </c>
      <c r="AE1114" t="s">
        <v>55</v>
      </c>
      <c r="AF1114">
        <v>2</v>
      </c>
      <c r="AG1114" s="7">
        <v>41566</v>
      </c>
      <c r="AH1114">
        <v>1750</v>
      </c>
      <c r="AI1114">
        <v>1750</v>
      </c>
      <c r="AJ1114">
        <v>1750</v>
      </c>
    </row>
    <row r="1115" spans="1:36" x14ac:dyDescent="0.25">
      <c r="A1115" t="s">
        <v>43</v>
      </c>
      <c r="B1115" t="s">
        <v>396</v>
      </c>
      <c r="C1115">
        <v>2.5359349</v>
      </c>
      <c r="D1115">
        <v>-75.527669900000006</v>
      </c>
      <c r="E1115" t="s">
        <v>457</v>
      </c>
      <c r="F1115">
        <v>250</v>
      </c>
      <c r="G1115">
        <v>1</v>
      </c>
      <c r="H1115">
        <v>2015</v>
      </c>
      <c r="I1115" t="s">
        <v>5422</v>
      </c>
      <c r="J1115" t="s">
        <v>5419</v>
      </c>
      <c r="K1115" t="s">
        <v>5042</v>
      </c>
      <c r="L1115" t="s">
        <v>5049</v>
      </c>
      <c r="M1115">
        <v>91</v>
      </c>
      <c r="N1115" s="7">
        <v>41927</v>
      </c>
      <c r="O1115" t="s">
        <v>60</v>
      </c>
      <c r="P1115" t="s">
        <v>54</v>
      </c>
      <c r="Q1115">
        <v>7.67</v>
      </c>
      <c r="R1115">
        <v>7.5</v>
      </c>
      <c r="S1115">
        <v>7.67</v>
      </c>
      <c r="T1115">
        <v>7.42</v>
      </c>
      <c r="U1115">
        <v>7.83</v>
      </c>
      <c r="V1115">
        <v>8.58</v>
      </c>
      <c r="W1115">
        <v>10</v>
      </c>
      <c r="X1115">
        <v>10</v>
      </c>
      <c r="Y1115">
        <v>10</v>
      </c>
      <c r="Z1115">
        <v>7.5</v>
      </c>
      <c r="AA1115">
        <v>84.17</v>
      </c>
      <c r="AB1115">
        <v>0.12</v>
      </c>
      <c r="AC1115">
        <v>0</v>
      </c>
      <c r="AD1115">
        <v>0</v>
      </c>
      <c r="AE1115" t="s">
        <v>55</v>
      </c>
      <c r="AF1115">
        <v>4</v>
      </c>
      <c r="AG1115" s="7">
        <v>42292</v>
      </c>
      <c r="AH1115">
        <v>1530</v>
      </c>
      <c r="AI1115">
        <v>1530</v>
      </c>
      <c r="AJ1115">
        <v>1530</v>
      </c>
    </row>
    <row r="1116" spans="1:36" x14ac:dyDescent="0.25">
      <c r="A1116" t="s">
        <v>43</v>
      </c>
      <c r="B1116" t="s">
        <v>203</v>
      </c>
      <c r="C1116">
        <v>9.6051514999999998</v>
      </c>
      <c r="D1116">
        <v>-84.037889399999997</v>
      </c>
      <c r="E1116" t="s">
        <v>705</v>
      </c>
      <c r="F1116">
        <v>150</v>
      </c>
      <c r="G1116">
        <v>69</v>
      </c>
      <c r="H1116">
        <v>2016</v>
      </c>
      <c r="I1116" t="s">
        <v>5410</v>
      </c>
      <c r="J1116" t="s">
        <v>5441</v>
      </c>
      <c r="K1116" t="s">
        <v>5040</v>
      </c>
      <c r="L1116" t="s">
        <v>5048</v>
      </c>
      <c r="M1116">
        <v>152</v>
      </c>
      <c r="N1116" s="7">
        <v>42601</v>
      </c>
      <c r="O1116" t="s">
        <v>213</v>
      </c>
      <c r="P1116" t="s">
        <v>54</v>
      </c>
      <c r="Q1116">
        <v>7.92</v>
      </c>
      <c r="R1116">
        <v>7.75</v>
      </c>
      <c r="S1116">
        <v>7.67</v>
      </c>
      <c r="T1116">
        <v>7.67</v>
      </c>
      <c r="U1116">
        <v>7.5</v>
      </c>
      <c r="V1116">
        <v>7.67</v>
      </c>
      <c r="W1116">
        <v>10</v>
      </c>
      <c r="X1116">
        <v>10</v>
      </c>
      <c r="Y1116">
        <v>10</v>
      </c>
      <c r="Z1116">
        <v>8</v>
      </c>
      <c r="AA1116">
        <v>84.17</v>
      </c>
      <c r="AB1116">
        <v>0.09</v>
      </c>
      <c r="AC1116">
        <v>0</v>
      </c>
      <c r="AD1116">
        <v>0</v>
      </c>
      <c r="AE1116" t="s">
        <v>89</v>
      </c>
      <c r="AF1116">
        <v>2</v>
      </c>
      <c r="AG1116" s="7">
        <v>42966</v>
      </c>
      <c r="AH1116">
        <v>1700</v>
      </c>
      <c r="AI1116">
        <v>1700</v>
      </c>
      <c r="AJ1116">
        <v>1700</v>
      </c>
    </row>
    <row r="1117" spans="1:36" x14ac:dyDescent="0.25">
      <c r="A1117" t="s">
        <v>43</v>
      </c>
      <c r="B1117" t="s">
        <v>203</v>
      </c>
      <c r="C1117">
        <v>9.6051514999999998</v>
      </c>
      <c r="D1117">
        <v>-84.037889399999997</v>
      </c>
      <c r="E1117" t="s">
        <v>705</v>
      </c>
      <c r="F1117">
        <v>320</v>
      </c>
      <c r="G1117">
        <v>69</v>
      </c>
      <c r="H1117">
        <v>2014</v>
      </c>
      <c r="I1117" t="s">
        <v>5412</v>
      </c>
      <c r="J1117" t="s">
        <v>5440</v>
      </c>
      <c r="K1117" t="s">
        <v>5040</v>
      </c>
      <c r="L1117" t="s">
        <v>5048</v>
      </c>
      <c r="M1117">
        <v>151</v>
      </c>
      <c r="N1117" s="7">
        <v>42104</v>
      </c>
      <c r="O1117" t="s">
        <v>213</v>
      </c>
      <c r="P1117" t="s">
        <v>54</v>
      </c>
      <c r="Q1117">
        <v>7.67</v>
      </c>
      <c r="R1117">
        <v>7.75</v>
      </c>
      <c r="S1117">
        <v>7.67</v>
      </c>
      <c r="T1117">
        <v>7.75</v>
      </c>
      <c r="U1117">
        <v>7.5</v>
      </c>
      <c r="V1117">
        <v>8</v>
      </c>
      <c r="W1117">
        <v>10</v>
      </c>
      <c r="X1117">
        <v>10</v>
      </c>
      <c r="Y1117">
        <v>10</v>
      </c>
      <c r="Z1117">
        <v>7.83</v>
      </c>
      <c r="AA1117">
        <v>84.17</v>
      </c>
      <c r="AB1117">
        <v>0</v>
      </c>
      <c r="AC1117">
        <v>0</v>
      </c>
      <c r="AD1117">
        <v>0</v>
      </c>
      <c r="AE1117" t="s">
        <v>304</v>
      </c>
      <c r="AF1117">
        <v>0</v>
      </c>
      <c r="AG1117" s="7">
        <v>42469</v>
      </c>
      <c r="AH1117">
        <v>1850</v>
      </c>
      <c r="AI1117">
        <v>1850</v>
      </c>
      <c r="AJ1117">
        <v>1850</v>
      </c>
    </row>
    <row r="1118" spans="1:36" x14ac:dyDescent="0.25">
      <c r="A1118" t="s">
        <v>43</v>
      </c>
      <c r="B1118" t="s">
        <v>523</v>
      </c>
      <c r="C1118">
        <v>13.8563303</v>
      </c>
      <c r="D1118">
        <v>-89.803663599999993</v>
      </c>
      <c r="E1118" t="s">
        <v>528</v>
      </c>
      <c r="F1118">
        <v>275</v>
      </c>
      <c r="G1118">
        <v>2</v>
      </c>
      <c r="H1118">
        <v>2013</v>
      </c>
      <c r="I1118" t="s">
        <v>5452</v>
      </c>
      <c r="J1118" t="s">
        <v>5442</v>
      </c>
      <c r="K1118" t="s">
        <v>5051</v>
      </c>
      <c r="L1118" t="s">
        <v>5048</v>
      </c>
      <c r="M1118">
        <v>120</v>
      </c>
      <c r="N1118" s="7">
        <v>41351</v>
      </c>
      <c r="O1118" t="s">
        <v>68</v>
      </c>
      <c r="P1118" t="s">
        <v>81</v>
      </c>
      <c r="Q1118">
        <v>8.42</v>
      </c>
      <c r="R1118">
        <v>8.08</v>
      </c>
      <c r="S1118">
        <v>7.5</v>
      </c>
      <c r="T1118">
        <v>7.17</v>
      </c>
      <c r="U1118">
        <v>7.58</v>
      </c>
      <c r="V1118">
        <v>8.17</v>
      </c>
      <c r="W1118">
        <v>9.33</v>
      </c>
      <c r="X1118">
        <v>10</v>
      </c>
      <c r="Y1118">
        <v>10</v>
      </c>
      <c r="Z1118">
        <v>7.92</v>
      </c>
      <c r="AA1118">
        <v>84.17</v>
      </c>
      <c r="AB1118">
        <v>0.11</v>
      </c>
      <c r="AC1118">
        <v>0</v>
      </c>
      <c r="AD1118">
        <v>0</v>
      </c>
      <c r="AE1118" t="s">
        <v>89</v>
      </c>
      <c r="AF1118">
        <v>2</v>
      </c>
      <c r="AG1118" s="7">
        <v>41716</v>
      </c>
      <c r="AH1118">
        <v>1500</v>
      </c>
      <c r="AI1118">
        <v>1500</v>
      </c>
      <c r="AJ1118">
        <v>1500</v>
      </c>
    </row>
    <row r="1119" spans="1:36" x14ac:dyDescent="0.25">
      <c r="A1119" t="s">
        <v>43</v>
      </c>
      <c r="B1119" t="s">
        <v>45</v>
      </c>
      <c r="C1119">
        <v>6.5156910999999997</v>
      </c>
      <c r="D1119">
        <v>36.954107</v>
      </c>
      <c r="E1119" t="s">
        <v>1354</v>
      </c>
      <c r="F1119">
        <v>320</v>
      </c>
      <c r="G1119">
        <v>60</v>
      </c>
      <c r="H1119">
        <v>2014</v>
      </c>
      <c r="I1119" t="s">
        <v>5451</v>
      </c>
      <c r="J1119" t="s">
        <v>5456</v>
      </c>
      <c r="K1119" t="s">
        <v>5051</v>
      </c>
      <c r="L1119" t="s">
        <v>5052</v>
      </c>
      <c r="M1119">
        <v>92</v>
      </c>
      <c r="N1119" s="7">
        <v>42089</v>
      </c>
      <c r="O1119" t="s">
        <v>471</v>
      </c>
      <c r="P1119" t="s">
        <v>81</v>
      </c>
      <c r="Q1119">
        <v>7.5</v>
      </c>
      <c r="R1119">
        <v>7.92</v>
      </c>
      <c r="S1119">
        <v>7.58</v>
      </c>
      <c r="T1119">
        <v>7.83</v>
      </c>
      <c r="U1119">
        <v>7.75</v>
      </c>
      <c r="V1119">
        <v>7.83</v>
      </c>
      <c r="W1119">
        <v>10</v>
      </c>
      <c r="X1119">
        <v>10</v>
      </c>
      <c r="Y1119">
        <v>10</v>
      </c>
      <c r="Z1119">
        <v>7.75</v>
      </c>
      <c r="AA1119">
        <v>84.17</v>
      </c>
      <c r="AB1119">
        <v>0.1</v>
      </c>
      <c r="AC1119">
        <v>0</v>
      </c>
      <c r="AD1119">
        <v>0</v>
      </c>
      <c r="AE1119" t="s">
        <v>55</v>
      </c>
      <c r="AF1119">
        <v>5</v>
      </c>
      <c r="AG1119" s="7">
        <v>42454</v>
      </c>
      <c r="AH1119">
        <v>1545</v>
      </c>
      <c r="AI1119">
        <v>1668</v>
      </c>
      <c r="AJ1119">
        <v>1606.5</v>
      </c>
    </row>
    <row r="1120" spans="1:36" x14ac:dyDescent="0.25">
      <c r="A1120" t="s">
        <v>43</v>
      </c>
      <c r="B1120" t="s">
        <v>62</v>
      </c>
      <c r="C1120">
        <v>14.9609782</v>
      </c>
      <c r="D1120">
        <v>-91.807458600000004</v>
      </c>
      <c r="E1120" t="s">
        <v>1286</v>
      </c>
      <c r="F1120">
        <v>50</v>
      </c>
      <c r="G1120">
        <v>69</v>
      </c>
      <c r="H1120">
        <v>2017</v>
      </c>
      <c r="I1120" t="s">
        <v>5408</v>
      </c>
      <c r="J1120" t="s">
        <v>5446</v>
      </c>
      <c r="K1120" t="s">
        <v>5040</v>
      </c>
      <c r="L1120" t="s">
        <v>5048</v>
      </c>
      <c r="M1120">
        <v>151</v>
      </c>
      <c r="N1120" s="7">
        <v>42887</v>
      </c>
      <c r="O1120" t="s">
        <v>68</v>
      </c>
      <c r="P1120" t="s">
        <v>54</v>
      </c>
      <c r="Q1120">
        <v>7.75</v>
      </c>
      <c r="R1120">
        <v>7.83</v>
      </c>
      <c r="S1120">
        <v>7.58</v>
      </c>
      <c r="T1120">
        <v>7.83</v>
      </c>
      <c r="U1120">
        <v>7.67</v>
      </c>
      <c r="V1120">
        <v>7.75</v>
      </c>
      <c r="W1120">
        <v>10</v>
      </c>
      <c r="X1120">
        <v>10</v>
      </c>
      <c r="Y1120">
        <v>10</v>
      </c>
      <c r="Z1120">
        <v>7.75</v>
      </c>
      <c r="AA1120">
        <v>84.17</v>
      </c>
      <c r="AB1120">
        <v>0.13</v>
      </c>
      <c r="AC1120">
        <v>0</v>
      </c>
      <c r="AD1120">
        <v>0</v>
      </c>
      <c r="AE1120" t="s">
        <v>55</v>
      </c>
      <c r="AF1120">
        <v>1</v>
      </c>
      <c r="AG1120" s="7">
        <v>43252</v>
      </c>
      <c r="AH1120">
        <v>1700</v>
      </c>
      <c r="AI1120">
        <v>1700</v>
      </c>
      <c r="AJ1120">
        <v>1700</v>
      </c>
    </row>
    <row r="1121" spans="1:36" x14ac:dyDescent="0.25">
      <c r="A1121" t="s">
        <v>43</v>
      </c>
      <c r="B1121" t="s">
        <v>62</v>
      </c>
      <c r="C1121">
        <v>15.320133</v>
      </c>
      <c r="D1121">
        <v>-91.470039499999999</v>
      </c>
      <c r="E1121" t="s">
        <v>562</v>
      </c>
      <c r="F1121">
        <v>275</v>
      </c>
      <c r="G1121">
        <v>69</v>
      </c>
      <c r="H1121">
        <v>2016</v>
      </c>
      <c r="I1121" t="s">
        <v>5410</v>
      </c>
      <c r="J1121" t="s">
        <v>5441</v>
      </c>
      <c r="K1121" t="s">
        <v>5040</v>
      </c>
      <c r="L1121" t="s">
        <v>5048</v>
      </c>
      <c r="M1121">
        <v>152</v>
      </c>
      <c r="N1121" s="7">
        <v>42544</v>
      </c>
      <c r="O1121" t="s">
        <v>213</v>
      </c>
      <c r="P1121" t="s">
        <v>54</v>
      </c>
      <c r="Q1121">
        <v>7.75</v>
      </c>
      <c r="R1121">
        <v>7.75</v>
      </c>
      <c r="S1121">
        <v>7.58</v>
      </c>
      <c r="T1121">
        <v>8</v>
      </c>
      <c r="U1121">
        <v>7.67</v>
      </c>
      <c r="V1121">
        <v>7.83</v>
      </c>
      <c r="W1121">
        <v>10</v>
      </c>
      <c r="X1121">
        <v>10</v>
      </c>
      <c r="Y1121">
        <v>10</v>
      </c>
      <c r="Z1121">
        <v>7.58</v>
      </c>
      <c r="AA1121">
        <v>84.17</v>
      </c>
      <c r="AB1121">
        <v>0.11</v>
      </c>
      <c r="AC1121">
        <v>0</v>
      </c>
      <c r="AD1121">
        <v>0</v>
      </c>
      <c r="AE1121" t="s">
        <v>55</v>
      </c>
      <c r="AF1121">
        <v>6</v>
      </c>
      <c r="AG1121" s="7">
        <v>42909</v>
      </c>
      <c r="AH1121">
        <v>1116.7872</v>
      </c>
      <c r="AI1121">
        <v>1116.7872</v>
      </c>
      <c r="AJ1121">
        <v>1116.7872</v>
      </c>
    </row>
    <row r="1122" spans="1:36" x14ac:dyDescent="0.25">
      <c r="A1122" t="s">
        <v>43</v>
      </c>
      <c r="B1122" t="s">
        <v>62</v>
      </c>
      <c r="C1122">
        <v>14.7666085</v>
      </c>
      <c r="D1122">
        <v>-91.178501600000004</v>
      </c>
      <c r="E1122" t="s">
        <v>1308</v>
      </c>
      <c r="F1122">
        <v>377</v>
      </c>
      <c r="G1122">
        <v>69</v>
      </c>
      <c r="H1122">
        <v>2016</v>
      </c>
      <c r="I1122" t="s">
        <v>5410</v>
      </c>
      <c r="J1122" t="s">
        <v>5441</v>
      </c>
      <c r="K1122" t="s">
        <v>5040</v>
      </c>
      <c r="L1122" t="s">
        <v>5048</v>
      </c>
      <c r="M1122">
        <v>152</v>
      </c>
      <c r="N1122" s="7">
        <v>42522</v>
      </c>
      <c r="O1122" t="s">
        <v>213</v>
      </c>
      <c r="P1122" t="s">
        <v>54</v>
      </c>
      <c r="Q1122">
        <v>7.75</v>
      </c>
      <c r="R1122">
        <v>7.92</v>
      </c>
      <c r="S1122">
        <v>7.58</v>
      </c>
      <c r="T1122">
        <v>7.92</v>
      </c>
      <c r="U1122">
        <v>7.67</v>
      </c>
      <c r="V1122">
        <v>7.67</v>
      </c>
      <c r="W1122">
        <v>10</v>
      </c>
      <c r="X1122">
        <v>10</v>
      </c>
      <c r="Y1122">
        <v>10</v>
      </c>
      <c r="Z1122">
        <v>7.67</v>
      </c>
      <c r="AA1122">
        <v>84.17</v>
      </c>
      <c r="AB1122">
        <v>0.1</v>
      </c>
      <c r="AC1122">
        <v>0</v>
      </c>
      <c r="AD1122">
        <v>1</v>
      </c>
      <c r="AE1122" t="s">
        <v>55</v>
      </c>
      <c r="AF1122">
        <v>10</v>
      </c>
      <c r="AG1122" s="7">
        <v>42887</v>
      </c>
      <c r="AH1122">
        <v>1565</v>
      </c>
      <c r="AI1122">
        <v>1565</v>
      </c>
      <c r="AJ1122">
        <v>1565</v>
      </c>
    </row>
    <row r="1123" spans="1:36" x14ac:dyDescent="0.25">
      <c r="A1123" t="s">
        <v>43</v>
      </c>
      <c r="B1123" t="s">
        <v>62</v>
      </c>
      <c r="C1123">
        <v>15.783471</v>
      </c>
      <c r="D1123">
        <v>-90.230759000000006</v>
      </c>
      <c r="E1123" t="s">
        <v>1312</v>
      </c>
      <c r="F1123">
        <v>130</v>
      </c>
      <c r="G1123">
        <v>69</v>
      </c>
      <c r="H1123">
        <v>2016</v>
      </c>
      <c r="I1123" t="s">
        <v>5410</v>
      </c>
      <c r="J1123" t="s">
        <v>5441</v>
      </c>
      <c r="K1123" t="s">
        <v>5040</v>
      </c>
      <c r="L1123" t="s">
        <v>5048</v>
      </c>
      <c r="M1123">
        <v>152</v>
      </c>
      <c r="N1123" s="7">
        <v>42522</v>
      </c>
      <c r="O1123" t="s">
        <v>68</v>
      </c>
      <c r="P1123" t="s">
        <v>54</v>
      </c>
      <c r="Q1123">
        <v>7.58</v>
      </c>
      <c r="R1123">
        <v>7.83</v>
      </c>
      <c r="S1123">
        <v>7.58</v>
      </c>
      <c r="T1123">
        <v>7.83</v>
      </c>
      <c r="U1123">
        <v>7.83</v>
      </c>
      <c r="V1123">
        <v>7.67</v>
      </c>
      <c r="W1123">
        <v>10</v>
      </c>
      <c r="X1123">
        <v>10</v>
      </c>
      <c r="Y1123">
        <v>10</v>
      </c>
      <c r="Z1123">
        <v>7.83</v>
      </c>
      <c r="AA1123">
        <v>84.17</v>
      </c>
      <c r="AB1123">
        <v>0.1</v>
      </c>
      <c r="AC1123">
        <v>0</v>
      </c>
      <c r="AD1123">
        <v>0</v>
      </c>
      <c r="AE1123" t="s">
        <v>55</v>
      </c>
      <c r="AF1123">
        <v>2</v>
      </c>
      <c r="AG1123" s="7">
        <v>42887</v>
      </c>
      <c r="AH1123">
        <v>3280</v>
      </c>
      <c r="AI1123">
        <v>3280</v>
      </c>
      <c r="AJ1123">
        <v>3280</v>
      </c>
    </row>
    <row r="1124" spans="1:36" x14ac:dyDescent="0.25">
      <c r="A1124" t="s">
        <v>43</v>
      </c>
      <c r="B1124" t="s">
        <v>62</v>
      </c>
      <c r="C1124">
        <v>15.783471</v>
      </c>
      <c r="D1124">
        <v>-90.230759000000006</v>
      </c>
      <c r="E1124" t="s">
        <v>618</v>
      </c>
      <c r="F1124">
        <v>250</v>
      </c>
      <c r="G1124">
        <v>69</v>
      </c>
      <c r="H1124">
        <v>2013</v>
      </c>
      <c r="I1124" t="s">
        <v>5402</v>
      </c>
      <c r="J1124" t="s">
        <v>5442</v>
      </c>
      <c r="K1124" t="s">
        <v>5040</v>
      </c>
      <c r="L1124" t="s">
        <v>5048</v>
      </c>
      <c r="M1124">
        <v>151</v>
      </c>
      <c r="N1124" s="7">
        <v>41403</v>
      </c>
      <c r="O1124" t="s">
        <v>68</v>
      </c>
      <c r="P1124" t="s">
        <v>54</v>
      </c>
      <c r="Q1124">
        <v>7.92</v>
      </c>
      <c r="R1124">
        <v>7.75</v>
      </c>
      <c r="S1124">
        <v>7.67</v>
      </c>
      <c r="T1124">
        <v>7.67</v>
      </c>
      <c r="U1124">
        <v>7.83</v>
      </c>
      <c r="V1124">
        <v>7.92</v>
      </c>
      <c r="W1124">
        <v>10</v>
      </c>
      <c r="X1124">
        <v>10</v>
      </c>
      <c r="Y1124">
        <v>10</v>
      </c>
      <c r="Z1124">
        <v>7.42</v>
      </c>
      <c r="AA1124">
        <v>84.17</v>
      </c>
      <c r="AB1124">
        <v>0.11</v>
      </c>
      <c r="AC1124">
        <v>0</v>
      </c>
      <c r="AD1124">
        <v>0</v>
      </c>
      <c r="AE1124" t="s">
        <v>55</v>
      </c>
      <c r="AF1124">
        <v>4</v>
      </c>
      <c r="AG1124" s="7">
        <v>41768</v>
      </c>
      <c r="AH1124">
        <v>1310.6400000000001</v>
      </c>
      <c r="AI1124">
        <v>1310.6400000000001</v>
      </c>
      <c r="AJ1124">
        <v>1310.6400000000001</v>
      </c>
    </row>
    <row r="1125" spans="1:36" x14ac:dyDescent="0.25">
      <c r="A1125" t="s">
        <v>43</v>
      </c>
      <c r="B1125" t="s">
        <v>62</v>
      </c>
      <c r="C1125">
        <v>15.783471</v>
      </c>
      <c r="D1125">
        <v>-90.230759000000006</v>
      </c>
      <c r="F1125">
        <v>275</v>
      </c>
      <c r="G1125">
        <v>2.2679618500000003</v>
      </c>
      <c r="H1125">
        <v>2013</v>
      </c>
      <c r="I1125" t="s">
        <v>5402</v>
      </c>
      <c r="J1125" t="s">
        <v>5442</v>
      </c>
      <c r="K1125" t="s">
        <v>5040</v>
      </c>
      <c r="L1125" t="s">
        <v>5048</v>
      </c>
      <c r="M1125">
        <v>151</v>
      </c>
      <c r="N1125" s="7">
        <v>41836</v>
      </c>
      <c r="P1125" t="s">
        <v>54</v>
      </c>
      <c r="Q1125">
        <v>7.67</v>
      </c>
      <c r="R1125">
        <v>7.75</v>
      </c>
      <c r="S1125">
        <v>7.67</v>
      </c>
      <c r="T1125">
        <v>7.75</v>
      </c>
      <c r="U1125">
        <v>7.75</v>
      </c>
      <c r="V1125">
        <v>7.75</v>
      </c>
      <c r="W1125">
        <v>10</v>
      </c>
      <c r="X1125">
        <v>10</v>
      </c>
      <c r="Y1125">
        <v>10</v>
      </c>
      <c r="Z1125">
        <v>7.83</v>
      </c>
      <c r="AA1125">
        <v>84.17</v>
      </c>
      <c r="AB1125">
        <v>0.11</v>
      </c>
      <c r="AC1125">
        <v>0</v>
      </c>
      <c r="AD1125">
        <v>0</v>
      </c>
      <c r="AE1125" t="s">
        <v>89</v>
      </c>
      <c r="AF1125">
        <v>0</v>
      </c>
      <c r="AG1125" s="7">
        <v>42201</v>
      </c>
    </row>
    <row r="1126" spans="1:36" x14ac:dyDescent="0.25">
      <c r="A1126" t="s">
        <v>43</v>
      </c>
      <c r="B1126" t="s">
        <v>62</v>
      </c>
      <c r="C1126">
        <v>14.6349149</v>
      </c>
      <c r="D1126">
        <v>-90.506882399999995</v>
      </c>
      <c r="E1126" t="s">
        <v>1401</v>
      </c>
      <c r="F1126">
        <v>275</v>
      </c>
      <c r="G1126">
        <v>1</v>
      </c>
      <c r="H1126">
        <v>2012</v>
      </c>
      <c r="I1126" t="s">
        <v>5398</v>
      </c>
      <c r="J1126" t="s">
        <v>5444</v>
      </c>
      <c r="K1126" t="s">
        <v>5040</v>
      </c>
      <c r="L1126" t="s">
        <v>5048</v>
      </c>
      <c r="M1126">
        <v>152</v>
      </c>
      <c r="N1126" s="7">
        <v>40994</v>
      </c>
      <c r="O1126" t="s">
        <v>493</v>
      </c>
      <c r="P1126" t="s">
        <v>81</v>
      </c>
      <c r="Q1126">
        <v>7.83</v>
      </c>
      <c r="R1126">
        <v>7.5</v>
      </c>
      <c r="S1126">
        <v>7.5</v>
      </c>
      <c r="T1126">
        <v>8</v>
      </c>
      <c r="U1126">
        <v>7.83</v>
      </c>
      <c r="V1126">
        <v>7.83</v>
      </c>
      <c r="W1126">
        <v>10</v>
      </c>
      <c r="X1126">
        <v>10</v>
      </c>
      <c r="Y1126">
        <v>10</v>
      </c>
      <c r="Z1126">
        <v>7.67</v>
      </c>
      <c r="AA1126">
        <v>84.17</v>
      </c>
      <c r="AB1126">
        <v>0.11</v>
      </c>
      <c r="AC1126">
        <v>0</v>
      </c>
      <c r="AD1126">
        <v>0</v>
      </c>
      <c r="AE1126" t="s">
        <v>89</v>
      </c>
      <c r="AF1126">
        <v>2</v>
      </c>
      <c r="AG1126" s="7">
        <v>41359</v>
      </c>
    </row>
    <row r="1127" spans="1:36" x14ac:dyDescent="0.25">
      <c r="A1127" t="s">
        <v>43</v>
      </c>
      <c r="B1127" t="s">
        <v>316</v>
      </c>
      <c r="C1127">
        <v>-2.3559E-2</v>
      </c>
      <c r="D1127">
        <v>37.906193000000002</v>
      </c>
      <c r="E1127" t="s">
        <v>1376</v>
      </c>
      <c r="F1127">
        <v>300</v>
      </c>
      <c r="G1127">
        <v>18000</v>
      </c>
      <c r="H1127">
        <v>2013</v>
      </c>
      <c r="I1127" t="s">
        <v>5402</v>
      </c>
      <c r="J1127" t="s">
        <v>5476</v>
      </c>
      <c r="K1127" t="s">
        <v>5040</v>
      </c>
      <c r="L1127" t="s">
        <v>5050</v>
      </c>
      <c r="M1127">
        <v>92</v>
      </c>
      <c r="N1127" s="7">
        <v>41585</v>
      </c>
      <c r="O1127" t="s">
        <v>383</v>
      </c>
      <c r="P1127" t="s">
        <v>54</v>
      </c>
      <c r="Q1127">
        <v>7.58</v>
      </c>
      <c r="R1127">
        <v>7.75</v>
      </c>
      <c r="S1127">
        <v>7.75</v>
      </c>
      <c r="T1127">
        <v>7.75</v>
      </c>
      <c r="U1127">
        <v>7.75</v>
      </c>
      <c r="V1127">
        <v>7.83</v>
      </c>
      <c r="W1127">
        <v>10</v>
      </c>
      <c r="X1127">
        <v>10</v>
      </c>
      <c r="Y1127">
        <v>10</v>
      </c>
      <c r="Z1127">
        <v>7.75</v>
      </c>
      <c r="AA1127">
        <v>84.17</v>
      </c>
      <c r="AB1127">
        <v>0.08</v>
      </c>
      <c r="AC1127">
        <v>0</v>
      </c>
      <c r="AD1127">
        <v>0</v>
      </c>
      <c r="AE1127" t="s">
        <v>55</v>
      </c>
      <c r="AF1127">
        <v>0</v>
      </c>
      <c r="AG1127" s="7">
        <v>41950</v>
      </c>
      <c r="AH1127">
        <v>1</v>
      </c>
      <c r="AI1127">
        <v>500</v>
      </c>
      <c r="AJ1127">
        <v>250.5</v>
      </c>
    </row>
    <row r="1128" spans="1:36" x14ac:dyDescent="0.25">
      <c r="A1128" t="s">
        <v>43</v>
      </c>
      <c r="B1128" t="s">
        <v>280</v>
      </c>
      <c r="C1128">
        <v>13.0883907</v>
      </c>
      <c r="D1128">
        <v>-85.999399699999998</v>
      </c>
      <c r="E1128" t="s">
        <v>853</v>
      </c>
      <c r="F1128">
        <v>275</v>
      </c>
      <c r="G1128">
        <v>2</v>
      </c>
      <c r="H1128">
        <v>2015</v>
      </c>
      <c r="I1128" t="s">
        <v>5460</v>
      </c>
      <c r="J1128" t="s">
        <v>5439</v>
      </c>
      <c r="K1128" t="s">
        <v>5051</v>
      </c>
      <c r="L1128" t="s">
        <v>5048</v>
      </c>
      <c r="M1128">
        <v>120</v>
      </c>
      <c r="N1128" s="7">
        <v>42219</v>
      </c>
      <c r="O1128" t="s">
        <v>213</v>
      </c>
      <c r="P1128" t="s">
        <v>81</v>
      </c>
      <c r="Q1128">
        <v>7.67</v>
      </c>
      <c r="R1128">
        <v>7.83</v>
      </c>
      <c r="S1128">
        <v>7.83</v>
      </c>
      <c r="T1128">
        <v>7.5</v>
      </c>
      <c r="U1128">
        <v>7.67</v>
      </c>
      <c r="V1128">
        <v>7.83</v>
      </c>
      <c r="W1128">
        <v>10</v>
      </c>
      <c r="X1128">
        <v>10</v>
      </c>
      <c r="Y1128">
        <v>10</v>
      </c>
      <c r="Z1128">
        <v>7.83</v>
      </c>
      <c r="AA1128">
        <v>84.17</v>
      </c>
      <c r="AB1128">
        <v>0.12</v>
      </c>
      <c r="AC1128">
        <v>0</v>
      </c>
      <c r="AD1128">
        <v>0</v>
      </c>
      <c r="AE1128" t="s">
        <v>89</v>
      </c>
      <c r="AF1128">
        <v>0</v>
      </c>
      <c r="AG1128" s="7">
        <v>42584</v>
      </c>
      <c r="AH1128">
        <v>900</v>
      </c>
      <c r="AI1128">
        <v>1100</v>
      </c>
      <c r="AJ1128">
        <v>1000</v>
      </c>
    </row>
    <row r="1129" spans="1:36" x14ac:dyDescent="0.25">
      <c r="A1129" t="s">
        <v>43</v>
      </c>
      <c r="B1129" t="s">
        <v>287</v>
      </c>
      <c r="C1129">
        <v>-3.3869254</v>
      </c>
      <c r="D1129">
        <v>36.6829927</v>
      </c>
      <c r="E1129" t="s">
        <v>1359</v>
      </c>
      <c r="F1129">
        <v>10</v>
      </c>
      <c r="G1129">
        <v>60</v>
      </c>
      <c r="H1129">
        <v>2014</v>
      </c>
      <c r="I1129" t="s">
        <v>5403</v>
      </c>
      <c r="J1129" t="s">
        <v>5424</v>
      </c>
      <c r="K1129" t="s">
        <v>5039</v>
      </c>
      <c r="L1129" t="s">
        <v>5049</v>
      </c>
      <c r="M1129">
        <v>214</v>
      </c>
      <c r="N1129" s="7">
        <v>41985</v>
      </c>
      <c r="O1129" t="s">
        <v>60</v>
      </c>
      <c r="P1129" t="s">
        <v>54</v>
      </c>
      <c r="Q1129">
        <v>7.92</v>
      </c>
      <c r="R1129">
        <v>7.75</v>
      </c>
      <c r="S1129">
        <v>7.75</v>
      </c>
      <c r="T1129">
        <v>7.75</v>
      </c>
      <c r="U1129">
        <v>7.75</v>
      </c>
      <c r="V1129">
        <v>7.58</v>
      </c>
      <c r="W1129">
        <v>10</v>
      </c>
      <c r="X1129">
        <v>10</v>
      </c>
      <c r="Y1129">
        <v>10</v>
      </c>
      <c r="Z1129">
        <v>7.67</v>
      </c>
      <c r="AA1129">
        <v>84.17</v>
      </c>
      <c r="AB1129">
        <v>0.13</v>
      </c>
      <c r="AC1129">
        <v>0</v>
      </c>
      <c r="AD1129">
        <v>0</v>
      </c>
      <c r="AE1129" t="s">
        <v>55</v>
      </c>
      <c r="AF1129">
        <v>0</v>
      </c>
      <c r="AG1129" s="7">
        <v>42350</v>
      </c>
      <c r="AH1129">
        <v>1400</v>
      </c>
      <c r="AI1129">
        <v>1400</v>
      </c>
      <c r="AJ1129">
        <v>1400</v>
      </c>
    </row>
    <row r="1130" spans="1:36" x14ac:dyDescent="0.25">
      <c r="A1130" t="s">
        <v>43</v>
      </c>
      <c r="B1130" t="s">
        <v>242</v>
      </c>
      <c r="C1130">
        <v>0.38583299999999998</v>
      </c>
      <c r="D1130">
        <v>29.871666999999999</v>
      </c>
      <c r="E1130" t="s">
        <v>1405</v>
      </c>
      <c r="F1130">
        <v>320</v>
      </c>
      <c r="G1130">
        <v>60</v>
      </c>
      <c r="H1130">
        <v>2012</v>
      </c>
      <c r="I1130" t="s">
        <v>5435</v>
      </c>
      <c r="J1130" t="s">
        <v>5462</v>
      </c>
      <c r="K1130" t="s">
        <v>5042</v>
      </c>
      <c r="L1130" t="s">
        <v>5052</v>
      </c>
      <c r="M1130">
        <v>153</v>
      </c>
      <c r="N1130" s="7">
        <v>40952</v>
      </c>
      <c r="O1130" t="s">
        <v>60</v>
      </c>
      <c r="P1130" t="s">
        <v>54</v>
      </c>
      <c r="Q1130">
        <v>7.83</v>
      </c>
      <c r="R1130">
        <v>7.75</v>
      </c>
      <c r="S1130">
        <v>7.5</v>
      </c>
      <c r="T1130">
        <v>7.83</v>
      </c>
      <c r="U1130">
        <v>7.83</v>
      </c>
      <c r="V1130">
        <v>7.75</v>
      </c>
      <c r="W1130">
        <v>10</v>
      </c>
      <c r="X1130">
        <v>10</v>
      </c>
      <c r="Y1130">
        <v>10</v>
      </c>
      <c r="Z1130">
        <v>7.67</v>
      </c>
      <c r="AA1130">
        <v>84.17</v>
      </c>
      <c r="AB1130">
        <v>0.11</v>
      </c>
      <c r="AC1130">
        <v>0</v>
      </c>
      <c r="AD1130">
        <v>0</v>
      </c>
      <c r="AE1130" t="s">
        <v>55</v>
      </c>
      <c r="AF1130">
        <v>1</v>
      </c>
      <c r="AG1130" s="7">
        <v>41317</v>
      </c>
      <c r="AH1130">
        <v>1500</v>
      </c>
      <c r="AI1130">
        <v>1700</v>
      </c>
      <c r="AJ1130">
        <v>1600</v>
      </c>
    </row>
    <row r="1131" spans="1:36" x14ac:dyDescent="0.25">
      <c r="A1131" t="s">
        <v>43</v>
      </c>
      <c r="B1131" t="s">
        <v>173</v>
      </c>
      <c r="C1131">
        <v>24.4752847</v>
      </c>
      <c r="D1131">
        <v>101.3431058</v>
      </c>
      <c r="E1131" t="s">
        <v>177</v>
      </c>
      <c r="F1131">
        <v>3</v>
      </c>
      <c r="G1131">
        <v>60</v>
      </c>
      <c r="H1131">
        <v>2015</v>
      </c>
      <c r="I1131" t="s">
        <v>5410</v>
      </c>
      <c r="J1131" t="s">
        <v>5419</v>
      </c>
      <c r="K1131" t="s">
        <v>5040</v>
      </c>
      <c r="L1131" t="s">
        <v>5049</v>
      </c>
      <c r="M1131">
        <v>61</v>
      </c>
      <c r="N1131" s="7">
        <v>42466</v>
      </c>
      <c r="O1131" t="s">
        <v>181</v>
      </c>
      <c r="P1131" t="s">
        <v>81</v>
      </c>
      <c r="Q1131">
        <v>7.83</v>
      </c>
      <c r="R1131">
        <v>7.83</v>
      </c>
      <c r="S1131">
        <v>7.58</v>
      </c>
      <c r="T1131">
        <v>7.75</v>
      </c>
      <c r="U1131">
        <v>7.75</v>
      </c>
      <c r="V1131">
        <v>7.75</v>
      </c>
      <c r="W1131">
        <v>10</v>
      </c>
      <c r="X1131">
        <v>10</v>
      </c>
      <c r="Y1131">
        <v>10</v>
      </c>
      <c r="Z1131">
        <v>7.75</v>
      </c>
      <c r="AA1131">
        <v>84.25</v>
      </c>
      <c r="AB1131">
        <v>0.1</v>
      </c>
      <c r="AC1131">
        <v>0</v>
      </c>
      <c r="AD1131">
        <v>0</v>
      </c>
      <c r="AE1131" t="s">
        <v>55</v>
      </c>
      <c r="AF1131">
        <v>1</v>
      </c>
      <c r="AG1131" s="7">
        <v>42831</v>
      </c>
      <c r="AH1131">
        <v>1400</v>
      </c>
      <c r="AI1131">
        <v>1400</v>
      </c>
      <c r="AJ1131">
        <v>1400</v>
      </c>
    </row>
    <row r="1132" spans="1:36" x14ac:dyDescent="0.25">
      <c r="A1132" t="s">
        <v>43</v>
      </c>
      <c r="B1132" t="s">
        <v>396</v>
      </c>
      <c r="C1132">
        <v>11.240354699999999</v>
      </c>
      <c r="D1132">
        <v>-74.211022700000001</v>
      </c>
      <c r="E1132" t="s">
        <v>1224</v>
      </c>
      <c r="F1132">
        <v>275</v>
      </c>
      <c r="G1132">
        <v>70</v>
      </c>
      <c r="H1132">
        <v>2016</v>
      </c>
      <c r="I1132" t="s">
        <v>5427</v>
      </c>
      <c r="J1132" t="s">
        <v>5428</v>
      </c>
      <c r="K1132" t="s">
        <v>5042</v>
      </c>
      <c r="L1132" t="s">
        <v>5049</v>
      </c>
      <c r="M1132">
        <v>91</v>
      </c>
      <c r="N1132" s="7">
        <v>42587</v>
      </c>
      <c r="O1132" t="s">
        <v>213</v>
      </c>
      <c r="P1132" t="s">
        <v>81</v>
      </c>
      <c r="Q1132">
        <v>7.83</v>
      </c>
      <c r="R1132">
        <v>7.58</v>
      </c>
      <c r="S1132">
        <v>7.75</v>
      </c>
      <c r="T1132">
        <v>7.58</v>
      </c>
      <c r="U1132">
        <v>7.67</v>
      </c>
      <c r="V1132">
        <v>8</v>
      </c>
      <c r="W1132">
        <v>10</v>
      </c>
      <c r="X1132">
        <v>10</v>
      </c>
      <c r="Y1132">
        <v>10</v>
      </c>
      <c r="Z1132">
        <v>7.83</v>
      </c>
      <c r="AA1132">
        <v>84.25</v>
      </c>
      <c r="AB1132">
        <v>0.11</v>
      </c>
      <c r="AC1132">
        <v>0</v>
      </c>
      <c r="AD1132">
        <v>0</v>
      </c>
      <c r="AE1132" t="s">
        <v>55</v>
      </c>
      <c r="AF1132">
        <v>2</v>
      </c>
      <c r="AG1132" s="7">
        <v>42952</v>
      </c>
      <c r="AH1132">
        <v>2560</v>
      </c>
      <c r="AI1132">
        <v>2560</v>
      </c>
      <c r="AJ1132">
        <v>2560</v>
      </c>
    </row>
    <row r="1133" spans="1:36" x14ac:dyDescent="0.25">
      <c r="A1133" t="s">
        <v>43</v>
      </c>
      <c r="B1133" t="s">
        <v>396</v>
      </c>
      <c r="C1133">
        <v>2.5359349</v>
      </c>
      <c r="D1133">
        <v>-75.527669900000006</v>
      </c>
      <c r="E1133" t="s">
        <v>457</v>
      </c>
      <c r="F1133">
        <v>275</v>
      </c>
      <c r="G1133">
        <v>70</v>
      </c>
      <c r="H1133">
        <v>2015</v>
      </c>
      <c r="I1133" t="s">
        <v>5422</v>
      </c>
      <c r="J1133" t="s">
        <v>5419</v>
      </c>
      <c r="K1133" t="s">
        <v>5042</v>
      </c>
      <c r="L1133" t="s">
        <v>5049</v>
      </c>
      <c r="M1133">
        <v>91</v>
      </c>
      <c r="N1133" s="7">
        <v>42327</v>
      </c>
      <c r="O1133" t="s">
        <v>213</v>
      </c>
      <c r="P1133" t="s">
        <v>54</v>
      </c>
      <c r="Q1133">
        <v>7.67</v>
      </c>
      <c r="R1133">
        <v>7.67</v>
      </c>
      <c r="S1133">
        <v>7.75</v>
      </c>
      <c r="T1133">
        <v>7.75</v>
      </c>
      <c r="U1133">
        <v>7.67</v>
      </c>
      <c r="V1133">
        <v>7.92</v>
      </c>
      <c r="W1133">
        <v>10</v>
      </c>
      <c r="X1133">
        <v>10</v>
      </c>
      <c r="Y1133">
        <v>10</v>
      </c>
      <c r="Z1133">
        <v>7.83</v>
      </c>
      <c r="AA1133">
        <v>84.25</v>
      </c>
      <c r="AB1133">
        <v>0.11</v>
      </c>
      <c r="AC1133">
        <v>0</v>
      </c>
      <c r="AD1133">
        <v>0</v>
      </c>
      <c r="AE1133" t="s">
        <v>55</v>
      </c>
      <c r="AF1133">
        <v>3</v>
      </c>
      <c r="AG1133" s="7">
        <v>42692</v>
      </c>
      <c r="AH1133">
        <v>1600</v>
      </c>
      <c r="AI1133">
        <v>1950</v>
      </c>
      <c r="AJ1133">
        <v>1775</v>
      </c>
    </row>
    <row r="1134" spans="1:36" x14ac:dyDescent="0.25">
      <c r="A1134" t="s">
        <v>43</v>
      </c>
      <c r="B1134" t="s">
        <v>396</v>
      </c>
      <c r="C1134">
        <v>2.5359349</v>
      </c>
      <c r="D1134">
        <v>-75.527669900000006</v>
      </c>
      <c r="E1134" t="s">
        <v>457</v>
      </c>
      <c r="F1134">
        <v>248</v>
      </c>
      <c r="G1134">
        <v>70</v>
      </c>
      <c r="H1134">
        <v>2015</v>
      </c>
      <c r="I1134" t="s">
        <v>5422</v>
      </c>
      <c r="J1134" t="s">
        <v>5419</v>
      </c>
      <c r="K1134" t="s">
        <v>5042</v>
      </c>
      <c r="L1134" t="s">
        <v>5049</v>
      </c>
      <c r="M1134">
        <v>91</v>
      </c>
      <c r="N1134" s="7">
        <v>42303</v>
      </c>
      <c r="O1134" t="s">
        <v>213</v>
      </c>
      <c r="P1134" t="s">
        <v>54</v>
      </c>
      <c r="Q1134">
        <v>7.83</v>
      </c>
      <c r="R1134">
        <v>7.67</v>
      </c>
      <c r="S1134">
        <v>7.75</v>
      </c>
      <c r="T1134">
        <v>7.58</v>
      </c>
      <c r="U1134">
        <v>7.92</v>
      </c>
      <c r="V1134">
        <v>7.75</v>
      </c>
      <c r="W1134">
        <v>10</v>
      </c>
      <c r="X1134">
        <v>10</v>
      </c>
      <c r="Y1134">
        <v>10</v>
      </c>
      <c r="Z1134">
        <v>7.75</v>
      </c>
      <c r="AA1134">
        <v>84.25</v>
      </c>
      <c r="AB1134">
        <v>0.12</v>
      </c>
      <c r="AC1134">
        <v>4</v>
      </c>
      <c r="AD1134">
        <v>0</v>
      </c>
      <c r="AE1134" t="s">
        <v>55</v>
      </c>
      <c r="AF1134">
        <v>2</v>
      </c>
      <c r="AG1134" s="7">
        <v>42668</v>
      </c>
      <c r="AH1134">
        <v>1600</v>
      </c>
      <c r="AI1134">
        <v>1950</v>
      </c>
      <c r="AJ1134">
        <v>1775</v>
      </c>
    </row>
    <row r="1135" spans="1:36" x14ac:dyDescent="0.25">
      <c r="A1135" t="s">
        <v>43</v>
      </c>
      <c r="B1135" t="s">
        <v>396</v>
      </c>
      <c r="C1135">
        <v>2.5359349</v>
      </c>
      <c r="D1135">
        <v>-75.527669900000006</v>
      </c>
      <c r="E1135" t="s">
        <v>457</v>
      </c>
      <c r="F1135">
        <v>250</v>
      </c>
      <c r="G1135">
        <v>70</v>
      </c>
      <c r="H1135">
        <v>2015</v>
      </c>
      <c r="I1135" t="s">
        <v>5422</v>
      </c>
      <c r="J1135" t="s">
        <v>5419</v>
      </c>
      <c r="K1135" t="s">
        <v>5042</v>
      </c>
      <c r="L1135" t="s">
        <v>5049</v>
      </c>
      <c r="M1135">
        <v>91</v>
      </c>
      <c r="N1135" s="7">
        <v>42123</v>
      </c>
      <c r="O1135" t="s">
        <v>213</v>
      </c>
      <c r="P1135" t="s">
        <v>81</v>
      </c>
      <c r="Q1135">
        <v>7.42</v>
      </c>
      <c r="R1135">
        <v>7.67</v>
      </c>
      <c r="S1135">
        <v>7.83</v>
      </c>
      <c r="T1135">
        <v>7.75</v>
      </c>
      <c r="U1135">
        <v>7.92</v>
      </c>
      <c r="V1135">
        <v>7.83</v>
      </c>
      <c r="W1135">
        <v>10</v>
      </c>
      <c r="X1135">
        <v>10</v>
      </c>
      <c r="Y1135">
        <v>10</v>
      </c>
      <c r="Z1135">
        <v>7.83</v>
      </c>
      <c r="AA1135">
        <v>84.25</v>
      </c>
      <c r="AB1135">
        <v>0.12</v>
      </c>
      <c r="AC1135">
        <v>3</v>
      </c>
      <c r="AD1135">
        <v>0</v>
      </c>
      <c r="AE1135" t="s">
        <v>55</v>
      </c>
      <c r="AF1135">
        <v>0</v>
      </c>
      <c r="AG1135" s="7">
        <v>42488</v>
      </c>
      <c r="AH1135">
        <v>442</v>
      </c>
      <c r="AI1135">
        <v>442</v>
      </c>
      <c r="AJ1135">
        <v>442</v>
      </c>
    </row>
    <row r="1136" spans="1:36" x14ac:dyDescent="0.25">
      <c r="A1136" t="s">
        <v>43</v>
      </c>
      <c r="B1136" t="s">
        <v>396</v>
      </c>
      <c r="C1136">
        <v>2.7049813</v>
      </c>
      <c r="D1136">
        <v>-76.825965199999999</v>
      </c>
      <c r="E1136" t="s">
        <v>1062</v>
      </c>
      <c r="F1136">
        <v>250</v>
      </c>
      <c r="G1136">
        <v>70</v>
      </c>
      <c r="H1136">
        <v>2013</v>
      </c>
      <c r="I1136" t="s">
        <v>5421</v>
      </c>
      <c r="J1136" t="s">
        <v>5420</v>
      </c>
      <c r="K1136" t="s">
        <v>5042</v>
      </c>
      <c r="L1136" t="s">
        <v>5049</v>
      </c>
      <c r="M1136">
        <v>91</v>
      </c>
      <c r="N1136" s="7">
        <v>41548</v>
      </c>
      <c r="O1136" t="s">
        <v>213</v>
      </c>
      <c r="P1136" t="s">
        <v>54</v>
      </c>
      <c r="Q1136">
        <v>7.58</v>
      </c>
      <c r="R1136">
        <v>7.5</v>
      </c>
      <c r="S1136">
        <v>7.75</v>
      </c>
      <c r="T1136">
        <v>7.83</v>
      </c>
      <c r="U1136">
        <v>7.92</v>
      </c>
      <c r="V1136">
        <v>7.83</v>
      </c>
      <c r="W1136">
        <v>10</v>
      </c>
      <c r="X1136">
        <v>10</v>
      </c>
      <c r="Y1136">
        <v>10</v>
      </c>
      <c r="Z1136">
        <v>7.83</v>
      </c>
      <c r="AA1136">
        <v>84.25</v>
      </c>
      <c r="AB1136">
        <v>0.11</v>
      </c>
      <c r="AC1136">
        <v>0</v>
      </c>
      <c r="AD1136">
        <v>0</v>
      </c>
      <c r="AE1136" t="s">
        <v>55</v>
      </c>
      <c r="AF1136">
        <v>2</v>
      </c>
      <c r="AG1136" s="7">
        <v>41913</v>
      </c>
      <c r="AH1136">
        <v>1700</v>
      </c>
      <c r="AI1136">
        <v>1700</v>
      </c>
      <c r="AJ1136">
        <v>1700</v>
      </c>
    </row>
    <row r="1137" spans="1:36" x14ac:dyDescent="0.25">
      <c r="A1137" t="s">
        <v>43</v>
      </c>
      <c r="B1137" t="s">
        <v>396</v>
      </c>
      <c r="C1137">
        <v>2.7049813</v>
      </c>
      <c r="D1137">
        <v>-76.825965199999999</v>
      </c>
      <c r="E1137" t="s">
        <v>1062</v>
      </c>
      <c r="F1137">
        <v>275</v>
      </c>
      <c r="G1137">
        <v>2</v>
      </c>
      <c r="H1137">
        <v>2016</v>
      </c>
      <c r="I1137" t="s">
        <v>5427</v>
      </c>
      <c r="J1137" t="s">
        <v>5428</v>
      </c>
      <c r="K1137" t="s">
        <v>5042</v>
      </c>
      <c r="L1137" t="s">
        <v>5049</v>
      </c>
      <c r="M1137">
        <v>91</v>
      </c>
      <c r="N1137" s="7">
        <v>42160</v>
      </c>
      <c r="O1137" t="s">
        <v>60</v>
      </c>
      <c r="P1137" t="s">
        <v>54</v>
      </c>
      <c r="Q1137">
        <v>7.83</v>
      </c>
      <c r="R1137">
        <v>7.75</v>
      </c>
      <c r="S1137">
        <v>7.83</v>
      </c>
      <c r="T1137">
        <v>7.58</v>
      </c>
      <c r="U1137">
        <v>7.67</v>
      </c>
      <c r="V1137">
        <v>7.75</v>
      </c>
      <c r="W1137">
        <v>10</v>
      </c>
      <c r="X1137">
        <v>10</v>
      </c>
      <c r="Y1137">
        <v>10</v>
      </c>
      <c r="Z1137">
        <v>7.83</v>
      </c>
      <c r="AA1137">
        <v>84.25</v>
      </c>
      <c r="AB1137">
        <v>0.12</v>
      </c>
      <c r="AC1137">
        <v>0</v>
      </c>
      <c r="AD1137">
        <v>0</v>
      </c>
      <c r="AE1137" t="s">
        <v>55</v>
      </c>
      <c r="AF1137">
        <v>0</v>
      </c>
      <c r="AG1137" s="7">
        <v>42525</v>
      </c>
      <c r="AH1137">
        <v>1800</v>
      </c>
      <c r="AI1137">
        <v>1800</v>
      </c>
      <c r="AJ1137">
        <v>1800</v>
      </c>
    </row>
    <row r="1138" spans="1:36" x14ac:dyDescent="0.25">
      <c r="A1138" t="s">
        <v>43</v>
      </c>
      <c r="B1138" t="s">
        <v>62</v>
      </c>
      <c r="C1138">
        <v>14.557296900000001</v>
      </c>
      <c r="D1138">
        <v>-90.733223300000006</v>
      </c>
      <c r="E1138" t="s">
        <v>1232</v>
      </c>
      <c r="F1138">
        <v>230</v>
      </c>
      <c r="G1138">
        <v>69</v>
      </c>
      <c r="H1138">
        <v>2016</v>
      </c>
      <c r="I1138" t="s">
        <v>5410</v>
      </c>
      <c r="J1138" t="s">
        <v>5441</v>
      </c>
      <c r="K1138" t="s">
        <v>5040</v>
      </c>
      <c r="L1138" t="s">
        <v>5048</v>
      </c>
      <c r="M1138">
        <v>152</v>
      </c>
      <c r="N1138" s="7">
        <v>42513</v>
      </c>
      <c r="O1138" t="s">
        <v>213</v>
      </c>
      <c r="P1138" t="s">
        <v>54</v>
      </c>
      <c r="Q1138">
        <v>7.75</v>
      </c>
      <c r="R1138">
        <v>7.75</v>
      </c>
      <c r="S1138">
        <v>7.58</v>
      </c>
      <c r="T1138">
        <v>7.92</v>
      </c>
      <c r="U1138">
        <v>7.75</v>
      </c>
      <c r="V1138">
        <v>7.75</v>
      </c>
      <c r="W1138">
        <v>10</v>
      </c>
      <c r="X1138">
        <v>10</v>
      </c>
      <c r="Y1138">
        <v>10</v>
      </c>
      <c r="Z1138">
        <v>7.75</v>
      </c>
      <c r="AA1138">
        <v>84.25</v>
      </c>
      <c r="AB1138">
        <v>0.11</v>
      </c>
      <c r="AC1138">
        <v>0</v>
      </c>
      <c r="AD1138">
        <v>4</v>
      </c>
      <c r="AE1138" t="s">
        <v>55</v>
      </c>
      <c r="AF1138">
        <v>4</v>
      </c>
      <c r="AG1138" s="7">
        <v>42878</v>
      </c>
      <c r="AH1138">
        <v>1500</v>
      </c>
      <c r="AI1138">
        <v>1500</v>
      </c>
      <c r="AJ1138">
        <v>1500</v>
      </c>
    </row>
    <row r="1139" spans="1:36" x14ac:dyDescent="0.25">
      <c r="A1139" t="s">
        <v>43</v>
      </c>
      <c r="B1139" t="s">
        <v>62</v>
      </c>
      <c r="C1139">
        <v>15.320133</v>
      </c>
      <c r="D1139">
        <v>-91.470039499999999</v>
      </c>
      <c r="E1139" t="s">
        <v>562</v>
      </c>
      <c r="F1139">
        <v>275</v>
      </c>
      <c r="G1139">
        <v>69</v>
      </c>
      <c r="H1139">
        <v>2015</v>
      </c>
      <c r="I1139" t="s">
        <v>5404</v>
      </c>
      <c r="J1139" t="s">
        <v>5439</v>
      </c>
      <c r="K1139" t="s">
        <v>5040</v>
      </c>
      <c r="L1139" t="s">
        <v>5048</v>
      </c>
      <c r="M1139">
        <v>151</v>
      </c>
      <c r="N1139" s="7">
        <v>42466</v>
      </c>
      <c r="O1139" t="s">
        <v>213</v>
      </c>
      <c r="P1139" t="s">
        <v>54</v>
      </c>
      <c r="Q1139">
        <v>7.75</v>
      </c>
      <c r="R1139">
        <v>7.92</v>
      </c>
      <c r="S1139">
        <v>7.5</v>
      </c>
      <c r="T1139">
        <v>8.08</v>
      </c>
      <c r="U1139">
        <v>7.58</v>
      </c>
      <c r="V1139">
        <v>7.67</v>
      </c>
      <c r="W1139">
        <v>10</v>
      </c>
      <c r="X1139">
        <v>10</v>
      </c>
      <c r="Y1139">
        <v>10</v>
      </c>
      <c r="Z1139">
        <v>7.75</v>
      </c>
      <c r="AA1139">
        <v>84.25</v>
      </c>
      <c r="AB1139">
        <v>0.1</v>
      </c>
      <c r="AC1139">
        <v>0</v>
      </c>
      <c r="AD1139">
        <v>0</v>
      </c>
      <c r="AE1139" t="s">
        <v>55</v>
      </c>
      <c r="AF1139">
        <v>1</v>
      </c>
      <c r="AG1139" s="7">
        <v>42831</v>
      </c>
      <c r="AH1139">
        <v>1099.4136000000001</v>
      </c>
      <c r="AI1139">
        <v>1099.4136000000001</v>
      </c>
      <c r="AJ1139">
        <v>1099.4136000000001</v>
      </c>
    </row>
    <row r="1140" spans="1:36" x14ac:dyDescent="0.25">
      <c r="A1140" t="s">
        <v>43</v>
      </c>
      <c r="B1140" t="s">
        <v>62</v>
      </c>
      <c r="C1140">
        <v>15.783471</v>
      </c>
      <c r="D1140">
        <v>-90.230759000000006</v>
      </c>
      <c r="E1140" t="s">
        <v>618</v>
      </c>
      <c r="F1140">
        <v>250</v>
      </c>
      <c r="G1140">
        <v>69</v>
      </c>
      <c r="H1140">
        <v>2014</v>
      </c>
      <c r="I1140" t="s">
        <v>5412</v>
      </c>
      <c r="J1140" t="s">
        <v>5440</v>
      </c>
      <c r="K1140" t="s">
        <v>5040</v>
      </c>
      <c r="L1140" t="s">
        <v>5048</v>
      </c>
      <c r="M1140">
        <v>151</v>
      </c>
      <c r="N1140" s="7">
        <v>41872</v>
      </c>
      <c r="O1140" t="s">
        <v>68</v>
      </c>
      <c r="P1140" t="s">
        <v>60</v>
      </c>
      <c r="Q1140">
        <v>7.83</v>
      </c>
      <c r="R1140">
        <v>7.83</v>
      </c>
      <c r="S1140">
        <v>7.5</v>
      </c>
      <c r="T1140">
        <v>7.92</v>
      </c>
      <c r="U1140">
        <v>7.58</v>
      </c>
      <c r="V1140">
        <v>7.75</v>
      </c>
      <c r="W1140">
        <v>10</v>
      </c>
      <c r="X1140">
        <v>10</v>
      </c>
      <c r="Y1140">
        <v>10</v>
      </c>
      <c r="Z1140">
        <v>7.83</v>
      </c>
      <c r="AA1140">
        <v>84.25</v>
      </c>
      <c r="AB1140">
        <v>0.1</v>
      </c>
      <c r="AC1140">
        <v>0</v>
      </c>
      <c r="AD1140">
        <v>0</v>
      </c>
      <c r="AE1140" t="s">
        <v>55</v>
      </c>
      <c r="AF1140">
        <v>1</v>
      </c>
      <c r="AG1140" s="7">
        <v>42237</v>
      </c>
      <c r="AH1140">
        <v>1219.2</v>
      </c>
      <c r="AI1140">
        <v>1219.2</v>
      </c>
      <c r="AJ1140">
        <v>1219.2</v>
      </c>
    </row>
    <row r="1141" spans="1:36" x14ac:dyDescent="0.25">
      <c r="A1141" t="s">
        <v>43</v>
      </c>
      <c r="B1141" t="s">
        <v>216</v>
      </c>
      <c r="C1141">
        <v>25.679783799999999</v>
      </c>
      <c r="D1141">
        <v>-100.4168299</v>
      </c>
      <c r="E1141" t="s">
        <v>1267</v>
      </c>
      <c r="F1141">
        <v>10</v>
      </c>
      <c r="G1141">
        <v>1</v>
      </c>
      <c r="H1141">
        <v>2012</v>
      </c>
      <c r="I1141" t="s">
        <v>5398</v>
      </c>
      <c r="J1141" t="s">
        <v>5444</v>
      </c>
      <c r="K1141" t="s">
        <v>5040</v>
      </c>
      <c r="L1141" t="s">
        <v>5048</v>
      </c>
      <c r="M1141">
        <v>152</v>
      </c>
      <c r="N1141" s="7">
        <v>41163</v>
      </c>
      <c r="O1141" t="s">
        <v>616</v>
      </c>
      <c r="P1141" t="s">
        <v>373</v>
      </c>
      <c r="Q1141">
        <v>7.83</v>
      </c>
      <c r="R1141">
        <v>7.92</v>
      </c>
      <c r="S1141">
        <v>7.67</v>
      </c>
      <c r="T1141">
        <v>7.83</v>
      </c>
      <c r="U1141">
        <v>7.5</v>
      </c>
      <c r="V1141">
        <v>7.75</v>
      </c>
      <c r="W1141">
        <v>10</v>
      </c>
      <c r="X1141">
        <v>10</v>
      </c>
      <c r="Y1141">
        <v>10</v>
      </c>
      <c r="Z1141">
        <v>7.75</v>
      </c>
      <c r="AA1141">
        <v>84.25</v>
      </c>
      <c r="AB1141">
        <v>0.12</v>
      </c>
      <c r="AC1141">
        <v>0</v>
      </c>
      <c r="AD1141">
        <v>0</v>
      </c>
      <c r="AE1141" t="s">
        <v>55</v>
      </c>
      <c r="AF1141">
        <v>1</v>
      </c>
      <c r="AG1141" s="7">
        <v>41528</v>
      </c>
      <c r="AH1141">
        <v>1450</v>
      </c>
      <c r="AI1141">
        <v>1450</v>
      </c>
      <c r="AJ1141">
        <v>1450</v>
      </c>
    </row>
    <row r="1142" spans="1:36" x14ac:dyDescent="0.25">
      <c r="A1142" t="s">
        <v>43</v>
      </c>
      <c r="B1142" t="s">
        <v>216</v>
      </c>
      <c r="C1142">
        <v>19.173773000000001</v>
      </c>
      <c r="D1142">
        <v>-96.134224099999997</v>
      </c>
      <c r="E1142" t="s">
        <v>715</v>
      </c>
      <c r="F1142">
        <v>20</v>
      </c>
      <c r="G1142">
        <v>1</v>
      </c>
      <c r="H1142">
        <v>2012</v>
      </c>
      <c r="I1142" t="s">
        <v>5398</v>
      </c>
      <c r="J1142" t="s">
        <v>5444</v>
      </c>
      <c r="K1142" t="s">
        <v>5040</v>
      </c>
      <c r="L1142" t="s">
        <v>5048</v>
      </c>
      <c r="M1142">
        <v>152</v>
      </c>
      <c r="N1142" s="7">
        <v>41008</v>
      </c>
      <c r="O1142" t="s">
        <v>68</v>
      </c>
      <c r="P1142" t="s">
        <v>54</v>
      </c>
      <c r="Q1142">
        <v>7.83</v>
      </c>
      <c r="R1142">
        <v>7.83</v>
      </c>
      <c r="S1142">
        <v>7.75</v>
      </c>
      <c r="T1142">
        <v>7.67</v>
      </c>
      <c r="U1142">
        <v>7.83</v>
      </c>
      <c r="V1142">
        <v>7.58</v>
      </c>
      <c r="W1142">
        <v>10</v>
      </c>
      <c r="X1142">
        <v>10</v>
      </c>
      <c r="Y1142">
        <v>10</v>
      </c>
      <c r="Z1142">
        <v>7.75</v>
      </c>
      <c r="AA1142">
        <v>84.25</v>
      </c>
      <c r="AB1142">
        <v>0.12</v>
      </c>
      <c r="AC1142">
        <v>0</v>
      </c>
      <c r="AD1142">
        <v>0</v>
      </c>
      <c r="AE1142" t="s">
        <v>55</v>
      </c>
      <c r="AF1142">
        <v>0</v>
      </c>
      <c r="AG1142" s="7">
        <v>41373</v>
      </c>
      <c r="AH1142">
        <v>1170</v>
      </c>
      <c r="AI1142">
        <v>1170</v>
      </c>
      <c r="AJ1142">
        <v>1170</v>
      </c>
    </row>
    <row r="1143" spans="1:36" x14ac:dyDescent="0.25">
      <c r="A1143" t="s">
        <v>43</v>
      </c>
      <c r="B1143" t="s">
        <v>216</v>
      </c>
      <c r="C1143">
        <v>16.114828299999999</v>
      </c>
      <c r="D1143">
        <v>-92.6859623</v>
      </c>
      <c r="E1143" t="s">
        <v>1277</v>
      </c>
      <c r="F1143">
        <v>250</v>
      </c>
      <c r="G1143">
        <v>1</v>
      </c>
      <c r="H1143">
        <v>2012</v>
      </c>
      <c r="I1143" t="s">
        <v>5398</v>
      </c>
      <c r="J1143" t="s">
        <v>5444</v>
      </c>
      <c r="K1143" t="s">
        <v>5040</v>
      </c>
      <c r="L1143" t="s">
        <v>5048</v>
      </c>
      <c r="M1143">
        <v>152</v>
      </c>
      <c r="N1143" s="7">
        <v>41001</v>
      </c>
      <c r="O1143" t="s">
        <v>68</v>
      </c>
      <c r="P1143" t="s">
        <v>54</v>
      </c>
      <c r="Q1143">
        <v>7.83</v>
      </c>
      <c r="R1143">
        <v>7.92</v>
      </c>
      <c r="S1143">
        <v>7.67</v>
      </c>
      <c r="T1143">
        <v>7.75</v>
      </c>
      <c r="U1143">
        <v>7.5</v>
      </c>
      <c r="V1143">
        <v>7.75</v>
      </c>
      <c r="W1143">
        <v>10</v>
      </c>
      <c r="X1143">
        <v>10</v>
      </c>
      <c r="Y1143">
        <v>10</v>
      </c>
      <c r="Z1143">
        <v>7.83</v>
      </c>
      <c r="AA1143">
        <v>84.25</v>
      </c>
      <c r="AB1143">
        <v>0.1</v>
      </c>
      <c r="AC1143">
        <v>0</v>
      </c>
      <c r="AD1143">
        <v>0</v>
      </c>
      <c r="AE1143" t="s">
        <v>89</v>
      </c>
      <c r="AF1143">
        <v>4</v>
      </c>
      <c r="AG1143" s="7">
        <v>41366</v>
      </c>
      <c r="AH1143">
        <v>1400</v>
      </c>
      <c r="AI1143">
        <v>1400</v>
      </c>
      <c r="AJ1143">
        <v>1400</v>
      </c>
    </row>
    <row r="1144" spans="1:36" x14ac:dyDescent="0.25">
      <c r="A1144" t="s">
        <v>43</v>
      </c>
      <c r="B1144" t="s">
        <v>268</v>
      </c>
      <c r="C1144">
        <v>24.0564429</v>
      </c>
      <c r="D1144">
        <v>120.8728615</v>
      </c>
      <c r="E1144" t="s">
        <v>1215</v>
      </c>
      <c r="F1144">
        <v>10</v>
      </c>
      <c r="G1144">
        <v>5</v>
      </c>
      <c r="H1144">
        <v>2016</v>
      </c>
      <c r="I1144" t="s">
        <v>5449</v>
      </c>
      <c r="J1144" t="s">
        <v>5482</v>
      </c>
      <c r="K1144" t="s">
        <v>5051</v>
      </c>
      <c r="L1144" t="s">
        <v>5050</v>
      </c>
      <c r="M1144">
        <v>61</v>
      </c>
      <c r="N1144" s="7">
        <v>42957</v>
      </c>
      <c r="O1144" t="s">
        <v>616</v>
      </c>
      <c r="P1144" t="s">
        <v>54</v>
      </c>
      <c r="Q1144">
        <v>7.92</v>
      </c>
      <c r="R1144">
        <v>7.75</v>
      </c>
      <c r="S1144">
        <v>7.75</v>
      </c>
      <c r="T1144">
        <v>7.67</v>
      </c>
      <c r="U1144">
        <v>7.67</v>
      </c>
      <c r="V1144">
        <v>7.83</v>
      </c>
      <c r="W1144">
        <v>10</v>
      </c>
      <c r="X1144">
        <v>10</v>
      </c>
      <c r="Y1144">
        <v>10</v>
      </c>
      <c r="Z1144">
        <v>7.67</v>
      </c>
      <c r="AA1144">
        <v>84.25</v>
      </c>
      <c r="AB1144">
        <v>0.12</v>
      </c>
      <c r="AC1144">
        <v>0</v>
      </c>
      <c r="AD1144">
        <v>0</v>
      </c>
      <c r="AE1144" t="s">
        <v>304</v>
      </c>
      <c r="AF1144">
        <v>0</v>
      </c>
      <c r="AG1144" s="7">
        <v>43322</v>
      </c>
      <c r="AH1144">
        <v>1000</v>
      </c>
      <c r="AI1144">
        <v>1000</v>
      </c>
      <c r="AJ1144">
        <v>1000</v>
      </c>
    </row>
    <row r="1145" spans="1:36" x14ac:dyDescent="0.25">
      <c r="A1145" t="s">
        <v>43</v>
      </c>
      <c r="B1145" t="s">
        <v>287</v>
      </c>
      <c r="C1145">
        <v>-6.3690280000000001</v>
      </c>
      <c r="D1145">
        <v>34.888821999999998</v>
      </c>
      <c r="E1145" t="s">
        <v>1251</v>
      </c>
      <c r="F1145">
        <v>10</v>
      </c>
      <c r="G1145">
        <v>60</v>
      </c>
      <c r="H1145">
        <v>2014</v>
      </c>
      <c r="I1145" t="s">
        <v>5403</v>
      </c>
      <c r="J1145" t="s">
        <v>5424</v>
      </c>
      <c r="K1145" t="s">
        <v>5039</v>
      </c>
      <c r="L1145" t="s">
        <v>5049</v>
      </c>
      <c r="M1145">
        <v>214</v>
      </c>
      <c r="N1145" s="7">
        <v>41985</v>
      </c>
      <c r="O1145" t="s">
        <v>60</v>
      </c>
      <c r="P1145" t="s">
        <v>54</v>
      </c>
      <c r="Q1145">
        <v>7.83</v>
      </c>
      <c r="R1145">
        <v>7.67</v>
      </c>
      <c r="S1145">
        <v>7.75</v>
      </c>
      <c r="T1145">
        <v>7.83</v>
      </c>
      <c r="U1145">
        <v>7.67</v>
      </c>
      <c r="V1145">
        <v>7.67</v>
      </c>
      <c r="W1145">
        <v>10</v>
      </c>
      <c r="X1145">
        <v>10</v>
      </c>
      <c r="Y1145">
        <v>10</v>
      </c>
      <c r="Z1145">
        <v>7.83</v>
      </c>
      <c r="AA1145">
        <v>84.25</v>
      </c>
      <c r="AB1145">
        <v>0.12</v>
      </c>
      <c r="AC1145">
        <v>0</v>
      </c>
      <c r="AD1145">
        <v>0</v>
      </c>
      <c r="AE1145" t="s">
        <v>55</v>
      </c>
      <c r="AF1145">
        <v>7</v>
      </c>
      <c r="AG1145" s="7">
        <v>42350</v>
      </c>
      <c r="AH1145">
        <v>1620</v>
      </c>
      <c r="AI1145">
        <v>1620</v>
      </c>
      <c r="AJ1145">
        <v>1620</v>
      </c>
    </row>
    <row r="1146" spans="1:36" x14ac:dyDescent="0.25">
      <c r="A1146" t="s">
        <v>43</v>
      </c>
      <c r="B1146" t="s">
        <v>287</v>
      </c>
      <c r="C1146">
        <v>-8.9094014000000001</v>
      </c>
      <c r="D1146">
        <v>33.460774399999998</v>
      </c>
      <c r="E1146" t="s">
        <v>778</v>
      </c>
      <c r="F1146">
        <v>65</v>
      </c>
      <c r="G1146">
        <v>60</v>
      </c>
      <c r="H1146">
        <v>2014</v>
      </c>
      <c r="I1146" t="s">
        <v>5490</v>
      </c>
      <c r="J1146" t="s">
        <v>5404</v>
      </c>
      <c r="K1146" t="s">
        <v>5043</v>
      </c>
      <c r="L1146" t="s">
        <v>5040</v>
      </c>
      <c r="M1146">
        <v>183</v>
      </c>
      <c r="N1146" s="7">
        <v>41985</v>
      </c>
      <c r="O1146" t="s">
        <v>60</v>
      </c>
      <c r="P1146" t="s">
        <v>54</v>
      </c>
      <c r="Q1146">
        <v>7.83</v>
      </c>
      <c r="R1146">
        <v>7.75</v>
      </c>
      <c r="S1146">
        <v>7.75</v>
      </c>
      <c r="T1146">
        <v>7.75</v>
      </c>
      <c r="U1146">
        <v>7.67</v>
      </c>
      <c r="V1146">
        <v>7.75</v>
      </c>
      <c r="W1146">
        <v>10</v>
      </c>
      <c r="X1146">
        <v>10</v>
      </c>
      <c r="Y1146">
        <v>10</v>
      </c>
      <c r="Z1146">
        <v>7.75</v>
      </c>
      <c r="AA1146">
        <v>84.25</v>
      </c>
      <c r="AB1146">
        <v>0.12</v>
      </c>
      <c r="AC1146">
        <v>0</v>
      </c>
      <c r="AD1146">
        <v>0</v>
      </c>
      <c r="AE1146" t="s">
        <v>55</v>
      </c>
      <c r="AF1146">
        <v>2</v>
      </c>
      <c r="AG1146" s="7">
        <v>42350</v>
      </c>
      <c r="AH1146">
        <v>1600</v>
      </c>
      <c r="AI1146">
        <v>1600</v>
      </c>
      <c r="AJ1146">
        <v>1600</v>
      </c>
    </row>
    <row r="1147" spans="1:36" x14ac:dyDescent="0.25">
      <c r="A1147" t="s">
        <v>43</v>
      </c>
      <c r="B1147" t="s">
        <v>348</v>
      </c>
      <c r="C1147">
        <v>19.910479800000001</v>
      </c>
      <c r="D1147">
        <v>99.840575999999999</v>
      </c>
      <c r="E1147" t="s">
        <v>1221</v>
      </c>
      <c r="F1147">
        <v>20</v>
      </c>
      <c r="G1147">
        <v>25</v>
      </c>
      <c r="H1147">
        <v>2015</v>
      </c>
      <c r="I1147" t="s">
        <v>5460</v>
      </c>
      <c r="J1147" t="s">
        <v>5478</v>
      </c>
      <c r="K1147" t="s">
        <v>5051</v>
      </c>
      <c r="L1147" t="s">
        <v>5050</v>
      </c>
      <c r="M1147">
        <v>61</v>
      </c>
      <c r="N1147" s="7">
        <v>42676</v>
      </c>
      <c r="O1147" t="s">
        <v>181</v>
      </c>
      <c r="P1147" t="s">
        <v>81</v>
      </c>
      <c r="Q1147">
        <v>7.83</v>
      </c>
      <c r="R1147">
        <v>7.75</v>
      </c>
      <c r="S1147">
        <v>7.75</v>
      </c>
      <c r="T1147">
        <v>7.42</v>
      </c>
      <c r="U1147">
        <v>7.83</v>
      </c>
      <c r="V1147">
        <v>7.67</v>
      </c>
      <c r="W1147">
        <v>10</v>
      </c>
      <c r="X1147">
        <v>10</v>
      </c>
      <c r="Y1147">
        <v>10</v>
      </c>
      <c r="Z1147">
        <v>8</v>
      </c>
      <c r="AA1147">
        <v>84.25</v>
      </c>
      <c r="AB1147">
        <v>0.12</v>
      </c>
      <c r="AC1147">
        <v>0</v>
      </c>
      <c r="AD1147">
        <v>0</v>
      </c>
      <c r="AE1147" t="s">
        <v>55</v>
      </c>
      <c r="AF1147">
        <v>0</v>
      </c>
      <c r="AG1147" s="7">
        <v>43041</v>
      </c>
      <c r="AH1147">
        <v>1200</v>
      </c>
      <c r="AI1147">
        <v>1200</v>
      </c>
      <c r="AJ1147">
        <v>1200</v>
      </c>
    </row>
    <row r="1148" spans="1:36" x14ac:dyDescent="0.25">
      <c r="A1148" t="s">
        <v>43</v>
      </c>
      <c r="B1148" t="s">
        <v>242</v>
      </c>
      <c r="C1148">
        <v>0.16989860000000001</v>
      </c>
      <c r="D1148">
        <v>30.078078000000001</v>
      </c>
      <c r="E1148" t="s">
        <v>1283</v>
      </c>
      <c r="F1148">
        <v>1</v>
      </c>
      <c r="G1148">
        <v>60</v>
      </c>
      <c r="H1148">
        <v>2012</v>
      </c>
      <c r="I1148" t="s">
        <v>5435</v>
      </c>
      <c r="J1148" t="s">
        <v>5462</v>
      </c>
      <c r="K1148" t="s">
        <v>5042</v>
      </c>
      <c r="L1148" t="s">
        <v>5052</v>
      </c>
      <c r="M1148">
        <v>153</v>
      </c>
      <c r="N1148" s="7">
        <v>40952</v>
      </c>
      <c r="O1148" t="s">
        <v>60</v>
      </c>
      <c r="P1148" t="s">
        <v>81</v>
      </c>
      <c r="Q1148">
        <v>8.17</v>
      </c>
      <c r="R1148">
        <v>7.75</v>
      </c>
      <c r="S1148">
        <v>7.58</v>
      </c>
      <c r="T1148">
        <v>7.67</v>
      </c>
      <c r="U1148">
        <v>7.83</v>
      </c>
      <c r="V1148">
        <v>7.58</v>
      </c>
      <c r="W1148">
        <v>10</v>
      </c>
      <c r="X1148">
        <v>10</v>
      </c>
      <c r="Y1148">
        <v>10</v>
      </c>
      <c r="Z1148">
        <v>7.67</v>
      </c>
      <c r="AA1148">
        <v>84.25</v>
      </c>
      <c r="AB1148">
        <v>0.13</v>
      </c>
      <c r="AC1148">
        <v>4</v>
      </c>
      <c r="AD1148">
        <v>0</v>
      </c>
      <c r="AE1148" t="s">
        <v>55</v>
      </c>
      <c r="AF1148">
        <v>29</v>
      </c>
      <c r="AG1148" s="7">
        <v>41317</v>
      </c>
      <c r="AH1148">
        <v>1700</v>
      </c>
      <c r="AI1148">
        <v>1700</v>
      </c>
      <c r="AJ1148">
        <v>1700</v>
      </c>
    </row>
    <row r="1149" spans="1:36" x14ac:dyDescent="0.25">
      <c r="A1149" t="s">
        <v>43</v>
      </c>
      <c r="B1149" t="s">
        <v>147</v>
      </c>
      <c r="C1149">
        <v>19.896766199999998</v>
      </c>
      <c r="D1149">
        <v>-155.58278179999999</v>
      </c>
      <c r="E1149" t="s">
        <v>150</v>
      </c>
      <c r="F1149">
        <v>7</v>
      </c>
      <c r="G1149">
        <v>45.359237</v>
      </c>
      <c r="H1149">
        <v>2012</v>
      </c>
      <c r="I1149" t="s">
        <v>5455</v>
      </c>
      <c r="J1149" t="s">
        <v>5444</v>
      </c>
      <c r="K1149" t="s">
        <v>5051</v>
      </c>
      <c r="L1149" t="s">
        <v>5048</v>
      </c>
      <c r="M1149">
        <v>121</v>
      </c>
      <c r="N1149" s="7">
        <v>41254</v>
      </c>
      <c r="O1149" t="s">
        <v>333</v>
      </c>
      <c r="P1149" t="s">
        <v>81</v>
      </c>
      <c r="Q1149">
        <v>7.33</v>
      </c>
      <c r="R1149">
        <v>7.92</v>
      </c>
      <c r="S1149">
        <v>7.92</v>
      </c>
      <c r="T1149">
        <v>7.92</v>
      </c>
      <c r="U1149">
        <v>7.92</v>
      </c>
      <c r="V1149">
        <v>8.08</v>
      </c>
      <c r="W1149">
        <v>10</v>
      </c>
      <c r="X1149">
        <v>10</v>
      </c>
      <c r="Y1149">
        <v>9.33</v>
      </c>
      <c r="Z1149">
        <v>7.83</v>
      </c>
      <c r="AA1149">
        <v>84.25</v>
      </c>
      <c r="AB1149">
        <v>0.11</v>
      </c>
      <c r="AC1149">
        <v>1</v>
      </c>
      <c r="AD1149">
        <v>0</v>
      </c>
      <c r="AE1149" t="s">
        <v>89</v>
      </c>
      <c r="AF1149">
        <v>1</v>
      </c>
      <c r="AG1149" s="7">
        <v>41619</v>
      </c>
    </row>
    <row r="1150" spans="1:36" x14ac:dyDescent="0.25">
      <c r="A1150" t="s">
        <v>43</v>
      </c>
      <c r="B1150" t="s">
        <v>84</v>
      </c>
      <c r="C1150">
        <v>-14.235004</v>
      </c>
      <c r="D1150">
        <v>-51.925280000000001</v>
      </c>
      <c r="E1150" t="s">
        <v>292</v>
      </c>
      <c r="F1150">
        <v>75</v>
      </c>
      <c r="G1150">
        <v>60</v>
      </c>
      <c r="H1150">
        <v>2011</v>
      </c>
      <c r="I1150" t="s">
        <v>5397</v>
      </c>
      <c r="J1150" t="s">
        <v>5398</v>
      </c>
      <c r="K1150" t="s">
        <v>5039</v>
      </c>
      <c r="L1150" t="s">
        <v>5040</v>
      </c>
      <c r="M1150">
        <v>153</v>
      </c>
      <c r="N1150" s="7">
        <v>40844</v>
      </c>
      <c r="O1150" t="s">
        <v>365</v>
      </c>
      <c r="Q1150">
        <v>8.17</v>
      </c>
      <c r="R1150">
        <v>8</v>
      </c>
      <c r="S1150">
        <v>7.5</v>
      </c>
      <c r="T1150">
        <v>7.75</v>
      </c>
      <c r="U1150">
        <v>7.5</v>
      </c>
      <c r="V1150">
        <v>7.67</v>
      </c>
      <c r="W1150">
        <v>10</v>
      </c>
      <c r="X1150">
        <v>10</v>
      </c>
      <c r="Y1150">
        <v>10</v>
      </c>
      <c r="Z1150">
        <v>7.75</v>
      </c>
      <c r="AA1150">
        <v>84.33</v>
      </c>
      <c r="AB1150">
        <v>0</v>
      </c>
      <c r="AC1150">
        <v>0</v>
      </c>
      <c r="AD1150">
        <v>0</v>
      </c>
      <c r="AF1150">
        <v>4</v>
      </c>
      <c r="AG1150" s="7">
        <v>41209</v>
      </c>
      <c r="AH1150">
        <v>1200</v>
      </c>
      <c r="AI1150">
        <v>1350</v>
      </c>
      <c r="AJ1150">
        <v>1275</v>
      </c>
    </row>
    <row r="1151" spans="1:36" x14ac:dyDescent="0.25">
      <c r="A1151" t="s">
        <v>43</v>
      </c>
      <c r="B1151" t="s">
        <v>84</v>
      </c>
      <c r="C1151">
        <v>-18.512177999999999</v>
      </c>
      <c r="D1151">
        <v>-44.555030799999997</v>
      </c>
      <c r="E1151" t="s">
        <v>233</v>
      </c>
      <c r="F1151">
        <v>80</v>
      </c>
      <c r="G1151">
        <v>60</v>
      </c>
      <c r="H1151">
        <v>2011</v>
      </c>
      <c r="I1151" t="s">
        <v>5397</v>
      </c>
      <c r="J1151" t="s">
        <v>5398</v>
      </c>
      <c r="K1151" t="s">
        <v>5039</v>
      </c>
      <c r="L1151" t="s">
        <v>5040</v>
      </c>
      <c r="M1151">
        <v>153</v>
      </c>
      <c r="N1151" s="7">
        <v>40844</v>
      </c>
      <c r="Q1151">
        <v>8</v>
      </c>
      <c r="R1151">
        <v>8</v>
      </c>
      <c r="S1151">
        <v>7.5</v>
      </c>
      <c r="T1151">
        <v>7.5</v>
      </c>
      <c r="U1151">
        <v>7.67</v>
      </c>
      <c r="V1151">
        <v>7.75</v>
      </c>
      <c r="W1151">
        <v>10</v>
      </c>
      <c r="X1151">
        <v>10</v>
      </c>
      <c r="Y1151">
        <v>10</v>
      </c>
      <c r="Z1151">
        <v>7.92</v>
      </c>
      <c r="AA1151">
        <v>84.33</v>
      </c>
      <c r="AB1151">
        <v>0.02</v>
      </c>
      <c r="AC1151">
        <v>0</v>
      </c>
      <c r="AD1151">
        <v>0</v>
      </c>
      <c r="AF1151">
        <v>2</v>
      </c>
      <c r="AG1151" s="7">
        <v>41209</v>
      </c>
      <c r="AH1151">
        <v>900</v>
      </c>
      <c r="AI1151">
        <v>1200</v>
      </c>
      <c r="AJ1151">
        <v>1050</v>
      </c>
    </row>
    <row r="1152" spans="1:36" x14ac:dyDescent="0.25">
      <c r="A1152" t="s">
        <v>43</v>
      </c>
      <c r="B1152" t="s">
        <v>396</v>
      </c>
      <c r="C1152">
        <v>2.5359349</v>
      </c>
      <c r="D1152">
        <v>-75.527669900000006</v>
      </c>
      <c r="E1152" t="s">
        <v>457</v>
      </c>
      <c r="F1152">
        <v>275</v>
      </c>
      <c r="G1152">
        <v>70</v>
      </c>
      <c r="H1152">
        <v>2016</v>
      </c>
      <c r="I1152" t="s">
        <v>5427</v>
      </c>
      <c r="J1152" t="s">
        <v>5428</v>
      </c>
      <c r="K1152" t="s">
        <v>5042</v>
      </c>
      <c r="L1152" t="s">
        <v>5049</v>
      </c>
      <c r="M1152">
        <v>91</v>
      </c>
      <c r="N1152" s="7">
        <v>42786</v>
      </c>
      <c r="O1152" t="s">
        <v>213</v>
      </c>
      <c r="P1152" t="s">
        <v>54</v>
      </c>
      <c r="Q1152">
        <v>7.58</v>
      </c>
      <c r="R1152">
        <v>7.75</v>
      </c>
      <c r="S1152">
        <v>7.5</v>
      </c>
      <c r="T1152">
        <v>7.83</v>
      </c>
      <c r="U1152">
        <v>7.67</v>
      </c>
      <c r="V1152">
        <v>8.5</v>
      </c>
      <c r="W1152">
        <v>10</v>
      </c>
      <c r="X1152">
        <v>10</v>
      </c>
      <c r="Y1152">
        <v>10</v>
      </c>
      <c r="Z1152">
        <v>7.5</v>
      </c>
      <c r="AA1152">
        <v>84.33</v>
      </c>
      <c r="AB1152">
        <v>0</v>
      </c>
      <c r="AC1152">
        <v>0</v>
      </c>
      <c r="AD1152">
        <v>3</v>
      </c>
      <c r="AE1152" t="s">
        <v>55</v>
      </c>
      <c r="AF1152">
        <v>5</v>
      </c>
      <c r="AG1152" s="7">
        <v>43151</v>
      </c>
    </row>
    <row r="1153" spans="1:36" x14ac:dyDescent="0.25">
      <c r="A1153" t="s">
        <v>43</v>
      </c>
      <c r="B1153" t="s">
        <v>396</v>
      </c>
      <c r="C1153">
        <v>2.389011</v>
      </c>
      <c r="D1153">
        <v>-75.894246899999999</v>
      </c>
      <c r="E1153" t="s">
        <v>1177</v>
      </c>
      <c r="F1153">
        <v>275</v>
      </c>
      <c r="G1153">
        <v>70</v>
      </c>
      <c r="H1153">
        <v>2016</v>
      </c>
      <c r="I1153" t="s">
        <v>5427</v>
      </c>
      <c r="J1153" t="s">
        <v>5428</v>
      </c>
      <c r="K1153" t="s">
        <v>5042</v>
      </c>
      <c r="L1153" t="s">
        <v>5049</v>
      </c>
      <c r="M1153">
        <v>91</v>
      </c>
      <c r="N1153" s="7">
        <v>42416</v>
      </c>
      <c r="Q1153">
        <v>7.67</v>
      </c>
      <c r="R1153">
        <v>7.67</v>
      </c>
      <c r="S1153">
        <v>7.75</v>
      </c>
      <c r="T1153">
        <v>7.83</v>
      </c>
      <c r="U1153">
        <v>7.75</v>
      </c>
      <c r="V1153">
        <v>7.83</v>
      </c>
      <c r="W1153">
        <v>10</v>
      </c>
      <c r="X1153">
        <v>10</v>
      </c>
      <c r="Y1153">
        <v>10</v>
      </c>
      <c r="Z1153">
        <v>7.83</v>
      </c>
      <c r="AA1153">
        <v>84.33</v>
      </c>
      <c r="AB1153">
        <v>0</v>
      </c>
      <c r="AC1153">
        <v>0</v>
      </c>
      <c r="AD1153">
        <v>2</v>
      </c>
      <c r="AF1153">
        <v>4</v>
      </c>
      <c r="AG1153" s="7">
        <v>42781</v>
      </c>
    </row>
    <row r="1154" spans="1:36" x14ac:dyDescent="0.25">
      <c r="A1154" t="s">
        <v>43</v>
      </c>
      <c r="B1154" t="s">
        <v>396</v>
      </c>
      <c r="C1154">
        <v>2.5359349</v>
      </c>
      <c r="D1154">
        <v>-75.527669900000006</v>
      </c>
      <c r="E1154" t="s">
        <v>457</v>
      </c>
      <c r="F1154">
        <v>250</v>
      </c>
      <c r="G1154">
        <v>70</v>
      </c>
      <c r="H1154">
        <v>2015</v>
      </c>
      <c r="I1154" t="s">
        <v>5422</v>
      </c>
      <c r="J1154" t="s">
        <v>5419</v>
      </c>
      <c r="K1154" t="s">
        <v>5042</v>
      </c>
      <c r="L1154" t="s">
        <v>5049</v>
      </c>
      <c r="M1154">
        <v>91</v>
      </c>
      <c r="N1154" s="7">
        <v>42123</v>
      </c>
      <c r="O1154" t="s">
        <v>213</v>
      </c>
      <c r="P1154" t="s">
        <v>81</v>
      </c>
      <c r="Q1154">
        <v>7.75</v>
      </c>
      <c r="R1154">
        <v>7.67</v>
      </c>
      <c r="S1154">
        <v>8</v>
      </c>
      <c r="T1154">
        <v>7.67</v>
      </c>
      <c r="U1154">
        <v>8.08</v>
      </c>
      <c r="V1154">
        <v>7.83</v>
      </c>
      <c r="W1154">
        <v>10</v>
      </c>
      <c r="X1154">
        <v>10</v>
      </c>
      <c r="Y1154">
        <v>10</v>
      </c>
      <c r="Z1154">
        <v>7.33</v>
      </c>
      <c r="AA1154">
        <v>84.33</v>
      </c>
      <c r="AB1154">
        <v>0.11</v>
      </c>
      <c r="AC1154">
        <v>6</v>
      </c>
      <c r="AD1154">
        <v>0</v>
      </c>
      <c r="AE1154" t="s">
        <v>55</v>
      </c>
      <c r="AF1154">
        <v>0</v>
      </c>
      <c r="AG1154" s="7">
        <v>42488</v>
      </c>
      <c r="AH1154">
        <v>442</v>
      </c>
      <c r="AI1154">
        <v>442</v>
      </c>
      <c r="AJ1154">
        <v>442</v>
      </c>
    </row>
    <row r="1155" spans="1:36" x14ac:dyDescent="0.25">
      <c r="A1155" t="s">
        <v>43</v>
      </c>
      <c r="B1155" t="s">
        <v>396</v>
      </c>
      <c r="C1155">
        <v>2.5359349</v>
      </c>
      <c r="D1155">
        <v>-75.527669900000006</v>
      </c>
      <c r="E1155" t="s">
        <v>457</v>
      </c>
      <c r="F1155">
        <v>275</v>
      </c>
      <c r="G1155">
        <v>70</v>
      </c>
      <c r="H1155">
        <v>2013</v>
      </c>
      <c r="I1155" t="s">
        <v>5421</v>
      </c>
      <c r="J1155" t="s">
        <v>5420</v>
      </c>
      <c r="K1155" t="s">
        <v>5042</v>
      </c>
      <c r="L1155" t="s">
        <v>5049</v>
      </c>
      <c r="M1155">
        <v>91</v>
      </c>
      <c r="N1155" s="7">
        <v>41474</v>
      </c>
      <c r="O1155" t="s">
        <v>213</v>
      </c>
      <c r="P1155" t="s">
        <v>54</v>
      </c>
      <c r="Q1155">
        <v>7.75</v>
      </c>
      <c r="R1155">
        <v>7.58</v>
      </c>
      <c r="S1155">
        <v>7.33</v>
      </c>
      <c r="T1155">
        <v>7.83</v>
      </c>
      <c r="U1155">
        <v>7.58</v>
      </c>
      <c r="V1155">
        <v>8.08</v>
      </c>
      <c r="W1155">
        <v>10</v>
      </c>
      <c r="X1155">
        <v>10</v>
      </c>
      <c r="Y1155">
        <v>10</v>
      </c>
      <c r="Z1155">
        <v>8.17</v>
      </c>
      <c r="AA1155">
        <v>84.33</v>
      </c>
      <c r="AB1155">
        <v>0</v>
      </c>
      <c r="AC1155">
        <v>0</v>
      </c>
      <c r="AD1155">
        <v>0</v>
      </c>
      <c r="AE1155" t="s">
        <v>55</v>
      </c>
      <c r="AF1155">
        <v>0</v>
      </c>
      <c r="AG1155" s="7">
        <v>41839</v>
      </c>
      <c r="AH1155">
        <v>1800</v>
      </c>
      <c r="AI1155">
        <v>1800</v>
      </c>
      <c r="AJ1155">
        <v>1800</v>
      </c>
    </row>
    <row r="1156" spans="1:36" x14ac:dyDescent="0.25">
      <c r="A1156" t="s">
        <v>43</v>
      </c>
      <c r="B1156" t="s">
        <v>45</v>
      </c>
      <c r="C1156">
        <v>9.0166655999999996</v>
      </c>
      <c r="D1156">
        <v>38.7658281</v>
      </c>
      <c r="E1156" t="s">
        <v>1152</v>
      </c>
      <c r="F1156">
        <v>1</v>
      </c>
      <c r="G1156">
        <v>59.874192840000006</v>
      </c>
      <c r="I1156" t="s">
        <v>5448</v>
      </c>
      <c r="J1156" t="s">
        <v>5466</v>
      </c>
      <c r="K1156" t="s">
        <v>5051</v>
      </c>
      <c r="L1156" t="s">
        <v>5052</v>
      </c>
      <c r="M1156">
        <v>92</v>
      </c>
      <c r="N1156" s="7">
        <v>40708</v>
      </c>
      <c r="Q1156">
        <v>7.75</v>
      </c>
      <c r="R1156">
        <v>7.75</v>
      </c>
      <c r="S1156">
        <v>7.92</v>
      </c>
      <c r="T1156">
        <v>7.75</v>
      </c>
      <c r="U1156">
        <v>7.5</v>
      </c>
      <c r="V1156">
        <v>7.92</v>
      </c>
      <c r="W1156">
        <v>10</v>
      </c>
      <c r="X1156">
        <v>10</v>
      </c>
      <c r="Y1156">
        <v>10</v>
      </c>
      <c r="Z1156">
        <v>7.75</v>
      </c>
      <c r="AA1156">
        <v>84.33</v>
      </c>
      <c r="AB1156">
        <v>0</v>
      </c>
      <c r="AC1156">
        <v>0</v>
      </c>
      <c r="AD1156">
        <v>0</v>
      </c>
      <c r="AF1156">
        <v>1</v>
      </c>
      <c r="AG1156" s="7">
        <v>41073</v>
      </c>
      <c r="AH1156">
        <v>1097.28</v>
      </c>
      <c r="AI1156">
        <v>1889.76</v>
      </c>
      <c r="AJ1156">
        <v>1493.52</v>
      </c>
    </row>
    <row r="1157" spans="1:36" x14ac:dyDescent="0.25">
      <c r="A1157" t="s">
        <v>43</v>
      </c>
      <c r="B1157" t="s">
        <v>62</v>
      </c>
      <c r="C1157">
        <v>14.6349149</v>
      </c>
      <c r="D1157">
        <v>-90.506882399999995</v>
      </c>
      <c r="E1157" t="s">
        <v>437</v>
      </c>
      <c r="F1157">
        <v>250</v>
      </c>
      <c r="G1157">
        <v>0.45359237000000002</v>
      </c>
      <c r="H1157">
        <v>2010</v>
      </c>
      <c r="I1157" t="s">
        <v>5467</v>
      </c>
      <c r="J1157" t="s">
        <v>5454</v>
      </c>
      <c r="K1157" t="s">
        <v>5040</v>
      </c>
      <c r="L1157" t="s">
        <v>5048</v>
      </c>
      <c r="M1157">
        <v>151</v>
      </c>
      <c r="N1157" s="7">
        <v>40298</v>
      </c>
      <c r="Q1157">
        <v>7.5</v>
      </c>
      <c r="R1157">
        <v>7.67</v>
      </c>
      <c r="S1157">
        <v>7.75</v>
      </c>
      <c r="T1157">
        <v>7.67</v>
      </c>
      <c r="U1157">
        <v>7.92</v>
      </c>
      <c r="V1157">
        <v>7.92</v>
      </c>
      <c r="W1157">
        <v>10</v>
      </c>
      <c r="X1157">
        <v>10</v>
      </c>
      <c r="Y1157">
        <v>10</v>
      </c>
      <c r="Z1157">
        <v>7.92</v>
      </c>
      <c r="AA1157">
        <v>84.33</v>
      </c>
      <c r="AB1157">
        <v>0.04</v>
      </c>
      <c r="AC1157">
        <v>1</v>
      </c>
      <c r="AD1157">
        <v>0</v>
      </c>
      <c r="AF1157">
        <v>1</v>
      </c>
      <c r="AG1157" s="7">
        <v>40663</v>
      </c>
      <c r="AH1157">
        <v>1341.12</v>
      </c>
      <c r="AI1157">
        <v>1432.56</v>
      </c>
      <c r="AJ1157">
        <v>1386.84</v>
      </c>
    </row>
    <row r="1158" spans="1:36" x14ac:dyDescent="0.25">
      <c r="A1158" t="s">
        <v>43</v>
      </c>
      <c r="B1158" t="s">
        <v>254</v>
      </c>
      <c r="C1158">
        <v>15.199999</v>
      </c>
      <c r="D1158">
        <v>-86.241905000000003</v>
      </c>
      <c r="E1158" t="s">
        <v>1172</v>
      </c>
      <c r="F1158">
        <v>275</v>
      </c>
      <c r="G1158">
        <v>69</v>
      </c>
      <c r="H1158">
        <v>2016</v>
      </c>
      <c r="I1158" t="s">
        <v>5410</v>
      </c>
      <c r="J1158" t="s">
        <v>5441</v>
      </c>
      <c r="K1158" t="s">
        <v>5040</v>
      </c>
      <c r="L1158" t="s">
        <v>5048</v>
      </c>
      <c r="M1158">
        <v>152</v>
      </c>
      <c r="N1158" s="7">
        <v>42464</v>
      </c>
      <c r="O1158" t="s">
        <v>493</v>
      </c>
      <c r="P1158" t="s">
        <v>54</v>
      </c>
      <c r="Q1158">
        <v>7.58</v>
      </c>
      <c r="R1158">
        <v>7.92</v>
      </c>
      <c r="S1158">
        <v>7.58</v>
      </c>
      <c r="T1158">
        <v>7.75</v>
      </c>
      <c r="U1158">
        <v>7.92</v>
      </c>
      <c r="V1158">
        <v>7.75</v>
      </c>
      <c r="W1158">
        <v>10</v>
      </c>
      <c r="X1158">
        <v>10</v>
      </c>
      <c r="Y1158">
        <v>10</v>
      </c>
      <c r="Z1158">
        <v>7.83</v>
      </c>
      <c r="AA1158">
        <v>84.33</v>
      </c>
      <c r="AB1158">
        <v>0.11</v>
      </c>
      <c r="AC1158">
        <v>0</v>
      </c>
      <c r="AD1158">
        <v>1</v>
      </c>
      <c r="AE1158" t="s">
        <v>55</v>
      </c>
      <c r="AF1158">
        <v>2</v>
      </c>
      <c r="AG1158" s="7">
        <v>42829</v>
      </c>
      <c r="AH1158">
        <v>1500</v>
      </c>
      <c r="AI1158">
        <v>1500</v>
      </c>
      <c r="AJ1158">
        <v>1500</v>
      </c>
    </row>
    <row r="1159" spans="1:36" x14ac:dyDescent="0.25">
      <c r="A1159" t="s">
        <v>43</v>
      </c>
      <c r="B1159" t="s">
        <v>254</v>
      </c>
      <c r="C1159">
        <v>14.4490149</v>
      </c>
      <c r="D1159">
        <v>-87.648247400000002</v>
      </c>
      <c r="E1159" t="s">
        <v>259</v>
      </c>
      <c r="F1159">
        <v>275</v>
      </c>
      <c r="G1159">
        <v>66</v>
      </c>
      <c r="H1159">
        <v>2016</v>
      </c>
      <c r="I1159" t="s">
        <v>5410</v>
      </c>
      <c r="J1159" t="s">
        <v>5441</v>
      </c>
      <c r="K1159" t="s">
        <v>5040</v>
      </c>
      <c r="L1159" t="s">
        <v>5048</v>
      </c>
      <c r="M1159">
        <v>152</v>
      </c>
      <c r="N1159" s="7">
        <v>42866</v>
      </c>
      <c r="O1159" t="s">
        <v>213</v>
      </c>
      <c r="Q1159">
        <v>7.92</v>
      </c>
      <c r="R1159">
        <v>8</v>
      </c>
      <c r="S1159">
        <v>7.75</v>
      </c>
      <c r="T1159">
        <v>7.67</v>
      </c>
      <c r="U1159">
        <v>7.67</v>
      </c>
      <c r="V1159">
        <v>7.75</v>
      </c>
      <c r="W1159">
        <v>10</v>
      </c>
      <c r="X1159">
        <v>10</v>
      </c>
      <c r="Y1159">
        <v>10</v>
      </c>
      <c r="Z1159">
        <v>7.58</v>
      </c>
      <c r="AA1159">
        <v>84.33</v>
      </c>
      <c r="AB1159">
        <v>0.1</v>
      </c>
      <c r="AC1159">
        <v>0</v>
      </c>
      <c r="AD1159">
        <v>0</v>
      </c>
      <c r="AE1159" t="s">
        <v>55</v>
      </c>
      <c r="AF1159">
        <v>3</v>
      </c>
      <c r="AG1159" s="7">
        <v>43231</v>
      </c>
      <c r="AH1159">
        <v>1500</v>
      </c>
      <c r="AI1159">
        <v>1500</v>
      </c>
      <c r="AJ1159">
        <v>1500</v>
      </c>
    </row>
    <row r="1160" spans="1:36" x14ac:dyDescent="0.25">
      <c r="A1160" t="s">
        <v>43</v>
      </c>
      <c r="B1160" t="s">
        <v>316</v>
      </c>
      <c r="C1160">
        <v>-0.43709900000000002</v>
      </c>
      <c r="D1160">
        <v>36.958010399999999</v>
      </c>
      <c r="E1160" t="s">
        <v>379</v>
      </c>
      <c r="F1160">
        <v>150</v>
      </c>
      <c r="G1160">
        <v>60</v>
      </c>
      <c r="H1160">
        <v>2018</v>
      </c>
      <c r="I1160" t="s">
        <v>5414</v>
      </c>
      <c r="J1160" t="s">
        <v>5480</v>
      </c>
      <c r="K1160" t="s">
        <v>5040</v>
      </c>
      <c r="L1160" t="s">
        <v>5050</v>
      </c>
      <c r="M1160">
        <v>92</v>
      </c>
      <c r="N1160" s="7">
        <v>42950</v>
      </c>
      <c r="O1160" t="s">
        <v>383</v>
      </c>
      <c r="P1160" t="s">
        <v>54</v>
      </c>
      <c r="Q1160">
        <v>7.33</v>
      </c>
      <c r="R1160">
        <v>7.58</v>
      </c>
      <c r="S1160">
        <v>7.83</v>
      </c>
      <c r="T1160">
        <v>7.75</v>
      </c>
      <c r="U1160">
        <v>7.75</v>
      </c>
      <c r="V1160">
        <v>7.92</v>
      </c>
      <c r="W1160">
        <v>10</v>
      </c>
      <c r="X1160">
        <v>10</v>
      </c>
      <c r="Y1160">
        <v>10</v>
      </c>
      <c r="Z1160">
        <v>8.17</v>
      </c>
      <c r="AA1160">
        <v>84.33</v>
      </c>
      <c r="AB1160">
        <v>0.11</v>
      </c>
      <c r="AC1160">
        <v>0</v>
      </c>
      <c r="AD1160">
        <v>0</v>
      </c>
      <c r="AE1160" t="s">
        <v>55</v>
      </c>
      <c r="AF1160">
        <v>4</v>
      </c>
      <c r="AG1160" s="7">
        <v>43315</v>
      </c>
      <c r="AH1160">
        <v>1800</v>
      </c>
      <c r="AI1160">
        <v>1800</v>
      </c>
      <c r="AJ1160">
        <v>1800</v>
      </c>
    </row>
    <row r="1161" spans="1:36" x14ac:dyDescent="0.25">
      <c r="A1161" t="s">
        <v>43</v>
      </c>
      <c r="B1161" t="s">
        <v>216</v>
      </c>
      <c r="C1161">
        <v>16.7516009</v>
      </c>
      <c r="D1161">
        <v>-93.102993900000001</v>
      </c>
      <c r="E1161" t="s">
        <v>1189</v>
      </c>
      <c r="F1161">
        <v>100</v>
      </c>
      <c r="G1161">
        <v>80</v>
      </c>
      <c r="H1161">
        <v>2012</v>
      </c>
      <c r="I1161" t="s">
        <v>5398</v>
      </c>
      <c r="J1161" t="s">
        <v>5444</v>
      </c>
      <c r="K1161" t="s">
        <v>5040</v>
      </c>
      <c r="L1161" t="s">
        <v>5048</v>
      </c>
      <c r="M1161">
        <v>152</v>
      </c>
      <c r="N1161" s="7">
        <v>41117</v>
      </c>
      <c r="O1161" t="s">
        <v>616</v>
      </c>
      <c r="P1161" t="s">
        <v>54</v>
      </c>
      <c r="Q1161">
        <v>8</v>
      </c>
      <c r="R1161">
        <v>7.75</v>
      </c>
      <c r="S1161">
        <v>7.75</v>
      </c>
      <c r="T1161">
        <v>7.83</v>
      </c>
      <c r="U1161">
        <v>7.5</v>
      </c>
      <c r="V1161">
        <v>7.67</v>
      </c>
      <c r="W1161">
        <v>10</v>
      </c>
      <c r="X1161">
        <v>10</v>
      </c>
      <c r="Y1161">
        <v>10</v>
      </c>
      <c r="Z1161">
        <v>7.83</v>
      </c>
      <c r="AA1161">
        <v>84.33</v>
      </c>
      <c r="AB1161">
        <v>0.12</v>
      </c>
      <c r="AC1161">
        <v>0</v>
      </c>
      <c r="AD1161">
        <v>0</v>
      </c>
      <c r="AE1161" t="s">
        <v>304</v>
      </c>
      <c r="AF1161">
        <v>1</v>
      </c>
      <c r="AG1161" s="7">
        <v>41482</v>
      </c>
      <c r="AH1161">
        <v>1700</v>
      </c>
      <c r="AI1161">
        <v>1700</v>
      </c>
      <c r="AJ1161">
        <v>1700</v>
      </c>
    </row>
    <row r="1162" spans="1:36" x14ac:dyDescent="0.25">
      <c r="A1162" t="s">
        <v>43</v>
      </c>
      <c r="B1162" t="s">
        <v>396</v>
      </c>
      <c r="C1162">
        <v>2.5359349</v>
      </c>
      <c r="D1162">
        <v>-75.527669900000006</v>
      </c>
      <c r="E1162" t="s">
        <v>457</v>
      </c>
      <c r="F1162">
        <v>275</v>
      </c>
      <c r="G1162">
        <v>70</v>
      </c>
      <c r="H1162">
        <v>2014</v>
      </c>
      <c r="I1162" t="s">
        <v>5423</v>
      </c>
      <c r="J1162" t="s">
        <v>5424</v>
      </c>
      <c r="K1162" t="s">
        <v>5042</v>
      </c>
      <c r="L1162" t="s">
        <v>5049</v>
      </c>
      <c r="M1162">
        <v>91</v>
      </c>
      <c r="N1162" s="7">
        <v>41829</v>
      </c>
      <c r="O1162" t="s">
        <v>213</v>
      </c>
      <c r="P1162" t="s">
        <v>54</v>
      </c>
      <c r="Q1162">
        <v>7.92</v>
      </c>
      <c r="R1162">
        <v>7.75</v>
      </c>
      <c r="S1162">
        <v>7.67</v>
      </c>
      <c r="T1162">
        <v>7.92</v>
      </c>
      <c r="U1162">
        <v>7.67</v>
      </c>
      <c r="V1162">
        <v>7.75</v>
      </c>
      <c r="W1162">
        <v>10</v>
      </c>
      <c r="X1162">
        <v>10</v>
      </c>
      <c r="Y1162">
        <v>10</v>
      </c>
      <c r="Z1162">
        <v>7.75</v>
      </c>
      <c r="AA1162">
        <v>84.42</v>
      </c>
      <c r="AB1162">
        <v>0</v>
      </c>
      <c r="AC1162">
        <v>0</v>
      </c>
      <c r="AD1162">
        <v>0</v>
      </c>
      <c r="AE1162" t="s">
        <v>55</v>
      </c>
      <c r="AF1162">
        <v>3</v>
      </c>
      <c r="AG1162" s="7">
        <v>42194</v>
      </c>
      <c r="AH1162">
        <v>1600</v>
      </c>
      <c r="AI1162">
        <v>1950</v>
      </c>
      <c r="AJ1162">
        <v>1775</v>
      </c>
    </row>
    <row r="1163" spans="1:36" x14ac:dyDescent="0.25">
      <c r="A1163" t="s">
        <v>43</v>
      </c>
      <c r="B1163" t="s">
        <v>396</v>
      </c>
      <c r="C1163">
        <v>1.8529800000000001</v>
      </c>
      <c r="D1163">
        <v>-76.048868999999996</v>
      </c>
      <c r="E1163" t="s">
        <v>1130</v>
      </c>
      <c r="F1163">
        <v>304</v>
      </c>
      <c r="G1163">
        <v>35</v>
      </c>
      <c r="H1163">
        <v>2016</v>
      </c>
      <c r="I1163" t="s">
        <v>5427</v>
      </c>
      <c r="J1163" t="s">
        <v>5428</v>
      </c>
      <c r="K1163" t="s">
        <v>5042</v>
      </c>
      <c r="L1163" t="s">
        <v>5049</v>
      </c>
      <c r="M1163">
        <v>91</v>
      </c>
      <c r="N1163" s="7">
        <v>42394</v>
      </c>
      <c r="O1163" t="s">
        <v>213</v>
      </c>
      <c r="P1163" t="s">
        <v>81</v>
      </c>
      <c r="Q1163">
        <v>7.92</v>
      </c>
      <c r="R1163">
        <v>7.83</v>
      </c>
      <c r="S1163">
        <v>7.75</v>
      </c>
      <c r="T1163">
        <v>7.67</v>
      </c>
      <c r="U1163">
        <v>7.92</v>
      </c>
      <c r="V1163">
        <v>7.67</v>
      </c>
      <c r="W1163">
        <v>10</v>
      </c>
      <c r="X1163">
        <v>10</v>
      </c>
      <c r="Y1163">
        <v>10</v>
      </c>
      <c r="Z1163">
        <v>7.67</v>
      </c>
      <c r="AA1163">
        <v>84.42</v>
      </c>
      <c r="AB1163">
        <v>0</v>
      </c>
      <c r="AC1163">
        <v>0</v>
      </c>
      <c r="AD1163">
        <v>0</v>
      </c>
      <c r="AE1163" t="s">
        <v>55</v>
      </c>
      <c r="AF1163">
        <v>1</v>
      </c>
      <c r="AG1163" s="7">
        <v>42759</v>
      </c>
    </row>
    <row r="1164" spans="1:36" x14ac:dyDescent="0.25">
      <c r="A1164" t="s">
        <v>43</v>
      </c>
      <c r="B1164" t="s">
        <v>203</v>
      </c>
      <c r="C1164">
        <v>9.6051514999999998</v>
      </c>
      <c r="D1164">
        <v>-84.037889399999997</v>
      </c>
      <c r="E1164" t="s">
        <v>705</v>
      </c>
      <c r="F1164">
        <v>275</v>
      </c>
      <c r="G1164">
        <v>69</v>
      </c>
      <c r="H1164">
        <v>2016</v>
      </c>
      <c r="I1164" t="s">
        <v>5410</v>
      </c>
      <c r="J1164" t="s">
        <v>5441</v>
      </c>
      <c r="K1164" t="s">
        <v>5040</v>
      </c>
      <c r="L1164" t="s">
        <v>5048</v>
      </c>
      <c r="M1164">
        <v>152</v>
      </c>
      <c r="N1164" s="7">
        <v>42817</v>
      </c>
      <c r="O1164" t="s">
        <v>213</v>
      </c>
      <c r="P1164" t="s">
        <v>54</v>
      </c>
      <c r="Q1164">
        <v>7.58</v>
      </c>
      <c r="R1164">
        <v>7.83</v>
      </c>
      <c r="S1164">
        <v>7.83</v>
      </c>
      <c r="T1164">
        <v>8</v>
      </c>
      <c r="U1164">
        <v>7.67</v>
      </c>
      <c r="V1164">
        <v>7.58</v>
      </c>
      <c r="W1164">
        <v>10</v>
      </c>
      <c r="X1164">
        <v>10</v>
      </c>
      <c r="Y1164">
        <v>10</v>
      </c>
      <c r="Z1164">
        <v>7.92</v>
      </c>
      <c r="AA1164">
        <v>84.42</v>
      </c>
      <c r="AB1164">
        <v>0.1</v>
      </c>
      <c r="AC1164">
        <v>0</v>
      </c>
      <c r="AD1164">
        <v>0</v>
      </c>
      <c r="AE1164" t="s">
        <v>304</v>
      </c>
      <c r="AF1164">
        <v>3</v>
      </c>
      <c r="AG1164" s="7">
        <v>43182</v>
      </c>
      <c r="AH1164">
        <v>1300</v>
      </c>
      <c r="AI1164">
        <v>1300</v>
      </c>
      <c r="AJ1164">
        <v>1300</v>
      </c>
    </row>
    <row r="1165" spans="1:36" x14ac:dyDescent="0.25">
      <c r="A1165" t="s">
        <v>43</v>
      </c>
      <c r="B1165" t="s">
        <v>45</v>
      </c>
      <c r="C1165">
        <v>9.0166655999999996</v>
      </c>
      <c r="D1165">
        <v>38.7658281</v>
      </c>
      <c r="E1165" t="s">
        <v>1152</v>
      </c>
      <c r="F1165">
        <v>360</v>
      </c>
      <c r="G1165">
        <v>6</v>
      </c>
      <c r="H1165">
        <v>2010</v>
      </c>
      <c r="I1165" t="s">
        <v>5453</v>
      </c>
      <c r="J1165" t="s">
        <v>5465</v>
      </c>
      <c r="K1165" t="s">
        <v>5051</v>
      </c>
      <c r="L1165" t="s">
        <v>5052</v>
      </c>
      <c r="M1165">
        <v>92</v>
      </c>
      <c r="N1165" s="7">
        <v>40346</v>
      </c>
      <c r="Q1165">
        <v>7.5</v>
      </c>
      <c r="R1165">
        <v>7.75</v>
      </c>
      <c r="S1165">
        <v>7.83</v>
      </c>
      <c r="T1165">
        <v>7.92</v>
      </c>
      <c r="U1165">
        <v>7.92</v>
      </c>
      <c r="V1165">
        <v>7.75</v>
      </c>
      <c r="W1165">
        <v>10</v>
      </c>
      <c r="X1165">
        <v>10</v>
      </c>
      <c r="Y1165">
        <v>10</v>
      </c>
      <c r="Z1165">
        <v>7.75</v>
      </c>
      <c r="AA1165">
        <v>84.42</v>
      </c>
      <c r="AB1165">
        <v>0.2</v>
      </c>
      <c r="AC1165">
        <v>0</v>
      </c>
      <c r="AD1165">
        <v>0</v>
      </c>
      <c r="AF1165">
        <v>2</v>
      </c>
      <c r="AG1165" s="7">
        <v>40711</v>
      </c>
    </row>
    <row r="1166" spans="1:36" x14ac:dyDescent="0.25">
      <c r="A1166" t="s">
        <v>43</v>
      </c>
      <c r="B1166" t="s">
        <v>159</v>
      </c>
      <c r="C1166">
        <v>3.1852909999999999</v>
      </c>
      <c r="D1166">
        <v>98.504913000000002</v>
      </c>
      <c r="E1166" t="s">
        <v>1124</v>
      </c>
      <c r="F1166">
        <v>200</v>
      </c>
      <c r="G1166">
        <v>30</v>
      </c>
      <c r="H1166">
        <v>2017</v>
      </c>
      <c r="I1166" t="s">
        <v>5408</v>
      </c>
      <c r="J1166" t="s">
        <v>5446</v>
      </c>
      <c r="K1166" t="s">
        <v>5040</v>
      </c>
      <c r="L1166" t="s">
        <v>5048</v>
      </c>
      <c r="M1166">
        <v>151</v>
      </c>
      <c r="N1166" s="7">
        <v>42808</v>
      </c>
      <c r="O1166" t="s">
        <v>1127</v>
      </c>
      <c r="P1166" t="s">
        <v>60</v>
      </c>
      <c r="Q1166">
        <v>7.67</v>
      </c>
      <c r="R1166">
        <v>7.67</v>
      </c>
      <c r="S1166">
        <v>7.83</v>
      </c>
      <c r="T1166">
        <v>7.58</v>
      </c>
      <c r="U1166">
        <v>7.83</v>
      </c>
      <c r="V1166">
        <v>7.83</v>
      </c>
      <c r="W1166">
        <v>10</v>
      </c>
      <c r="X1166">
        <v>10</v>
      </c>
      <c r="Y1166">
        <v>10</v>
      </c>
      <c r="Z1166">
        <v>8</v>
      </c>
      <c r="AA1166">
        <v>84.42</v>
      </c>
      <c r="AB1166">
        <v>0</v>
      </c>
      <c r="AC1166">
        <v>0</v>
      </c>
      <c r="AD1166">
        <v>0</v>
      </c>
      <c r="AE1166" t="s">
        <v>304</v>
      </c>
      <c r="AF1166">
        <v>3</v>
      </c>
      <c r="AG1166" s="7">
        <v>43173</v>
      </c>
      <c r="AH1166">
        <v>1400</v>
      </c>
      <c r="AI1166">
        <v>1400</v>
      </c>
      <c r="AJ1166">
        <v>1400</v>
      </c>
    </row>
    <row r="1167" spans="1:36" x14ac:dyDescent="0.25">
      <c r="A1167" t="s">
        <v>43</v>
      </c>
      <c r="B1167" t="s">
        <v>216</v>
      </c>
      <c r="C1167">
        <v>14.9055599</v>
      </c>
      <c r="D1167">
        <v>-92.263420600000003</v>
      </c>
      <c r="E1167" t="s">
        <v>1150</v>
      </c>
      <c r="F1167">
        <v>69</v>
      </c>
      <c r="G1167">
        <v>1</v>
      </c>
      <c r="H1167">
        <v>2012</v>
      </c>
      <c r="I1167" t="s">
        <v>5398</v>
      </c>
      <c r="J1167" t="s">
        <v>5444</v>
      </c>
      <c r="K1167" t="s">
        <v>5040</v>
      </c>
      <c r="L1167" t="s">
        <v>5048</v>
      </c>
      <c r="M1167">
        <v>152</v>
      </c>
      <c r="N1167" s="7">
        <v>41066</v>
      </c>
      <c r="O1167" t="s">
        <v>586</v>
      </c>
      <c r="P1167" t="s">
        <v>54</v>
      </c>
      <c r="Q1167">
        <v>7.75</v>
      </c>
      <c r="R1167">
        <v>7.92</v>
      </c>
      <c r="S1167">
        <v>7.75</v>
      </c>
      <c r="T1167">
        <v>7.67</v>
      </c>
      <c r="U1167">
        <v>7.83</v>
      </c>
      <c r="V1167">
        <v>7.67</v>
      </c>
      <c r="W1167">
        <v>10</v>
      </c>
      <c r="X1167">
        <v>10</v>
      </c>
      <c r="Y1167">
        <v>10</v>
      </c>
      <c r="Z1167">
        <v>7.83</v>
      </c>
      <c r="AA1167">
        <v>84.42</v>
      </c>
      <c r="AB1167">
        <v>0.12</v>
      </c>
      <c r="AC1167">
        <v>2</v>
      </c>
      <c r="AD1167">
        <v>0</v>
      </c>
      <c r="AF1167">
        <v>4</v>
      </c>
      <c r="AG1167" s="7">
        <v>41431</v>
      </c>
      <c r="AH1167">
        <v>900</v>
      </c>
      <c r="AI1167">
        <v>900</v>
      </c>
      <c r="AJ1167">
        <v>900</v>
      </c>
    </row>
    <row r="1168" spans="1:36" x14ac:dyDescent="0.25">
      <c r="A1168" t="s">
        <v>43</v>
      </c>
      <c r="B1168" t="s">
        <v>268</v>
      </c>
      <c r="C1168">
        <v>23.511294199999998</v>
      </c>
      <c r="D1168">
        <v>120.8036725</v>
      </c>
      <c r="E1168" t="s">
        <v>1140</v>
      </c>
      <c r="F1168">
        <v>2</v>
      </c>
      <c r="G1168">
        <v>2</v>
      </c>
      <c r="H1168">
        <v>2012</v>
      </c>
      <c r="I1168" t="s">
        <v>5455</v>
      </c>
      <c r="J1168" t="s">
        <v>5475</v>
      </c>
      <c r="K1168" t="s">
        <v>5051</v>
      </c>
      <c r="L1168" t="s">
        <v>5050</v>
      </c>
      <c r="M1168">
        <v>61</v>
      </c>
      <c r="N1168" s="7">
        <v>41465</v>
      </c>
      <c r="O1168" t="s">
        <v>616</v>
      </c>
      <c r="P1168" t="s">
        <v>54</v>
      </c>
      <c r="Q1168">
        <v>7.83</v>
      </c>
      <c r="R1168">
        <v>7.83</v>
      </c>
      <c r="S1168">
        <v>7.75</v>
      </c>
      <c r="T1168">
        <v>8</v>
      </c>
      <c r="U1168">
        <v>7.5</v>
      </c>
      <c r="V1168">
        <v>7.75</v>
      </c>
      <c r="W1168">
        <v>10</v>
      </c>
      <c r="X1168">
        <v>10</v>
      </c>
      <c r="Y1168">
        <v>10</v>
      </c>
      <c r="Z1168">
        <v>7.75</v>
      </c>
      <c r="AA1168">
        <v>84.42</v>
      </c>
      <c r="AB1168">
        <v>0.11</v>
      </c>
      <c r="AC1168">
        <v>0</v>
      </c>
      <c r="AD1168">
        <v>0</v>
      </c>
      <c r="AE1168" t="s">
        <v>304</v>
      </c>
      <c r="AF1168">
        <v>0</v>
      </c>
      <c r="AG1168" s="7">
        <v>41830</v>
      </c>
      <c r="AH1168">
        <v>1200</v>
      </c>
      <c r="AI1168">
        <v>1200</v>
      </c>
      <c r="AJ1168">
        <v>1200</v>
      </c>
    </row>
    <row r="1169" spans="1:36" x14ac:dyDescent="0.25">
      <c r="A1169" t="s">
        <v>43</v>
      </c>
      <c r="B1169" t="s">
        <v>147</v>
      </c>
      <c r="C1169">
        <v>19.896766199999998</v>
      </c>
      <c r="D1169">
        <v>-155.58278179999999</v>
      </c>
      <c r="E1169" t="s">
        <v>150</v>
      </c>
      <c r="F1169">
        <v>5</v>
      </c>
      <c r="G1169">
        <v>45.359237</v>
      </c>
      <c r="H1169">
        <v>2012</v>
      </c>
      <c r="I1169" t="s">
        <v>5455</v>
      </c>
      <c r="J1169" t="s">
        <v>5444</v>
      </c>
      <c r="K1169" t="s">
        <v>5051</v>
      </c>
      <c r="L1169" t="s">
        <v>5048</v>
      </c>
      <c r="M1169">
        <v>121</v>
      </c>
      <c r="N1169" s="7">
        <v>41295</v>
      </c>
      <c r="O1169" t="s">
        <v>333</v>
      </c>
      <c r="P1169" t="s">
        <v>81</v>
      </c>
      <c r="Q1169">
        <v>7.92</v>
      </c>
      <c r="R1169">
        <v>7.92</v>
      </c>
      <c r="S1169">
        <v>7.5</v>
      </c>
      <c r="T1169">
        <v>7.83</v>
      </c>
      <c r="U1169">
        <v>7.5</v>
      </c>
      <c r="V1169">
        <v>7.92</v>
      </c>
      <c r="W1169">
        <v>10</v>
      </c>
      <c r="X1169">
        <v>10</v>
      </c>
      <c r="Y1169">
        <v>10</v>
      </c>
      <c r="Z1169">
        <v>7.83</v>
      </c>
      <c r="AA1169">
        <v>84.42</v>
      </c>
      <c r="AB1169">
        <v>0.11</v>
      </c>
      <c r="AC1169">
        <v>0</v>
      </c>
      <c r="AD1169">
        <v>0</v>
      </c>
      <c r="AE1169" t="s">
        <v>304</v>
      </c>
      <c r="AF1169">
        <v>1</v>
      </c>
      <c r="AG1169" s="7">
        <v>41660</v>
      </c>
    </row>
    <row r="1170" spans="1:36" x14ac:dyDescent="0.25">
      <c r="A1170" t="s">
        <v>43</v>
      </c>
      <c r="B1170" t="s">
        <v>84</v>
      </c>
      <c r="C1170">
        <v>-3.075186</v>
      </c>
      <c r="D1170">
        <v>-60.040216000000001</v>
      </c>
      <c r="E1170" t="s">
        <v>1102</v>
      </c>
      <c r="F1170">
        <v>27</v>
      </c>
      <c r="G1170">
        <v>60</v>
      </c>
      <c r="I1170" t="s">
        <v>5397</v>
      </c>
      <c r="J1170" t="s">
        <v>5398</v>
      </c>
      <c r="K1170" t="s">
        <v>5039</v>
      </c>
      <c r="L1170" t="s">
        <v>5040</v>
      </c>
      <c r="M1170">
        <v>153</v>
      </c>
      <c r="N1170" s="7">
        <v>40625</v>
      </c>
      <c r="Q1170">
        <v>7.81</v>
      </c>
      <c r="R1170">
        <v>7.81</v>
      </c>
      <c r="S1170">
        <v>7.88</v>
      </c>
      <c r="T1170">
        <v>7.75</v>
      </c>
      <c r="U1170">
        <v>7.38</v>
      </c>
      <c r="V1170">
        <v>8.25</v>
      </c>
      <c r="W1170">
        <v>9.5</v>
      </c>
      <c r="X1170">
        <v>10</v>
      </c>
      <c r="Y1170">
        <v>10</v>
      </c>
      <c r="Z1170">
        <v>8.1300000000000008</v>
      </c>
      <c r="AA1170">
        <v>84.5</v>
      </c>
      <c r="AB1170">
        <v>0</v>
      </c>
      <c r="AC1170">
        <v>0</v>
      </c>
      <c r="AD1170">
        <v>0</v>
      </c>
      <c r="AF1170">
        <v>4</v>
      </c>
      <c r="AG1170" s="7">
        <v>40990</v>
      </c>
    </row>
    <row r="1171" spans="1:36" x14ac:dyDescent="0.25">
      <c r="A1171" t="s">
        <v>43</v>
      </c>
      <c r="B1171" t="s">
        <v>84</v>
      </c>
      <c r="C1171">
        <v>-14.235004</v>
      </c>
      <c r="D1171">
        <v>-51.925280000000001</v>
      </c>
      <c r="E1171" t="s">
        <v>1108</v>
      </c>
      <c r="F1171">
        <v>320</v>
      </c>
      <c r="G1171">
        <v>60</v>
      </c>
      <c r="I1171" t="s">
        <v>5397</v>
      </c>
      <c r="J1171" t="s">
        <v>5398</v>
      </c>
      <c r="K1171" t="s">
        <v>5039</v>
      </c>
      <c r="L1171" t="s">
        <v>5040</v>
      </c>
      <c r="M1171">
        <v>153</v>
      </c>
      <c r="N1171" s="7">
        <v>40624</v>
      </c>
      <c r="Q1171">
        <v>8.17</v>
      </c>
      <c r="R1171">
        <v>7.67</v>
      </c>
      <c r="S1171">
        <v>7.75</v>
      </c>
      <c r="T1171">
        <v>7.75</v>
      </c>
      <c r="U1171">
        <v>7.67</v>
      </c>
      <c r="V1171">
        <v>7.75</v>
      </c>
      <c r="W1171">
        <v>10</v>
      </c>
      <c r="X1171">
        <v>10</v>
      </c>
      <c r="Y1171">
        <v>10</v>
      </c>
      <c r="Z1171">
        <v>7.75</v>
      </c>
      <c r="AA1171">
        <v>84.5</v>
      </c>
      <c r="AB1171">
        <v>0</v>
      </c>
      <c r="AC1171">
        <v>2</v>
      </c>
      <c r="AD1171">
        <v>0</v>
      </c>
      <c r="AF1171">
        <v>0</v>
      </c>
      <c r="AG1171" s="7">
        <v>40989</v>
      </c>
    </row>
    <row r="1172" spans="1:36" x14ac:dyDescent="0.25">
      <c r="A1172" t="s">
        <v>43</v>
      </c>
      <c r="B1172" t="s">
        <v>173</v>
      </c>
      <c r="C1172">
        <v>24.4752847</v>
      </c>
      <c r="D1172">
        <v>101.3431058</v>
      </c>
      <c r="E1172" t="s">
        <v>177</v>
      </c>
      <c r="F1172">
        <v>3</v>
      </c>
      <c r="G1172">
        <v>60</v>
      </c>
      <c r="H1172">
        <v>2015</v>
      </c>
      <c r="I1172" t="s">
        <v>5410</v>
      </c>
      <c r="J1172" t="s">
        <v>5419</v>
      </c>
      <c r="K1172" t="s">
        <v>5040</v>
      </c>
      <c r="L1172" t="s">
        <v>5049</v>
      </c>
      <c r="M1172">
        <v>61</v>
      </c>
      <c r="N1172" s="7">
        <v>42466</v>
      </c>
      <c r="O1172" t="s">
        <v>181</v>
      </c>
      <c r="P1172" t="s">
        <v>54</v>
      </c>
      <c r="Q1172">
        <v>7.75</v>
      </c>
      <c r="R1172">
        <v>7.92</v>
      </c>
      <c r="S1172">
        <v>7.67</v>
      </c>
      <c r="T1172">
        <v>7.83</v>
      </c>
      <c r="U1172">
        <v>7.75</v>
      </c>
      <c r="V1172">
        <v>7.67</v>
      </c>
      <c r="W1172">
        <v>10</v>
      </c>
      <c r="X1172">
        <v>10</v>
      </c>
      <c r="Y1172">
        <v>10</v>
      </c>
      <c r="Z1172">
        <v>7.92</v>
      </c>
      <c r="AA1172">
        <v>84.5</v>
      </c>
      <c r="AB1172">
        <v>0.1</v>
      </c>
      <c r="AC1172">
        <v>0</v>
      </c>
      <c r="AD1172">
        <v>0</v>
      </c>
      <c r="AE1172" t="s">
        <v>55</v>
      </c>
      <c r="AF1172">
        <v>1</v>
      </c>
      <c r="AG1172" s="7">
        <v>42831</v>
      </c>
      <c r="AH1172">
        <v>1680</v>
      </c>
      <c r="AI1172">
        <v>1680</v>
      </c>
      <c r="AJ1172">
        <v>1680</v>
      </c>
    </row>
    <row r="1173" spans="1:36" x14ac:dyDescent="0.25">
      <c r="A1173" t="s">
        <v>43</v>
      </c>
      <c r="B1173" t="s">
        <v>173</v>
      </c>
      <c r="C1173">
        <v>24.4752847</v>
      </c>
      <c r="D1173">
        <v>101.3431058</v>
      </c>
      <c r="E1173" t="s">
        <v>177</v>
      </c>
      <c r="F1173">
        <v>1</v>
      </c>
      <c r="G1173">
        <v>2</v>
      </c>
      <c r="H1173">
        <v>2013</v>
      </c>
      <c r="I1173" t="s">
        <v>5412</v>
      </c>
      <c r="J1173" t="s">
        <v>5420</v>
      </c>
      <c r="K1173" t="s">
        <v>5040</v>
      </c>
      <c r="L1173" t="s">
        <v>5049</v>
      </c>
      <c r="M1173">
        <v>61</v>
      </c>
      <c r="N1173" s="7">
        <v>41806</v>
      </c>
      <c r="O1173" t="s">
        <v>60</v>
      </c>
      <c r="P1173" t="s">
        <v>54</v>
      </c>
      <c r="Q1173">
        <v>7.67</v>
      </c>
      <c r="R1173">
        <v>8</v>
      </c>
      <c r="S1173">
        <v>7.75</v>
      </c>
      <c r="T1173">
        <v>7.83</v>
      </c>
      <c r="U1173">
        <v>7.75</v>
      </c>
      <c r="V1173">
        <v>7.58</v>
      </c>
      <c r="W1173">
        <v>10</v>
      </c>
      <c r="X1173">
        <v>10</v>
      </c>
      <c r="Y1173">
        <v>10</v>
      </c>
      <c r="Z1173">
        <v>7.92</v>
      </c>
      <c r="AA1173">
        <v>84.5</v>
      </c>
      <c r="AB1173">
        <v>0</v>
      </c>
      <c r="AC1173">
        <v>0</v>
      </c>
      <c r="AD1173">
        <v>0</v>
      </c>
      <c r="AE1173" t="s">
        <v>55</v>
      </c>
      <c r="AF1173">
        <v>2</v>
      </c>
      <c r="AG1173" s="7">
        <v>42171</v>
      </c>
      <c r="AH1173">
        <v>1100</v>
      </c>
      <c r="AI1173">
        <v>1100</v>
      </c>
      <c r="AJ1173">
        <v>1100</v>
      </c>
    </row>
    <row r="1174" spans="1:36" x14ac:dyDescent="0.25">
      <c r="A1174" t="s">
        <v>43</v>
      </c>
      <c r="B1174" t="s">
        <v>396</v>
      </c>
      <c r="C1174">
        <v>2.7049813</v>
      </c>
      <c r="D1174">
        <v>-76.825965199999999</v>
      </c>
      <c r="E1174" t="s">
        <v>1062</v>
      </c>
      <c r="F1174">
        <v>275</v>
      </c>
      <c r="G1174">
        <v>2</v>
      </c>
      <c r="H1174">
        <v>2016</v>
      </c>
      <c r="I1174" t="s">
        <v>5427</v>
      </c>
      <c r="J1174" t="s">
        <v>5428</v>
      </c>
      <c r="K1174" t="s">
        <v>5042</v>
      </c>
      <c r="L1174" t="s">
        <v>5049</v>
      </c>
      <c r="M1174">
        <v>91</v>
      </c>
      <c r="N1174" s="7">
        <v>42160</v>
      </c>
      <c r="O1174" t="s">
        <v>60</v>
      </c>
      <c r="P1174" t="s">
        <v>54</v>
      </c>
      <c r="Q1174">
        <v>8.08</v>
      </c>
      <c r="R1174">
        <v>7.67</v>
      </c>
      <c r="S1174">
        <v>7.83</v>
      </c>
      <c r="T1174">
        <v>7.83</v>
      </c>
      <c r="U1174">
        <v>7.67</v>
      </c>
      <c r="V1174">
        <v>7.67</v>
      </c>
      <c r="W1174">
        <v>10</v>
      </c>
      <c r="X1174">
        <v>10</v>
      </c>
      <c r="Y1174">
        <v>10</v>
      </c>
      <c r="Z1174">
        <v>7.75</v>
      </c>
      <c r="AA1174">
        <v>84.5</v>
      </c>
      <c r="AB1174">
        <v>0.12</v>
      </c>
      <c r="AC1174">
        <v>1</v>
      </c>
      <c r="AD1174">
        <v>0</v>
      </c>
      <c r="AE1174" t="s">
        <v>55</v>
      </c>
      <c r="AF1174">
        <v>0</v>
      </c>
      <c r="AG1174" s="7">
        <v>42525</v>
      </c>
      <c r="AH1174">
        <v>1800</v>
      </c>
      <c r="AI1174">
        <v>1800</v>
      </c>
      <c r="AJ1174">
        <v>1800</v>
      </c>
    </row>
    <row r="1175" spans="1:36" x14ac:dyDescent="0.25">
      <c r="A1175" t="s">
        <v>43</v>
      </c>
      <c r="B1175" t="s">
        <v>203</v>
      </c>
      <c r="C1175">
        <v>9.8818844000000006</v>
      </c>
      <c r="D1175">
        <v>-84.1872185</v>
      </c>
      <c r="E1175" t="s">
        <v>1042</v>
      </c>
      <c r="F1175">
        <v>275</v>
      </c>
      <c r="G1175">
        <v>18975</v>
      </c>
      <c r="H1175">
        <v>2018</v>
      </c>
      <c r="I1175" t="s">
        <v>5414</v>
      </c>
      <c r="J1175" t="s">
        <v>5445</v>
      </c>
      <c r="K1175" t="s">
        <v>5040</v>
      </c>
      <c r="L1175" t="s">
        <v>5048</v>
      </c>
      <c r="M1175">
        <v>151</v>
      </c>
      <c r="N1175" s="7">
        <v>43067</v>
      </c>
      <c r="O1175" t="s">
        <v>213</v>
      </c>
      <c r="P1175" t="s">
        <v>54</v>
      </c>
      <c r="Q1175">
        <v>7.92</v>
      </c>
      <c r="R1175">
        <v>7.67</v>
      </c>
      <c r="S1175">
        <v>7.92</v>
      </c>
      <c r="T1175">
        <v>7.75</v>
      </c>
      <c r="U1175">
        <v>7.67</v>
      </c>
      <c r="V1175">
        <v>7.58</v>
      </c>
      <c r="W1175">
        <v>10</v>
      </c>
      <c r="X1175">
        <v>10</v>
      </c>
      <c r="Y1175">
        <v>10</v>
      </c>
      <c r="Z1175">
        <v>8</v>
      </c>
      <c r="AA1175">
        <v>84.5</v>
      </c>
      <c r="AB1175">
        <v>0.1</v>
      </c>
      <c r="AC1175">
        <v>0</v>
      </c>
      <c r="AD1175">
        <v>0</v>
      </c>
      <c r="AE1175" t="s">
        <v>89</v>
      </c>
      <c r="AF1175">
        <v>2</v>
      </c>
      <c r="AG1175" s="7">
        <v>43432</v>
      </c>
      <c r="AH1175">
        <v>1200</v>
      </c>
      <c r="AI1175">
        <v>1200</v>
      </c>
      <c r="AJ1175">
        <v>1200</v>
      </c>
    </row>
    <row r="1176" spans="1:36" x14ac:dyDescent="0.25">
      <c r="A1176" t="s">
        <v>43</v>
      </c>
      <c r="B1176" t="s">
        <v>203</v>
      </c>
      <c r="C1176">
        <v>9.6051514999999998</v>
      </c>
      <c r="D1176">
        <v>-84.037889399999997</v>
      </c>
      <c r="E1176" t="s">
        <v>705</v>
      </c>
      <c r="F1176">
        <v>250</v>
      </c>
      <c r="G1176">
        <v>0.45359237000000002</v>
      </c>
      <c r="H1176">
        <v>2014</v>
      </c>
      <c r="I1176" t="s">
        <v>5412</v>
      </c>
      <c r="J1176" t="s">
        <v>5440</v>
      </c>
      <c r="K1176" t="s">
        <v>5040</v>
      </c>
      <c r="L1176" t="s">
        <v>5048</v>
      </c>
      <c r="M1176">
        <v>151</v>
      </c>
      <c r="N1176" s="7">
        <v>42191</v>
      </c>
      <c r="O1176" t="s">
        <v>213</v>
      </c>
      <c r="P1176" t="s">
        <v>54</v>
      </c>
      <c r="Q1176">
        <v>7.92</v>
      </c>
      <c r="R1176">
        <v>7.83</v>
      </c>
      <c r="S1176">
        <v>7.83</v>
      </c>
      <c r="T1176">
        <v>7.83</v>
      </c>
      <c r="U1176">
        <v>7.58</v>
      </c>
      <c r="V1176">
        <v>7.58</v>
      </c>
      <c r="W1176">
        <v>10</v>
      </c>
      <c r="X1176">
        <v>10</v>
      </c>
      <c r="Y1176">
        <v>10</v>
      </c>
      <c r="Z1176">
        <v>7.92</v>
      </c>
      <c r="AA1176">
        <v>84.5</v>
      </c>
      <c r="AB1176">
        <v>0.11</v>
      </c>
      <c r="AC1176">
        <v>0</v>
      </c>
      <c r="AD1176">
        <v>0</v>
      </c>
      <c r="AE1176" t="s">
        <v>55</v>
      </c>
      <c r="AF1176">
        <v>0</v>
      </c>
      <c r="AG1176" s="7">
        <v>42556</v>
      </c>
      <c r="AH1176">
        <v>1700</v>
      </c>
      <c r="AI1176">
        <v>1700</v>
      </c>
      <c r="AJ1176">
        <v>1700</v>
      </c>
    </row>
    <row r="1177" spans="1:36" x14ac:dyDescent="0.25">
      <c r="A1177" t="s">
        <v>43</v>
      </c>
      <c r="B1177" t="s">
        <v>62</v>
      </c>
      <c r="C1177">
        <v>15.783471</v>
      </c>
      <c r="D1177">
        <v>-90.230759000000006</v>
      </c>
      <c r="E1177" t="s">
        <v>618</v>
      </c>
      <c r="F1177">
        <v>250</v>
      </c>
      <c r="G1177">
        <v>69</v>
      </c>
      <c r="H1177">
        <v>2013</v>
      </c>
      <c r="I1177" t="s">
        <v>5402</v>
      </c>
      <c r="J1177" t="s">
        <v>5442</v>
      </c>
      <c r="K1177" t="s">
        <v>5040</v>
      </c>
      <c r="L1177" t="s">
        <v>5048</v>
      </c>
      <c r="M1177">
        <v>151</v>
      </c>
      <c r="N1177" s="7">
        <v>41331</v>
      </c>
      <c r="O1177" t="s">
        <v>68</v>
      </c>
      <c r="P1177" t="s">
        <v>54</v>
      </c>
      <c r="Q1177">
        <v>8.17</v>
      </c>
      <c r="R1177">
        <v>7.83</v>
      </c>
      <c r="S1177">
        <v>7.67</v>
      </c>
      <c r="T1177">
        <v>7.83</v>
      </c>
      <c r="U1177">
        <v>7.67</v>
      </c>
      <c r="V1177">
        <v>7.83</v>
      </c>
      <c r="W1177">
        <v>10</v>
      </c>
      <c r="X1177">
        <v>10</v>
      </c>
      <c r="Y1177">
        <v>10</v>
      </c>
      <c r="Z1177">
        <v>7.5</v>
      </c>
      <c r="AA1177">
        <v>84.5</v>
      </c>
      <c r="AB1177">
        <v>0.11</v>
      </c>
      <c r="AC1177">
        <v>0</v>
      </c>
      <c r="AD1177">
        <v>0</v>
      </c>
      <c r="AE1177" t="s">
        <v>55</v>
      </c>
      <c r="AF1177">
        <v>2</v>
      </c>
      <c r="AG1177" s="7">
        <v>41696</v>
      </c>
      <c r="AH1177">
        <v>1310.6400000000001</v>
      </c>
      <c r="AI1177">
        <v>1310.6400000000001</v>
      </c>
      <c r="AJ1177">
        <v>1310.6400000000001</v>
      </c>
    </row>
    <row r="1178" spans="1:36" x14ac:dyDescent="0.25">
      <c r="A1178" t="s">
        <v>43</v>
      </c>
      <c r="B1178" t="s">
        <v>62</v>
      </c>
      <c r="C1178">
        <v>14.865081</v>
      </c>
      <c r="D1178">
        <v>-91.935577499999994</v>
      </c>
      <c r="E1178" t="s">
        <v>1097</v>
      </c>
      <c r="F1178">
        <v>250</v>
      </c>
      <c r="G1178">
        <v>69</v>
      </c>
      <c r="H1178">
        <v>2012</v>
      </c>
      <c r="I1178" t="s">
        <v>5398</v>
      </c>
      <c r="J1178" t="s">
        <v>5444</v>
      </c>
      <c r="K1178" t="s">
        <v>5040</v>
      </c>
      <c r="L1178" t="s">
        <v>5048</v>
      </c>
      <c r="M1178">
        <v>152</v>
      </c>
      <c r="N1178" s="7">
        <v>40955</v>
      </c>
      <c r="O1178" t="s">
        <v>68</v>
      </c>
      <c r="P1178" t="s">
        <v>54</v>
      </c>
      <c r="Q1178">
        <v>7.67</v>
      </c>
      <c r="R1178">
        <v>8</v>
      </c>
      <c r="S1178">
        <v>7.67</v>
      </c>
      <c r="T1178">
        <v>8</v>
      </c>
      <c r="U1178">
        <v>7.5</v>
      </c>
      <c r="V1178">
        <v>7.83</v>
      </c>
      <c r="W1178">
        <v>10</v>
      </c>
      <c r="X1178">
        <v>10</v>
      </c>
      <c r="Y1178">
        <v>10</v>
      </c>
      <c r="Z1178">
        <v>7.83</v>
      </c>
      <c r="AA1178">
        <v>84.5</v>
      </c>
      <c r="AB1178">
        <v>0.11</v>
      </c>
      <c r="AC1178">
        <v>0</v>
      </c>
      <c r="AD1178">
        <v>0</v>
      </c>
      <c r="AE1178" t="s">
        <v>55</v>
      </c>
      <c r="AF1178">
        <v>2</v>
      </c>
      <c r="AG1178" s="7">
        <v>41320</v>
      </c>
    </row>
    <row r="1179" spans="1:36" x14ac:dyDescent="0.25">
      <c r="A1179" t="s">
        <v>43</v>
      </c>
      <c r="B1179" t="s">
        <v>316</v>
      </c>
      <c r="C1179">
        <v>-0.43709900000000002</v>
      </c>
      <c r="D1179">
        <v>36.958010399999999</v>
      </c>
      <c r="E1179" t="s">
        <v>379</v>
      </c>
      <c r="F1179">
        <v>235</v>
      </c>
      <c r="G1179">
        <v>60</v>
      </c>
      <c r="H1179">
        <v>2012</v>
      </c>
      <c r="I1179" t="s">
        <v>5398</v>
      </c>
      <c r="J1179" t="s">
        <v>5475</v>
      </c>
      <c r="K1179" t="s">
        <v>5040</v>
      </c>
      <c r="L1179" t="s">
        <v>5050</v>
      </c>
      <c r="M1179">
        <v>92</v>
      </c>
      <c r="N1179" s="7">
        <v>41168</v>
      </c>
      <c r="O1179" t="s">
        <v>383</v>
      </c>
      <c r="P1179" t="s">
        <v>54</v>
      </c>
      <c r="Q1179">
        <v>7.92</v>
      </c>
      <c r="R1179">
        <v>7.83</v>
      </c>
      <c r="S1179">
        <v>7.67</v>
      </c>
      <c r="T1179">
        <v>8</v>
      </c>
      <c r="U1179">
        <v>7.67</v>
      </c>
      <c r="V1179">
        <v>7.75</v>
      </c>
      <c r="W1179">
        <v>10</v>
      </c>
      <c r="X1179">
        <v>10</v>
      </c>
      <c r="Y1179">
        <v>10</v>
      </c>
      <c r="Z1179">
        <v>7.67</v>
      </c>
      <c r="AA1179">
        <v>84.5</v>
      </c>
      <c r="AB1179">
        <v>0.11</v>
      </c>
      <c r="AC1179">
        <v>0</v>
      </c>
      <c r="AD1179">
        <v>0</v>
      </c>
      <c r="AE1179" t="s">
        <v>304</v>
      </c>
      <c r="AF1179">
        <v>0</v>
      </c>
      <c r="AG1179" s="7">
        <v>41533</v>
      </c>
      <c r="AH1179">
        <v>2000</v>
      </c>
      <c r="AI1179">
        <v>2000</v>
      </c>
      <c r="AJ1179">
        <v>2000</v>
      </c>
    </row>
    <row r="1180" spans="1:36" x14ac:dyDescent="0.25">
      <c r="A1180" t="s">
        <v>43</v>
      </c>
      <c r="B1180" t="s">
        <v>216</v>
      </c>
      <c r="C1180">
        <v>19.149446600000001</v>
      </c>
      <c r="D1180">
        <v>-96.967631299999994</v>
      </c>
      <c r="E1180" t="s">
        <v>1082</v>
      </c>
      <c r="F1180">
        <v>56</v>
      </c>
      <c r="G1180">
        <v>1</v>
      </c>
      <c r="H1180">
        <v>2012</v>
      </c>
      <c r="I1180" t="s">
        <v>5398</v>
      </c>
      <c r="J1180" t="s">
        <v>5444</v>
      </c>
      <c r="K1180" t="s">
        <v>5040</v>
      </c>
      <c r="L1180" t="s">
        <v>5048</v>
      </c>
      <c r="M1180">
        <v>152</v>
      </c>
      <c r="N1180" s="7">
        <v>41101</v>
      </c>
      <c r="O1180" t="s">
        <v>616</v>
      </c>
      <c r="P1180" t="s">
        <v>54</v>
      </c>
      <c r="Q1180">
        <v>8</v>
      </c>
      <c r="R1180">
        <v>7.92</v>
      </c>
      <c r="S1180">
        <v>7.42</v>
      </c>
      <c r="T1180">
        <v>8.08</v>
      </c>
      <c r="U1180">
        <v>7.5</v>
      </c>
      <c r="V1180">
        <v>7.67</v>
      </c>
      <c r="W1180">
        <v>10</v>
      </c>
      <c r="X1180">
        <v>10</v>
      </c>
      <c r="Y1180">
        <v>10</v>
      </c>
      <c r="Z1180">
        <v>7.92</v>
      </c>
      <c r="AA1180">
        <v>84.5</v>
      </c>
      <c r="AB1180">
        <v>0.12</v>
      </c>
      <c r="AC1180">
        <v>0</v>
      </c>
      <c r="AD1180">
        <v>0</v>
      </c>
      <c r="AE1180" t="s">
        <v>55</v>
      </c>
      <c r="AF1180">
        <v>0</v>
      </c>
      <c r="AG1180" s="7">
        <v>41466</v>
      </c>
      <c r="AH1180">
        <v>1350</v>
      </c>
      <c r="AI1180">
        <v>1350</v>
      </c>
      <c r="AJ1180">
        <v>1350</v>
      </c>
    </row>
    <row r="1181" spans="1:36" x14ac:dyDescent="0.25">
      <c r="A1181" t="s">
        <v>43</v>
      </c>
      <c r="B1181" t="s">
        <v>216</v>
      </c>
      <c r="C1181">
        <v>15.8736139</v>
      </c>
      <c r="D1181">
        <v>-92.725732199999996</v>
      </c>
      <c r="E1181" t="s">
        <v>1088</v>
      </c>
      <c r="F1181">
        <v>250</v>
      </c>
      <c r="G1181">
        <v>1</v>
      </c>
      <c r="H1181">
        <v>2012</v>
      </c>
      <c r="I1181" t="s">
        <v>5398</v>
      </c>
      <c r="J1181" t="s">
        <v>5444</v>
      </c>
      <c r="K1181" t="s">
        <v>5040</v>
      </c>
      <c r="L1181" t="s">
        <v>5048</v>
      </c>
      <c r="M1181">
        <v>152</v>
      </c>
      <c r="N1181" s="7">
        <v>41066</v>
      </c>
      <c r="O1181" t="s">
        <v>616</v>
      </c>
      <c r="P1181" t="s">
        <v>54</v>
      </c>
      <c r="Q1181">
        <v>7.92</v>
      </c>
      <c r="R1181">
        <v>7.83</v>
      </c>
      <c r="S1181">
        <v>7.75</v>
      </c>
      <c r="T1181">
        <v>7.75</v>
      </c>
      <c r="U1181">
        <v>7.75</v>
      </c>
      <c r="V1181">
        <v>7.83</v>
      </c>
      <c r="W1181">
        <v>10</v>
      </c>
      <c r="X1181">
        <v>10</v>
      </c>
      <c r="Y1181">
        <v>10</v>
      </c>
      <c r="Z1181">
        <v>7.67</v>
      </c>
      <c r="AA1181">
        <v>84.5</v>
      </c>
      <c r="AB1181">
        <v>0.11</v>
      </c>
      <c r="AC1181">
        <v>0</v>
      </c>
      <c r="AD1181">
        <v>0</v>
      </c>
      <c r="AF1181">
        <v>4</v>
      </c>
      <c r="AG1181" s="7">
        <v>41431</v>
      </c>
      <c r="AH1181">
        <v>1500</v>
      </c>
      <c r="AI1181">
        <v>1500</v>
      </c>
      <c r="AJ1181">
        <v>1500</v>
      </c>
    </row>
    <row r="1182" spans="1:36" x14ac:dyDescent="0.25">
      <c r="A1182" t="s">
        <v>43</v>
      </c>
      <c r="B1182" t="s">
        <v>242</v>
      </c>
      <c r="C1182">
        <v>1.2692186000000001</v>
      </c>
      <c r="D1182">
        <v>33.438352999999999</v>
      </c>
      <c r="E1182" t="s">
        <v>390</v>
      </c>
      <c r="F1182">
        <v>200</v>
      </c>
      <c r="G1182">
        <v>12000</v>
      </c>
      <c r="H1182">
        <v>2016</v>
      </c>
      <c r="I1182" t="s">
        <v>5422</v>
      </c>
      <c r="J1182" t="s">
        <v>5464</v>
      </c>
      <c r="K1182" t="s">
        <v>5042</v>
      </c>
      <c r="L1182" t="s">
        <v>5052</v>
      </c>
      <c r="M1182">
        <v>153</v>
      </c>
      <c r="N1182" s="7">
        <v>42808</v>
      </c>
      <c r="O1182" t="s">
        <v>249</v>
      </c>
      <c r="P1182" t="s">
        <v>54</v>
      </c>
      <c r="Q1182">
        <v>7.92</v>
      </c>
      <c r="R1182">
        <v>7.75</v>
      </c>
      <c r="S1182">
        <v>7.67</v>
      </c>
      <c r="T1182">
        <v>7.75</v>
      </c>
      <c r="U1182">
        <v>7.83</v>
      </c>
      <c r="V1182">
        <v>7.75</v>
      </c>
      <c r="W1182">
        <v>10</v>
      </c>
      <c r="X1182">
        <v>10</v>
      </c>
      <c r="Y1182">
        <v>10</v>
      </c>
      <c r="Z1182">
        <v>7.83</v>
      </c>
      <c r="AA1182">
        <v>84.5</v>
      </c>
      <c r="AB1182">
        <v>0.11</v>
      </c>
      <c r="AC1182">
        <v>0</v>
      </c>
      <c r="AD1182">
        <v>0</v>
      </c>
      <c r="AE1182" t="s">
        <v>55</v>
      </c>
      <c r="AF1182">
        <v>1</v>
      </c>
      <c r="AG1182" s="7">
        <v>43173</v>
      </c>
      <c r="AH1182">
        <v>1750</v>
      </c>
      <c r="AI1182">
        <v>1750</v>
      </c>
      <c r="AJ1182">
        <v>1750</v>
      </c>
    </row>
    <row r="1183" spans="1:36" x14ac:dyDescent="0.25">
      <c r="A1183" t="s">
        <v>43</v>
      </c>
      <c r="B1183" t="s">
        <v>84</v>
      </c>
      <c r="C1183">
        <v>-14.235004</v>
      </c>
      <c r="D1183">
        <v>-51.925280000000001</v>
      </c>
      <c r="E1183" t="s">
        <v>292</v>
      </c>
      <c r="F1183">
        <v>37</v>
      </c>
      <c r="G1183">
        <v>60</v>
      </c>
      <c r="H1183">
        <v>2011</v>
      </c>
      <c r="I1183" t="s">
        <v>5397</v>
      </c>
      <c r="J1183" t="s">
        <v>5398</v>
      </c>
      <c r="K1183" t="s">
        <v>5039</v>
      </c>
      <c r="L1183" t="s">
        <v>5040</v>
      </c>
      <c r="M1183">
        <v>153</v>
      </c>
      <c r="N1183" s="7">
        <v>40900</v>
      </c>
      <c r="O1183" t="s">
        <v>68</v>
      </c>
      <c r="P1183" t="s">
        <v>373</v>
      </c>
      <c r="Q1183">
        <v>8</v>
      </c>
      <c r="R1183">
        <v>8</v>
      </c>
      <c r="S1183">
        <v>7.75</v>
      </c>
      <c r="T1183">
        <v>7.75</v>
      </c>
      <c r="U1183">
        <v>7.58</v>
      </c>
      <c r="V1183">
        <v>7.75</v>
      </c>
      <c r="W1183">
        <v>10</v>
      </c>
      <c r="X1183">
        <v>10</v>
      </c>
      <c r="Y1183">
        <v>10</v>
      </c>
      <c r="Z1183">
        <v>7.75</v>
      </c>
      <c r="AA1183">
        <v>84.58</v>
      </c>
      <c r="AB1183">
        <v>0.12</v>
      </c>
      <c r="AC1183">
        <v>0</v>
      </c>
      <c r="AD1183">
        <v>0</v>
      </c>
      <c r="AE1183" t="s">
        <v>55</v>
      </c>
      <c r="AF1183">
        <v>2</v>
      </c>
      <c r="AG1183" s="7">
        <v>41265</v>
      </c>
      <c r="AH1183">
        <v>1300</v>
      </c>
      <c r="AI1183">
        <v>1300</v>
      </c>
      <c r="AJ1183">
        <v>1300</v>
      </c>
    </row>
    <row r="1184" spans="1:36" x14ac:dyDescent="0.25">
      <c r="A1184" t="s">
        <v>43</v>
      </c>
      <c r="B1184" t="s">
        <v>84</v>
      </c>
      <c r="C1184">
        <v>-20.434166600000001</v>
      </c>
      <c r="D1184">
        <v>-41.796666600000002</v>
      </c>
      <c r="E1184" t="s">
        <v>1035</v>
      </c>
      <c r="F1184">
        <v>35</v>
      </c>
      <c r="G1184">
        <v>60</v>
      </c>
      <c r="H1184">
        <v>2011</v>
      </c>
      <c r="I1184" t="s">
        <v>5397</v>
      </c>
      <c r="J1184" t="s">
        <v>5398</v>
      </c>
      <c r="K1184" t="s">
        <v>5039</v>
      </c>
      <c r="L1184" t="s">
        <v>5040</v>
      </c>
      <c r="M1184">
        <v>153</v>
      </c>
      <c r="N1184" s="7">
        <v>40880</v>
      </c>
      <c r="O1184" t="s">
        <v>493</v>
      </c>
      <c r="P1184" t="s">
        <v>373</v>
      </c>
      <c r="Q1184">
        <v>8.5</v>
      </c>
      <c r="R1184">
        <v>8</v>
      </c>
      <c r="S1184">
        <v>7.5</v>
      </c>
      <c r="T1184">
        <v>7.75</v>
      </c>
      <c r="U1184">
        <v>7.5</v>
      </c>
      <c r="V1184">
        <v>7.83</v>
      </c>
      <c r="W1184">
        <v>10</v>
      </c>
      <c r="X1184">
        <v>10</v>
      </c>
      <c r="Y1184">
        <v>10</v>
      </c>
      <c r="Z1184">
        <v>7.5</v>
      </c>
      <c r="AA1184">
        <v>84.58</v>
      </c>
      <c r="AB1184">
        <v>0.11</v>
      </c>
      <c r="AC1184">
        <v>0</v>
      </c>
      <c r="AD1184">
        <v>0</v>
      </c>
      <c r="AE1184" t="s">
        <v>304</v>
      </c>
      <c r="AF1184">
        <v>1</v>
      </c>
      <c r="AG1184" s="7">
        <v>41245</v>
      </c>
      <c r="AH1184">
        <v>1100</v>
      </c>
      <c r="AI1184">
        <v>1100</v>
      </c>
      <c r="AJ1184">
        <v>1100</v>
      </c>
    </row>
    <row r="1185" spans="1:36" x14ac:dyDescent="0.25">
      <c r="A1185" t="s">
        <v>43</v>
      </c>
      <c r="B1185" t="s">
        <v>396</v>
      </c>
      <c r="C1185">
        <v>6.6437075999999999</v>
      </c>
      <c r="D1185">
        <v>-73.653620900000007</v>
      </c>
      <c r="E1185" t="s">
        <v>625</v>
      </c>
      <c r="F1185">
        <v>250</v>
      </c>
      <c r="G1185">
        <v>70</v>
      </c>
      <c r="H1185">
        <v>2016</v>
      </c>
      <c r="I1185" t="s">
        <v>5427</v>
      </c>
      <c r="J1185" t="s">
        <v>5428</v>
      </c>
      <c r="K1185" t="s">
        <v>5042</v>
      </c>
      <c r="L1185" t="s">
        <v>5049</v>
      </c>
      <c r="M1185">
        <v>91</v>
      </c>
      <c r="N1185" s="7">
        <v>42745</v>
      </c>
      <c r="O1185" t="s">
        <v>60</v>
      </c>
      <c r="P1185" t="s">
        <v>54</v>
      </c>
      <c r="Q1185">
        <v>7.83</v>
      </c>
      <c r="R1185">
        <v>7.67</v>
      </c>
      <c r="S1185">
        <v>7.58</v>
      </c>
      <c r="T1185">
        <v>7.92</v>
      </c>
      <c r="U1185">
        <v>7.67</v>
      </c>
      <c r="V1185">
        <v>7.83</v>
      </c>
      <c r="W1185">
        <v>10</v>
      </c>
      <c r="X1185">
        <v>10</v>
      </c>
      <c r="Y1185">
        <v>10</v>
      </c>
      <c r="Z1185">
        <v>8.08</v>
      </c>
      <c r="AA1185">
        <v>84.58</v>
      </c>
      <c r="AB1185">
        <v>0</v>
      </c>
      <c r="AC1185">
        <v>0</v>
      </c>
      <c r="AD1185">
        <v>0</v>
      </c>
      <c r="AE1185" t="s">
        <v>304</v>
      </c>
      <c r="AF1185">
        <v>4</v>
      </c>
      <c r="AG1185" s="7">
        <v>43110</v>
      </c>
      <c r="AH1185">
        <v>1500</v>
      </c>
      <c r="AI1185">
        <v>1500</v>
      </c>
      <c r="AJ1185">
        <v>1500</v>
      </c>
    </row>
    <row r="1186" spans="1:36" x14ac:dyDescent="0.25">
      <c r="A1186" t="s">
        <v>43</v>
      </c>
      <c r="B1186" t="s">
        <v>396</v>
      </c>
      <c r="C1186">
        <v>2.5359349</v>
      </c>
      <c r="D1186">
        <v>-75.527669900000006</v>
      </c>
      <c r="E1186" t="s">
        <v>457</v>
      </c>
      <c r="F1186">
        <v>125</v>
      </c>
      <c r="G1186">
        <v>70</v>
      </c>
      <c r="H1186">
        <v>2016</v>
      </c>
      <c r="I1186" t="s">
        <v>5427</v>
      </c>
      <c r="J1186" t="s">
        <v>5428</v>
      </c>
      <c r="K1186" t="s">
        <v>5042</v>
      </c>
      <c r="L1186" t="s">
        <v>5049</v>
      </c>
      <c r="M1186">
        <v>91</v>
      </c>
      <c r="N1186" s="7">
        <v>42732</v>
      </c>
      <c r="O1186" t="s">
        <v>213</v>
      </c>
      <c r="P1186" t="s">
        <v>54</v>
      </c>
      <c r="Q1186">
        <v>7.92</v>
      </c>
      <c r="R1186">
        <v>7.83</v>
      </c>
      <c r="S1186">
        <v>7.58</v>
      </c>
      <c r="T1186">
        <v>8</v>
      </c>
      <c r="U1186">
        <v>7.83</v>
      </c>
      <c r="V1186">
        <v>7.67</v>
      </c>
      <c r="W1186">
        <v>10</v>
      </c>
      <c r="X1186">
        <v>10</v>
      </c>
      <c r="Y1186">
        <v>10</v>
      </c>
      <c r="Z1186">
        <v>7.75</v>
      </c>
      <c r="AA1186">
        <v>84.58</v>
      </c>
      <c r="AB1186">
        <v>0</v>
      </c>
      <c r="AC1186">
        <v>0</v>
      </c>
      <c r="AD1186">
        <v>1</v>
      </c>
      <c r="AE1186" t="s">
        <v>55</v>
      </c>
      <c r="AF1186">
        <v>5</v>
      </c>
      <c r="AG1186" s="7">
        <v>43097</v>
      </c>
    </row>
    <row r="1187" spans="1:36" x14ac:dyDescent="0.25">
      <c r="A1187" t="s">
        <v>43</v>
      </c>
      <c r="B1187" t="s">
        <v>396</v>
      </c>
      <c r="C1187">
        <v>6.6437075999999999</v>
      </c>
      <c r="D1187">
        <v>-73.653620900000007</v>
      </c>
      <c r="E1187" t="s">
        <v>625</v>
      </c>
      <c r="F1187">
        <v>250</v>
      </c>
      <c r="G1187">
        <v>70</v>
      </c>
      <c r="H1187">
        <v>2013</v>
      </c>
      <c r="I1187" t="s">
        <v>5421</v>
      </c>
      <c r="J1187" t="s">
        <v>5420</v>
      </c>
      <c r="K1187" t="s">
        <v>5042</v>
      </c>
      <c r="L1187" t="s">
        <v>5049</v>
      </c>
      <c r="M1187">
        <v>91</v>
      </c>
      <c r="N1187" s="7">
        <v>41628</v>
      </c>
      <c r="O1187" t="s">
        <v>213</v>
      </c>
      <c r="P1187" t="s">
        <v>54</v>
      </c>
      <c r="Q1187">
        <v>7.67</v>
      </c>
      <c r="R1187">
        <v>7.67</v>
      </c>
      <c r="S1187">
        <v>7.58</v>
      </c>
      <c r="T1187">
        <v>7.75</v>
      </c>
      <c r="U1187">
        <v>7.58</v>
      </c>
      <c r="V1187">
        <v>8.5</v>
      </c>
      <c r="W1187">
        <v>10</v>
      </c>
      <c r="X1187">
        <v>10</v>
      </c>
      <c r="Y1187">
        <v>10</v>
      </c>
      <c r="Z1187">
        <v>7.83</v>
      </c>
      <c r="AA1187">
        <v>84.58</v>
      </c>
      <c r="AB1187">
        <v>0</v>
      </c>
      <c r="AC1187">
        <v>0</v>
      </c>
      <c r="AD1187">
        <v>0</v>
      </c>
      <c r="AF1187">
        <v>0</v>
      </c>
      <c r="AG1187" s="7">
        <v>41993</v>
      </c>
      <c r="AH1187">
        <v>1550</v>
      </c>
      <c r="AI1187">
        <v>1550</v>
      </c>
      <c r="AJ1187">
        <v>1550</v>
      </c>
    </row>
    <row r="1188" spans="1:36" x14ac:dyDescent="0.25">
      <c r="A1188" t="s">
        <v>43</v>
      </c>
      <c r="B1188" t="s">
        <v>396</v>
      </c>
      <c r="C1188">
        <v>2.5359349</v>
      </c>
      <c r="D1188">
        <v>-75.527669900000006</v>
      </c>
      <c r="E1188" t="s">
        <v>457</v>
      </c>
      <c r="F1188">
        <v>75</v>
      </c>
      <c r="G1188">
        <v>70</v>
      </c>
      <c r="H1188">
        <v>2013</v>
      </c>
      <c r="I1188" t="s">
        <v>5421</v>
      </c>
      <c r="J1188" t="s">
        <v>5420</v>
      </c>
      <c r="K1188" t="s">
        <v>5042</v>
      </c>
      <c r="L1188" t="s">
        <v>5049</v>
      </c>
      <c r="M1188">
        <v>91</v>
      </c>
      <c r="N1188" s="7">
        <v>41614</v>
      </c>
      <c r="O1188" t="s">
        <v>213</v>
      </c>
      <c r="P1188" t="s">
        <v>54</v>
      </c>
      <c r="Q1188">
        <v>7.75</v>
      </c>
      <c r="R1188">
        <v>7.75</v>
      </c>
      <c r="S1188">
        <v>7.83</v>
      </c>
      <c r="T1188">
        <v>7.75</v>
      </c>
      <c r="U1188">
        <v>7.58</v>
      </c>
      <c r="V1188">
        <v>8</v>
      </c>
      <c r="W1188">
        <v>10</v>
      </c>
      <c r="X1188">
        <v>10</v>
      </c>
      <c r="Y1188">
        <v>10</v>
      </c>
      <c r="Z1188">
        <v>7.92</v>
      </c>
      <c r="AA1188">
        <v>84.58</v>
      </c>
      <c r="AB1188">
        <v>0</v>
      </c>
      <c r="AC1188">
        <v>0</v>
      </c>
      <c r="AD1188">
        <v>0</v>
      </c>
      <c r="AF1188">
        <v>5</v>
      </c>
      <c r="AG1188" s="7">
        <v>41979</v>
      </c>
      <c r="AH1188">
        <v>1600</v>
      </c>
      <c r="AI1188">
        <v>1900</v>
      </c>
      <c r="AJ1188">
        <v>1750</v>
      </c>
    </row>
    <row r="1189" spans="1:36" x14ac:dyDescent="0.25">
      <c r="A1189" t="s">
        <v>43</v>
      </c>
      <c r="B1189" t="s">
        <v>396</v>
      </c>
      <c r="C1189">
        <v>2.5359349</v>
      </c>
      <c r="D1189">
        <v>-75.527669900000006</v>
      </c>
      <c r="E1189" t="s">
        <v>457</v>
      </c>
      <c r="F1189">
        <v>250</v>
      </c>
      <c r="G1189">
        <v>70</v>
      </c>
      <c r="H1189">
        <v>2012</v>
      </c>
      <c r="I1189" t="s">
        <v>5425</v>
      </c>
      <c r="J1189" t="s">
        <v>5426</v>
      </c>
      <c r="K1189" t="s">
        <v>5042</v>
      </c>
      <c r="L1189" t="s">
        <v>5049</v>
      </c>
      <c r="M1189">
        <v>91</v>
      </c>
      <c r="N1189" s="7">
        <v>41472</v>
      </c>
      <c r="O1189" t="s">
        <v>213</v>
      </c>
      <c r="P1189" t="s">
        <v>54</v>
      </c>
      <c r="Q1189">
        <v>7.67</v>
      </c>
      <c r="R1189">
        <v>7.83</v>
      </c>
      <c r="S1189">
        <v>7.83</v>
      </c>
      <c r="T1189">
        <v>8</v>
      </c>
      <c r="U1189">
        <v>7.58</v>
      </c>
      <c r="V1189">
        <v>7.92</v>
      </c>
      <c r="W1189">
        <v>10</v>
      </c>
      <c r="X1189">
        <v>10</v>
      </c>
      <c r="Y1189">
        <v>10</v>
      </c>
      <c r="Z1189">
        <v>7.75</v>
      </c>
      <c r="AA1189">
        <v>84.58</v>
      </c>
      <c r="AB1189">
        <v>0</v>
      </c>
      <c r="AC1189">
        <v>0</v>
      </c>
      <c r="AD1189">
        <v>0</v>
      </c>
      <c r="AE1189" t="s">
        <v>55</v>
      </c>
      <c r="AF1189">
        <v>2</v>
      </c>
      <c r="AG1189" s="7">
        <v>41837</v>
      </c>
      <c r="AH1189">
        <v>1750</v>
      </c>
      <c r="AI1189">
        <v>1750</v>
      </c>
      <c r="AJ1189">
        <v>1750</v>
      </c>
    </row>
    <row r="1190" spans="1:36" x14ac:dyDescent="0.25">
      <c r="A1190" t="s">
        <v>43</v>
      </c>
      <c r="B1190" t="s">
        <v>396</v>
      </c>
      <c r="C1190">
        <v>2.5359349</v>
      </c>
      <c r="D1190">
        <v>-75.527669900000006</v>
      </c>
      <c r="E1190" t="s">
        <v>457</v>
      </c>
      <c r="F1190">
        <v>250</v>
      </c>
      <c r="G1190">
        <v>70</v>
      </c>
      <c r="H1190">
        <v>2012</v>
      </c>
      <c r="I1190" t="s">
        <v>5425</v>
      </c>
      <c r="J1190" t="s">
        <v>5426</v>
      </c>
      <c r="K1190" t="s">
        <v>5042</v>
      </c>
      <c r="L1190" t="s">
        <v>5049</v>
      </c>
      <c r="M1190">
        <v>91</v>
      </c>
      <c r="N1190" s="7">
        <v>41191</v>
      </c>
      <c r="O1190" t="s">
        <v>213</v>
      </c>
      <c r="P1190" t="s">
        <v>54</v>
      </c>
      <c r="Q1190">
        <v>7.42</v>
      </c>
      <c r="R1190">
        <v>7.67</v>
      </c>
      <c r="S1190">
        <v>7.75</v>
      </c>
      <c r="T1190">
        <v>7.75</v>
      </c>
      <c r="U1190">
        <v>8.08</v>
      </c>
      <c r="V1190">
        <v>7.83</v>
      </c>
      <c r="W1190">
        <v>10</v>
      </c>
      <c r="X1190">
        <v>10</v>
      </c>
      <c r="Y1190">
        <v>10</v>
      </c>
      <c r="Z1190">
        <v>8.08</v>
      </c>
      <c r="AA1190">
        <v>84.58</v>
      </c>
      <c r="AB1190">
        <v>0.11</v>
      </c>
      <c r="AC1190">
        <v>0</v>
      </c>
      <c r="AD1190">
        <v>0</v>
      </c>
      <c r="AE1190" t="s">
        <v>55</v>
      </c>
      <c r="AF1190">
        <v>6</v>
      </c>
      <c r="AG1190" s="7">
        <v>41556</v>
      </c>
      <c r="AH1190">
        <v>1800</v>
      </c>
      <c r="AI1190">
        <v>1800</v>
      </c>
      <c r="AJ1190">
        <v>1800</v>
      </c>
    </row>
    <row r="1191" spans="1:36" x14ac:dyDescent="0.25">
      <c r="A1191" t="s">
        <v>43</v>
      </c>
      <c r="B1191" t="s">
        <v>203</v>
      </c>
      <c r="C1191">
        <v>9.9060734999999998</v>
      </c>
      <c r="D1191">
        <v>-83.988086300000006</v>
      </c>
      <c r="E1191" t="s">
        <v>1027</v>
      </c>
      <c r="F1191">
        <v>1</v>
      </c>
      <c r="G1191">
        <v>1</v>
      </c>
      <c r="H1191">
        <v>2012</v>
      </c>
      <c r="I1191" t="s">
        <v>5398</v>
      </c>
      <c r="J1191" t="s">
        <v>5444</v>
      </c>
      <c r="K1191" t="s">
        <v>5040</v>
      </c>
      <c r="L1191" t="s">
        <v>5048</v>
      </c>
      <c r="M1191">
        <v>152</v>
      </c>
      <c r="N1191" s="7">
        <v>41345</v>
      </c>
      <c r="O1191" t="s">
        <v>68</v>
      </c>
      <c r="P1191" t="s">
        <v>373</v>
      </c>
      <c r="Q1191">
        <v>7.75</v>
      </c>
      <c r="R1191">
        <v>7.83</v>
      </c>
      <c r="S1191">
        <v>7.75</v>
      </c>
      <c r="T1191">
        <v>8</v>
      </c>
      <c r="U1191">
        <v>7.83</v>
      </c>
      <c r="V1191">
        <v>7.67</v>
      </c>
      <c r="W1191">
        <v>10</v>
      </c>
      <c r="X1191">
        <v>10</v>
      </c>
      <c r="Y1191">
        <v>10</v>
      </c>
      <c r="Z1191">
        <v>7.75</v>
      </c>
      <c r="AA1191">
        <v>84.58</v>
      </c>
      <c r="AB1191">
        <v>0.12</v>
      </c>
      <c r="AC1191">
        <v>0</v>
      </c>
      <c r="AD1191">
        <v>0</v>
      </c>
      <c r="AE1191" t="s">
        <v>89</v>
      </c>
      <c r="AF1191">
        <v>2</v>
      </c>
      <c r="AG1191" s="7">
        <v>41710</v>
      </c>
      <c r="AH1191">
        <v>1450</v>
      </c>
      <c r="AI1191">
        <v>1700</v>
      </c>
      <c r="AJ1191">
        <v>1575</v>
      </c>
    </row>
    <row r="1192" spans="1:36" x14ac:dyDescent="0.25">
      <c r="A1192" t="s">
        <v>43</v>
      </c>
      <c r="B1192" t="s">
        <v>62</v>
      </c>
      <c r="C1192">
        <v>14.612144600000001</v>
      </c>
      <c r="D1192">
        <v>-89.962679899999998</v>
      </c>
      <c r="E1192" t="s">
        <v>999</v>
      </c>
      <c r="F1192">
        <v>250</v>
      </c>
      <c r="G1192">
        <v>69</v>
      </c>
      <c r="H1192">
        <v>2014</v>
      </c>
      <c r="I1192" t="s">
        <v>5412</v>
      </c>
      <c r="J1192" t="s">
        <v>5440</v>
      </c>
      <c r="K1192" t="s">
        <v>5040</v>
      </c>
      <c r="L1192" t="s">
        <v>5048</v>
      </c>
      <c r="M1192">
        <v>151</v>
      </c>
      <c r="N1192" s="7">
        <v>41788</v>
      </c>
      <c r="O1192" t="s">
        <v>1002</v>
      </c>
      <c r="P1192" t="s">
        <v>54</v>
      </c>
      <c r="Q1192">
        <v>7.75</v>
      </c>
      <c r="R1192">
        <v>7.83</v>
      </c>
      <c r="S1192">
        <v>7.67</v>
      </c>
      <c r="T1192">
        <v>7.92</v>
      </c>
      <c r="U1192">
        <v>7.75</v>
      </c>
      <c r="V1192">
        <v>7.83</v>
      </c>
      <c r="W1192">
        <v>10</v>
      </c>
      <c r="X1192">
        <v>10</v>
      </c>
      <c r="Y1192">
        <v>10</v>
      </c>
      <c r="Z1192">
        <v>7.83</v>
      </c>
      <c r="AA1192">
        <v>84.58</v>
      </c>
      <c r="AB1192">
        <v>0.11</v>
      </c>
      <c r="AC1192">
        <v>0</v>
      </c>
      <c r="AD1192">
        <v>0</v>
      </c>
      <c r="AE1192" t="s">
        <v>55</v>
      </c>
      <c r="AF1192">
        <v>1</v>
      </c>
      <c r="AG1192" s="7">
        <v>42153</v>
      </c>
      <c r="AH1192">
        <v>1524</v>
      </c>
      <c r="AI1192">
        <v>1524</v>
      </c>
      <c r="AJ1192">
        <v>1524</v>
      </c>
    </row>
    <row r="1193" spans="1:36" x14ac:dyDescent="0.25">
      <c r="A1193" t="s">
        <v>43</v>
      </c>
      <c r="B1193" t="s">
        <v>62</v>
      </c>
      <c r="C1193">
        <v>15.783471</v>
      </c>
      <c r="D1193">
        <v>-90.230759000000006</v>
      </c>
      <c r="E1193" t="s">
        <v>618</v>
      </c>
      <c r="F1193">
        <v>250</v>
      </c>
      <c r="G1193">
        <v>69</v>
      </c>
      <c r="H1193">
        <v>2014</v>
      </c>
      <c r="I1193" t="s">
        <v>5412</v>
      </c>
      <c r="J1193" t="s">
        <v>5440</v>
      </c>
      <c r="K1193" t="s">
        <v>5040</v>
      </c>
      <c r="L1193" t="s">
        <v>5048</v>
      </c>
      <c r="M1193">
        <v>151</v>
      </c>
      <c r="N1193" s="7">
        <v>41722</v>
      </c>
      <c r="O1193" t="s">
        <v>68</v>
      </c>
      <c r="P1193" t="s">
        <v>54</v>
      </c>
      <c r="Q1193">
        <v>8</v>
      </c>
      <c r="R1193">
        <v>7.92</v>
      </c>
      <c r="S1193">
        <v>7.67</v>
      </c>
      <c r="T1193">
        <v>7.58</v>
      </c>
      <c r="U1193">
        <v>7.58</v>
      </c>
      <c r="V1193">
        <v>7.67</v>
      </c>
      <c r="W1193">
        <v>10</v>
      </c>
      <c r="X1193">
        <v>10</v>
      </c>
      <c r="Y1193">
        <v>10</v>
      </c>
      <c r="Z1193">
        <v>8.17</v>
      </c>
      <c r="AA1193">
        <v>84.58</v>
      </c>
      <c r="AB1193">
        <v>0.09</v>
      </c>
      <c r="AC1193">
        <v>0</v>
      </c>
      <c r="AD1193">
        <v>0</v>
      </c>
      <c r="AE1193" t="s">
        <v>55</v>
      </c>
      <c r="AF1193">
        <v>0</v>
      </c>
      <c r="AG1193" s="7">
        <v>42087</v>
      </c>
      <c r="AH1193">
        <v>1219.2</v>
      </c>
      <c r="AI1193">
        <v>1219.2</v>
      </c>
      <c r="AJ1193">
        <v>1219.2</v>
      </c>
    </row>
    <row r="1194" spans="1:36" x14ac:dyDescent="0.25">
      <c r="A1194" t="s">
        <v>43</v>
      </c>
      <c r="B1194" t="s">
        <v>316</v>
      </c>
      <c r="C1194">
        <v>-2.3559E-2</v>
      </c>
      <c r="D1194">
        <v>37.906193000000002</v>
      </c>
      <c r="F1194">
        <v>11</v>
      </c>
      <c r="G1194">
        <v>660</v>
      </c>
      <c r="H1194">
        <v>2013</v>
      </c>
      <c r="I1194" t="s">
        <v>5402</v>
      </c>
      <c r="J1194" t="s">
        <v>5476</v>
      </c>
      <c r="K1194" t="s">
        <v>5040</v>
      </c>
      <c r="L1194" t="s">
        <v>5050</v>
      </c>
      <c r="M1194">
        <v>92</v>
      </c>
      <c r="N1194" s="7">
        <v>41516</v>
      </c>
      <c r="O1194" t="s">
        <v>383</v>
      </c>
      <c r="P1194" t="s">
        <v>54</v>
      </c>
      <c r="Q1194">
        <v>7.75</v>
      </c>
      <c r="R1194">
        <v>7.75</v>
      </c>
      <c r="S1194">
        <v>7.75</v>
      </c>
      <c r="T1194">
        <v>8.08</v>
      </c>
      <c r="U1194">
        <v>7.75</v>
      </c>
      <c r="V1194">
        <v>7.75</v>
      </c>
      <c r="W1194">
        <v>10</v>
      </c>
      <c r="X1194">
        <v>10</v>
      </c>
      <c r="Y1194">
        <v>10</v>
      </c>
      <c r="Z1194">
        <v>7.75</v>
      </c>
      <c r="AA1194">
        <v>84.58</v>
      </c>
      <c r="AB1194">
        <v>0</v>
      </c>
      <c r="AC1194">
        <v>0</v>
      </c>
      <c r="AD1194">
        <v>0</v>
      </c>
      <c r="AE1194" t="s">
        <v>55</v>
      </c>
      <c r="AF1194">
        <v>0</v>
      </c>
      <c r="AG1194" s="7">
        <v>41881</v>
      </c>
    </row>
    <row r="1195" spans="1:36" x14ac:dyDescent="0.25">
      <c r="A1195" t="s">
        <v>43</v>
      </c>
      <c r="B1195" t="s">
        <v>316</v>
      </c>
      <c r="C1195">
        <v>-0.43709900000000002</v>
      </c>
      <c r="D1195">
        <v>36.958010399999999</v>
      </c>
      <c r="E1195" t="s">
        <v>379</v>
      </c>
      <c r="F1195">
        <v>66</v>
      </c>
      <c r="G1195">
        <v>60</v>
      </c>
      <c r="I1195" t="s">
        <v>5414</v>
      </c>
      <c r="J1195" t="s">
        <v>5480</v>
      </c>
      <c r="K1195" t="s">
        <v>5040</v>
      </c>
      <c r="L1195" t="s">
        <v>5050</v>
      </c>
      <c r="M1195">
        <v>92</v>
      </c>
      <c r="N1195" s="7">
        <v>43111</v>
      </c>
      <c r="O1195" t="s">
        <v>325</v>
      </c>
      <c r="P1195" t="s">
        <v>54</v>
      </c>
      <c r="Q1195">
        <v>7.92</v>
      </c>
      <c r="R1195">
        <v>7.75</v>
      </c>
      <c r="S1195">
        <v>7.83</v>
      </c>
      <c r="T1195">
        <v>7.75</v>
      </c>
      <c r="U1195">
        <v>7.58</v>
      </c>
      <c r="V1195">
        <v>7.92</v>
      </c>
      <c r="W1195">
        <v>10</v>
      </c>
      <c r="X1195">
        <v>10</v>
      </c>
      <c r="Y1195">
        <v>10</v>
      </c>
      <c r="Z1195">
        <v>7.83</v>
      </c>
      <c r="AA1195">
        <v>84.58</v>
      </c>
      <c r="AB1195">
        <v>0.11</v>
      </c>
      <c r="AC1195">
        <v>0</v>
      </c>
      <c r="AD1195">
        <v>0</v>
      </c>
      <c r="AE1195" t="s">
        <v>304</v>
      </c>
      <c r="AF1195">
        <v>5</v>
      </c>
      <c r="AG1195" s="7">
        <v>43476</v>
      </c>
      <c r="AH1195">
        <v>1754</v>
      </c>
      <c r="AI1195">
        <v>1754</v>
      </c>
      <c r="AJ1195">
        <v>1754</v>
      </c>
    </row>
    <row r="1196" spans="1:36" x14ac:dyDescent="0.25">
      <c r="A1196" t="s">
        <v>43</v>
      </c>
      <c r="B1196" t="s">
        <v>316</v>
      </c>
      <c r="C1196">
        <v>-0.43709900000000002</v>
      </c>
      <c r="D1196">
        <v>36.958010399999999</v>
      </c>
      <c r="E1196" t="s">
        <v>379</v>
      </c>
      <c r="F1196">
        <v>100</v>
      </c>
      <c r="G1196">
        <v>60</v>
      </c>
      <c r="H1196">
        <v>2013</v>
      </c>
      <c r="I1196" t="s">
        <v>5402</v>
      </c>
      <c r="J1196" t="s">
        <v>5476</v>
      </c>
      <c r="K1196" t="s">
        <v>5040</v>
      </c>
      <c r="L1196" t="s">
        <v>5050</v>
      </c>
      <c r="M1196">
        <v>92</v>
      </c>
      <c r="N1196" s="7">
        <v>41841</v>
      </c>
      <c r="O1196" t="s">
        <v>993</v>
      </c>
      <c r="P1196" t="s">
        <v>54</v>
      </c>
      <c r="Q1196">
        <v>7.83</v>
      </c>
      <c r="R1196">
        <v>7.83</v>
      </c>
      <c r="S1196">
        <v>7.83</v>
      </c>
      <c r="T1196">
        <v>7.75</v>
      </c>
      <c r="U1196">
        <v>7.58</v>
      </c>
      <c r="V1196">
        <v>7.83</v>
      </c>
      <c r="W1196">
        <v>10</v>
      </c>
      <c r="X1196">
        <v>10</v>
      </c>
      <c r="Y1196">
        <v>10</v>
      </c>
      <c r="Z1196">
        <v>7.92</v>
      </c>
      <c r="AA1196">
        <v>84.58</v>
      </c>
      <c r="AB1196">
        <v>0.1</v>
      </c>
      <c r="AC1196">
        <v>0</v>
      </c>
      <c r="AD1196">
        <v>0</v>
      </c>
      <c r="AE1196" t="s">
        <v>89</v>
      </c>
      <c r="AF1196">
        <v>2</v>
      </c>
      <c r="AG1196" s="7">
        <v>42206</v>
      </c>
      <c r="AH1196">
        <v>1800</v>
      </c>
      <c r="AI1196">
        <v>1800</v>
      </c>
      <c r="AJ1196">
        <v>1800</v>
      </c>
    </row>
    <row r="1197" spans="1:36" x14ac:dyDescent="0.25">
      <c r="A1197" t="s">
        <v>43</v>
      </c>
      <c r="B1197" t="s">
        <v>396</v>
      </c>
      <c r="C1197">
        <v>6.6437075999999999</v>
      </c>
      <c r="D1197">
        <v>-73.653620900000007</v>
      </c>
      <c r="E1197" t="s">
        <v>625</v>
      </c>
      <c r="F1197">
        <v>250</v>
      </c>
      <c r="G1197">
        <v>70</v>
      </c>
      <c r="H1197">
        <v>2013</v>
      </c>
      <c r="I1197" t="s">
        <v>5421</v>
      </c>
      <c r="J1197" t="s">
        <v>5420</v>
      </c>
      <c r="K1197" t="s">
        <v>5042</v>
      </c>
      <c r="L1197" t="s">
        <v>5049</v>
      </c>
      <c r="M1197">
        <v>91</v>
      </c>
      <c r="N1197" s="7">
        <v>41628</v>
      </c>
      <c r="O1197" t="s">
        <v>213</v>
      </c>
      <c r="P1197" t="s">
        <v>54</v>
      </c>
      <c r="Q1197">
        <v>7.75</v>
      </c>
      <c r="R1197">
        <v>7.83</v>
      </c>
      <c r="S1197">
        <v>7.75</v>
      </c>
      <c r="T1197">
        <v>7.83</v>
      </c>
      <c r="U1197">
        <v>7.75</v>
      </c>
      <c r="V1197">
        <v>7.83</v>
      </c>
      <c r="W1197">
        <v>10</v>
      </c>
      <c r="X1197">
        <v>10</v>
      </c>
      <c r="Y1197">
        <v>10</v>
      </c>
      <c r="Z1197">
        <v>7.92</v>
      </c>
      <c r="AA1197">
        <v>84.67</v>
      </c>
      <c r="AB1197">
        <v>0</v>
      </c>
      <c r="AC1197">
        <v>0</v>
      </c>
      <c r="AD1197">
        <v>0</v>
      </c>
      <c r="AE1197" t="s">
        <v>55</v>
      </c>
      <c r="AF1197">
        <v>0</v>
      </c>
      <c r="AG1197" s="7">
        <v>41993</v>
      </c>
      <c r="AH1197">
        <v>1550</v>
      </c>
      <c r="AI1197">
        <v>1550</v>
      </c>
      <c r="AJ1197">
        <v>1550</v>
      </c>
    </row>
    <row r="1198" spans="1:36" x14ac:dyDescent="0.25">
      <c r="A1198" t="s">
        <v>43</v>
      </c>
      <c r="B1198" t="s">
        <v>203</v>
      </c>
      <c r="C1198">
        <v>9.6051514999999998</v>
      </c>
      <c r="D1198">
        <v>-84.037889399999997</v>
      </c>
      <c r="E1198" t="s">
        <v>705</v>
      </c>
      <c r="F1198">
        <v>15</v>
      </c>
      <c r="G1198">
        <v>69</v>
      </c>
      <c r="H1198">
        <v>2015</v>
      </c>
      <c r="I1198" t="s">
        <v>5404</v>
      </c>
      <c r="J1198" t="s">
        <v>5439</v>
      </c>
      <c r="K1198" t="s">
        <v>5040</v>
      </c>
      <c r="L1198" t="s">
        <v>5048</v>
      </c>
      <c r="M1198">
        <v>151</v>
      </c>
      <c r="N1198" s="7">
        <v>42647</v>
      </c>
      <c r="O1198" t="s">
        <v>493</v>
      </c>
      <c r="P1198" t="s">
        <v>54</v>
      </c>
      <c r="Q1198">
        <v>8.08</v>
      </c>
      <c r="R1198">
        <v>7.75</v>
      </c>
      <c r="S1198">
        <v>7.67</v>
      </c>
      <c r="T1198">
        <v>7.83</v>
      </c>
      <c r="U1198">
        <v>7.5</v>
      </c>
      <c r="V1198">
        <v>7.92</v>
      </c>
      <c r="W1198">
        <v>10</v>
      </c>
      <c r="X1198">
        <v>10</v>
      </c>
      <c r="Y1198">
        <v>10</v>
      </c>
      <c r="Z1198">
        <v>7.92</v>
      </c>
      <c r="AA1198">
        <v>84.67</v>
      </c>
      <c r="AB1198">
        <v>0.1</v>
      </c>
      <c r="AC1198">
        <v>0</v>
      </c>
      <c r="AD1198">
        <v>0</v>
      </c>
      <c r="AE1198" t="s">
        <v>304</v>
      </c>
      <c r="AF1198">
        <v>2</v>
      </c>
      <c r="AG1198" s="7">
        <v>43012</v>
      </c>
      <c r="AH1198">
        <v>1150</v>
      </c>
      <c r="AI1198">
        <v>1150</v>
      </c>
      <c r="AJ1198">
        <v>1150</v>
      </c>
    </row>
    <row r="1199" spans="1:36" x14ac:dyDescent="0.25">
      <c r="A1199" t="s">
        <v>43</v>
      </c>
      <c r="B1199" t="s">
        <v>203</v>
      </c>
      <c r="C1199">
        <v>9.7489170000000005</v>
      </c>
      <c r="D1199">
        <v>-83.753428</v>
      </c>
      <c r="E1199" t="s">
        <v>917</v>
      </c>
      <c r="F1199">
        <v>20</v>
      </c>
      <c r="G1199">
        <v>69</v>
      </c>
      <c r="H1199">
        <v>2014</v>
      </c>
      <c r="I1199" t="s">
        <v>5412</v>
      </c>
      <c r="J1199" t="s">
        <v>5440</v>
      </c>
      <c r="K1199" t="s">
        <v>5040</v>
      </c>
      <c r="L1199" t="s">
        <v>5048</v>
      </c>
      <c r="M1199">
        <v>151</v>
      </c>
      <c r="N1199" s="7">
        <v>42147</v>
      </c>
      <c r="O1199" t="s">
        <v>60</v>
      </c>
      <c r="P1199" t="s">
        <v>60</v>
      </c>
      <c r="Q1199">
        <v>7.67</v>
      </c>
      <c r="R1199">
        <v>7.58</v>
      </c>
      <c r="S1199">
        <v>7.75</v>
      </c>
      <c r="T1199">
        <v>7.75</v>
      </c>
      <c r="U1199">
        <v>7.67</v>
      </c>
      <c r="V1199">
        <v>8.58</v>
      </c>
      <c r="W1199">
        <v>10</v>
      </c>
      <c r="X1199">
        <v>10</v>
      </c>
      <c r="Y1199">
        <v>10</v>
      </c>
      <c r="Z1199">
        <v>7.67</v>
      </c>
      <c r="AA1199">
        <v>84.67</v>
      </c>
      <c r="AB1199">
        <v>0.08</v>
      </c>
      <c r="AC1199">
        <v>0</v>
      </c>
      <c r="AD1199">
        <v>0</v>
      </c>
      <c r="AE1199" t="s">
        <v>55</v>
      </c>
      <c r="AF1199">
        <v>1</v>
      </c>
      <c r="AG1199" s="7">
        <v>42512</v>
      </c>
      <c r="AH1199">
        <v>1750</v>
      </c>
      <c r="AI1199">
        <v>1750</v>
      </c>
      <c r="AJ1199">
        <v>1750</v>
      </c>
    </row>
    <row r="1200" spans="1:36" x14ac:dyDescent="0.25">
      <c r="A1200" t="s">
        <v>43</v>
      </c>
      <c r="B1200" t="s">
        <v>203</v>
      </c>
      <c r="C1200">
        <v>9.7489170000000005</v>
      </c>
      <c r="D1200">
        <v>-83.753428</v>
      </c>
      <c r="F1200">
        <v>1</v>
      </c>
      <c r="G1200">
        <v>2</v>
      </c>
      <c r="H1200">
        <v>2012</v>
      </c>
      <c r="I1200" t="s">
        <v>5398</v>
      </c>
      <c r="J1200" t="s">
        <v>5444</v>
      </c>
      <c r="K1200" t="s">
        <v>5040</v>
      </c>
      <c r="L1200" t="s">
        <v>5048</v>
      </c>
      <c r="M1200">
        <v>152</v>
      </c>
      <c r="N1200" s="7">
        <v>41642</v>
      </c>
      <c r="P1200" t="s">
        <v>54</v>
      </c>
      <c r="Q1200">
        <v>8.08</v>
      </c>
      <c r="R1200">
        <v>7.83</v>
      </c>
      <c r="S1200">
        <v>7.75</v>
      </c>
      <c r="T1200">
        <v>7.83</v>
      </c>
      <c r="U1200">
        <v>7.92</v>
      </c>
      <c r="V1200">
        <v>8</v>
      </c>
      <c r="W1200">
        <v>10</v>
      </c>
      <c r="X1200">
        <v>10</v>
      </c>
      <c r="Y1200">
        <v>9.33</v>
      </c>
      <c r="Z1200">
        <v>7.92</v>
      </c>
      <c r="AA1200">
        <v>84.67</v>
      </c>
      <c r="AB1200">
        <v>0</v>
      </c>
      <c r="AC1200">
        <v>1</v>
      </c>
      <c r="AD1200">
        <v>0</v>
      </c>
      <c r="AE1200" t="s">
        <v>55</v>
      </c>
      <c r="AF1200">
        <v>10</v>
      </c>
      <c r="AG1200" s="7">
        <v>42007</v>
      </c>
    </row>
    <row r="1201" spans="1:36" x14ac:dyDescent="0.25">
      <c r="A1201" t="s">
        <v>43</v>
      </c>
      <c r="B1201" t="s">
        <v>203</v>
      </c>
      <c r="C1201">
        <v>9.6051514999999998</v>
      </c>
      <c r="D1201">
        <v>-84.037889399999997</v>
      </c>
      <c r="E1201" t="s">
        <v>705</v>
      </c>
      <c r="F1201">
        <v>50</v>
      </c>
      <c r="G1201">
        <v>0.45359237000000002</v>
      </c>
      <c r="H1201">
        <v>2014</v>
      </c>
      <c r="I1201" t="s">
        <v>5412</v>
      </c>
      <c r="J1201" t="s">
        <v>5440</v>
      </c>
      <c r="K1201" t="s">
        <v>5040</v>
      </c>
      <c r="L1201" t="s">
        <v>5048</v>
      </c>
      <c r="M1201">
        <v>151</v>
      </c>
      <c r="N1201" s="7">
        <v>42191</v>
      </c>
      <c r="O1201" t="s">
        <v>213</v>
      </c>
      <c r="P1201" t="s">
        <v>54</v>
      </c>
      <c r="Q1201">
        <v>8.17</v>
      </c>
      <c r="R1201">
        <v>8</v>
      </c>
      <c r="S1201">
        <v>7.83</v>
      </c>
      <c r="T1201">
        <v>7.17</v>
      </c>
      <c r="U1201">
        <v>7.83</v>
      </c>
      <c r="V1201">
        <v>7.75</v>
      </c>
      <c r="W1201">
        <v>10</v>
      </c>
      <c r="X1201">
        <v>10</v>
      </c>
      <c r="Y1201">
        <v>10</v>
      </c>
      <c r="Z1201">
        <v>7.92</v>
      </c>
      <c r="AA1201">
        <v>84.67</v>
      </c>
      <c r="AB1201">
        <v>0.12</v>
      </c>
      <c r="AC1201">
        <v>0</v>
      </c>
      <c r="AD1201">
        <v>0</v>
      </c>
      <c r="AE1201" t="s">
        <v>55</v>
      </c>
      <c r="AF1201">
        <v>0</v>
      </c>
      <c r="AG1201" s="7">
        <v>42556</v>
      </c>
      <c r="AH1201">
        <v>1750</v>
      </c>
      <c r="AI1201">
        <v>1750</v>
      </c>
      <c r="AJ1201">
        <v>1750</v>
      </c>
    </row>
    <row r="1202" spans="1:36" x14ac:dyDescent="0.25">
      <c r="A1202" t="s">
        <v>43</v>
      </c>
      <c r="B1202" t="s">
        <v>203</v>
      </c>
      <c r="C1202">
        <v>9.7489170000000005</v>
      </c>
      <c r="D1202">
        <v>-83.753428</v>
      </c>
      <c r="E1202" t="s">
        <v>588</v>
      </c>
      <c r="F1202">
        <v>275</v>
      </c>
      <c r="G1202">
        <v>1</v>
      </c>
      <c r="H1202">
        <v>2014</v>
      </c>
      <c r="I1202" t="s">
        <v>5412</v>
      </c>
      <c r="J1202" t="s">
        <v>5440</v>
      </c>
      <c r="K1202" t="s">
        <v>5040</v>
      </c>
      <c r="L1202" t="s">
        <v>5048</v>
      </c>
      <c r="M1202">
        <v>151</v>
      </c>
      <c r="N1202" s="7">
        <v>41703</v>
      </c>
      <c r="O1202" t="s">
        <v>493</v>
      </c>
      <c r="P1202" t="s">
        <v>54</v>
      </c>
      <c r="Q1202">
        <v>8</v>
      </c>
      <c r="R1202">
        <v>7.58</v>
      </c>
      <c r="S1202">
        <v>7.83</v>
      </c>
      <c r="T1202">
        <v>7.75</v>
      </c>
      <c r="U1202">
        <v>7.75</v>
      </c>
      <c r="V1202">
        <v>7.75</v>
      </c>
      <c r="W1202">
        <v>10</v>
      </c>
      <c r="X1202">
        <v>10</v>
      </c>
      <c r="Y1202">
        <v>10</v>
      </c>
      <c r="Z1202">
        <v>8</v>
      </c>
      <c r="AA1202">
        <v>84.67</v>
      </c>
      <c r="AB1202">
        <v>0.11</v>
      </c>
      <c r="AC1202">
        <v>0</v>
      </c>
      <c r="AD1202">
        <v>0</v>
      </c>
      <c r="AE1202" t="s">
        <v>55</v>
      </c>
      <c r="AF1202">
        <v>4</v>
      </c>
      <c r="AG1202" s="7">
        <v>42068</v>
      </c>
      <c r="AH1202">
        <v>1200</v>
      </c>
      <c r="AI1202">
        <v>1200</v>
      </c>
      <c r="AJ1202">
        <v>1200</v>
      </c>
    </row>
    <row r="1203" spans="1:36" x14ac:dyDescent="0.25">
      <c r="A1203" t="s">
        <v>43</v>
      </c>
      <c r="B1203" t="s">
        <v>523</v>
      </c>
      <c r="C1203">
        <v>13.8563303</v>
      </c>
      <c r="D1203">
        <v>-89.803663599999993</v>
      </c>
      <c r="E1203" t="s">
        <v>528</v>
      </c>
      <c r="F1203">
        <v>150</v>
      </c>
      <c r="G1203">
        <v>69</v>
      </c>
      <c r="H1203">
        <v>2016</v>
      </c>
      <c r="I1203" t="s">
        <v>5449</v>
      </c>
      <c r="J1203" t="s">
        <v>5441</v>
      </c>
      <c r="K1203" t="s">
        <v>5051</v>
      </c>
      <c r="L1203" t="s">
        <v>5048</v>
      </c>
      <c r="M1203">
        <v>121</v>
      </c>
      <c r="N1203" s="7">
        <v>42912</v>
      </c>
      <c r="O1203" t="s">
        <v>68</v>
      </c>
      <c r="P1203" t="s">
        <v>54</v>
      </c>
      <c r="Q1203">
        <v>7.83</v>
      </c>
      <c r="R1203">
        <v>7.83</v>
      </c>
      <c r="S1203">
        <v>7.5</v>
      </c>
      <c r="T1203">
        <v>8</v>
      </c>
      <c r="U1203">
        <v>7.83</v>
      </c>
      <c r="V1203">
        <v>7.67</v>
      </c>
      <c r="W1203">
        <v>10</v>
      </c>
      <c r="X1203">
        <v>10</v>
      </c>
      <c r="Y1203">
        <v>10</v>
      </c>
      <c r="Z1203">
        <v>8</v>
      </c>
      <c r="AA1203">
        <v>84.67</v>
      </c>
      <c r="AB1203">
        <v>0</v>
      </c>
      <c r="AC1203">
        <v>0</v>
      </c>
      <c r="AD1203">
        <v>0</v>
      </c>
      <c r="AE1203" t="s">
        <v>304</v>
      </c>
      <c r="AF1203">
        <v>2</v>
      </c>
      <c r="AG1203" s="7">
        <v>43277</v>
      </c>
      <c r="AH1203">
        <v>1350</v>
      </c>
      <c r="AI1203">
        <v>1350</v>
      </c>
      <c r="AJ1203">
        <v>1350</v>
      </c>
    </row>
    <row r="1204" spans="1:36" x14ac:dyDescent="0.25">
      <c r="A1204" t="s">
        <v>43</v>
      </c>
      <c r="B1204" t="s">
        <v>45</v>
      </c>
      <c r="C1204">
        <v>6.1620447</v>
      </c>
      <c r="D1204">
        <v>38.2058155</v>
      </c>
      <c r="E1204" t="s">
        <v>167</v>
      </c>
      <c r="F1204">
        <v>250</v>
      </c>
      <c r="G1204">
        <v>30</v>
      </c>
      <c r="H1204">
        <v>2014</v>
      </c>
      <c r="I1204" t="s">
        <v>5451</v>
      </c>
      <c r="J1204" t="s">
        <v>5456</v>
      </c>
      <c r="K1204" t="s">
        <v>5051</v>
      </c>
      <c r="L1204" t="s">
        <v>5052</v>
      </c>
      <c r="M1204">
        <v>92</v>
      </c>
      <c r="N1204" s="7">
        <v>42147</v>
      </c>
      <c r="O1204" t="s">
        <v>194</v>
      </c>
      <c r="P1204" t="s">
        <v>54</v>
      </c>
      <c r="Q1204">
        <v>8.08</v>
      </c>
      <c r="R1204">
        <v>7.83</v>
      </c>
      <c r="S1204">
        <v>7.75</v>
      </c>
      <c r="T1204">
        <v>7.83</v>
      </c>
      <c r="U1204">
        <v>7.58</v>
      </c>
      <c r="V1204">
        <v>7.67</v>
      </c>
      <c r="W1204">
        <v>10</v>
      </c>
      <c r="X1204">
        <v>10</v>
      </c>
      <c r="Y1204">
        <v>10</v>
      </c>
      <c r="Z1204">
        <v>7.92</v>
      </c>
      <c r="AA1204">
        <v>84.67</v>
      </c>
      <c r="AB1204">
        <v>0.1</v>
      </c>
      <c r="AC1204">
        <v>0</v>
      </c>
      <c r="AD1204">
        <v>0</v>
      </c>
      <c r="AF1204">
        <v>3</v>
      </c>
      <c r="AG1204" s="7">
        <v>42512</v>
      </c>
      <c r="AH1204">
        <v>1900</v>
      </c>
      <c r="AI1204">
        <v>1900</v>
      </c>
      <c r="AJ1204">
        <v>1900</v>
      </c>
    </row>
    <row r="1205" spans="1:36" x14ac:dyDescent="0.25">
      <c r="A1205" t="s">
        <v>43</v>
      </c>
      <c r="B1205" t="s">
        <v>45</v>
      </c>
      <c r="C1205">
        <v>7.85</v>
      </c>
      <c r="D1205">
        <v>36.083333000000003</v>
      </c>
      <c r="E1205" t="s">
        <v>228</v>
      </c>
      <c r="F1205">
        <v>300</v>
      </c>
      <c r="G1205">
        <v>2.7215542200000002</v>
      </c>
      <c r="H1205">
        <v>2010</v>
      </c>
      <c r="I1205" t="s">
        <v>5453</v>
      </c>
      <c r="J1205" t="s">
        <v>5465</v>
      </c>
      <c r="K1205" t="s">
        <v>5051</v>
      </c>
      <c r="L1205" t="s">
        <v>5052</v>
      </c>
      <c r="M1205">
        <v>92</v>
      </c>
      <c r="N1205" s="7">
        <v>40346</v>
      </c>
      <c r="Q1205">
        <v>7.42</v>
      </c>
      <c r="R1205">
        <v>7.75</v>
      </c>
      <c r="S1205">
        <v>7.75</v>
      </c>
      <c r="T1205">
        <v>8</v>
      </c>
      <c r="U1205">
        <v>8</v>
      </c>
      <c r="V1205">
        <v>7.92</v>
      </c>
      <c r="W1205">
        <v>10</v>
      </c>
      <c r="X1205">
        <v>10</v>
      </c>
      <c r="Y1205">
        <v>10</v>
      </c>
      <c r="Z1205">
        <v>7.83</v>
      </c>
      <c r="AA1205">
        <v>84.67</v>
      </c>
      <c r="AB1205">
        <v>0.2</v>
      </c>
      <c r="AC1205">
        <v>0</v>
      </c>
      <c r="AD1205">
        <v>0</v>
      </c>
      <c r="AF1205">
        <v>3</v>
      </c>
      <c r="AG1205" s="7">
        <v>40711</v>
      </c>
      <c r="AH1205">
        <v>1500</v>
      </c>
      <c r="AI1205">
        <v>2000</v>
      </c>
      <c r="AJ1205">
        <v>1750</v>
      </c>
    </row>
    <row r="1206" spans="1:36" x14ac:dyDescent="0.25">
      <c r="A1206" t="s">
        <v>43</v>
      </c>
      <c r="B1206" t="s">
        <v>62</v>
      </c>
      <c r="C1206">
        <v>14.500461</v>
      </c>
      <c r="D1206">
        <v>-90.875666199999998</v>
      </c>
      <c r="E1206" t="s">
        <v>483</v>
      </c>
      <c r="F1206">
        <v>120</v>
      </c>
      <c r="G1206">
        <v>34</v>
      </c>
      <c r="H1206">
        <v>2015</v>
      </c>
      <c r="I1206" t="s">
        <v>5404</v>
      </c>
      <c r="J1206" t="s">
        <v>5439</v>
      </c>
      <c r="K1206" t="s">
        <v>5040</v>
      </c>
      <c r="L1206" t="s">
        <v>5048</v>
      </c>
      <c r="M1206">
        <v>151</v>
      </c>
      <c r="N1206" s="7">
        <v>42522</v>
      </c>
      <c r="O1206" t="s">
        <v>68</v>
      </c>
      <c r="P1206" t="s">
        <v>54</v>
      </c>
      <c r="Q1206">
        <v>7.75</v>
      </c>
      <c r="R1206">
        <v>7.83</v>
      </c>
      <c r="S1206">
        <v>7.58</v>
      </c>
      <c r="T1206">
        <v>8</v>
      </c>
      <c r="U1206">
        <v>7.92</v>
      </c>
      <c r="V1206">
        <v>7.75</v>
      </c>
      <c r="W1206">
        <v>10</v>
      </c>
      <c r="X1206">
        <v>10</v>
      </c>
      <c r="Y1206">
        <v>10</v>
      </c>
      <c r="Z1206">
        <v>7.83</v>
      </c>
      <c r="AA1206">
        <v>84.67</v>
      </c>
      <c r="AB1206">
        <v>0.1</v>
      </c>
      <c r="AC1206">
        <v>0</v>
      </c>
      <c r="AD1206">
        <v>0</v>
      </c>
      <c r="AE1206" t="s">
        <v>55</v>
      </c>
      <c r="AF1206">
        <v>1</v>
      </c>
      <c r="AG1206" s="7">
        <v>42887</v>
      </c>
      <c r="AH1206">
        <v>1600</v>
      </c>
      <c r="AI1206">
        <v>1600</v>
      </c>
      <c r="AJ1206">
        <v>1600</v>
      </c>
    </row>
    <row r="1207" spans="1:36" x14ac:dyDescent="0.25">
      <c r="A1207" t="s">
        <v>43</v>
      </c>
      <c r="B1207" t="s">
        <v>62</v>
      </c>
      <c r="C1207">
        <v>15.783471</v>
      </c>
      <c r="D1207">
        <v>-90.230759000000006</v>
      </c>
      <c r="E1207" t="s">
        <v>618</v>
      </c>
      <c r="F1207">
        <v>250</v>
      </c>
      <c r="G1207">
        <v>1</v>
      </c>
      <c r="H1207">
        <v>2012</v>
      </c>
      <c r="I1207" t="s">
        <v>5398</v>
      </c>
      <c r="J1207" t="s">
        <v>5444</v>
      </c>
      <c r="K1207" t="s">
        <v>5040</v>
      </c>
      <c r="L1207" t="s">
        <v>5048</v>
      </c>
      <c r="M1207">
        <v>152</v>
      </c>
      <c r="N1207" s="7">
        <v>41107</v>
      </c>
      <c r="O1207" t="s">
        <v>68</v>
      </c>
      <c r="P1207" t="s">
        <v>54</v>
      </c>
      <c r="Q1207">
        <v>8</v>
      </c>
      <c r="R1207">
        <v>7.83</v>
      </c>
      <c r="S1207">
        <v>7.67</v>
      </c>
      <c r="T1207">
        <v>7.83</v>
      </c>
      <c r="U1207">
        <v>7.67</v>
      </c>
      <c r="V1207">
        <v>8</v>
      </c>
      <c r="W1207">
        <v>10</v>
      </c>
      <c r="X1207">
        <v>10</v>
      </c>
      <c r="Y1207">
        <v>10</v>
      </c>
      <c r="Z1207">
        <v>7.67</v>
      </c>
      <c r="AA1207">
        <v>84.67</v>
      </c>
      <c r="AB1207">
        <v>0.11</v>
      </c>
      <c r="AC1207">
        <v>0</v>
      </c>
      <c r="AD1207">
        <v>0</v>
      </c>
      <c r="AE1207" t="s">
        <v>55</v>
      </c>
      <c r="AF1207">
        <v>4</v>
      </c>
      <c r="AG1207" s="7">
        <v>41472</v>
      </c>
      <c r="AH1207">
        <v>1310.6400000000001</v>
      </c>
      <c r="AI1207">
        <v>1310.6400000000001</v>
      </c>
      <c r="AJ1207">
        <v>1310.6400000000001</v>
      </c>
    </row>
    <row r="1208" spans="1:36" x14ac:dyDescent="0.25">
      <c r="A1208" t="s">
        <v>43</v>
      </c>
      <c r="B1208" t="s">
        <v>62</v>
      </c>
      <c r="C1208">
        <v>14.500461</v>
      </c>
      <c r="D1208">
        <v>-90.875666199999998</v>
      </c>
      <c r="E1208" t="s">
        <v>483</v>
      </c>
      <c r="F1208">
        <v>125</v>
      </c>
      <c r="G1208">
        <v>1</v>
      </c>
      <c r="H1208">
        <v>2012</v>
      </c>
      <c r="I1208" t="s">
        <v>5398</v>
      </c>
      <c r="J1208" t="s">
        <v>5444</v>
      </c>
      <c r="K1208" t="s">
        <v>5040</v>
      </c>
      <c r="L1208" t="s">
        <v>5048</v>
      </c>
      <c r="M1208">
        <v>152</v>
      </c>
      <c r="N1208" s="7">
        <v>41093</v>
      </c>
      <c r="O1208" t="s">
        <v>68</v>
      </c>
      <c r="P1208" t="s">
        <v>54</v>
      </c>
      <c r="Q1208">
        <v>7.67</v>
      </c>
      <c r="R1208">
        <v>7.83</v>
      </c>
      <c r="S1208">
        <v>7.67</v>
      </c>
      <c r="T1208">
        <v>8</v>
      </c>
      <c r="U1208">
        <v>7.67</v>
      </c>
      <c r="V1208">
        <v>7.83</v>
      </c>
      <c r="W1208">
        <v>10</v>
      </c>
      <c r="X1208">
        <v>10</v>
      </c>
      <c r="Y1208">
        <v>10</v>
      </c>
      <c r="Z1208">
        <v>8</v>
      </c>
      <c r="AA1208">
        <v>84.67</v>
      </c>
      <c r="AB1208">
        <v>0.12</v>
      </c>
      <c r="AC1208">
        <v>0</v>
      </c>
      <c r="AD1208">
        <v>0</v>
      </c>
      <c r="AE1208" t="s">
        <v>55</v>
      </c>
      <c r="AF1208">
        <v>4</v>
      </c>
      <c r="AG1208" s="7">
        <v>41458</v>
      </c>
      <c r="AH1208">
        <v>1524</v>
      </c>
      <c r="AI1208">
        <v>1524</v>
      </c>
      <c r="AJ1208">
        <v>1524</v>
      </c>
    </row>
    <row r="1209" spans="1:36" x14ac:dyDescent="0.25">
      <c r="A1209" t="s">
        <v>43</v>
      </c>
      <c r="B1209" t="s">
        <v>159</v>
      </c>
      <c r="C1209">
        <v>-7.2748720999999996</v>
      </c>
      <c r="D1209">
        <v>110.0891894</v>
      </c>
      <c r="E1209" t="s">
        <v>872</v>
      </c>
      <c r="F1209">
        <v>2</v>
      </c>
      <c r="G1209">
        <v>1</v>
      </c>
      <c r="H1209">
        <v>2016</v>
      </c>
      <c r="I1209" t="s">
        <v>5472</v>
      </c>
      <c r="J1209" t="s">
        <v>5408</v>
      </c>
      <c r="K1209" t="s">
        <v>5041</v>
      </c>
      <c r="L1209" t="s">
        <v>5040</v>
      </c>
      <c r="M1209">
        <v>122</v>
      </c>
      <c r="N1209" s="7">
        <v>42698</v>
      </c>
      <c r="O1209" t="s">
        <v>877</v>
      </c>
      <c r="P1209" t="s">
        <v>54</v>
      </c>
      <c r="Q1209">
        <v>7.92</v>
      </c>
      <c r="R1209">
        <v>7.83</v>
      </c>
      <c r="S1209">
        <v>7.75</v>
      </c>
      <c r="T1209">
        <v>7.75</v>
      </c>
      <c r="U1209">
        <v>7.75</v>
      </c>
      <c r="V1209">
        <v>7.75</v>
      </c>
      <c r="W1209">
        <v>10</v>
      </c>
      <c r="X1209">
        <v>10</v>
      </c>
      <c r="Y1209">
        <v>10</v>
      </c>
      <c r="Z1209">
        <v>7.92</v>
      </c>
      <c r="AA1209">
        <v>84.67</v>
      </c>
      <c r="AB1209">
        <v>0.12</v>
      </c>
      <c r="AC1209">
        <v>0</v>
      </c>
      <c r="AD1209">
        <v>0</v>
      </c>
      <c r="AE1209" t="s">
        <v>55</v>
      </c>
      <c r="AF1209">
        <v>7</v>
      </c>
      <c r="AG1209" s="7">
        <v>43063</v>
      </c>
      <c r="AH1209">
        <v>1200</v>
      </c>
      <c r="AI1209">
        <v>1200</v>
      </c>
      <c r="AJ1209">
        <v>1200</v>
      </c>
    </row>
    <row r="1210" spans="1:36" x14ac:dyDescent="0.25">
      <c r="A1210" t="s">
        <v>43</v>
      </c>
      <c r="B1210" t="s">
        <v>881</v>
      </c>
      <c r="C1210">
        <v>26.750589300000001</v>
      </c>
      <c r="D1210">
        <v>128.2849463</v>
      </c>
      <c r="E1210" t="s">
        <v>884</v>
      </c>
      <c r="F1210">
        <v>20</v>
      </c>
      <c r="G1210">
        <v>1</v>
      </c>
      <c r="I1210" t="s">
        <v>5449</v>
      </c>
      <c r="J1210" t="s">
        <v>5441</v>
      </c>
      <c r="K1210" t="s">
        <v>5051</v>
      </c>
      <c r="L1210" t="s">
        <v>5048</v>
      </c>
      <c r="M1210">
        <v>121</v>
      </c>
      <c r="N1210" s="7">
        <v>42676</v>
      </c>
      <c r="O1210" t="s">
        <v>737</v>
      </c>
      <c r="P1210" t="s">
        <v>278</v>
      </c>
      <c r="Q1210">
        <v>7.75</v>
      </c>
      <c r="R1210">
        <v>7.75</v>
      </c>
      <c r="S1210">
        <v>7.75</v>
      </c>
      <c r="T1210">
        <v>7.42</v>
      </c>
      <c r="U1210">
        <v>8.08</v>
      </c>
      <c r="V1210">
        <v>7.83</v>
      </c>
      <c r="W1210">
        <v>10</v>
      </c>
      <c r="X1210">
        <v>10</v>
      </c>
      <c r="Y1210">
        <v>10</v>
      </c>
      <c r="Z1210">
        <v>8.08</v>
      </c>
      <c r="AA1210">
        <v>84.67</v>
      </c>
      <c r="AB1210">
        <v>0.12</v>
      </c>
      <c r="AC1210">
        <v>0</v>
      </c>
      <c r="AD1210">
        <v>0</v>
      </c>
      <c r="AE1210" t="s">
        <v>55</v>
      </c>
      <c r="AF1210">
        <v>0</v>
      </c>
      <c r="AG1210" s="7">
        <v>43041</v>
      </c>
      <c r="AH1210">
        <v>170</v>
      </c>
      <c r="AI1210">
        <v>170</v>
      </c>
      <c r="AJ1210">
        <v>170</v>
      </c>
    </row>
    <row r="1211" spans="1:36" x14ac:dyDescent="0.25">
      <c r="A1211" t="s">
        <v>43</v>
      </c>
      <c r="B1211" t="s">
        <v>316</v>
      </c>
      <c r="C1211">
        <v>-0.43709900000000002</v>
      </c>
      <c r="D1211">
        <v>36.958010399999999</v>
      </c>
      <c r="E1211" t="s">
        <v>379</v>
      </c>
      <c r="F1211">
        <v>235</v>
      </c>
      <c r="G1211">
        <v>60</v>
      </c>
      <c r="H1211">
        <v>2012</v>
      </c>
      <c r="I1211" t="s">
        <v>5398</v>
      </c>
      <c r="J1211" t="s">
        <v>5475</v>
      </c>
      <c r="K1211" t="s">
        <v>5040</v>
      </c>
      <c r="L1211" t="s">
        <v>5050</v>
      </c>
      <c r="M1211">
        <v>92</v>
      </c>
      <c r="N1211" s="7">
        <v>41168</v>
      </c>
      <c r="O1211" t="s">
        <v>383</v>
      </c>
      <c r="P1211" t="s">
        <v>54</v>
      </c>
      <c r="Q1211">
        <v>7.75</v>
      </c>
      <c r="R1211">
        <v>7.92</v>
      </c>
      <c r="S1211">
        <v>7.83</v>
      </c>
      <c r="T1211">
        <v>8</v>
      </c>
      <c r="U1211">
        <v>7.58</v>
      </c>
      <c r="V1211">
        <v>7.75</v>
      </c>
      <c r="W1211">
        <v>10</v>
      </c>
      <c r="X1211">
        <v>10</v>
      </c>
      <c r="Y1211">
        <v>10</v>
      </c>
      <c r="Z1211">
        <v>7.83</v>
      </c>
      <c r="AA1211">
        <v>84.67</v>
      </c>
      <c r="AB1211">
        <v>0.11</v>
      </c>
      <c r="AC1211">
        <v>0</v>
      </c>
      <c r="AD1211">
        <v>0</v>
      </c>
      <c r="AE1211" t="s">
        <v>89</v>
      </c>
      <c r="AF1211">
        <v>0</v>
      </c>
      <c r="AG1211" s="7">
        <v>41533</v>
      </c>
      <c r="AH1211">
        <v>2000</v>
      </c>
      <c r="AI1211">
        <v>2000</v>
      </c>
      <c r="AJ1211">
        <v>2000</v>
      </c>
    </row>
    <row r="1212" spans="1:36" x14ac:dyDescent="0.25">
      <c r="A1212" t="s">
        <v>43</v>
      </c>
      <c r="B1212" t="s">
        <v>216</v>
      </c>
      <c r="C1212">
        <v>26.901115099999998</v>
      </c>
      <c r="D1212">
        <v>-106.4069756</v>
      </c>
      <c r="E1212" t="s">
        <v>963</v>
      </c>
      <c r="F1212">
        <v>80</v>
      </c>
      <c r="G1212">
        <v>1</v>
      </c>
      <c r="H1212">
        <v>2012</v>
      </c>
      <c r="I1212" t="s">
        <v>5398</v>
      </c>
      <c r="J1212" t="s">
        <v>5444</v>
      </c>
      <c r="K1212" t="s">
        <v>5040</v>
      </c>
      <c r="L1212" t="s">
        <v>5048</v>
      </c>
      <c r="M1212">
        <v>152</v>
      </c>
      <c r="N1212" s="7">
        <v>41092</v>
      </c>
      <c r="O1212" t="s">
        <v>616</v>
      </c>
      <c r="P1212" t="s">
        <v>54</v>
      </c>
      <c r="Q1212">
        <v>7.83</v>
      </c>
      <c r="R1212">
        <v>7.58</v>
      </c>
      <c r="S1212">
        <v>7.67</v>
      </c>
      <c r="T1212">
        <v>7.92</v>
      </c>
      <c r="U1212">
        <v>7.92</v>
      </c>
      <c r="V1212">
        <v>7.83</v>
      </c>
      <c r="W1212">
        <v>10</v>
      </c>
      <c r="X1212">
        <v>10</v>
      </c>
      <c r="Y1212">
        <v>10</v>
      </c>
      <c r="Z1212">
        <v>7.92</v>
      </c>
      <c r="AA1212">
        <v>84.67</v>
      </c>
      <c r="AB1212">
        <v>0.13</v>
      </c>
      <c r="AC1212">
        <v>0</v>
      </c>
      <c r="AD1212">
        <v>0</v>
      </c>
      <c r="AF1212">
        <v>3</v>
      </c>
      <c r="AG1212" s="7">
        <v>41457</v>
      </c>
      <c r="AH1212">
        <v>1200</v>
      </c>
      <c r="AI1212">
        <v>1200</v>
      </c>
      <c r="AJ1212">
        <v>1200</v>
      </c>
    </row>
    <row r="1213" spans="1:36" x14ac:dyDescent="0.25">
      <c r="A1213" t="s">
        <v>43</v>
      </c>
      <c r="B1213" t="s">
        <v>94</v>
      </c>
      <c r="C1213">
        <v>-6.1680419999999998</v>
      </c>
      <c r="D1213">
        <v>-79.473904000000005</v>
      </c>
      <c r="E1213" t="s">
        <v>973</v>
      </c>
      <c r="F1213">
        <v>1</v>
      </c>
      <c r="G1213">
        <v>60</v>
      </c>
      <c r="I1213" t="s">
        <v>5484</v>
      </c>
      <c r="J1213" t="s">
        <v>5398</v>
      </c>
      <c r="K1213" t="s">
        <v>5047</v>
      </c>
      <c r="L1213" t="s">
        <v>5040</v>
      </c>
      <c r="M1213">
        <v>92</v>
      </c>
      <c r="N1213" s="7">
        <v>40708</v>
      </c>
      <c r="Q1213">
        <v>7.67</v>
      </c>
      <c r="R1213">
        <v>7.83</v>
      </c>
      <c r="S1213">
        <v>7.75</v>
      </c>
      <c r="T1213">
        <v>7.75</v>
      </c>
      <c r="U1213">
        <v>7.92</v>
      </c>
      <c r="V1213">
        <v>7.83</v>
      </c>
      <c r="W1213">
        <v>10</v>
      </c>
      <c r="X1213">
        <v>10</v>
      </c>
      <c r="Y1213">
        <v>10</v>
      </c>
      <c r="Z1213">
        <v>7.92</v>
      </c>
      <c r="AA1213">
        <v>84.67</v>
      </c>
      <c r="AB1213">
        <v>0</v>
      </c>
      <c r="AC1213">
        <v>0</v>
      </c>
      <c r="AD1213">
        <v>0</v>
      </c>
      <c r="AF1213">
        <v>3</v>
      </c>
      <c r="AG1213" s="7">
        <v>41073</v>
      </c>
    </row>
    <row r="1214" spans="1:36" x14ac:dyDescent="0.25">
      <c r="A1214" t="s">
        <v>43</v>
      </c>
      <c r="B1214" t="s">
        <v>268</v>
      </c>
      <c r="C1214">
        <v>24.186719400000001</v>
      </c>
      <c r="D1214">
        <v>120.8154358</v>
      </c>
      <c r="E1214" t="s">
        <v>937</v>
      </c>
      <c r="F1214">
        <v>10</v>
      </c>
      <c r="G1214">
        <v>30</v>
      </c>
      <c r="H1214">
        <v>2014</v>
      </c>
      <c r="I1214" t="s">
        <v>5451</v>
      </c>
      <c r="J1214" t="s">
        <v>5477</v>
      </c>
      <c r="K1214" t="s">
        <v>5051</v>
      </c>
      <c r="L1214" t="s">
        <v>5050</v>
      </c>
      <c r="M1214">
        <v>61</v>
      </c>
      <c r="N1214" s="7">
        <v>41634</v>
      </c>
      <c r="O1214" t="s">
        <v>616</v>
      </c>
      <c r="P1214" t="s">
        <v>54</v>
      </c>
      <c r="Q1214">
        <v>8</v>
      </c>
      <c r="R1214">
        <v>7.92</v>
      </c>
      <c r="S1214">
        <v>7.75</v>
      </c>
      <c r="T1214">
        <v>7.75</v>
      </c>
      <c r="U1214">
        <v>7.75</v>
      </c>
      <c r="V1214">
        <v>7.75</v>
      </c>
      <c r="W1214">
        <v>10</v>
      </c>
      <c r="X1214">
        <v>10</v>
      </c>
      <c r="Y1214">
        <v>10</v>
      </c>
      <c r="Z1214">
        <v>7.75</v>
      </c>
      <c r="AA1214">
        <v>84.67</v>
      </c>
      <c r="AB1214">
        <v>0.11</v>
      </c>
      <c r="AC1214">
        <v>0</v>
      </c>
      <c r="AD1214">
        <v>0</v>
      </c>
      <c r="AE1214" t="s">
        <v>55</v>
      </c>
      <c r="AF1214">
        <v>0</v>
      </c>
      <c r="AG1214" s="7">
        <v>41999</v>
      </c>
      <c r="AH1214">
        <v>1000</v>
      </c>
      <c r="AI1214">
        <v>1000</v>
      </c>
      <c r="AJ1214">
        <v>1000</v>
      </c>
    </row>
    <row r="1215" spans="1:36" x14ac:dyDescent="0.25">
      <c r="A1215" t="s">
        <v>43</v>
      </c>
      <c r="B1215" t="s">
        <v>242</v>
      </c>
      <c r="C1215">
        <v>1.0784435999999999</v>
      </c>
      <c r="D1215">
        <v>34.1810057</v>
      </c>
      <c r="E1215" t="s">
        <v>971</v>
      </c>
      <c r="F1215">
        <v>320</v>
      </c>
      <c r="G1215">
        <v>60</v>
      </c>
      <c r="H1215">
        <v>2012</v>
      </c>
      <c r="I1215" t="s">
        <v>5435</v>
      </c>
      <c r="J1215" t="s">
        <v>5462</v>
      </c>
      <c r="K1215" t="s">
        <v>5042</v>
      </c>
      <c r="L1215" t="s">
        <v>5052</v>
      </c>
      <c r="M1215">
        <v>153</v>
      </c>
      <c r="N1215" s="7">
        <v>40952</v>
      </c>
      <c r="O1215" t="s">
        <v>60</v>
      </c>
      <c r="P1215" t="s">
        <v>54</v>
      </c>
      <c r="Q1215">
        <v>7.92</v>
      </c>
      <c r="R1215">
        <v>7.83</v>
      </c>
      <c r="S1215">
        <v>7.75</v>
      </c>
      <c r="T1215">
        <v>7.92</v>
      </c>
      <c r="U1215">
        <v>7.67</v>
      </c>
      <c r="V1215">
        <v>7.75</v>
      </c>
      <c r="W1215">
        <v>10</v>
      </c>
      <c r="X1215">
        <v>10</v>
      </c>
      <c r="Y1215">
        <v>10</v>
      </c>
      <c r="Z1215">
        <v>7.83</v>
      </c>
      <c r="AA1215">
        <v>84.67</v>
      </c>
      <c r="AB1215">
        <v>0.11</v>
      </c>
      <c r="AC1215">
        <v>0</v>
      </c>
      <c r="AD1215">
        <v>0</v>
      </c>
      <c r="AE1215" t="s">
        <v>304</v>
      </c>
      <c r="AF1215">
        <v>3</v>
      </c>
      <c r="AG1215" s="7">
        <v>41317</v>
      </c>
      <c r="AH1215">
        <v>1700</v>
      </c>
      <c r="AI1215">
        <v>1850</v>
      </c>
      <c r="AJ1215">
        <v>1775</v>
      </c>
    </row>
    <row r="1216" spans="1:36" x14ac:dyDescent="0.25">
      <c r="A1216" t="s">
        <v>43</v>
      </c>
      <c r="B1216" t="s">
        <v>523</v>
      </c>
      <c r="C1216">
        <v>13.977827899999999</v>
      </c>
      <c r="D1216">
        <v>-89.563911899999994</v>
      </c>
      <c r="E1216" t="s">
        <v>845</v>
      </c>
      <c r="F1216">
        <v>250</v>
      </c>
      <c r="G1216">
        <v>69</v>
      </c>
      <c r="H1216">
        <v>2011</v>
      </c>
      <c r="I1216" t="s">
        <v>5448</v>
      </c>
      <c r="J1216" t="s">
        <v>5443</v>
      </c>
      <c r="K1216" t="s">
        <v>5051</v>
      </c>
      <c r="L1216" t="s">
        <v>5048</v>
      </c>
      <c r="M1216">
        <v>120</v>
      </c>
      <c r="N1216" s="7">
        <v>40778</v>
      </c>
      <c r="Q1216">
        <v>7.75</v>
      </c>
      <c r="R1216">
        <v>8</v>
      </c>
      <c r="S1216">
        <v>8</v>
      </c>
      <c r="T1216">
        <v>8.33</v>
      </c>
      <c r="U1216">
        <v>7.67</v>
      </c>
      <c r="V1216">
        <v>7.92</v>
      </c>
      <c r="W1216">
        <v>10</v>
      </c>
      <c r="X1216">
        <v>10</v>
      </c>
      <c r="Y1216">
        <v>9.33</v>
      </c>
      <c r="Z1216">
        <v>7.75</v>
      </c>
      <c r="AA1216">
        <v>84.75</v>
      </c>
      <c r="AB1216">
        <v>0.15</v>
      </c>
      <c r="AC1216">
        <v>0</v>
      </c>
      <c r="AD1216">
        <v>0</v>
      </c>
      <c r="AF1216">
        <v>3</v>
      </c>
      <c r="AG1216" s="7">
        <v>41143</v>
      </c>
      <c r="AH1216">
        <v>1200</v>
      </c>
      <c r="AI1216">
        <v>1200</v>
      </c>
      <c r="AJ1216">
        <v>1200</v>
      </c>
    </row>
    <row r="1217" spans="1:36" x14ac:dyDescent="0.25">
      <c r="A1217" t="s">
        <v>43</v>
      </c>
      <c r="B1217" t="s">
        <v>254</v>
      </c>
      <c r="C1217">
        <v>14.1560521</v>
      </c>
      <c r="D1217">
        <v>-88.036308599999998</v>
      </c>
      <c r="E1217" t="s">
        <v>838</v>
      </c>
      <c r="F1217">
        <v>275</v>
      </c>
      <c r="G1217">
        <v>1</v>
      </c>
      <c r="H1217">
        <v>2014</v>
      </c>
      <c r="I1217" t="s">
        <v>5412</v>
      </c>
      <c r="J1217" t="s">
        <v>5440</v>
      </c>
      <c r="K1217" t="s">
        <v>5040</v>
      </c>
      <c r="L1217" t="s">
        <v>5048</v>
      </c>
      <c r="M1217">
        <v>151</v>
      </c>
      <c r="N1217" s="7">
        <v>41754</v>
      </c>
      <c r="O1217" t="s">
        <v>493</v>
      </c>
      <c r="P1217" t="s">
        <v>54</v>
      </c>
      <c r="Q1217">
        <v>7.83</v>
      </c>
      <c r="R1217">
        <v>7.75</v>
      </c>
      <c r="S1217">
        <v>8</v>
      </c>
      <c r="T1217">
        <v>7.67</v>
      </c>
      <c r="U1217">
        <v>7.67</v>
      </c>
      <c r="V1217">
        <v>7.67</v>
      </c>
      <c r="W1217">
        <v>10</v>
      </c>
      <c r="X1217">
        <v>10</v>
      </c>
      <c r="Y1217">
        <v>10</v>
      </c>
      <c r="Z1217">
        <v>8.17</v>
      </c>
      <c r="AA1217">
        <v>84.75</v>
      </c>
      <c r="AB1217">
        <v>0.11</v>
      </c>
      <c r="AC1217">
        <v>0</v>
      </c>
      <c r="AD1217">
        <v>0</v>
      </c>
      <c r="AE1217" t="s">
        <v>55</v>
      </c>
      <c r="AF1217">
        <v>4</v>
      </c>
      <c r="AG1217" s="7">
        <v>42119</v>
      </c>
      <c r="AH1217">
        <v>1450</v>
      </c>
      <c r="AI1217">
        <v>1450</v>
      </c>
      <c r="AJ1217">
        <v>1450</v>
      </c>
    </row>
    <row r="1218" spans="1:36" x14ac:dyDescent="0.25">
      <c r="A1218" t="s">
        <v>43</v>
      </c>
      <c r="B1218" t="s">
        <v>316</v>
      </c>
      <c r="C1218">
        <v>-0.43709900000000002</v>
      </c>
      <c r="D1218">
        <v>36.958010399999999</v>
      </c>
      <c r="E1218" t="s">
        <v>379</v>
      </c>
      <c r="F1218">
        <v>150</v>
      </c>
      <c r="G1218">
        <v>60</v>
      </c>
      <c r="H1218">
        <v>2014</v>
      </c>
      <c r="I1218" t="s">
        <v>5412</v>
      </c>
      <c r="J1218" t="s">
        <v>5477</v>
      </c>
      <c r="K1218" t="s">
        <v>5040</v>
      </c>
      <c r="L1218" t="s">
        <v>5050</v>
      </c>
      <c r="M1218">
        <v>92</v>
      </c>
      <c r="N1218" s="7">
        <v>42157</v>
      </c>
      <c r="O1218" t="s">
        <v>325</v>
      </c>
      <c r="P1218" t="s">
        <v>54</v>
      </c>
      <c r="Q1218">
        <v>7.92</v>
      </c>
      <c r="R1218">
        <v>7.83</v>
      </c>
      <c r="S1218">
        <v>7.58</v>
      </c>
      <c r="T1218">
        <v>7.92</v>
      </c>
      <c r="U1218">
        <v>7.75</v>
      </c>
      <c r="V1218">
        <v>7.83</v>
      </c>
      <c r="W1218">
        <v>10</v>
      </c>
      <c r="X1218">
        <v>10</v>
      </c>
      <c r="Y1218">
        <v>10</v>
      </c>
      <c r="Z1218">
        <v>7.92</v>
      </c>
      <c r="AA1218">
        <v>84.75</v>
      </c>
      <c r="AB1218">
        <v>0.13</v>
      </c>
      <c r="AC1218">
        <v>0</v>
      </c>
      <c r="AD1218">
        <v>0</v>
      </c>
      <c r="AE1218" t="s">
        <v>55</v>
      </c>
      <c r="AF1218">
        <v>0</v>
      </c>
      <c r="AG1218" s="7">
        <v>42522</v>
      </c>
      <c r="AH1218">
        <v>1800</v>
      </c>
      <c r="AI1218">
        <v>1800</v>
      </c>
      <c r="AJ1218">
        <v>1800</v>
      </c>
    </row>
    <row r="1219" spans="1:36" x14ac:dyDescent="0.25">
      <c r="A1219" t="s">
        <v>43</v>
      </c>
      <c r="B1219" t="s">
        <v>280</v>
      </c>
      <c r="C1219">
        <v>13.0883907</v>
      </c>
      <c r="D1219">
        <v>-85.999399699999998</v>
      </c>
      <c r="E1219" t="s">
        <v>853</v>
      </c>
      <c r="F1219">
        <v>2</v>
      </c>
      <c r="G1219">
        <v>2.7215542200000002</v>
      </c>
      <c r="H1219">
        <v>2010</v>
      </c>
      <c r="I1219" t="s">
        <v>5453</v>
      </c>
      <c r="J1219" t="s">
        <v>5454</v>
      </c>
      <c r="K1219" t="s">
        <v>5051</v>
      </c>
      <c r="L1219" t="s">
        <v>5048</v>
      </c>
      <c r="M1219">
        <v>120</v>
      </c>
      <c r="N1219" s="7">
        <v>40329</v>
      </c>
      <c r="Q1219">
        <v>7.83</v>
      </c>
      <c r="R1219">
        <v>7.58</v>
      </c>
      <c r="S1219">
        <v>7.58</v>
      </c>
      <c r="T1219">
        <v>7.83</v>
      </c>
      <c r="U1219">
        <v>7.75</v>
      </c>
      <c r="V1219">
        <v>7.67</v>
      </c>
      <c r="W1219">
        <v>10</v>
      </c>
      <c r="X1219">
        <v>10</v>
      </c>
      <c r="Y1219">
        <v>10</v>
      </c>
      <c r="Z1219">
        <v>8.5</v>
      </c>
      <c r="AA1219">
        <v>84.75</v>
      </c>
      <c r="AB1219">
        <v>0.18</v>
      </c>
      <c r="AC1219">
        <v>0</v>
      </c>
      <c r="AD1219">
        <v>0</v>
      </c>
      <c r="AF1219">
        <v>2</v>
      </c>
      <c r="AG1219" s="7">
        <v>40694</v>
      </c>
      <c r="AH1219">
        <v>800</v>
      </c>
      <c r="AI1219">
        <v>1050</v>
      </c>
      <c r="AJ1219">
        <v>925</v>
      </c>
    </row>
    <row r="1220" spans="1:36" x14ac:dyDescent="0.25">
      <c r="A1220" t="s">
        <v>43</v>
      </c>
      <c r="B1220" t="s">
        <v>348</v>
      </c>
      <c r="C1220">
        <v>15.870032</v>
      </c>
      <c r="D1220">
        <v>100.992541</v>
      </c>
      <c r="E1220" t="s">
        <v>821</v>
      </c>
      <c r="F1220">
        <v>50</v>
      </c>
      <c r="G1220">
        <v>50</v>
      </c>
      <c r="H1220">
        <v>2015</v>
      </c>
      <c r="I1220" t="s">
        <v>5460</v>
      </c>
      <c r="J1220" t="s">
        <v>5478</v>
      </c>
      <c r="K1220" t="s">
        <v>5051</v>
      </c>
      <c r="L1220" t="s">
        <v>5050</v>
      </c>
      <c r="M1220">
        <v>61</v>
      </c>
      <c r="N1220" s="7">
        <v>42548</v>
      </c>
      <c r="O1220" t="s">
        <v>213</v>
      </c>
      <c r="P1220" t="s">
        <v>278</v>
      </c>
      <c r="Q1220">
        <v>7.75</v>
      </c>
      <c r="R1220">
        <v>7.75</v>
      </c>
      <c r="S1220">
        <v>7.75</v>
      </c>
      <c r="T1220">
        <v>7.75</v>
      </c>
      <c r="U1220">
        <v>8</v>
      </c>
      <c r="V1220">
        <v>7.75</v>
      </c>
      <c r="W1220">
        <v>10</v>
      </c>
      <c r="X1220">
        <v>10</v>
      </c>
      <c r="Y1220">
        <v>10</v>
      </c>
      <c r="Z1220">
        <v>8</v>
      </c>
      <c r="AA1220">
        <v>84.75</v>
      </c>
      <c r="AB1220">
        <v>0.12</v>
      </c>
      <c r="AC1220">
        <v>0</v>
      </c>
      <c r="AD1220">
        <v>0</v>
      </c>
      <c r="AE1220" t="s">
        <v>55</v>
      </c>
      <c r="AF1220">
        <v>0</v>
      </c>
      <c r="AG1220" s="7">
        <v>42913</v>
      </c>
    </row>
    <row r="1221" spans="1:36" x14ac:dyDescent="0.25">
      <c r="A1221" t="s">
        <v>43</v>
      </c>
      <c r="B1221" t="s">
        <v>45</v>
      </c>
      <c r="C1221">
        <v>7.85</v>
      </c>
      <c r="D1221">
        <v>36.083333000000003</v>
      </c>
      <c r="E1221" t="s">
        <v>228</v>
      </c>
      <c r="F1221">
        <v>300</v>
      </c>
      <c r="G1221">
        <v>2.7215542200000002</v>
      </c>
      <c r="H1221">
        <v>2010</v>
      </c>
      <c r="I1221" t="s">
        <v>5453</v>
      </c>
      <c r="J1221" t="s">
        <v>5465</v>
      </c>
      <c r="K1221" t="s">
        <v>5051</v>
      </c>
      <c r="L1221" t="s">
        <v>5052</v>
      </c>
      <c r="M1221">
        <v>92</v>
      </c>
      <c r="N1221" s="7">
        <v>40346</v>
      </c>
      <c r="Q1221">
        <v>7.75</v>
      </c>
      <c r="R1221">
        <v>7.92</v>
      </c>
      <c r="S1221">
        <v>7.83</v>
      </c>
      <c r="T1221">
        <v>7.92</v>
      </c>
      <c r="U1221">
        <v>7.75</v>
      </c>
      <c r="V1221">
        <v>7.67</v>
      </c>
      <c r="W1221">
        <v>10</v>
      </c>
      <c r="X1221">
        <v>10</v>
      </c>
      <c r="Y1221">
        <v>10</v>
      </c>
      <c r="Z1221">
        <v>8</v>
      </c>
      <c r="AA1221">
        <v>84.83</v>
      </c>
      <c r="AB1221">
        <v>0.1</v>
      </c>
      <c r="AC1221">
        <v>0</v>
      </c>
      <c r="AD1221">
        <v>0</v>
      </c>
      <c r="AF1221">
        <v>2</v>
      </c>
      <c r="AG1221" s="7">
        <v>40711</v>
      </c>
      <c r="AH1221">
        <v>1500</v>
      </c>
      <c r="AI1221">
        <v>2000</v>
      </c>
      <c r="AJ1221">
        <v>1750</v>
      </c>
    </row>
    <row r="1222" spans="1:36" x14ac:dyDescent="0.25">
      <c r="A1222" t="s">
        <v>43</v>
      </c>
      <c r="B1222" t="s">
        <v>45</v>
      </c>
      <c r="C1222">
        <v>7.85</v>
      </c>
      <c r="D1222">
        <v>36.083333000000003</v>
      </c>
      <c r="E1222" t="s">
        <v>228</v>
      </c>
      <c r="F1222">
        <v>300</v>
      </c>
      <c r="G1222">
        <v>2.7215542200000002</v>
      </c>
      <c r="H1222">
        <v>2010</v>
      </c>
      <c r="I1222" t="s">
        <v>5453</v>
      </c>
      <c r="J1222" t="s">
        <v>5465</v>
      </c>
      <c r="K1222" t="s">
        <v>5051</v>
      </c>
      <c r="L1222" t="s">
        <v>5052</v>
      </c>
      <c r="M1222">
        <v>92</v>
      </c>
      <c r="N1222" s="7">
        <v>40346</v>
      </c>
      <c r="Q1222">
        <v>7.42</v>
      </c>
      <c r="R1222">
        <v>7.92</v>
      </c>
      <c r="S1222">
        <v>7.92</v>
      </c>
      <c r="T1222">
        <v>8</v>
      </c>
      <c r="U1222">
        <v>7.83</v>
      </c>
      <c r="V1222">
        <v>7.83</v>
      </c>
      <c r="W1222">
        <v>10</v>
      </c>
      <c r="X1222">
        <v>10</v>
      </c>
      <c r="Y1222">
        <v>10</v>
      </c>
      <c r="Z1222">
        <v>7.92</v>
      </c>
      <c r="AA1222">
        <v>84.83</v>
      </c>
      <c r="AB1222">
        <v>0.1</v>
      </c>
      <c r="AC1222">
        <v>0</v>
      </c>
      <c r="AD1222">
        <v>0</v>
      </c>
      <c r="AF1222">
        <v>4</v>
      </c>
      <c r="AG1222" s="7">
        <v>40711</v>
      </c>
      <c r="AH1222">
        <v>1500</v>
      </c>
      <c r="AI1222">
        <v>2000</v>
      </c>
      <c r="AJ1222">
        <v>1750</v>
      </c>
    </row>
    <row r="1223" spans="1:36" x14ac:dyDescent="0.25">
      <c r="A1223" t="s">
        <v>43</v>
      </c>
      <c r="B1223" t="s">
        <v>268</v>
      </c>
      <c r="C1223">
        <v>23.282501400000001</v>
      </c>
      <c r="D1223">
        <v>120.44728499999999</v>
      </c>
      <c r="E1223" t="s">
        <v>811</v>
      </c>
      <c r="F1223">
        <v>10</v>
      </c>
      <c r="G1223">
        <v>20</v>
      </c>
      <c r="H1223">
        <v>2016</v>
      </c>
      <c r="I1223" t="s">
        <v>5449</v>
      </c>
      <c r="J1223" t="s">
        <v>5482</v>
      </c>
      <c r="K1223" t="s">
        <v>5051</v>
      </c>
      <c r="L1223" t="s">
        <v>5050</v>
      </c>
      <c r="M1223">
        <v>61</v>
      </c>
      <c r="N1223" s="7">
        <v>42508</v>
      </c>
      <c r="O1223" t="s">
        <v>616</v>
      </c>
      <c r="P1223" t="s">
        <v>81</v>
      </c>
      <c r="Q1223">
        <v>7.92</v>
      </c>
      <c r="R1223">
        <v>7.58</v>
      </c>
      <c r="S1223">
        <v>7.83</v>
      </c>
      <c r="T1223">
        <v>7.83</v>
      </c>
      <c r="U1223">
        <v>7.83</v>
      </c>
      <c r="V1223">
        <v>7.83</v>
      </c>
      <c r="W1223">
        <v>10</v>
      </c>
      <c r="X1223">
        <v>10</v>
      </c>
      <c r="Y1223">
        <v>10</v>
      </c>
      <c r="Z1223">
        <v>8</v>
      </c>
      <c r="AA1223">
        <v>84.83</v>
      </c>
      <c r="AB1223">
        <v>0</v>
      </c>
      <c r="AC1223">
        <v>0</v>
      </c>
      <c r="AD1223">
        <v>0</v>
      </c>
      <c r="AE1223" t="s">
        <v>55</v>
      </c>
      <c r="AF1223">
        <v>0</v>
      </c>
      <c r="AG1223" s="7">
        <v>42873</v>
      </c>
      <c r="AH1223">
        <v>350</v>
      </c>
      <c r="AI1223">
        <v>350</v>
      </c>
      <c r="AJ1223">
        <v>350</v>
      </c>
    </row>
    <row r="1224" spans="1:36" x14ac:dyDescent="0.25">
      <c r="A1224" t="s">
        <v>43</v>
      </c>
      <c r="B1224" t="s">
        <v>242</v>
      </c>
      <c r="C1224">
        <v>1.2692186000000001</v>
      </c>
      <c r="D1224">
        <v>33.438352999999999</v>
      </c>
      <c r="E1224" t="s">
        <v>448</v>
      </c>
      <c r="F1224">
        <v>1</v>
      </c>
      <c r="G1224">
        <v>60</v>
      </c>
      <c r="H1224">
        <v>2013</v>
      </c>
      <c r="I1224" t="s">
        <v>5425</v>
      </c>
      <c r="J1224" t="s">
        <v>5459</v>
      </c>
      <c r="K1224" t="s">
        <v>5042</v>
      </c>
      <c r="L1224" t="s">
        <v>5052</v>
      </c>
      <c r="M1224">
        <v>153</v>
      </c>
      <c r="N1224" s="7">
        <v>41820</v>
      </c>
      <c r="O1224" t="s">
        <v>249</v>
      </c>
      <c r="P1224" t="s">
        <v>81</v>
      </c>
      <c r="Q1224">
        <v>7.75</v>
      </c>
      <c r="R1224">
        <v>7.92</v>
      </c>
      <c r="S1224">
        <v>7.67</v>
      </c>
      <c r="T1224">
        <v>7.67</v>
      </c>
      <c r="U1224">
        <v>8.25</v>
      </c>
      <c r="V1224">
        <v>7.75</v>
      </c>
      <c r="W1224">
        <v>10</v>
      </c>
      <c r="X1224">
        <v>10</v>
      </c>
      <c r="Y1224">
        <v>10</v>
      </c>
      <c r="Z1224">
        <v>7.83</v>
      </c>
      <c r="AA1224">
        <v>84.83</v>
      </c>
      <c r="AB1224">
        <v>0.12</v>
      </c>
      <c r="AC1224">
        <v>0</v>
      </c>
      <c r="AD1224">
        <v>0</v>
      </c>
      <c r="AE1224" t="s">
        <v>55</v>
      </c>
      <c r="AF1224">
        <v>1</v>
      </c>
      <c r="AG1224" s="7">
        <v>42185</v>
      </c>
      <c r="AH1224">
        <v>1400</v>
      </c>
      <c r="AI1224">
        <v>1900</v>
      </c>
      <c r="AJ1224">
        <v>1650</v>
      </c>
    </row>
    <row r="1225" spans="1:36" x14ac:dyDescent="0.25">
      <c r="A1225" t="s">
        <v>43</v>
      </c>
      <c r="B1225" t="s">
        <v>147</v>
      </c>
      <c r="C1225">
        <v>19.896766199999998</v>
      </c>
      <c r="D1225">
        <v>-155.58278179999999</v>
      </c>
      <c r="E1225" t="s">
        <v>150</v>
      </c>
      <c r="F1225">
        <v>14</v>
      </c>
      <c r="G1225">
        <v>45.359237</v>
      </c>
      <c r="H1225">
        <v>2012</v>
      </c>
      <c r="I1225" t="s">
        <v>5455</v>
      </c>
      <c r="J1225" t="s">
        <v>5444</v>
      </c>
      <c r="K1225" t="s">
        <v>5051</v>
      </c>
      <c r="L1225" t="s">
        <v>5048</v>
      </c>
      <c r="M1225">
        <v>121</v>
      </c>
      <c r="N1225" s="7">
        <v>41005</v>
      </c>
      <c r="O1225" t="s">
        <v>333</v>
      </c>
      <c r="P1225" t="s">
        <v>81</v>
      </c>
      <c r="Q1225">
        <v>7.67</v>
      </c>
      <c r="R1225">
        <v>7.75</v>
      </c>
      <c r="S1225">
        <v>7.75</v>
      </c>
      <c r="T1225">
        <v>7.75</v>
      </c>
      <c r="U1225">
        <v>7.83</v>
      </c>
      <c r="V1225">
        <v>8</v>
      </c>
      <c r="W1225">
        <v>10</v>
      </c>
      <c r="X1225">
        <v>10</v>
      </c>
      <c r="Y1225">
        <v>10</v>
      </c>
      <c r="Z1225">
        <v>8.08</v>
      </c>
      <c r="AA1225">
        <v>84.83</v>
      </c>
      <c r="AB1225">
        <v>0</v>
      </c>
      <c r="AC1225">
        <v>3</v>
      </c>
      <c r="AD1225">
        <v>0</v>
      </c>
      <c r="AF1225">
        <v>15</v>
      </c>
      <c r="AG1225" s="7">
        <v>41370</v>
      </c>
    </row>
    <row r="1226" spans="1:36" x14ac:dyDescent="0.25">
      <c r="A1226" t="s">
        <v>43</v>
      </c>
      <c r="B1226" t="s">
        <v>84</v>
      </c>
      <c r="C1226">
        <v>-18.512177999999999</v>
      </c>
      <c r="D1226">
        <v>-44.555030799999997</v>
      </c>
      <c r="E1226" t="s">
        <v>233</v>
      </c>
      <c r="F1226">
        <v>4</v>
      </c>
      <c r="G1226">
        <v>60</v>
      </c>
      <c r="H1226">
        <v>2011</v>
      </c>
      <c r="I1226" t="s">
        <v>5397</v>
      </c>
      <c r="J1226" t="s">
        <v>5398</v>
      </c>
      <c r="K1226" t="s">
        <v>5039</v>
      </c>
      <c r="L1226" t="s">
        <v>5040</v>
      </c>
      <c r="M1226">
        <v>153</v>
      </c>
      <c r="N1226" s="7">
        <v>40900</v>
      </c>
      <c r="O1226" t="s">
        <v>68</v>
      </c>
      <c r="P1226" t="s">
        <v>81</v>
      </c>
      <c r="Q1226">
        <v>8</v>
      </c>
      <c r="R1226">
        <v>7.92</v>
      </c>
      <c r="S1226">
        <v>7.75</v>
      </c>
      <c r="T1226">
        <v>7.75</v>
      </c>
      <c r="U1226">
        <v>8</v>
      </c>
      <c r="V1226">
        <v>7.75</v>
      </c>
      <c r="W1226">
        <v>10</v>
      </c>
      <c r="X1226">
        <v>10</v>
      </c>
      <c r="Y1226">
        <v>10</v>
      </c>
      <c r="Z1226">
        <v>7.75</v>
      </c>
      <c r="AA1226">
        <v>84.92</v>
      </c>
      <c r="AB1226">
        <v>0.11</v>
      </c>
      <c r="AC1226">
        <v>0</v>
      </c>
      <c r="AD1226">
        <v>0</v>
      </c>
      <c r="AE1226" t="s">
        <v>55</v>
      </c>
      <c r="AF1226">
        <v>2</v>
      </c>
      <c r="AG1226" s="7">
        <v>41265</v>
      </c>
      <c r="AH1226">
        <v>1200</v>
      </c>
      <c r="AI1226">
        <v>1200</v>
      </c>
      <c r="AJ1226">
        <v>1200</v>
      </c>
    </row>
    <row r="1227" spans="1:36" x14ac:dyDescent="0.25">
      <c r="A1227" t="s">
        <v>43</v>
      </c>
      <c r="B1227" t="s">
        <v>84</v>
      </c>
      <c r="C1227">
        <v>-18.512177999999999</v>
      </c>
      <c r="D1227">
        <v>-44.555030799999997</v>
      </c>
      <c r="E1227" t="s">
        <v>233</v>
      </c>
      <c r="F1227">
        <v>10</v>
      </c>
      <c r="G1227">
        <v>60</v>
      </c>
      <c r="H1227">
        <v>2011</v>
      </c>
      <c r="I1227" t="s">
        <v>5397</v>
      </c>
      <c r="J1227" t="s">
        <v>5398</v>
      </c>
      <c r="K1227" t="s">
        <v>5039</v>
      </c>
      <c r="L1227" t="s">
        <v>5040</v>
      </c>
      <c r="M1227">
        <v>153</v>
      </c>
      <c r="N1227" s="7">
        <v>40880</v>
      </c>
      <c r="O1227" t="s">
        <v>493</v>
      </c>
      <c r="P1227" t="s">
        <v>81</v>
      </c>
      <c r="Q1227">
        <v>8</v>
      </c>
      <c r="R1227">
        <v>8</v>
      </c>
      <c r="S1227">
        <v>7.75</v>
      </c>
      <c r="T1227">
        <v>8</v>
      </c>
      <c r="U1227">
        <v>7.5</v>
      </c>
      <c r="V1227">
        <v>7.75</v>
      </c>
      <c r="W1227">
        <v>10</v>
      </c>
      <c r="X1227">
        <v>10</v>
      </c>
      <c r="Y1227">
        <v>10</v>
      </c>
      <c r="Z1227">
        <v>7.92</v>
      </c>
      <c r="AA1227">
        <v>84.92</v>
      </c>
      <c r="AB1227">
        <v>0.12</v>
      </c>
      <c r="AC1227">
        <v>0</v>
      </c>
      <c r="AD1227">
        <v>0</v>
      </c>
      <c r="AE1227" t="s">
        <v>55</v>
      </c>
      <c r="AF1227">
        <v>2</v>
      </c>
      <c r="AG1227" s="7">
        <v>41245</v>
      </c>
      <c r="AH1227">
        <v>1000</v>
      </c>
      <c r="AI1227">
        <v>1000</v>
      </c>
      <c r="AJ1227">
        <v>1000</v>
      </c>
    </row>
    <row r="1228" spans="1:36" x14ac:dyDescent="0.25">
      <c r="A1228" t="s">
        <v>43</v>
      </c>
      <c r="B1228" t="s">
        <v>396</v>
      </c>
      <c r="C1228">
        <v>2.5359349</v>
      </c>
      <c r="D1228">
        <v>-75.527669900000006</v>
      </c>
      <c r="E1228" t="s">
        <v>457</v>
      </c>
      <c r="F1228">
        <v>243</v>
      </c>
      <c r="G1228">
        <v>70</v>
      </c>
      <c r="H1228">
        <v>2016</v>
      </c>
      <c r="I1228" t="s">
        <v>5427</v>
      </c>
      <c r="J1228" t="s">
        <v>5428</v>
      </c>
      <c r="K1228" t="s">
        <v>5042</v>
      </c>
      <c r="L1228" t="s">
        <v>5049</v>
      </c>
      <c r="M1228">
        <v>91</v>
      </c>
      <c r="N1228" s="7">
        <v>42699</v>
      </c>
      <c r="O1228" t="s">
        <v>213</v>
      </c>
      <c r="P1228" t="s">
        <v>54</v>
      </c>
      <c r="Q1228">
        <v>7.92</v>
      </c>
      <c r="R1228">
        <v>7.92</v>
      </c>
      <c r="S1228">
        <v>7.67</v>
      </c>
      <c r="T1228">
        <v>7.83</v>
      </c>
      <c r="U1228">
        <v>7.92</v>
      </c>
      <c r="V1228">
        <v>7.83</v>
      </c>
      <c r="W1228">
        <v>10</v>
      </c>
      <c r="X1228">
        <v>10</v>
      </c>
      <c r="Y1228">
        <v>10</v>
      </c>
      <c r="Z1228">
        <v>7.83</v>
      </c>
      <c r="AA1228">
        <v>84.92</v>
      </c>
      <c r="AB1228">
        <v>0</v>
      </c>
      <c r="AC1228">
        <v>1</v>
      </c>
      <c r="AD1228">
        <v>6</v>
      </c>
      <c r="AF1228">
        <v>2</v>
      </c>
      <c r="AG1228" s="7">
        <v>43064</v>
      </c>
    </row>
    <row r="1229" spans="1:36" x14ac:dyDescent="0.25">
      <c r="A1229" t="s">
        <v>43</v>
      </c>
      <c r="B1229" t="s">
        <v>396</v>
      </c>
      <c r="C1229">
        <v>2.5359349</v>
      </c>
      <c r="D1229">
        <v>-75.527669900000006</v>
      </c>
      <c r="E1229" t="s">
        <v>457</v>
      </c>
      <c r="F1229">
        <v>252</v>
      </c>
      <c r="G1229">
        <v>70</v>
      </c>
      <c r="H1229">
        <v>2015</v>
      </c>
      <c r="I1229" t="s">
        <v>5422</v>
      </c>
      <c r="J1229" t="s">
        <v>5419</v>
      </c>
      <c r="K1229" t="s">
        <v>5042</v>
      </c>
      <c r="L1229" t="s">
        <v>5049</v>
      </c>
      <c r="M1229">
        <v>91</v>
      </c>
      <c r="N1229" s="7">
        <v>42303</v>
      </c>
      <c r="O1229" t="s">
        <v>213</v>
      </c>
      <c r="P1229" t="s">
        <v>54</v>
      </c>
      <c r="Q1229">
        <v>7.92</v>
      </c>
      <c r="R1229">
        <v>7.83</v>
      </c>
      <c r="S1229">
        <v>7.75</v>
      </c>
      <c r="T1229">
        <v>7.83</v>
      </c>
      <c r="U1229">
        <v>7.75</v>
      </c>
      <c r="V1229">
        <v>8</v>
      </c>
      <c r="W1229">
        <v>10</v>
      </c>
      <c r="X1229">
        <v>10</v>
      </c>
      <c r="Y1229">
        <v>10</v>
      </c>
      <c r="Z1229">
        <v>7.83</v>
      </c>
      <c r="AA1229">
        <v>84.92</v>
      </c>
      <c r="AB1229">
        <v>0.12</v>
      </c>
      <c r="AC1229">
        <v>0</v>
      </c>
      <c r="AD1229">
        <v>0</v>
      </c>
      <c r="AE1229" t="s">
        <v>55</v>
      </c>
      <c r="AF1229">
        <v>1</v>
      </c>
      <c r="AG1229" s="7">
        <v>42668</v>
      </c>
      <c r="AH1229">
        <v>1600</v>
      </c>
      <c r="AI1229">
        <v>1950</v>
      </c>
      <c r="AJ1229">
        <v>1775</v>
      </c>
    </row>
    <row r="1230" spans="1:36" x14ac:dyDescent="0.25">
      <c r="A1230" t="s">
        <v>43</v>
      </c>
      <c r="B1230" t="s">
        <v>396</v>
      </c>
      <c r="C1230">
        <v>2.5359349</v>
      </c>
      <c r="D1230">
        <v>-75.527669900000006</v>
      </c>
      <c r="E1230" t="s">
        <v>457</v>
      </c>
      <c r="F1230">
        <v>50</v>
      </c>
      <c r="G1230">
        <v>70</v>
      </c>
      <c r="H1230">
        <v>2012</v>
      </c>
      <c r="I1230" t="s">
        <v>5425</v>
      </c>
      <c r="J1230" t="s">
        <v>5426</v>
      </c>
      <c r="K1230" t="s">
        <v>5042</v>
      </c>
      <c r="L1230" t="s">
        <v>5049</v>
      </c>
      <c r="M1230">
        <v>91</v>
      </c>
      <c r="N1230" s="7">
        <v>41254</v>
      </c>
      <c r="O1230" t="s">
        <v>213</v>
      </c>
      <c r="P1230" t="s">
        <v>54</v>
      </c>
      <c r="Q1230">
        <v>7.75</v>
      </c>
      <c r="R1230">
        <v>7.92</v>
      </c>
      <c r="S1230">
        <v>7.83</v>
      </c>
      <c r="T1230">
        <v>7.75</v>
      </c>
      <c r="U1230">
        <v>7.75</v>
      </c>
      <c r="V1230">
        <v>8</v>
      </c>
      <c r="W1230">
        <v>10</v>
      </c>
      <c r="X1230">
        <v>10</v>
      </c>
      <c r="Y1230">
        <v>10</v>
      </c>
      <c r="Z1230">
        <v>7.92</v>
      </c>
      <c r="AA1230">
        <v>84.92</v>
      </c>
      <c r="AB1230">
        <v>0.11</v>
      </c>
      <c r="AC1230">
        <v>0</v>
      </c>
      <c r="AD1230">
        <v>0</v>
      </c>
      <c r="AE1230" t="s">
        <v>55</v>
      </c>
      <c r="AF1230">
        <v>3</v>
      </c>
      <c r="AG1230" s="7">
        <v>41619</v>
      </c>
      <c r="AH1230">
        <v>1600</v>
      </c>
      <c r="AI1230">
        <v>1950</v>
      </c>
      <c r="AJ1230">
        <v>1775</v>
      </c>
    </row>
    <row r="1231" spans="1:36" x14ac:dyDescent="0.25">
      <c r="A1231" t="s">
        <v>43</v>
      </c>
      <c r="B1231" t="s">
        <v>316</v>
      </c>
      <c r="C1231">
        <v>-2.3559E-2</v>
      </c>
      <c r="D1231">
        <v>37.906193000000002</v>
      </c>
      <c r="F1231">
        <v>320</v>
      </c>
      <c r="G1231">
        <v>60</v>
      </c>
      <c r="H1231">
        <v>2010</v>
      </c>
      <c r="I1231" t="s">
        <v>5467</v>
      </c>
      <c r="J1231" t="s">
        <v>5479</v>
      </c>
      <c r="K1231" t="s">
        <v>5040</v>
      </c>
      <c r="L1231" t="s">
        <v>5050</v>
      </c>
      <c r="M1231">
        <v>92</v>
      </c>
      <c r="N1231" s="7">
        <v>40416</v>
      </c>
      <c r="Q1231">
        <v>8</v>
      </c>
      <c r="R1231">
        <v>7.67</v>
      </c>
      <c r="S1231">
        <v>7.83</v>
      </c>
      <c r="T1231">
        <v>8.17</v>
      </c>
      <c r="U1231">
        <v>7.92</v>
      </c>
      <c r="V1231">
        <v>7.75</v>
      </c>
      <c r="W1231">
        <v>10</v>
      </c>
      <c r="X1231">
        <v>10</v>
      </c>
      <c r="Y1231">
        <v>10</v>
      </c>
      <c r="Z1231">
        <v>7.58</v>
      </c>
      <c r="AA1231">
        <v>84.92</v>
      </c>
      <c r="AB1231">
        <v>0.06</v>
      </c>
      <c r="AC1231">
        <v>1</v>
      </c>
      <c r="AD1231">
        <v>0</v>
      </c>
      <c r="AF1231">
        <v>9</v>
      </c>
      <c r="AG1231" s="7">
        <v>40781</v>
      </c>
    </row>
    <row r="1232" spans="1:36" x14ac:dyDescent="0.25">
      <c r="A1232" t="s">
        <v>43</v>
      </c>
      <c r="B1232" t="s">
        <v>216</v>
      </c>
      <c r="C1232">
        <v>19.451937999999998</v>
      </c>
      <c r="D1232">
        <v>-96.959451099999995</v>
      </c>
      <c r="E1232" t="s">
        <v>790</v>
      </c>
      <c r="F1232">
        <v>25</v>
      </c>
      <c r="G1232">
        <v>1</v>
      </c>
      <c r="H1232">
        <v>2012</v>
      </c>
      <c r="I1232" t="s">
        <v>5398</v>
      </c>
      <c r="J1232" t="s">
        <v>5444</v>
      </c>
      <c r="K1232" t="s">
        <v>5040</v>
      </c>
      <c r="L1232" t="s">
        <v>5048</v>
      </c>
      <c r="M1232">
        <v>152</v>
      </c>
      <c r="N1232" s="7">
        <v>41101</v>
      </c>
      <c r="O1232" t="s">
        <v>616</v>
      </c>
      <c r="P1232" t="s">
        <v>373</v>
      </c>
      <c r="Q1232">
        <v>7.75</v>
      </c>
      <c r="R1232">
        <v>8</v>
      </c>
      <c r="S1232">
        <v>7.75</v>
      </c>
      <c r="T1232">
        <v>7.83</v>
      </c>
      <c r="U1232">
        <v>7.5</v>
      </c>
      <c r="V1232">
        <v>7.92</v>
      </c>
      <c r="W1232">
        <v>10</v>
      </c>
      <c r="X1232">
        <v>10</v>
      </c>
      <c r="Y1232">
        <v>10</v>
      </c>
      <c r="Z1232">
        <v>8.17</v>
      </c>
      <c r="AA1232">
        <v>84.92</v>
      </c>
      <c r="AB1232">
        <v>0.11</v>
      </c>
      <c r="AC1232">
        <v>0</v>
      </c>
      <c r="AD1232">
        <v>0</v>
      </c>
      <c r="AF1232">
        <v>0</v>
      </c>
      <c r="AG1232" s="7">
        <v>41466</v>
      </c>
      <c r="AH1232">
        <v>1200</v>
      </c>
      <c r="AI1232">
        <v>1200</v>
      </c>
      <c r="AJ1232">
        <v>1200</v>
      </c>
    </row>
    <row r="1233" spans="1:36" x14ac:dyDescent="0.25">
      <c r="A1233" t="s">
        <v>43</v>
      </c>
      <c r="B1233" t="s">
        <v>268</v>
      </c>
      <c r="C1233">
        <v>23.960998100000001</v>
      </c>
      <c r="D1233">
        <v>120.97186379999999</v>
      </c>
      <c r="E1233" t="s">
        <v>369</v>
      </c>
      <c r="F1233">
        <v>20</v>
      </c>
      <c r="G1233">
        <v>40</v>
      </c>
      <c r="H1233">
        <v>2015</v>
      </c>
      <c r="I1233" t="s">
        <v>5460</v>
      </c>
      <c r="J1233" t="s">
        <v>5478</v>
      </c>
      <c r="K1233" t="s">
        <v>5051</v>
      </c>
      <c r="L1233" t="s">
        <v>5050</v>
      </c>
      <c r="M1233">
        <v>61</v>
      </c>
      <c r="N1233" s="7">
        <v>42164</v>
      </c>
      <c r="O1233" t="s">
        <v>616</v>
      </c>
      <c r="P1233" t="s">
        <v>373</v>
      </c>
      <c r="Q1233">
        <v>7.67</v>
      </c>
      <c r="R1233">
        <v>7.83</v>
      </c>
      <c r="S1233">
        <v>8</v>
      </c>
      <c r="T1233">
        <v>7.58</v>
      </c>
      <c r="U1233">
        <v>8</v>
      </c>
      <c r="V1233">
        <v>7.92</v>
      </c>
      <c r="W1233">
        <v>10</v>
      </c>
      <c r="X1233">
        <v>10</v>
      </c>
      <c r="Y1233">
        <v>10</v>
      </c>
      <c r="Z1233">
        <v>7.92</v>
      </c>
      <c r="AA1233">
        <v>84.92</v>
      </c>
      <c r="AB1233">
        <v>0.11</v>
      </c>
      <c r="AC1233">
        <v>0</v>
      </c>
      <c r="AD1233">
        <v>0</v>
      </c>
      <c r="AE1233" t="s">
        <v>55</v>
      </c>
      <c r="AF1233">
        <v>0</v>
      </c>
      <c r="AG1233" s="7">
        <v>42529</v>
      </c>
      <c r="AH1233">
        <v>800</v>
      </c>
      <c r="AI1233">
        <v>800</v>
      </c>
      <c r="AJ1233">
        <v>800</v>
      </c>
    </row>
    <row r="1234" spans="1:36" x14ac:dyDescent="0.25">
      <c r="A1234" t="s">
        <v>43</v>
      </c>
      <c r="B1234" t="s">
        <v>287</v>
      </c>
      <c r="C1234">
        <v>-8.9094014000000001</v>
      </c>
      <c r="D1234">
        <v>33.460774399999998</v>
      </c>
      <c r="E1234" t="s">
        <v>778</v>
      </c>
      <c r="F1234">
        <v>134</v>
      </c>
      <c r="G1234">
        <v>60</v>
      </c>
      <c r="H1234">
        <v>2014</v>
      </c>
      <c r="I1234" t="s">
        <v>5490</v>
      </c>
      <c r="J1234" t="s">
        <v>5404</v>
      </c>
      <c r="K1234" t="s">
        <v>5043</v>
      </c>
      <c r="L1234" t="s">
        <v>5040</v>
      </c>
      <c r="M1234">
        <v>183</v>
      </c>
      <c r="N1234" s="7">
        <v>41985</v>
      </c>
      <c r="O1234" t="s">
        <v>60</v>
      </c>
      <c r="P1234" t="s">
        <v>54</v>
      </c>
      <c r="Q1234">
        <v>8</v>
      </c>
      <c r="R1234">
        <v>7.83</v>
      </c>
      <c r="S1234">
        <v>7.83</v>
      </c>
      <c r="T1234">
        <v>7.92</v>
      </c>
      <c r="U1234">
        <v>7.75</v>
      </c>
      <c r="V1234">
        <v>7.75</v>
      </c>
      <c r="W1234">
        <v>10</v>
      </c>
      <c r="X1234">
        <v>10</v>
      </c>
      <c r="Y1234">
        <v>10</v>
      </c>
      <c r="Z1234">
        <v>7.83</v>
      </c>
      <c r="AA1234">
        <v>84.92</v>
      </c>
      <c r="AB1234">
        <v>0.12</v>
      </c>
      <c r="AC1234">
        <v>0</v>
      </c>
      <c r="AD1234">
        <v>0</v>
      </c>
      <c r="AE1234" t="s">
        <v>55</v>
      </c>
      <c r="AF1234">
        <v>2</v>
      </c>
      <c r="AG1234" s="7">
        <v>42350</v>
      </c>
      <c r="AH1234">
        <v>1620</v>
      </c>
      <c r="AI1234">
        <v>1620</v>
      </c>
      <c r="AJ1234">
        <v>1620</v>
      </c>
    </row>
    <row r="1235" spans="1:36" x14ac:dyDescent="0.25">
      <c r="A1235" t="s">
        <v>43</v>
      </c>
      <c r="B1235" t="s">
        <v>84</v>
      </c>
      <c r="C1235">
        <v>-14.235004</v>
      </c>
      <c r="D1235">
        <v>-51.925280000000001</v>
      </c>
      <c r="E1235" t="s">
        <v>734</v>
      </c>
      <c r="F1235">
        <v>31</v>
      </c>
      <c r="G1235">
        <v>60</v>
      </c>
      <c r="H1235">
        <v>2012</v>
      </c>
      <c r="I1235" t="s">
        <v>5401</v>
      </c>
      <c r="J1235" t="s">
        <v>5402</v>
      </c>
      <c r="K1235" t="s">
        <v>5039</v>
      </c>
      <c r="L1235" t="s">
        <v>5040</v>
      </c>
      <c r="M1235">
        <v>153</v>
      </c>
      <c r="N1235" s="7">
        <v>40968</v>
      </c>
      <c r="O1235" t="s">
        <v>737</v>
      </c>
      <c r="P1235" t="s">
        <v>81</v>
      </c>
      <c r="Q1235">
        <v>8</v>
      </c>
      <c r="R1235">
        <v>8</v>
      </c>
      <c r="S1235">
        <v>7.83</v>
      </c>
      <c r="T1235">
        <v>7.83</v>
      </c>
      <c r="U1235">
        <v>7.67</v>
      </c>
      <c r="V1235">
        <v>7.67</v>
      </c>
      <c r="W1235">
        <v>10</v>
      </c>
      <c r="X1235">
        <v>10</v>
      </c>
      <c r="Y1235">
        <v>10</v>
      </c>
      <c r="Z1235">
        <v>8</v>
      </c>
      <c r="AA1235">
        <v>85</v>
      </c>
      <c r="AB1235">
        <v>0.12</v>
      </c>
      <c r="AC1235">
        <v>0</v>
      </c>
      <c r="AD1235">
        <v>0</v>
      </c>
      <c r="AE1235" t="s">
        <v>55</v>
      </c>
      <c r="AF1235">
        <v>3</v>
      </c>
      <c r="AG1235" s="7">
        <v>41333</v>
      </c>
      <c r="AH1235">
        <v>1100</v>
      </c>
      <c r="AI1235">
        <v>1100</v>
      </c>
      <c r="AJ1235">
        <v>1100</v>
      </c>
    </row>
    <row r="1236" spans="1:36" x14ac:dyDescent="0.25">
      <c r="A1236" t="s">
        <v>43</v>
      </c>
      <c r="B1236" t="s">
        <v>396</v>
      </c>
      <c r="C1236">
        <v>2.5359349</v>
      </c>
      <c r="D1236">
        <v>-75.527669900000006</v>
      </c>
      <c r="E1236" t="s">
        <v>457</v>
      </c>
      <c r="F1236">
        <v>135</v>
      </c>
      <c r="G1236">
        <v>70</v>
      </c>
      <c r="H1236">
        <v>2016</v>
      </c>
      <c r="I1236" t="s">
        <v>5427</v>
      </c>
      <c r="J1236" t="s">
        <v>5428</v>
      </c>
      <c r="K1236" t="s">
        <v>5042</v>
      </c>
      <c r="L1236" t="s">
        <v>5049</v>
      </c>
      <c r="M1236">
        <v>91</v>
      </c>
      <c r="N1236" s="7">
        <v>42781</v>
      </c>
      <c r="O1236" t="s">
        <v>213</v>
      </c>
      <c r="P1236" t="s">
        <v>54</v>
      </c>
      <c r="Q1236">
        <v>8</v>
      </c>
      <c r="R1236">
        <v>7.92</v>
      </c>
      <c r="S1236">
        <v>7.75</v>
      </c>
      <c r="T1236">
        <v>7.92</v>
      </c>
      <c r="U1236">
        <v>7.75</v>
      </c>
      <c r="V1236">
        <v>7.83</v>
      </c>
      <c r="W1236">
        <v>10</v>
      </c>
      <c r="X1236">
        <v>10</v>
      </c>
      <c r="Y1236">
        <v>10</v>
      </c>
      <c r="Z1236">
        <v>7.83</v>
      </c>
      <c r="AA1236">
        <v>85</v>
      </c>
      <c r="AB1236">
        <v>0</v>
      </c>
      <c r="AC1236">
        <v>0</v>
      </c>
      <c r="AD1236">
        <v>0</v>
      </c>
      <c r="AE1236" t="s">
        <v>55</v>
      </c>
      <c r="AF1236">
        <v>3</v>
      </c>
      <c r="AG1236" s="7">
        <v>43146</v>
      </c>
    </row>
    <row r="1237" spans="1:36" x14ac:dyDescent="0.25">
      <c r="A1237" t="s">
        <v>43</v>
      </c>
      <c r="B1237" t="s">
        <v>203</v>
      </c>
      <c r="C1237">
        <v>9.6051514999999998</v>
      </c>
      <c r="D1237">
        <v>-84.037889399999997</v>
      </c>
      <c r="E1237" t="s">
        <v>705</v>
      </c>
      <c r="F1237">
        <v>36</v>
      </c>
      <c r="G1237">
        <v>46</v>
      </c>
      <c r="H1237">
        <v>2016</v>
      </c>
      <c r="I1237" t="s">
        <v>5410</v>
      </c>
      <c r="J1237" t="s">
        <v>5441</v>
      </c>
      <c r="K1237" t="s">
        <v>5040</v>
      </c>
      <c r="L1237" t="s">
        <v>5048</v>
      </c>
      <c r="M1237">
        <v>152</v>
      </c>
      <c r="N1237" s="7">
        <v>42765</v>
      </c>
      <c r="O1237" t="s">
        <v>493</v>
      </c>
      <c r="P1237" t="s">
        <v>54</v>
      </c>
      <c r="Q1237">
        <v>7.83</v>
      </c>
      <c r="R1237">
        <v>8</v>
      </c>
      <c r="S1237">
        <v>7.58</v>
      </c>
      <c r="T1237">
        <v>7.92</v>
      </c>
      <c r="U1237">
        <v>7.92</v>
      </c>
      <c r="V1237">
        <v>7.83</v>
      </c>
      <c r="W1237">
        <v>10</v>
      </c>
      <c r="X1237">
        <v>10</v>
      </c>
      <c r="Y1237">
        <v>10</v>
      </c>
      <c r="Z1237">
        <v>7.92</v>
      </c>
      <c r="AA1237">
        <v>85</v>
      </c>
      <c r="AB1237">
        <v>0.12</v>
      </c>
      <c r="AC1237">
        <v>1</v>
      </c>
      <c r="AD1237">
        <v>1</v>
      </c>
      <c r="AE1237" t="s">
        <v>55</v>
      </c>
      <c r="AF1237">
        <v>1</v>
      </c>
      <c r="AG1237" s="7">
        <v>43130</v>
      </c>
      <c r="AH1237">
        <v>1900</v>
      </c>
      <c r="AI1237">
        <v>1900</v>
      </c>
      <c r="AJ1237">
        <v>1900</v>
      </c>
    </row>
    <row r="1238" spans="1:36" x14ac:dyDescent="0.25">
      <c r="A1238" t="s">
        <v>43</v>
      </c>
      <c r="B1238" t="s">
        <v>62</v>
      </c>
      <c r="C1238">
        <v>14.9609782</v>
      </c>
      <c r="D1238">
        <v>-91.807458600000004</v>
      </c>
      <c r="E1238" t="s">
        <v>756</v>
      </c>
      <c r="F1238">
        <v>275</v>
      </c>
      <c r="G1238">
        <v>69</v>
      </c>
      <c r="H1238">
        <v>2010</v>
      </c>
      <c r="I1238" t="s">
        <v>5467</v>
      </c>
      <c r="J1238" t="s">
        <v>5454</v>
      </c>
      <c r="K1238" t="s">
        <v>5040</v>
      </c>
      <c r="L1238" t="s">
        <v>5048</v>
      </c>
      <c r="M1238">
        <v>151</v>
      </c>
      <c r="N1238" s="7">
        <v>40428</v>
      </c>
      <c r="Q1238">
        <v>7.83</v>
      </c>
      <c r="R1238">
        <v>8.08</v>
      </c>
      <c r="S1238">
        <v>7.67</v>
      </c>
      <c r="T1238">
        <v>8</v>
      </c>
      <c r="U1238">
        <v>7.75</v>
      </c>
      <c r="V1238">
        <v>7.67</v>
      </c>
      <c r="W1238">
        <v>10</v>
      </c>
      <c r="X1238">
        <v>10</v>
      </c>
      <c r="Y1238">
        <v>10</v>
      </c>
      <c r="Z1238">
        <v>8</v>
      </c>
      <c r="AA1238">
        <v>85</v>
      </c>
      <c r="AB1238">
        <v>0.04</v>
      </c>
      <c r="AC1238">
        <v>0</v>
      </c>
      <c r="AD1238">
        <v>0</v>
      </c>
      <c r="AF1238">
        <v>1</v>
      </c>
      <c r="AG1238" s="7">
        <v>40793</v>
      </c>
      <c r="AH1238">
        <v>1066.8</v>
      </c>
      <c r="AI1238">
        <v>1584.96</v>
      </c>
      <c r="AJ1238">
        <v>1325.88</v>
      </c>
    </row>
    <row r="1239" spans="1:36" x14ac:dyDescent="0.25">
      <c r="A1239" t="s">
        <v>43</v>
      </c>
      <c r="B1239" t="s">
        <v>316</v>
      </c>
      <c r="C1239">
        <v>-2.3559E-2</v>
      </c>
      <c r="D1239">
        <v>37.906193000000002</v>
      </c>
      <c r="F1239">
        <v>170</v>
      </c>
      <c r="G1239">
        <v>60</v>
      </c>
      <c r="H1239">
        <v>2015</v>
      </c>
      <c r="I1239" t="s">
        <v>5404</v>
      </c>
      <c r="J1239" t="s">
        <v>5478</v>
      </c>
      <c r="K1239" t="s">
        <v>5040</v>
      </c>
      <c r="L1239" t="s">
        <v>5050</v>
      </c>
      <c r="M1239">
        <v>92</v>
      </c>
      <c r="N1239" s="7">
        <v>42497</v>
      </c>
      <c r="P1239" t="s">
        <v>54</v>
      </c>
      <c r="Q1239">
        <v>8.17</v>
      </c>
      <c r="R1239">
        <v>7.83</v>
      </c>
      <c r="S1239">
        <v>7.92</v>
      </c>
      <c r="T1239">
        <v>7.75</v>
      </c>
      <c r="U1239">
        <v>7.67</v>
      </c>
      <c r="V1239">
        <v>7.83</v>
      </c>
      <c r="W1239">
        <v>10</v>
      </c>
      <c r="X1239">
        <v>10</v>
      </c>
      <c r="Y1239">
        <v>10</v>
      </c>
      <c r="Z1239">
        <v>7.83</v>
      </c>
      <c r="AA1239">
        <v>85</v>
      </c>
      <c r="AB1239">
        <v>0.11</v>
      </c>
      <c r="AC1239">
        <v>0</v>
      </c>
      <c r="AD1239">
        <v>5</v>
      </c>
      <c r="AE1239" t="s">
        <v>55</v>
      </c>
      <c r="AF1239">
        <v>7</v>
      </c>
      <c r="AG1239" s="7">
        <v>42862</v>
      </c>
      <c r="AH1239">
        <v>1</v>
      </c>
      <c r="AI1239">
        <v>1</v>
      </c>
      <c r="AJ1239">
        <v>1</v>
      </c>
    </row>
    <row r="1240" spans="1:36" x14ac:dyDescent="0.25">
      <c r="A1240" t="s">
        <v>43</v>
      </c>
      <c r="B1240" t="s">
        <v>316</v>
      </c>
      <c r="C1240">
        <v>-2.3559E-2</v>
      </c>
      <c r="D1240">
        <v>37.906193000000002</v>
      </c>
      <c r="E1240" t="s">
        <v>597</v>
      </c>
      <c r="F1240">
        <v>38</v>
      </c>
      <c r="G1240">
        <v>60</v>
      </c>
      <c r="H1240">
        <v>2012</v>
      </c>
      <c r="I1240" t="s">
        <v>5398</v>
      </c>
      <c r="J1240" t="s">
        <v>5475</v>
      </c>
      <c r="K1240" t="s">
        <v>5040</v>
      </c>
      <c r="L1240" t="s">
        <v>5050</v>
      </c>
      <c r="M1240">
        <v>92</v>
      </c>
      <c r="N1240" s="7">
        <v>41383</v>
      </c>
      <c r="O1240" t="s">
        <v>325</v>
      </c>
      <c r="P1240" t="s">
        <v>54</v>
      </c>
      <c r="Q1240">
        <v>7.75</v>
      </c>
      <c r="R1240">
        <v>7.83</v>
      </c>
      <c r="S1240">
        <v>7.75</v>
      </c>
      <c r="T1240">
        <v>8.08</v>
      </c>
      <c r="U1240">
        <v>8</v>
      </c>
      <c r="V1240">
        <v>7.75</v>
      </c>
      <c r="W1240">
        <v>10</v>
      </c>
      <c r="X1240">
        <v>10</v>
      </c>
      <c r="Y1240">
        <v>10</v>
      </c>
      <c r="Z1240">
        <v>7.83</v>
      </c>
      <c r="AA1240">
        <v>85</v>
      </c>
      <c r="AB1240">
        <v>0</v>
      </c>
      <c r="AC1240">
        <v>0</v>
      </c>
      <c r="AD1240">
        <v>0</v>
      </c>
      <c r="AE1240" t="s">
        <v>55</v>
      </c>
      <c r="AF1240">
        <v>5</v>
      </c>
      <c r="AG1240" s="7">
        <v>41748</v>
      </c>
      <c r="AH1240">
        <v>1580</v>
      </c>
      <c r="AI1240">
        <v>1580</v>
      </c>
      <c r="AJ1240">
        <v>1580</v>
      </c>
    </row>
    <row r="1241" spans="1:36" x14ac:dyDescent="0.25">
      <c r="A1241" t="s">
        <v>43</v>
      </c>
      <c r="B1241" t="s">
        <v>216</v>
      </c>
      <c r="C1241">
        <v>19.173773000000001</v>
      </c>
      <c r="D1241">
        <v>-96.134224099999997</v>
      </c>
      <c r="E1241" t="s">
        <v>715</v>
      </c>
      <c r="F1241">
        <v>1</v>
      </c>
      <c r="G1241">
        <v>30</v>
      </c>
      <c r="H1241">
        <v>2015</v>
      </c>
      <c r="I1241" t="s">
        <v>5404</v>
      </c>
      <c r="J1241" t="s">
        <v>5439</v>
      </c>
      <c r="K1241" t="s">
        <v>5040</v>
      </c>
      <c r="L1241" t="s">
        <v>5048</v>
      </c>
      <c r="M1241">
        <v>151</v>
      </c>
      <c r="N1241" s="7">
        <v>42634</v>
      </c>
      <c r="O1241" t="s">
        <v>616</v>
      </c>
      <c r="P1241" t="s">
        <v>54</v>
      </c>
      <c r="Q1241">
        <v>7.83</v>
      </c>
      <c r="R1241">
        <v>8</v>
      </c>
      <c r="S1241">
        <v>7.83</v>
      </c>
      <c r="T1241">
        <v>7.75</v>
      </c>
      <c r="U1241">
        <v>7.67</v>
      </c>
      <c r="V1241">
        <v>7.83</v>
      </c>
      <c r="W1241">
        <v>10</v>
      </c>
      <c r="X1241">
        <v>10</v>
      </c>
      <c r="Y1241">
        <v>10</v>
      </c>
      <c r="Z1241">
        <v>8.08</v>
      </c>
      <c r="AA1241">
        <v>85</v>
      </c>
      <c r="AB1241">
        <v>0.09</v>
      </c>
      <c r="AC1241">
        <v>0</v>
      </c>
      <c r="AD1241">
        <v>0</v>
      </c>
      <c r="AE1241" t="s">
        <v>55</v>
      </c>
      <c r="AF1241">
        <v>3</v>
      </c>
      <c r="AG1241" s="7">
        <v>42999</v>
      </c>
      <c r="AH1241">
        <v>1300</v>
      </c>
      <c r="AI1241">
        <v>1300</v>
      </c>
      <c r="AJ1241">
        <v>1300</v>
      </c>
    </row>
    <row r="1242" spans="1:36" x14ac:dyDescent="0.25">
      <c r="A1242" t="s">
        <v>43</v>
      </c>
      <c r="B1242" t="s">
        <v>216</v>
      </c>
      <c r="C1242">
        <v>23.634501</v>
      </c>
      <c r="D1242">
        <v>-102.552784</v>
      </c>
      <c r="E1242" t="s">
        <v>743</v>
      </c>
      <c r="F1242">
        <v>1</v>
      </c>
      <c r="G1242">
        <v>1</v>
      </c>
      <c r="H1242">
        <v>2011</v>
      </c>
      <c r="I1242" t="s">
        <v>5400</v>
      </c>
      <c r="J1242" t="s">
        <v>5443</v>
      </c>
      <c r="K1242" t="s">
        <v>5040</v>
      </c>
      <c r="L1242" t="s">
        <v>5048</v>
      </c>
      <c r="M1242">
        <v>151</v>
      </c>
      <c r="N1242" s="7">
        <v>40639</v>
      </c>
      <c r="O1242" t="s">
        <v>586</v>
      </c>
      <c r="Q1242">
        <v>7.92</v>
      </c>
      <c r="R1242">
        <v>8.17</v>
      </c>
      <c r="S1242">
        <v>7.75</v>
      </c>
      <c r="T1242">
        <v>8.08</v>
      </c>
      <c r="U1242">
        <v>7.42</v>
      </c>
      <c r="V1242">
        <v>7.83</v>
      </c>
      <c r="W1242">
        <v>10</v>
      </c>
      <c r="X1242">
        <v>10</v>
      </c>
      <c r="Y1242">
        <v>10</v>
      </c>
      <c r="Z1242">
        <v>7.83</v>
      </c>
      <c r="AA1242">
        <v>85</v>
      </c>
      <c r="AB1242">
        <v>0</v>
      </c>
      <c r="AC1242">
        <v>0</v>
      </c>
      <c r="AD1242">
        <v>0</v>
      </c>
      <c r="AF1242">
        <v>0</v>
      </c>
      <c r="AG1242" s="7">
        <v>41004</v>
      </c>
      <c r="AH1242">
        <v>1400</v>
      </c>
      <c r="AI1242">
        <v>1400</v>
      </c>
      <c r="AJ1242">
        <v>1400</v>
      </c>
    </row>
    <row r="1243" spans="1:36" x14ac:dyDescent="0.25">
      <c r="A1243" t="s">
        <v>43</v>
      </c>
      <c r="B1243" t="s">
        <v>242</v>
      </c>
      <c r="C1243">
        <v>1.2692186000000001</v>
      </c>
      <c r="D1243">
        <v>33.438352999999999</v>
      </c>
      <c r="E1243" t="s">
        <v>390</v>
      </c>
      <c r="F1243">
        <v>200</v>
      </c>
      <c r="G1243">
        <v>60</v>
      </c>
      <c r="H1243">
        <v>2016</v>
      </c>
      <c r="I1243" t="s">
        <v>5422</v>
      </c>
      <c r="J1243" t="s">
        <v>5464</v>
      </c>
      <c r="K1243" t="s">
        <v>5042</v>
      </c>
      <c r="L1243" t="s">
        <v>5052</v>
      </c>
      <c r="M1243">
        <v>153</v>
      </c>
      <c r="N1243" s="7">
        <v>42940</v>
      </c>
      <c r="O1243" t="s">
        <v>249</v>
      </c>
      <c r="P1243" t="s">
        <v>54</v>
      </c>
      <c r="Q1243">
        <v>8.17</v>
      </c>
      <c r="R1243">
        <v>7.92</v>
      </c>
      <c r="S1243">
        <v>7.75</v>
      </c>
      <c r="T1243">
        <v>7.75</v>
      </c>
      <c r="U1243">
        <v>7.67</v>
      </c>
      <c r="V1243">
        <v>7.75</v>
      </c>
      <c r="W1243">
        <v>10</v>
      </c>
      <c r="X1243">
        <v>10</v>
      </c>
      <c r="Y1243">
        <v>10</v>
      </c>
      <c r="Z1243">
        <v>8</v>
      </c>
      <c r="AA1243">
        <v>85</v>
      </c>
      <c r="AB1243">
        <v>0.11</v>
      </c>
      <c r="AC1243">
        <v>0</v>
      </c>
      <c r="AD1243">
        <v>0</v>
      </c>
      <c r="AE1243" t="s">
        <v>55</v>
      </c>
      <c r="AF1243">
        <v>1</v>
      </c>
      <c r="AG1243" s="7">
        <v>43305</v>
      </c>
      <c r="AH1243">
        <v>1800</v>
      </c>
      <c r="AI1243">
        <v>1800</v>
      </c>
      <c r="AJ1243">
        <v>1800</v>
      </c>
    </row>
    <row r="1244" spans="1:36" x14ac:dyDescent="0.25">
      <c r="A1244" t="s">
        <v>43</v>
      </c>
      <c r="B1244" t="s">
        <v>147</v>
      </c>
      <c r="C1244">
        <v>19.896766199999998</v>
      </c>
      <c r="D1244">
        <v>-155.58278179999999</v>
      </c>
      <c r="E1244" t="s">
        <v>150</v>
      </c>
      <c r="F1244">
        <v>15</v>
      </c>
      <c r="G1244">
        <v>45.359237</v>
      </c>
      <c r="I1244" t="s">
        <v>5448</v>
      </c>
      <c r="J1244" t="s">
        <v>5443</v>
      </c>
      <c r="K1244" t="s">
        <v>5051</v>
      </c>
      <c r="L1244" t="s">
        <v>5048</v>
      </c>
      <c r="M1244">
        <v>120</v>
      </c>
      <c r="N1244" s="7">
        <v>40598</v>
      </c>
      <c r="Q1244">
        <v>7.75</v>
      </c>
      <c r="R1244">
        <v>7.92</v>
      </c>
      <c r="S1244">
        <v>7.75</v>
      </c>
      <c r="T1244">
        <v>7.75</v>
      </c>
      <c r="U1244">
        <v>8</v>
      </c>
      <c r="V1244">
        <v>8</v>
      </c>
      <c r="W1244">
        <v>10</v>
      </c>
      <c r="X1244">
        <v>10</v>
      </c>
      <c r="Y1244">
        <v>10</v>
      </c>
      <c r="Z1244">
        <v>7.83</v>
      </c>
      <c r="AA1244">
        <v>85</v>
      </c>
      <c r="AB1244">
        <v>0</v>
      </c>
      <c r="AC1244">
        <v>0</v>
      </c>
      <c r="AD1244">
        <v>0</v>
      </c>
      <c r="AF1244">
        <v>1</v>
      </c>
      <c r="AG1244" s="7">
        <v>40963</v>
      </c>
    </row>
    <row r="1245" spans="1:36" x14ac:dyDescent="0.25">
      <c r="A1245" t="s">
        <v>43</v>
      </c>
      <c r="B1245" t="s">
        <v>396</v>
      </c>
      <c r="C1245">
        <v>1.2058837</v>
      </c>
      <c r="D1245">
        <v>-77.285786999999999</v>
      </c>
      <c r="E1245" t="s">
        <v>653</v>
      </c>
      <c r="F1245">
        <v>250</v>
      </c>
      <c r="G1245">
        <v>70</v>
      </c>
      <c r="H1245">
        <v>2015</v>
      </c>
      <c r="I1245" t="s">
        <v>5422</v>
      </c>
      <c r="J1245" t="s">
        <v>5419</v>
      </c>
      <c r="K1245" t="s">
        <v>5042</v>
      </c>
      <c r="L1245" t="s">
        <v>5049</v>
      </c>
      <c r="M1245">
        <v>91</v>
      </c>
      <c r="N1245" s="7">
        <v>42234</v>
      </c>
      <c r="O1245" t="s">
        <v>213</v>
      </c>
      <c r="P1245" t="s">
        <v>81</v>
      </c>
      <c r="Q1245">
        <v>8.17</v>
      </c>
      <c r="R1245">
        <v>7.83</v>
      </c>
      <c r="S1245">
        <v>7.58</v>
      </c>
      <c r="T1245">
        <v>8.08</v>
      </c>
      <c r="U1245">
        <v>8</v>
      </c>
      <c r="V1245">
        <v>7.75</v>
      </c>
      <c r="W1245">
        <v>10</v>
      </c>
      <c r="X1245">
        <v>10</v>
      </c>
      <c r="Y1245">
        <v>10</v>
      </c>
      <c r="Z1245">
        <v>7.67</v>
      </c>
      <c r="AA1245">
        <v>85.08</v>
      </c>
      <c r="AB1245">
        <v>0</v>
      </c>
      <c r="AC1245">
        <v>0</v>
      </c>
      <c r="AD1245">
        <v>0</v>
      </c>
      <c r="AF1245">
        <v>0</v>
      </c>
      <c r="AG1245" s="7">
        <v>42599</v>
      </c>
      <c r="AH1245">
        <v>2560</v>
      </c>
      <c r="AI1245">
        <v>2560</v>
      </c>
      <c r="AJ1245">
        <v>2560</v>
      </c>
    </row>
    <row r="1246" spans="1:36" x14ac:dyDescent="0.25">
      <c r="A1246" t="s">
        <v>43</v>
      </c>
      <c r="B1246" t="s">
        <v>396</v>
      </c>
      <c r="C1246">
        <v>5.0260030000000002</v>
      </c>
      <c r="D1246">
        <v>-74.030012200000002</v>
      </c>
      <c r="E1246" t="s">
        <v>676</v>
      </c>
      <c r="F1246">
        <v>250</v>
      </c>
      <c r="G1246">
        <v>70</v>
      </c>
      <c r="H1246">
        <v>2012</v>
      </c>
      <c r="I1246" t="s">
        <v>5425</v>
      </c>
      <c r="J1246" t="s">
        <v>5426</v>
      </c>
      <c r="K1246" t="s">
        <v>5042</v>
      </c>
      <c r="L1246" t="s">
        <v>5049</v>
      </c>
      <c r="M1246">
        <v>91</v>
      </c>
      <c r="N1246" s="7">
        <v>40984</v>
      </c>
      <c r="O1246" t="s">
        <v>213</v>
      </c>
      <c r="P1246" t="s">
        <v>81</v>
      </c>
      <c r="Q1246">
        <v>7.83</v>
      </c>
      <c r="R1246">
        <v>8</v>
      </c>
      <c r="S1246">
        <v>7.75</v>
      </c>
      <c r="T1246">
        <v>7.75</v>
      </c>
      <c r="U1246">
        <v>7.83</v>
      </c>
      <c r="V1246">
        <v>7.83</v>
      </c>
      <c r="W1246">
        <v>10</v>
      </c>
      <c r="X1246">
        <v>10</v>
      </c>
      <c r="Y1246">
        <v>10</v>
      </c>
      <c r="Z1246">
        <v>8.08</v>
      </c>
      <c r="AA1246">
        <v>85.08</v>
      </c>
      <c r="AB1246">
        <v>0.11</v>
      </c>
      <c r="AC1246">
        <v>0</v>
      </c>
      <c r="AD1246">
        <v>0</v>
      </c>
      <c r="AE1246" t="s">
        <v>55</v>
      </c>
      <c r="AF1246">
        <v>8</v>
      </c>
      <c r="AG1246" s="7">
        <v>41349</v>
      </c>
      <c r="AH1246">
        <v>2136</v>
      </c>
      <c r="AI1246">
        <v>2136</v>
      </c>
      <c r="AJ1246">
        <v>2136</v>
      </c>
    </row>
    <row r="1247" spans="1:36" x14ac:dyDescent="0.25">
      <c r="A1247" t="s">
        <v>43</v>
      </c>
      <c r="B1247" t="s">
        <v>45</v>
      </c>
      <c r="C1247">
        <v>9.1449999999999996</v>
      </c>
      <c r="D1247">
        <v>40.489673000000003</v>
      </c>
      <c r="E1247" t="s">
        <v>664</v>
      </c>
      <c r="F1247">
        <v>100</v>
      </c>
      <c r="G1247">
        <v>60</v>
      </c>
      <c r="H1247">
        <v>2014</v>
      </c>
      <c r="I1247" t="s">
        <v>5451</v>
      </c>
      <c r="J1247" t="s">
        <v>5456</v>
      </c>
      <c r="K1247" t="s">
        <v>5051</v>
      </c>
      <c r="L1247" t="s">
        <v>5052</v>
      </c>
      <c r="M1247">
        <v>92</v>
      </c>
      <c r="N1247" s="7">
        <v>41919</v>
      </c>
      <c r="P1247" t="s">
        <v>81</v>
      </c>
      <c r="Q1247">
        <v>8.42</v>
      </c>
      <c r="R1247">
        <v>8</v>
      </c>
      <c r="S1247">
        <v>7.42</v>
      </c>
      <c r="T1247">
        <v>8</v>
      </c>
      <c r="U1247">
        <v>7.92</v>
      </c>
      <c r="V1247">
        <v>7.92</v>
      </c>
      <c r="W1247">
        <v>9.33</v>
      </c>
      <c r="X1247">
        <v>10</v>
      </c>
      <c r="Y1247">
        <v>10</v>
      </c>
      <c r="Z1247">
        <v>8.08</v>
      </c>
      <c r="AA1247">
        <v>85.08</v>
      </c>
      <c r="AB1247">
        <v>0.1</v>
      </c>
      <c r="AC1247">
        <v>2</v>
      </c>
      <c r="AD1247">
        <v>0</v>
      </c>
      <c r="AE1247" t="s">
        <v>55</v>
      </c>
      <c r="AF1247">
        <v>7</v>
      </c>
      <c r="AG1247" s="7">
        <v>42284</v>
      </c>
      <c r="AH1247">
        <v>1700</v>
      </c>
      <c r="AI1247">
        <v>1700</v>
      </c>
      <c r="AJ1247">
        <v>1700</v>
      </c>
    </row>
    <row r="1248" spans="1:36" x14ac:dyDescent="0.25">
      <c r="A1248" t="s">
        <v>43</v>
      </c>
      <c r="B1248" t="s">
        <v>45</v>
      </c>
      <c r="C1248">
        <v>7.3360744999999996</v>
      </c>
      <c r="D1248">
        <v>35.740688200000001</v>
      </c>
      <c r="E1248" t="s">
        <v>648</v>
      </c>
      <c r="F1248">
        <v>320</v>
      </c>
      <c r="G1248">
        <v>19200</v>
      </c>
      <c r="H1248">
        <v>2016</v>
      </c>
      <c r="I1248" t="s">
        <v>5449</v>
      </c>
      <c r="J1248" t="s">
        <v>5464</v>
      </c>
      <c r="K1248" t="s">
        <v>5051</v>
      </c>
      <c r="L1248" t="s">
        <v>5052</v>
      </c>
      <c r="M1248">
        <v>92</v>
      </c>
      <c r="N1248" s="7">
        <v>42591</v>
      </c>
      <c r="O1248" t="s">
        <v>60</v>
      </c>
      <c r="P1248" t="s">
        <v>81</v>
      </c>
      <c r="Q1248">
        <v>7.75</v>
      </c>
      <c r="R1248">
        <v>8</v>
      </c>
      <c r="S1248">
        <v>7.58</v>
      </c>
      <c r="T1248">
        <v>8</v>
      </c>
      <c r="U1248">
        <v>8</v>
      </c>
      <c r="V1248">
        <v>7.92</v>
      </c>
      <c r="W1248">
        <v>10</v>
      </c>
      <c r="X1248">
        <v>10</v>
      </c>
      <c r="Y1248">
        <v>10</v>
      </c>
      <c r="Z1248">
        <v>7.83</v>
      </c>
      <c r="AA1248">
        <v>85.08</v>
      </c>
      <c r="AB1248">
        <v>0.11</v>
      </c>
      <c r="AC1248">
        <v>0</v>
      </c>
      <c r="AD1248">
        <v>1</v>
      </c>
      <c r="AE1248" t="s">
        <v>55</v>
      </c>
      <c r="AF1248">
        <v>8</v>
      </c>
      <c r="AG1248" s="7">
        <v>42956</v>
      </c>
    </row>
    <row r="1249" spans="1:36" x14ac:dyDescent="0.25">
      <c r="A1249" t="s">
        <v>43</v>
      </c>
      <c r="B1249" t="s">
        <v>45</v>
      </c>
      <c r="C1249">
        <v>7.85</v>
      </c>
      <c r="D1249">
        <v>36.083333000000003</v>
      </c>
      <c r="E1249" t="s">
        <v>228</v>
      </c>
      <c r="F1249">
        <v>360</v>
      </c>
      <c r="G1249">
        <v>2.7215542200000002</v>
      </c>
      <c r="H1249">
        <v>2010</v>
      </c>
      <c r="I1249" t="s">
        <v>5453</v>
      </c>
      <c r="J1249" t="s">
        <v>5465</v>
      </c>
      <c r="K1249" t="s">
        <v>5051</v>
      </c>
      <c r="L1249" t="s">
        <v>5052</v>
      </c>
      <c r="M1249">
        <v>92</v>
      </c>
      <c r="N1249" s="7">
        <v>40346</v>
      </c>
      <c r="Q1249">
        <v>7.67</v>
      </c>
      <c r="R1249">
        <v>8</v>
      </c>
      <c r="S1249">
        <v>7.83</v>
      </c>
      <c r="T1249">
        <v>8</v>
      </c>
      <c r="U1249">
        <v>7.92</v>
      </c>
      <c r="V1249">
        <v>7.83</v>
      </c>
      <c r="W1249">
        <v>10</v>
      </c>
      <c r="X1249">
        <v>10</v>
      </c>
      <c r="Y1249">
        <v>10</v>
      </c>
      <c r="Z1249">
        <v>7.83</v>
      </c>
      <c r="AA1249">
        <v>85.08</v>
      </c>
      <c r="AB1249">
        <v>0</v>
      </c>
      <c r="AC1249">
        <v>0</v>
      </c>
      <c r="AD1249">
        <v>0</v>
      </c>
      <c r="AF1249">
        <v>5</v>
      </c>
      <c r="AG1249" s="7">
        <v>40711</v>
      </c>
    </row>
    <row r="1250" spans="1:36" x14ac:dyDescent="0.25">
      <c r="A1250" t="s">
        <v>43</v>
      </c>
      <c r="B1250" t="s">
        <v>147</v>
      </c>
      <c r="C1250">
        <v>19.896766199999998</v>
      </c>
      <c r="D1250">
        <v>-155.58278179999999</v>
      </c>
      <c r="E1250" t="s">
        <v>150</v>
      </c>
      <c r="F1250">
        <v>12</v>
      </c>
      <c r="G1250">
        <v>45.359237</v>
      </c>
      <c r="H1250">
        <v>2014</v>
      </c>
      <c r="I1250" t="s">
        <v>5451</v>
      </c>
      <c r="J1250" t="s">
        <v>5440</v>
      </c>
      <c r="K1250" t="s">
        <v>5051</v>
      </c>
      <c r="L1250" t="s">
        <v>5048</v>
      </c>
      <c r="M1250">
        <v>120</v>
      </c>
      <c r="N1250" s="7">
        <v>41708</v>
      </c>
      <c r="O1250" t="s">
        <v>333</v>
      </c>
      <c r="P1250" t="s">
        <v>81</v>
      </c>
      <c r="Q1250">
        <v>7.58</v>
      </c>
      <c r="R1250">
        <v>7.83</v>
      </c>
      <c r="S1250">
        <v>7.83</v>
      </c>
      <c r="T1250">
        <v>7.92</v>
      </c>
      <c r="U1250">
        <v>7.83</v>
      </c>
      <c r="V1250">
        <v>8.17</v>
      </c>
      <c r="W1250">
        <v>10</v>
      </c>
      <c r="X1250">
        <v>10</v>
      </c>
      <c r="Y1250">
        <v>10</v>
      </c>
      <c r="Z1250">
        <v>7.92</v>
      </c>
      <c r="AA1250">
        <v>85.08</v>
      </c>
      <c r="AB1250">
        <v>0.11</v>
      </c>
      <c r="AC1250">
        <v>2</v>
      </c>
      <c r="AD1250">
        <v>0</v>
      </c>
      <c r="AE1250" t="s">
        <v>89</v>
      </c>
      <c r="AF1250">
        <v>2</v>
      </c>
      <c r="AG1250" s="7">
        <v>42073</v>
      </c>
    </row>
    <row r="1251" spans="1:36" x14ac:dyDescent="0.25">
      <c r="A1251" t="s">
        <v>43</v>
      </c>
      <c r="B1251" t="s">
        <v>147</v>
      </c>
      <c r="C1251">
        <v>19.896766199999998</v>
      </c>
      <c r="D1251">
        <v>-155.58278179999999</v>
      </c>
      <c r="E1251" t="s">
        <v>150</v>
      </c>
      <c r="F1251">
        <v>13</v>
      </c>
      <c r="G1251">
        <v>45.359237</v>
      </c>
      <c r="H1251">
        <v>2011</v>
      </c>
      <c r="I1251" t="s">
        <v>5448</v>
      </c>
      <c r="J1251" t="s">
        <v>5443</v>
      </c>
      <c r="K1251" t="s">
        <v>5051</v>
      </c>
      <c r="L1251" t="s">
        <v>5048</v>
      </c>
      <c r="M1251">
        <v>120</v>
      </c>
      <c r="N1251" s="7">
        <v>40539</v>
      </c>
      <c r="Q1251">
        <v>8.08</v>
      </c>
      <c r="R1251">
        <v>8.17</v>
      </c>
      <c r="S1251">
        <v>7.92</v>
      </c>
      <c r="T1251">
        <v>8</v>
      </c>
      <c r="U1251">
        <v>8.08</v>
      </c>
      <c r="V1251">
        <v>8</v>
      </c>
      <c r="W1251">
        <v>9.33</v>
      </c>
      <c r="X1251">
        <v>9.33</v>
      </c>
      <c r="Y1251">
        <v>10</v>
      </c>
      <c r="Z1251">
        <v>8.17</v>
      </c>
      <c r="AA1251">
        <v>85.08</v>
      </c>
      <c r="AB1251">
        <v>0.01</v>
      </c>
      <c r="AC1251">
        <v>1</v>
      </c>
      <c r="AD1251">
        <v>0</v>
      </c>
      <c r="AF1251">
        <v>7</v>
      </c>
      <c r="AG1251" s="7">
        <v>40904</v>
      </c>
    </row>
    <row r="1252" spans="1:36" x14ac:dyDescent="0.25">
      <c r="A1252" t="s">
        <v>43</v>
      </c>
      <c r="B1252" t="s">
        <v>147</v>
      </c>
      <c r="C1252">
        <v>19.896766199999998</v>
      </c>
      <c r="D1252">
        <v>-155.58278179999999</v>
      </c>
      <c r="E1252" t="s">
        <v>150</v>
      </c>
      <c r="F1252">
        <v>27</v>
      </c>
      <c r="I1252" t="s">
        <v>5453</v>
      </c>
      <c r="J1252" t="s">
        <v>5454</v>
      </c>
      <c r="K1252" t="s">
        <v>5051</v>
      </c>
      <c r="L1252" t="s">
        <v>5048</v>
      </c>
      <c r="M1252">
        <v>120</v>
      </c>
      <c r="N1252" s="7">
        <v>40315</v>
      </c>
      <c r="Q1252">
        <v>7.5</v>
      </c>
      <c r="R1252">
        <v>7.92</v>
      </c>
      <c r="S1252">
        <v>8.25</v>
      </c>
      <c r="T1252">
        <v>7.83</v>
      </c>
      <c r="U1252">
        <v>7.92</v>
      </c>
      <c r="V1252">
        <v>7.75</v>
      </c>
      <c r="W1252">
        <v>10</v>
      </c>
      <c r="X1252">
        <v>10</v>
      </c>
      <c r="Y1252">
        <v>10</v>
      </c>
      <c r="Z1252">
        <v>7.92</v>
      </c>
      <c r="AA1252">
        <v>85.08</v>
      </c>
      <c r="AB1252">
        <v>0</v>
      </c>
      <c r="AC1252">
        <v>0</v>
      </c>
      <c r="AD1252">
        <v>0</v>
      </c>
      <c r="AF1252">
        <v>0</v>
      </c>
      <c r="AG1252" s="7">
        <v>40680</v>
      </c>
    </row>
    <row r="1253" spans="1:36" x14ac:dyDescent="0.25">
      <c r="A1253" t="s">
        <v>43</v>
      </c>
      <c r="B1253" t="s">
        <v>62</v>
      </c>
      <c r="C1253">
        <v>15.320133</v>
      </c>
      <c r="D1253">
        <v>-91.470039499999999</v>
      </c>
      <c r="E1253" t="s">
        <v>562</v>
      </c>
      <c r="F1253">
        <v>250</v>
      </c>
      <c r="G1253">
        <v>1</v>
      </c>
      <c r="H1253">
        <v>2012</v>
      </c>
      <c r="I1253" t="s">
        <v>5398</v>
      </c>
      <c r="J1253" t="s">
        <v>5444</v>
      </c>
      <c r="K1253" t="s">
        <v>5040</v>
      </c>
      <c r="L1253" t="s">
        <v>5048</v>
      </c>
      <c r="M1253">
        <v>152</v>
      </c>
      <c r="N1253" s="7">
        <v>40926</v>
      </c>
      <c r="O1253" t="s">
        <v>213</v>
      </c>
      <c r="P1253" t="s">
        <v>54</v>
      </c>
      <c r="Q1253">
        <v>8.25</v>
      </c>
      <c r="R1253">
        <v>8</v>
      </c>
      <c r="S1253">
        <v>7.67</v>
      </c>
      <c r="T1253">
        <v>7.92</v>
      </c>
      <c r="U1253">
        <v>7.75</v>
      </c>
      <c r="V1253">
        <v>7.67</v>
      </c>
      <c r="W1253">
        <v>10</v>
      </c>
      <c r="X1253">
        <v>10</v>
      </c>
      <c r="Y1253">
        <v>10</v>
      </c>
      <c r="Z1253">
        <v>7.92</v>
      </c>
      <c r="AA1253">
        <v>85.17</v>
      </c>
      <c r="AB1253">
        <v>0</v>
      </c>
      <c r="AC1253">
        <v>0</v>
      </c>
      <c r="AD1253">
        <v>0</v>
      </c>
      <c r="AF1253">
        <v>7</v>
      </c>
      <c r="AG1253" s="7">
        <v>41291</v>
      </c>
      <c r="AH1253">
        <v>1400</v>
      </c>
      <c r="AI1253">
        <v>1400</v>
      </c>
      <c r="AJ1253">
        <v>1400</v>
      </c>
    </row>
    <row r="1254" spans="1:36" x14ac:dyDescent="0.25">
      <c r="A1254" t="s">
        <v>43</v>
      </c>
      <c r="B1254" t="s">
        <v>159</v>
      </c>
      <c r="C1254">
        <v>2.2628404999999998</v>
      </c>
      <c r="D1254">
        <v>99.245301999999995</v>
      </c>
      <c r="E1254" t="s">
        <v>636</v>
      </c>
      <c r="F1254">
        <v>54</v>
      </c>
      <c r="G1254">
        <v>60</v>
      </c>
      <c r="H1254">
        <v>2012</v>
      </c>
      <c r="I1254" t="s">
        <v>5398</v>
      </c>
      <c r="J1254" t="s">
        <v>5444</v>
      </c>
      <c r="K1254" t="s">
        <v>5040</v>
      </c>
      <c r="L1254" t="s">
        <v>5048</v>
      </c>
      <c r="M1254">
        <v>152</v>
      </c>
      <c r="N1254" s="7">
        <v>41239</v>
      </c>
      <c r="O1254" t="s">
        <v>639</v>
      </c>
      <c r="P1254" t="s">
        <v>373</v>
      </c>
      <c r="Q1254">
        <v>7.75</v>
      </c>
      <c r="R1254">
        <v>7.83</v>
      </c>
      <c r="S1254">
        <v>7.67</v>
      </c>
      <c r="T1254">
        <v>8</v>
      </c>
      <c r="U1254">
        <v>8.08</v>
      </c>
      <c r="V1254">
        <v>7.83</v>
      </c>
      <c r="W1254">
        <v>10</v>
      </c>
      <c r="X1254">
        <v>10</v>
      </c>
      <c r="Y1254">
        <v>10</v>
      </c>
      <c r="Z1254">
        <v>8</v>
      </c>
      <c r="AA1254">
        <v>85.17</v>
      </c>
      <c r="AB1254">
        <v>0.11</v>
      </c>
      <c r="AC1254">
        <v>0</v>
      </c>
      <c r="AD1254">
        <v>0</v>
      </c>
      <c r="AE1254" t="s">
        <v>55</v>
      </c>
      <c r="AF1254">
        <v>3</v>
      </c>
      <c r="AG1254" s="7">
        <v>41604</v>
      </c>
      <c r="AH1254">
        <v>1250</v>
      </c>
      <c r="AI1254">
        <v>1400</v>
      </c>
      <c r="AJ1254">
        <v>1325</v>
      </c>
    </row>
    <row r="1255" spans="1:36" x14ac:dyDescent="0.25">
      <c r="A1255" t="s">
        <v>43</v>
      </c>
      <c r="B1255" t="s">
        <v>396</v>
      </c>
      <c r="C1255">
        <v>6.6437075999999999</v>
      </c>
      <c r="D1255">
        <v>-73.653620900000007</v>
      </c>
      <c r="E1255" t="s">
        <v>625</v>
      </c>
      <c r="F1255">
        <v>275</v>
      </c>
      <c r="G1255">
        <v>70</v>
      </c>
      <c r="H1255">
        <v>2015</v>
      </c>
      <c r="I1255" t="s">
        <v>5422</v>
      </c>
      <c r="J1255" t="s">
        <v>5419</v>
      </c>
      <c r="K1255" t="s">
        <v>5042</v>
      </c>
      <c r="L1255" t="s">
        <v>5049</v>
      </c>
      <c r="M1255">
        <v>91</v>
      </c>
      <c r="N1255" s="7">
        <v>42102</v>
      </c>
      <c r="O1255" t="s">
        <v>213</v>
      </c>
      <c r="P1255" t="s">
        <v>54</v>
      </c>
      <c r="Q1255">
        <v>8.17</v>
      </c>
      <c r="R1255">
        <v>7.92</v>
      </c>
      <c r="S1255">
        <v>7.83</v>
      </c>
      <c r="T1255">
        <v>8</v>
      </c>
      <c r="U1255">
        <v>7.58</v>
      </c>
      <c r="V1255">
        <v>7.83</v>
      </c>
      <c r="W1255">
        <v>10</v>
      </c>
      <c r="X1255">
        <v>10</v>
      </c>
      <c r="Y1255">
        <v>10</v>
      </c>
      <c r="Z1255">
        <v>7.92</v>
      </c>
      <c r="AA1255">
        <v>85.25</v>
      </c>
      <c r="AB1255">
        <v>0.11</v>
      </c>
      <c r="AC1255">
        <v>0</v>
      </c>
      <c r="AD1255">
        <v>0</v>
      </c>
      <c r="AE1255" t="s">
        <v>55</v>
      </c>
      <c r="AF1255">
        <v>0</v>
      </c>
      <c r="AG1255" s="7">
        <v>42467</v>
      </c>
      <c r="AH1255">
        <v>1550</v>
      </c>
      <c r="AI1255">
        <v>1550</v>
      </c>
      <c r="AJ1255">
        <v>1550</v>
      </c>
    </row>
    <row r="1256" spans="1:36" x14ac:dyDescent="0.25">
      <c r="A1256" t="s">
        <v>43</v>
      </c>
      <c r="B1256" t="s">
        <v>396</v>
      </c>
      <c r="C1256">
        <v>6.6437075999999999</v>
      </c>
      <c r="D1256">
        <v>-73.653620900000007</v>
      </c>
      <c r="E1256" t="s">
        <v>625</v>
      </c>
      <c r="F1256">
        <v>250</v>
      </c>
      <c r="G1256">
        <v>70</v>
      </c>
      <c r="H1256">
        <v>2014</v>
      </c>
      <c r="I1256" t="s">
        <v>5423</v>
      </c>
      <c r="J1256" t="s">
        <v>5424</v>
      </c>
      <c r="K1256" t="s">
        <v>5042</v>
      </c>
      <c r="L1256" t="s">
        <v>5049</v>
      </c>
      <c r="M1256">
        <v>91</v>
      </c>
      <c r="N1256" s="7">
        <v>41656</v>
      </c>
      <c r="O1256" t="s">
        <v>213</v>
      </c>
      <c r="P1256" t="s">
        <v>81</v>
      </c>
      <c r="Q1256">
        <v>7.58</v>
      </c>
      <c r="R1256">
        <v>8.08</v>
      </c>
      <c r="S1256">
        <v>7.92</v>
      </c>
      <c r="T1256">
        <v>7.83</v>
      </c>
      <c r="U1256">
        <v>8</v>
      </c>
      <c r="V1256">
        <v>7.92</v>
      </c>
      <c r="W1256">
        <v>10</v>
      </c>
      <c r="X1256">
        <v>10</v>
      </c>
      <c r="Y1256">
        <v>10</v>
      </c>
      <c r="Z1256">
        <v>7.92</v>
      </c>
      <c r="AA1256">
        <v>85.25</v>
      </c>
      <c r="AB1256">
        <v>0.12</v>
      </c>
      <c r="AC1256">
        <v>0</v>
      </c>
      <c r="AD1256">
        <v>0</v>
      </c>
      <c r="AE1256" t="s">
        <v>55</v>
      </c>
      <c r="AF1256">
        <v>2</v>
      </c>
      <c r="AG1256" s="7">
        <v>42021</v>
      </c>
      <c r="AH1256">
        <v>1550</v>
      </c>
      <c r="AI1256">
        <v>1550</v>
      </c>
      <c r="AJ1256">
        <v>1550</v>
      </c>
    </row>
    <row r="1257" spans="1:36" x14ac:dyDescent="0.25">
      <c r="A1257" t="s">
        <v>43</v>
      </c>
      <c r="B1257" t="s">
        <v>62</v>
      </c>
      <c r="C1257">
        <v>15.783471</v>
      </c>
      <c r="D1257">
        <v>-90.230759000000006</v>
      </c>
      <c r="E1257" t="s">
        <v>618</v>
      </c>
      <c r="F1257">
        <v>250</v>
      </c>
      <c r="G1257">
        <v>69</v>
      </c>
      <c r="H1257">
        <v>2016</v>
      </c>
      <c r="I1257" t="s">
        <v>5410</v>
      </c>
      <c r="J1257" t="s">
        <v>5441</v>
      </c>
      <c r="K1257" t="s">
        <v>5040</v>
      </c>
      <c r="L1257" t="s">
        <v>5048</v>
      </c>
      <c r="M1257">
        <v>152</v>
      </c>
      <c r="N1257" s="7">
        <v>42487</v>
      </c>
      <c r="O1257" t="s">
        <v>68</v>
      </c>
      <c r="Q1257">
        <v>8</v>
      </c>
      <c r="R1257">
        <v>7.92</v>
      </c>
      <c r="S1257">
        <v>7.75</v>
      </c>
      <c r="T1257">
        <v>8</v>
      </c>
      <c r="U1257">
        <v>7.92</v>
      </c>
      <c r="V1257">
        <v>7.83</v>
      </c>
      <c r="W1257">
        <v>10</v>
      </c>
      <c r="X1257">
        <v>10</v>
      </c>
      <c r="Y1257">
        <v>10</v>
      </c>
      <c r="Z1257">
        <v>7.83</v>
      </c>
      <c r="AA1257">
        <v>85.25</v>
      </c>
      <c r="AB1257">
        <v>0.1</v>
      </c>
      <c r="AC1257">
        <v>0</v>
      </c>
      <c r="AD1257">
        <v>2</v>
      </c>
      <c r="AE1257" t="s">
        <v>55</v>
      </c>
      <c r="AF1257">
        <v>2</v>
      </c>
      <c r="AG1257" s="7">
        <v>42852</v>
      </c>
    </row>
    <row r="1258" spans="1:36" x14ac:dyDescent="0.25">
      <c r="A1258" t="s">
        <v>43</v>
      </c>
      <c r="B1258" t="s">
        <v>173</v>
      </c>
      <c r="C1258">
        <v>24.4752847</v>
      </c>
      <c r="D1258">
        <v>101.3431058</v>
      </c>
      <c r="E1258" t="s">
        <v>177</v>
      </c>
      <c r="F1258">
        <v>3</v>
      </c>
      <c r="G1258">
        <v>60</v>
      </c>
      <c r="H1258">
        <v>2015</v>
      </c>
      <c r="I1258" t="s">
        <v>5410</v>
      </c>
      <c r="J1258" t="s">
        <v>5419</v>
      </c>
      <c r="K1258" t="s">
        <v>5040</v>
      </c>
      <c r="L1258" t="s">
        <v>5049</v>
      </c>
      <c r="M1258">
        <v>61</v>
      </c>
      <c r="N1258" s="7">
        <v>42466</v>
      </c>
      <c r="O1258" t="s">
        <v>181</v>
      </c>
      <c r="P1258" t="s">
        <v>81</v>
      </c>
      <c r="Q1258">
        <v>8</v>
      </c>
      <c r="R1258">
        <v>8</v>
      </c>
      <c r="S1258">
        <v>8</v>
      </c>
      <c r="T1258">
        <v>7.83</v>
      </c>
      <c r="U1258">
        <v>7.83</v>
      </c>
      <c r="V1258">
        <v>7.75</v>
      </c>
      <c r="W1258">
        <v>10</v>
      </c>
      <c r="X1258">
        <v>10</v>
      </c>
      <c r="Y1258">
        <v>10</v>
      </c>
      <c r="Z1258">
        <v>7.92</v>
      </c>
      <c r="AA1258">
        <v>85.33</v>
      </c>
      <c r="AB1258">
        <v>0.1</v>
      </c>
      <c r="AC1258">
        <v>0</v>
      </c>
      <c r="AD1258">
        <v>0</v>
      </c>
      <c r="AE1258" t="s">
        <v>55</v>
      </c>
      <c r="AF1258">
        <v>0</v>
      </c>
      <c r="AG1258" s="7">
        <v>42831</v>
      </c>
      <c r="AH1258">
        <v>1700</v>
      </c>
      <c r="AI1258">
        <v>1700</v>
      </c>
      <c r="AJ1258">
        <v>1700</v>
      </c>
    </row>
    <row r="1259" spans="1:36" x14ac:dyDescent="0.25">
      <c r="A1259" t="s">
        <v>43</v>
      </c>
      <c r="B1259" t="s">
        <v>203</v>
      </c>
      <c r="C1259">
        <v>9.7489170000000005</v>
      </c>
      <c r="D1259">
        <v>-83.753428</v>
      </c>
      <c r="E1259" t="s">
        <v>588</v>
      </c>
      <c r="F1259">
        <v>250</v>
      </c>
      <c r="G1259">
        <v>1.3607771100000001</v>
      </c>
      <c r="H1259">
        <v>2014</v>
      </c>
      <c r="I1259" t="s">
        <v>5412</v>
      </c>
      <c r="J1259" t="s">
        <v>5440</v>
      </c>
      <c r="K1259" t="s">
        <v>5040</v>
      </c>
      <c r="L1259" t="s">
        <v>5048</v>
      </c>
      <c r="M1259">
        <v>151</v>
      </c>
      <c r="N1259" s="7">
        <v>41760</v>
      </c>
      <c r="O1259" t="s">
        <v>213</v>
      </c>
      <c r="P1259" t="s">
        <v>54</v>
      </c>
      <c r="Q1259">
        <v>7.92</v>
      </c>
      <c r="R1259">
        <v>8.08</v>
      </c>
      <c r="S1259">
        <v>8</v>
      </c>
      <c r="T1259">
        <v>7.92</v>
      </c>
      <c r="U1259">
        <v>8</v>
      </c>
      <c r="V1259">
        <v>8.08</v>
      </c>
      <c r="W1259">
        <v>10</v>
      </c>
      <c r="X1259">
        <v>10</v>
      </c>
      <c r="Y1259">
        <v>9.33</v>
      </c>
      <c r="Z1259">
        <v>8</v>
      </c>
      <c r="AA1259">
        <v>85.33</v>
      </c>
      <c r="AB1259">
        <v>0</v>
      </c>
      <c r="AC1259">
        <v>0</v>
      </c>
      <c r="AD1259">
        <v>0</v>
      </c>
      <c r="AE1259" t="s">
        <v>89</v>
      </c>
      <c r="AF1259">
        <v>0</v>
      </c>
      <c r="AG1259" s="7">
        <v>42125</v>
      </c>
      <c r="AH1259">
        <v>1300</v>
      </c>
      <c r="AI1259">
        <v>1300</v>
      </c>
      <c r="AJ1259">
        <v>1300</v>
      </c>
    </row>
    <row r="1260" spans="1:36" x14ac:dyDescent="0.25">
      <c r="A1260" t="s">
        <v>43</v>
      </c>
      <c r="B1260" t="s">
        <v>203</v>
      </c>
      <c r="C1260">
        <v>10.091028400000001</v>
      </c>
      <c r="D1260">
        <v>-84.470393299999998</v>
      </c>
      <c r="E1260" t="s">
        <v>208</v>
      </c>
      <c r="F1260">
        <v>250</v>
      </c>
      <c r="G1260">
        <v>1.3607771100000001</v>
      </c>
      <c r="H1260">
        <v>2014</v>
      </c>
      <c r="I1260" t="s">
        <v>5412</v>
      </c>
      <c r="J1260" t="s">
        <v>5440</v>
      </c>
      <c r="K1260" t="s">
        <v>5040</v>
      </c>
      <c r="L1260" t="s">
        <v>5048</v>
      </c>
      <c r="M1260">
        <v>151</v>
      </c>
      <c r="N1260" s="7">
        <v>41760</v>
      </c>
      <c r="O1260" t="s">
        <v>213</v>
      </c>
      <c r="P1260" t="s">
        <v>54</v>
      </c>
      <c r="Q1260">
        <v>8</v>
      </c>
      <c r="R1260">
        <v>7.58</v>
      </c>
      <c r="S1260">
        <v>7.58</v>
      </c>
      <c r="T1260">
        <v>7.67</v>
      </c>
      <c r="U1260">
        <v>8.08</v>
      </c>
      <c r="V1260">
        <v>8.5</v>
      </c>
      <c r="W1260">
        <v>10</v>
      </c>
      <c r="X1260">
        <v>10</v>
      </c>
      <c r="Y1260">
        <v>10</v>
      </c>
      <c r="Z1260">
        <v>7.92</v>
      </c>
      <c r="AA1260">
        <v>85.33</v>
      </c>
      <c r="AB1260">
        <v>0.1</v>
      </c>
      <c r="AC1260">
        <v>0</v>
      </c>
      <c r="AD1260">
        <v>0</v>
      </c>
      <c r="AE1260" t="s">
        <v>89</v>
      </c>
      <c r="AF1260">
        <v>2</v>
      </c>
      <c r="AG1260" s="7">
        <v>42125</v>
      </c>
      <c r="AH1260">
        <v>1300</v>
      </c>
      <c r="AI1260">
        <v>1300</v>
      </c>
      <c r="AJ1260">
        <v>1300</v>
      </c>
    </row>
    <row r="1261" spans="1:36" x14ac:dyDescent="0.25">
      <c r="A1261" t="s">
        <v>43</v>
      </c>
      <c r="B1261" t="s">
        <v>45</v>
      </c>
      <c r="C1261">
        <v>6.1620447</v>
      </c>
      <c r="D1261">
        <v>38.2058155</v>
      </c>
      <c r="E1261" t="s">
        <v>167</v>
      </c>
      <c r="F1261">
        <v>360</v>
      </c>
      <c r="G1261">
        <v>6</v>
      </c>
      <c r="H1261">
        <v>2010</v>
      </c>
      <c r="I1261" t="s">
        <v>5453</v>
      </c>
      <c r="J1261" t="s">
        <v>5465</v>
      </c>
      <c r="K1261" t="s">
        <v>5051</v>
      </c>
      <c r="L1261" t="s">
        <v>5052</v>
      </c>
      <c r="M1261">
        <v>92</v>
      </c>
      <c r="N1261" s="7">
        <v>40346</v>
      </c>
      <c r="Q1261">
        <v>7.83</v>
      </c>
      <c r="R1261">
        <v>7.83</v>
      </c>
      <c r="S1261">
        <v>7.92</v>
      </c>
      <c r="T1261">
        <v>8.08</v>
      </c>
      <c r="U1261">
        <v>7.75</v>
      </c>
      <c r="V1261">
        <v>7.83</v>
      </c>
      <c r="W1261">
        <v>10</v>
      </c>
      <c r="X1261">
        <v>10</v>
      </c>
      <c r="Y1261">
        <v>10</v>
      </c>
      <c r="Z1261">
        <v>8.08</v>
      </c>
      <c r="AA1261">
        <v>85.33</v>
      </c>
      <c r="AB1261">
        <v>0.05</v>
      </c>
      <c r="AC1261">
        <v>0</v>
      </c>
      <c r="AD1261">
        <v>0</v>
      </c>
      <c r="AF1261">
        <v>2</v>
      </c>
      <c r="AG1261" s="7">
        <v>40711</v>
      </c>
    </row>
    <row r="1262" spans="1:36" x14ac:dyDescent="0.25">
      <c r="A1262" t="s">
        <v>43</v>
      </c>
      <c r="B1262" t="s">
        <v>45</v>
      </c>
      <c r="C1262">
        <v>6.1620447</v>
      </c>
      <c r="D1262">
        <v>38.2058155</v>
      </c>
      <c r="E1262" t="s">
        <v>167</v>
      </c>
      <c r="F1262">
        <v>300</v>
      </c>
      <c r="G1262">
        <v>2.7215542200000002</v>
      </c>
      <c r="H1262">
        <v>2010</v>
      </c>
      <c r="I1262" t="s">
        <v>5453</v>
      </c>
      <c r="J1262" t="s">
        <v>5465</v>
      </c>
      <c r="K1262" t="s">
        <v>5051</v>
      </c>
      <c r="L1262" t="s">
        <v>5052</v>
      </c>
      <c r="M1262">
        <v>92</v>
      </c>
      <c r="N1262" s="7">
        <v>40346</v>
      </c>
      <c r="O1262" t="s">
        <v>616</v>
      </c>
      <c r="Q1262">
        <v>7.92</v>
      </c>
      <c r="R1262">
        <v>7.83</v>
      </c>
      <c r="S1262">
        <v>7.75</v>
      </c>
      <c r="T1262">
        <v>8.33</v>
      </c>
      <c r="U1262">
        <v>7.75</v>
      </c>
      <c r="V1262">
        <v>7.75</v>
      </c>
      <c r="W1262">
        <v>10</v>
      </c>
      <c r="X1262">
        <v>10</v>
      </c>
      <c r="Y1262">
        <v>10</v>
      </c>
      <c r="Z1262">
        <v>8</v>
      </c>
      <c r="AA1262">
        <v>85.33</v>
      </c>
      <c r="AB1262">
        <v>0.1</v>
      </c>
      <c r="AC1262">
        <v>0</v>
      </c>
      <c r="AD1262">
        <v>0</v>
      </c>
      <c r="AF1262">
        <v>3</v>
      </c>
      <c r="AG1262" s="7">
        <v>40711</v>
      </c>
    </row>
    <row r="1263" spans="1:36" x14ac:dyDescent="0.25">
      <c r="A1263" t="s">
        <v>43</v>
      </c>
      <c r="B1263" t="s">
        <v>62</v>
      </c>
      <c r="C1263">
        <v>15.320133</v>
      </c>
      <c r="D1263">
        <v>-91.470039499999999</v>
      </c>
      <c r="E1263" t="s">
        <v>562</v>
      </c>
      <c r="F1263">
        <v>36</v>
      </c>
      <c r="G1263">
        <v>30</v>
      </c>
      <c r="H1263">
        <v>2014</v>
      </c>
      <c r="I1263" t="s">
        <v>5412</v>
      </c>
      <c r="J1263" t="s">
        <v>5440</v>
      </c>
      <c r="K1263" t="s">
        <v>5040</v>
      </c>
      <c r="L1263" t="s">
        <v>5048</v>
      </c>
      <c r="M1263">
        <v>151</v>
      </c>
      <c r="N1263" s="7">
        <v>42147</v>
      </c>
      <c r="O1263" t="s">
        <v>586</v>
      </c>
      <c r="P1263" t="s">
        <v>81</v>
      </c>
      <c r="Q1263">
        <v>7.83</v>
      </c>
      <c r="R1263">
        <v>7.75</v>
      </c>
      <c r="S1263">
        <v>7.83</v>
      </c>
      <c r="T1263">
        <v>7.67</v>
      </c>
      <c r="U1263">
        <v>7.83</v>
      </c>
      <c r="V1263">
        <v>8.58</v>
      </c>
      <c r="W1263">
        <v>10</v>
      </c>
      <c r="X1263">
        <v>10</v>
      </c>
      <c r="Y1263">
        <v>10</v>
      </c>
      <c r="Z1263">
        <v>7.83</v>
      </c>
      <c r="AA1263">
        <v>85.33</v>
      </c>
      <c r="AB1263">
        <v>0.11</v>
      </c>
      <c r="AC1263">
        <v>0</v>
      </c>
      <c r="AD1263">
        <v>0</v>
      </c>
      <c r="AE1263" t="s">
        <v>55</v>
      </c>
      <c r="AF1263">
        <v>1</v>
      </c>
      <c r="AG1263" s="7">
        <v>42512</v>
      </c>
      <c r="AH1263">
        <v>1770</v>
      </c>
      <c r="AI1263">
        <v>1770</v>
      </c>
      <c r="AJ1263">
        <v>1770</v>
      </c>
    </row>
    <row r="1264" spans="1:36" x14ac:dyDescent="0.25">
      <c r="A1264" t="s">
        <v>43</v>
      </c>
      <c r="B1264" t="s">
        <v>316</v>
      </c>
      <c r="C1264">
        <v>-2.3559E-2</v>
      </c>
      <c r="D1264">
        <v>37.906193000000002</v>
      </c>
      <c r="E1264" t="s">
        <v>597</v>
      </c>
      <c r="F1264">
        <v>20</v>
      </c>
      <c r="G1264">
        <v>60</v>
      </c>
      <c r="H1264">
        <v>2012</v>
      </c>
      <c r="I1264" t="s">
        <v>5398</v>
      </c>
      <c r="J1264" t="s">
        <v>5475</v>
      </c>
      <c r="K1264" t="s">
        <v>5040</v>
      </c>
      <c r="L1264" t="s">
        <v>5050</v>
      </c>
      <c r="M1264">
        <v>92</v>
      </c>
      <c r="N1264" s="7">
        <v>41383</v>
      </c>
      <c r="O1264" t="s">
        <v>325</v>
      </c>
      <c r="P1264" t="s">
        <v>54</v>
      </c>
      <c r="Q1264">
        <v>7.83</v>
      </c>
      <c r="R1264">
        <v>8.08</v>
      </c>
      <c r="S1264">
        <v>7.75</v>
      </c>
      <c r="T1264">
        <v>8.08</v>
      </c>
      <c r="U1264">
        <v>7.92</v>
      </c>
      <c r="V1264">
        <v>7.75</v>
      </c>
      <c r="W1264">
        <v>10</v>
      </c>
      <c r="X1264">
        <v>10</v>
      </c>
      <c r="Y1264">
        <v>10</v>
      </c>
      <c r="Z1264">
        <v>7.92</v>
      </c>
      <c r="AA1264">
        <v>85.33</v>
      </c>
      <c r="AB1264">
        <v>0</v>
      </c>
      <c r="AC1264">
        <v>0</v>
      </c>
      <c r="AD1264">
        <v>0</v>
      </c>
      <c r="AE1264" t="s">
        <v>55</v>
      </c>
      <c r="AF1264">
        <v>2</v>
      </c>
      <c r="AG1264" s="7">
        <v>41748</v>
      </c>
      <c r="AH1264">
        <v>1600</v>
      </c>
      <c r="AI1264">
        <v>1600</v>
      </c>
      <c r="AJ1264">
        <v>1600</v>
      </c>
    </row>
    <row r="1265" spans="1:36" x14ac:dyDescent="0.25">
      <c r="A1265" t="s">
        <v>43</v>
      </c>
      <c r="B1265" t="s">
        <v>316</v>
      </c>
      <c r="C1265">
        <v>-2.3559E-2</v>
      </c>
      <c r="D1265">
        <v>37.906193000000002</v>
      </c>
      <c r="E1265" t="s">
        <v>597</v>
      </c>
      <c r="F1265">
        <v>300</v>
      </c>
      <c r="G1265">
        <v>60</v>
      </c>
      <c r="H1265">
        <v>2012</v>
      </c>
      <c r="I1265" t="s">
        <v>5398</v>
      </c>
      <c r="J1265" t="s">
        <v>5475</v>
      </c>
      <c r="K1265" t="s">
        <v>5040</v>
      </c>
      <c r="L1265" t="s">
        <v>5050</v>
      </c>
      <c r="M1265">
        <v>92</v>
      </c>
      <c r="N1265" s="7">
        <v>41345</v>
      </c>
      <c r="O1265" t="s">
        <v>325</v>
      </c>
      <c r="P1265" t="s">
        <v>54</v>
      </c>
      <c r="Q1265">
        <v>8</v>
      </c>
      <c r="R1265">
        <v>7.92</v>
      </c>
      <c r="S1265">
        <v>7.92</v>
      </c>
      <c r="T1265">
        <v>8.08</v>
      </c>
      <c r="U1265">
        <v>7.83</v>
      </c>
      <c r="V1265">
        <v>7.75</v>
      </c>
      <c r="W1265">
        <v>10</v>
      </c>
      <c r="X1265">
        <v>10</v>
      </c>
      <c r="Y1265">
        <v>10</v>
      </c>
      <c r="Z1265">
        <v>7.83</v>
      </c>
      <c r="AA1265">
        <v>85.33</v>
      </c>
      <c r="AB1265">
        <v>0</v>
      </c>
      <c r="AC1265">
        <v>0</v>
      </c>
      <c r="AD1265">
        <v>0</v>
      </c>
      <c r="AE1265" t="s">
        <v>55</v>
      </c>
      <c r="AF1265">
        <v>6</v>
      </c>
      <c r="AG1265" s="7">
        <v>41710</v>
      </c>
      <c r="AH1265">
        <v>1200</v>
      </c>
      <c r="AI1265">
        <v>1200</v>
      </c>
      <c r="AJ1265">
        <v>1200</v>
      </c>
    </row>
    <row r="1266" spans="1:36" x14ac:dyDescent="0.25">
      <c r="A1266" t="s">
        <v>43</v>
      </c>
      <c r="B1266" t="s">
        <v>84</v>
      </c>
      <c r="C1266">
        <v>-18.512177999999999</v>
      </c>
      <c r="D1266">
        <v>-44.555030799999997</v>
      </c>
      <c r="E1266" t="s">
        <v>233</v>
      </c>
      <c r="F1266">
        <v>5</v>
      </c>
      <c r="G1266">
        <v>60</v>
      </c>
      <c r="H1266">
        <v>2011</v>
      </c>
      <c r="I1266" t="s">
        <v>5397</v>
      </c>
      <c r="J1266" t="s">
        <v>5398</v>
      </c>
      <c r="K1266" t="s">
        <v>5039</v>
      </c>
      <c r="L1266" t="s">
        <v>5040</v>
      </c>
      <c r="M1266">
        <v>153</v>
      </c>
      <c r="N1266" s="7">
        <v>40880</v>
      </c>
      <c r="O1266" t="s">
        <v>68</v>
      </c>
      <c r="P1266" t="s">
        <v>373</v>
      </c>
      <c r="Q1266">
        <v>8</v>
      </c>
      <c r="R1266">
        <v>8</v>
      </c>
      <c r="S1266">
        <v>8</v>
      </c>
      <c r="T1266">
        <v>7.67</v>
      </c>
      <c r="U1266">
        <v>7.75</v>
      </c>
      <c r="V1266">
        <v>8</v>
      </c>
      <c r="W1266">
        <v>10</v>
      </c>
      <c r="X1266">
        <v>10</v>
      </c>
      <c r="Y1266">
        <v>10</v>
      </c>
      <c r="Z1266">
        <v>8</v>
      </c>
      <c r="AA1266">
        <v>85.42</v>
      </c>
      <c r="AB1266">
        <v>0.11</v>
      </c>
      <c r="AC1266">
        <v>0</v>
      </c>
      <c r="AD1266">
        <v>0</v>
      </c>
      <c r="AE1266" t="s">
        <v>304</v>
      </c>
      <c r="AF1266">
        <v>1</v>
      </c>
      <c r="AG1266" s="7">
        <v>41245</v>
      </c>
      <c r="AH1266">
        <v>1250</v>
      </c>
      <c r="AI1266">
        <v>1250</v>
      </c>
      <c r="AJ1266">
        <v>1250</v>
      </c>
    </row>
    <row r="1267" spans="1:36" x14ac:dyDescent="0.25">
      <c r="A1267" t="s">
        <v>43</v>
      </c>
      <c r="B1267" t="s">
        <v>523</v>
      </c>
      <c r="C1267">
        <v>13.8563303</v>
      </c>
      <c r="D1267">
        <v>-89.803663599999993</v>
      </c>
      <c r="E1267" t="s">
        <v>528</v>
      </c>
      <c r="F1267">
        <v>2</v>
      </c>
      <c r="G1267">
        <v>0.45359237000000002</v>
      </c>
      <c r="H1267">
        <v>2010</v>
      </c>
      <c r="I1267" t="s">
        <v>5453</v>
      </c>
      <c r="J1267" t="s">
        <v>5454</v>
      </c>
      <c r="K1267" t="s">
        <v>5051</v>
      </c>
      <c r="L1267" t="s">
        <v>5048</v>
      </c>
      <c r="M1267">
        <v>120</v>
      </c>
      <c r="N1267" s="7">
        <v>40329</v>
      </c>
      <c r="Q1267">
        <v>8.08</v>
      </c>
      <c r="R1267">
        <v>7.83</v>
      </c>
      <c r="S1267">
        <v>7.83</v>
      </c>
      <c r="T1267">
        <v>8.08</v>
      </c>
      <c r="U1267">
        <v>7.83</v>
      </c>
      <c r="V1267">
        <v>7.83</v>
      </c>
      <c r="W1267">
        <v>10</v>
      </c>
      <c r="X1267">
        <v>10</v>
      </c>
      <c r="Y1267">
        <v>10</v>
      </c>
      <c r="Z1267">
        <v>7.92</v>
      </c>
      <c r="AA1267">
        <v>85.42</v>
      </c>
      <c r="AB1267">
        <v>0.01</v>
      </c>
      <c r="AC1267">
        <v>0</v>
      </c>
      <c r="AD1267">
        <v>0</v>
      </c>
      <c r="AF1267">
        <v>0</v>
      </c>
      <c r="AG1267" s="7">
        <v>40694</v>
      </c>
      <c r="AH1267">
        <v>1400</v>
      </c>
      <c r="AI1267">
        <v>1400</v>
      </c>
      <c r="AJ1267">
        <v>1400</v>
      </c>
    </row>
    <row r="1268" spans="1:36" x14ac:dyDescent="0.25">
      <c r="A1268" t="s">
        <v>43</v>
      </c>
      <c r="B1268" t="s">
        <v>45</v>
      </c>
      <c r="C1268">
        <v>7.5460377000000003</v>
      </c>
      <c r="D1268">
        <v>40.634685099999999</v>
      </c>
      <c r="E1268" t="s">
        <v>77</v>
      </c>
      <c r="F1268">
        <v>320</v>
      </c>
      <c r="G1268">
        <v>60</v>
      </c>
      <c r="H1268">
        <v>2015</v>
      </c>
      <c r="I1268" t="s">
        <v>5460</v>
      </c>
      <c r="J1268" t="s">
        <v>5461</v>
      </c>
      <c r="K1268" t="s">
        <v>5051</v>
      </c>
      <c r="L1268" t="s">
        <v>5052</v>
      </c>
      <c r="M1268">
        <v>92</v>
      </c>
      <c r="N1268" s="7">
        <v>42094</v>
      </c>
      <c r="P1268" t="s">
        <v>54</v>
      </c>
      <c r="Q1268">
        <v>7.75</v>
      </c>
      <c r="R1268">
        <v>7.83</v>
      </c>
      <c r="S1268">
        <v>7.83</v>
      </c>
      <c r="T1268">
        <v>8.17</v>
      </c>
      <c r="U1268">
        <v>7.92</v>
      </c>
      <c r="V1268">
        <v>7.83</v>
      </c>
      <c r="W1268">
        <v>10</v>
      </c>
      <c r="X1268">
        <v>10</v>
      </c>
      <c r="Y1268">
        <v>10</v>
      </c>
      <c r="Z1268">
        <v>8.08</v>
      </c>
      <c r="AA1268">
        <v>85.42</v>
      </c>
      <c r="AB1268">
        <v>0.1</v>
      </c>
      <c r="AC1268">
        <v>0</v>
      </c>
      <c r="AD1268">
        <v>0</v>
      </c>
      <c r="AE1268" t="s">
        <v>55</v>
      </c>
      <c r="AF1268">
        <v>18</v>
      </c>
      <c r="AG1268" s="7">
        <v>42459</v>
      </c>
      <c r="AH1268">
        <v>1800</v>
      </c>
      <c r="AI1268">
        <v>2000</v>
      </c>
      <c r="AJ1268">
        <v>1900</v>
      </c>
    </row>
    <row r="1269" spans="1:36" x14ac:dyDescent="0.25">
      <c r="A1269" t="s">
        <v>43</v>
      </c>
      <c r="B1269" t="s">
        <v>242</v>
      </c>
      <c r="C1269">
        <v>1.3350204999999999</v>
      </c>
      <c r="D1269">
        <v>34.397635600000001</v>
      </c>
      <c r="E1269" t="s">
        <v>567</v>
      </c>
      <c r="F1269">
        <v>150</v>
      </c>
      <c r="G1269">
        <v>60</v>
      </c>
      <c r="H1269">
        <v>2013</v>
      </c>
      <c r="I1269" t="s">
        <v>5425</v>
      </c>
      <c r="J1269" t="s">
        <v>5459</v>
      </c>
      <c r="K1269" t="s">
        <v>5042</v>
      </c>
      <c r="L1269" t="s">
        <v>5052</v>
      </c>
      <c r="M1269">
        <v>153</v>
      </c>
      <c r="N1269" s="7">
        <v>41816</v>
      </c>
      <c r="O1269" t="s">
        <v>249</v>
      </c>
      <c r="P1269" t="s">
        <v>54</v>
      </c>
      <c r="Q1269">
        <v>8.08</v>
      </c>
      <c r="R1269">
        <v>8</v>
      </c>
      <c r="S1269">
        <v>7.83</v>
      </c>
      <c r="T1269">
        <v>7.67</v>
      </c>
      <c r="U1269">
        <v>8</v>
      </c>
      <c r="V1269">
        <v>7.83</v>
      </c>
      <c r="W1269">
        <v>10</v>
      </c>
      <c r="X1269">
        <v>10</v>
      </c>
      <c r="Y1269">
        <v>10</v>
      </c>
      <c r="Z1269">
        <v>8</v>
      </c>
      <c r="AA1269">
        <v>85.42</v>
      </c>
      <c r="AB1269">
        <v>0.12</v>
      </c>
      <c r="AC1269">
        <v>0</v>
      </c>
      <c r="AD1269">
        <v>0</v>
      </c>
      <c r="AE1269" t="s">
        <v>55</v>
      </c>
      <c r="AF1269">
        <v>5</v>
      </c>
      <c r="AG1269" s="7">
        <v>42181</v>
      </c>
      <c r="AH1269">
        <v>1950</v>
      </c>
      <c r="AI1269">
        <v>1950</v>
      </c>
      <c r="AJ1269">
        <v>1950</v>
      </c>
    </row>
    <row r="1270" spans="1:36" x14ac:dyDescent="0.25">
      <c r="A1270" t="s">
        <v>43</v>
      </c>
      <c r="B1270" t="s">
        <v>147</v>
      </c>
      <c r="C1270">
        <v>19.896766199999998</v>
      </c>
      <c r="D1270">
        <v>-155.58278179999999</v>
      </c>
      <c r="E1270" t="s">
        <v>150</v>
      </c>
      <c r="F1270">
        <v>8</v>
      </c>
      <c r="G1270">
        <v>45.359237</v>
      </c>
      <c r="H1270">
        <v>2012</v>
      </c>
      <c r="I1270" t="s">
        <v>5455</v>
      </c>
      <c r="J1270" t="s">
        <v>5444</v>
      </c>
      <c r="K1270" t="s">
        <v>5051</v>
      </c>
      <c r="L1270" t="s">
        <v>5048</v>
      </c>
      <c r="M1270">
        <v>121</v>
      </c>
      <c r="N1270" s="7">
        <v>41005</v>
      </c>
      <c r="O1270" t="s">
        <v>333</v>
      </c>
      <c r="P1270" t="s">
        <v>81</v>
      </c>
      <c r="Q1270">
        <v>7.92</v>
      </c>
      <c r="R1270">
        <v>7.92</v>
      </c>
      <c r="S1270">
        <v>7.75</v>
      </c>
      <c r="T1270">
        <v>7.92</v>
      </c>
      <c r="U1270">
        <v>7.75</v>
      </c>
      <c r="V1270">
        <v>7.92</v>
      </c>
      <c r="W1270">
        <v>10</v>
      </c>
      <c r="X1270">
        <v>10</v>
      </c>
      <c r="Y1270">
        <v>10</v>
      </c>
      <c r="Z1270">
        <v>8.25</v>
      </c>
      <c r="AA1270">
        <v>85.42</v>
      </c>
      <c r="AB1270">
        <v>0</v>
      </c>
      <c r="AC1270">
        <v>4</v>
      </c>
      <c r="AD1270">
        <v>0</v>
      </c>
      <c r="AF1270">
        <v>6</v>
      </c>
      <c r="AG1270" s="7">
        <v>41370</v>
      </c>
    </row>
    <row r="1271" spans="1:36" x14ac:dyDescent="0.25">
      <c r="A1271" t="s">
        <v>43</v>
      </c>
      <c r="B1271" t="s">
        <v>45</v>
      </c>
      <c r="C1271">
        <v>7.5460377000000003</v>
      </c>
      <c r="D1271">
        <v>40.634685099999999</v>
      </c>
      <c r="E1271" t="s">
        <v>77</v>
      </c>
      <c r="F1271">
        <v>320</v>
      </c>
      <c r="G1271">
        <v>60</v>
      </c>
      <c r="H1271">
        <v>2015</v>
      </c>
      <c r="I1271" t="s">
        <v>5460</v>
      </c>
      <c r="J1271" t="s">
        <v>5461</v>
      </c>
      <c r="K1271" t="s">
        <v>5051</v>
      </c>
      <c r="L1271" t="s">
        <v>5052</v>
      </c>
      <c r="M1271">
        <v>92</v>
      </c>
      <c r="N1271" s="7">
        <v>42094</v>
      </c>
      <c r="O1271" t="s">
        <v>60</v>
      </c>
      <c r="P1271" t="s">
        <v>81</v>
      </c>
      <c r="Q1271">
        <v>7.83</v>
      </c>
      <c r="R1271">
        <v>8</v>
      </c>
      <c r="S1271">
        <v>7.83</v>
      </c>
      <c r="T1271">
        <v>7.92</v>
      </c>
      <c r="U1271">
        <v>7.83</v>
      </c>
      <c r="V1271">
        <v>8.08</v>
      </c>
      <c r="W1271">
        <v>10</v>
      </c>
      <c r="X1271">
        <v>10</v>
      </c>
      <c r="Y1271">
        <v>10</v>
      </c>
      <c r="Z1271">
        <v>8</v>
      </c>
      <c r="AA1271">
        <v>85.5</v>
      </c>
      <c r="AB1271">
        <v>0.12</v>
      </c>
      <c r="AC1271">
        <v>0</v>
      </c>
      <c r="AD1271">
        <v>0</v>
      </c>
      <c r="AE1271" t="s">
        <v>55</v>
      </c>
      <c r="AF1271">
        <v>7</v>
      </c>
      <c r="AG1271" s="7">
        <v>42459</v>
      </c>
      <c r="AH1271">
        <v>1800</v>
      </c>
      <c r="AI1271">
        <v>2000</v>
      </c>
      <c r="AJ1271">
        <v>1900</v>
      </c>
    </row>
    <row r="1272" spans="1:36" x14ac:dyDescent="0.25">
      <c r="A1272" t="s">
        <v>43</v>
      </c>
      <c r="B1272" t="s">
        <v>62</v>
      </c>
      <c r="C1272">
        <v>15.320133</v>
      </c>
      <c r="D1272">
        <v>-91.470039499999999</v>
      </c>
      <c r="E1272" t="s">
        <v>562</v>
      </c>
      <c r="F1272">
        <v>250</v>
      </c>
      <c r="G1272">
        <v>69</v>
      </c>
      <c r="H1272">
        <v>2013</v>
      </c>
      <c r="I1272" t="s">
        <v>5402</v>
      </c>
      <c r="J1272" t="s">
        <v>5442</v>
      </c>
      <c r="K1272" t="s">
        <v>5040</v>
      </c>
      <c r="L1272" t="s">
        <v>5048</v>
      </c>
      <c r="M1272">
        <v>151</v>
      </c>
      <c r="N1272" s="7">
        <v>41331</v>
      </c>
      <c r="O1272" t="s">
        <v>68</v>
      </c>
      <c r="P1272" t="s">
        <v>54</v>
      </c>
      <c r="Q1272">
        <v>8</v>
      </c>
      <c r="R1272">
        <v>7.83</v>
      </c>
      <c r="S1272">
        <v>7.67</v>
      </c>
      <c r="T1272">
        <v>8.33</v>
      </c>
      <c r="U1272">
        <v>7.83</v>
      </c>
      <c r="V1272">
        <v>8</v>
      </c>
      <c r="W1272">
        <v>10</v>
      </c>
      <c r="X1272">
        <v>10</v>
      </c>
      <c r="Y1272">
        <v>10</v>
      </c>
      <c r="Z1272">
        <v>7.83</v>
      </c>
      <c r="AA1272">
        <v>85.5</v>
      </c>
      <c r="AB1272">
        <v>0.11</v>
      </c>
      <c r="AC1272">
        <v>0</v>
      </c>
      <c r="AD1272">
        <v>0</v>
      </c>
      <c r="AE1272" t="s">
        <v>55</v>
      </c>
      <c r="AF1272">
        <v>1</v>
      </c>
      <c r="AG1272" s="7">
        <v>41696</v>
      </c>
      <c r="AH1272">
        <v>1706.88</v>
      </c>
      <c r="AI1272">
        <v>1755.6479999999999</v>
      </c>
      <c r="AJ1272">
        <v>1731.2639999999999</v>
      </c>
    </row>
    <row r="1273" spans="1:36" x14ac:dyDescent="0.25">
      <c r="A1273" t="s">
        <v>43</v>
      </c>
      <c r="B1273" t="s">
        <v>316</v>
      </c>
      <c r="C1273">
        <v>-0.65905650000000005</v>
      </c>
      <c r="D1273">
        <v>37.382723400000003</v>
      </c>
      <c r="E1273" t="s">
        <v>546</v>
      </c>
      <c r="F1273">
        <v>16</v>
      </c>
      <c r="G1273">
        <v>60</v>
      </c>
      <c r="H1273">
        <v>2014</v>
      </c>
      <c r="I1273" t="s">
        <v>5412</v>
      </c>
      <c r="J1273" t="s">
        <v>5477</v>
      </c>
      <c r="K1273" t="s">
        <v>5040</v>
      </c>
      <c r="L1273" t="s">
        <v>5050</v>
      </c>
      <c r="M1273">
        <v>92</v>
      </c>
      <c r="N1273" s="7">
        <v>42147</v>
      </c>
      <c r="O1273" t="s">
        <v>383</v>
      </c>
      <c r="P1273" t="s">
        <v>81</v>
      </c>
      <c r="Q1273">
        <v>7.92</v>
      </c>
      <c r="R1273">
        <v>7.92</v>
      </c>
      <c r="S1273">
        <v>7.83</v>
      </c>
      <c r="T1273">
        <v>8.08</v>
      </c>
      <c r="U1273">
        <v>7.83</v>
      </c>
      <c r="V1273">
        <v>7.92</v>
      </c>
      <c r="W1273">
        <v>10</v>
      </c>
      <c r="X1273">
        <v>10</v>
      </c>
      <c r="Y1273">
        <v>10</v>
      </c>
      <c r="Z1273">
        <v>8</v>
      </c>
      <c r="AA1273">
        <v>85.5</v>
      </c>
      <c r="AB1273">
        <v>0.1</v>
      </c>
      <c r="AC1273">
        <v>0</v>
      </c>
      <c r="AD1273">
        <v>0</v>
      </c>
      <c r="AE1273" t="s">
        <v>55</v>
      </c>
      <c r="AF1273">
        <v>3</v>
      </c>
      <c r="AG1273" s="7">
        <v>42512</v>
      </c>
      <c r="AH1273">
        <v>1900</v>
      </c>
      <c r="AI1273">
        <v>1900</v>
      </c>
      <c r="AJ1273">
        <v>1900</v>
      </c>
    </row>
    <row r="1274" spans="1:36" x14ac:dyDescent="0.25">
      <c r="A1274" t="s">
        <v>43</v>
      </c>
      <c r="B1274" t="s">
        <v>462</v>
      </c>
      <c r="C1274">
        <v>8.7772317999999991</v>
      </c>
      <c r="D1274">
        <v>-82.448194400000006</v>
      </c>
      <c r="E1274" t="s">
        <v>467</v>
      </c>
      <c r="F1274">
        <v>100</v>
      </c>
      <c r="G1274">
        <v>60</v>
      </c>
      <c r="H1274">
        <v>2014</v>
      </c>
      <c r="I1274" t="s">
        <v>5451</v>
      </c>
      <c r="J1274" t="s">
        <v>5440</v>
      </c>
      <c r="K1274" t="s">
        <v>5051</v>
      </c>
      <c r="L1274" t="s">
        <v>5048</v>
      </c>
      <c r="M1274">
        <v>120</v>
      </c>
      <c r="N1274" s="7">
        <v>42147</v>
      </c>
      <c r="O1274" t="s">
        <v>213</v>
      </c>
      <c r="P1274" t="s">
        <v>81</v>
      </c>
      <c r="Q1274">
        <v>8</v>
      </c>
      <c r="R1274">
        <v>7.75</v>
      </c>
      <c r="S1274">
        <v>7.83</v>
      </c>
      <c r="T1274">
        <v>7.83</v>
      </c>
      <c r="U1274">
        <v>7.67</v>
      </c>
      <c r="V1274">
        <v>8.58</v>
      </c>
      <c r="W1274">
        <v>10</v>
      </c>
      <c r="X1274">
        <v>10</v>
      </c>
      <c r="Y1274">
        <v>10</v>
      </c>
      <c r="Z1274">
        <v>7.83</v>
      </c>
      <c r="AA1274">
        <v>85.5</v>
      </c>
      <c r="AB1274">
        <v>0.09</v>
      </c>
      <c r="AC1274">
        <v>2</v>
      </c>
      <c r="AD1274">
        <v>0</v>
      </c>
      <c r="AF1274">
        <v>2</v>
      </c>
      <c r="AG1274" s="7">
        <v>42512</v>
      </c>
      <c r="AH1274">
        <v>1680</v>
      </c>
      <c r="AI1274">
        <v>1680</v>
      </c>
      <c r="AJ1274">
        <v>1680</v>
      </c>
    </row>
    <row r="1275" spans="1:36" x14ac:dyDescent="0.25">
      <c r="A1275" t="s">
        <v>43</v>
      </c>
      <c r="B1275" t="s">
        <v>242</v>
      </c>
      <c r="C1275">
        <v>1.4798846000000001</v>
      </c>
      <c r="D1275">
        <v>34.3754414</v>
      </c>
      <c r="E1275" t="s">
        <v>554</v>
      </c>
      <c r="F1275">
        <v>320</v>
      </c>
      <c r="G1275">
        <v>60</v>
      </c>
      <c r="H1275">
        <v>2013</v>
      </c>
      <c r="I1275" t="s">
        <v>5425</v>
      </c>
      <c r="J1275" t="s">
        <v>5459</v>
      </c>
      <c r="K1275" t="s">
        <v>5042</v>
      </c>
      <c r="L1275" t="s">
        <v>5052</v>
      </c>
      <c r="M1275">
        <v>153</v>
      </c>
      <c r="N1275" s="7">
        <v>41816</v>
      </c>
      <c r="O1275" t="s">
        <v>249</v>
      </c>
      <c r="P1275" t="s">
        <v>54</v>
      </c>
      <c r="Q1275">
        <v>8.33</v>
      </c>
      <c r="R1275">
        <v>7.92</v>
      </c>
      <c r="S1275">
        <v>7.67</v>
      </c>
      <c r="T1275">
        <v>7.92</v>
      </c>
      <c r="U1275">
        <v>7.67</v>
      </c>
      <c r="V1275">
        <v>7.92</v>
      </c>
      <c r="W1275">
        <v>10</v>
      </c>
      <c r="X1275">
        <v>10</v>
      </c>
      <c r="Y1275">
        <v>10</v>
      </c>
      <c r="Z1275">
        <v>8.08</v>
      </c>
      <c r="AA1275">
        <v>85.5</v>
      </c>
      <c r="AB1275">
        <v>0.12</v>
      </c>
      <c r="AC1275">
        <v>0</v>
      </c>
      <c r="AD1275">
        <v>0</v>
      </c>
      <c r="AE1275" t="s">
        <v>55</v>
      </c>
      <c r="AF1275">
        <v>1</v>
      </c>
      <c r="AG1275" s="7">
        <v>42181</v>
      </c>
      <c r="AH1275">
        <v>1600</v>
      </c>
      <c r="AI1275">
        <v>1600</v>
      </c>
      <c r="AJ1275">
        <v>1600</v>
      </c>
    </row>
    <row r="1276" spans="1:36" x14ac:dyDescent="0.25">
      <c r="A1276" t="s">
        <v>43</v>
      </c>
      <c r="B1276" t="s">
        <v>523</v>
      </c>
      <c r="C1276">
        <v>13.8563303</v>
      </c>
      <c r="D1276">
        <v>-89.803663599999993</v>
      </c>
      <c r="E1276" t="s">
        <v>528</v>
      </c>
      <c r="F1276">
        <v>275</v>
      </c>
      <c r="G1276">
        <v>2</v>
      </c>
      <c r="H1276">
        <v>2013</v>
      </c>
      <c r="I1276" t="s">
        <v>5452</v>
      </c>
      <c r="J1276" t="s">
        <v>5442</v>
      </c>
      <c r="K1276" t="s">
        <v>5051</v>
      </c>
      <c r="L1276" t="s">
        <v>5048</v>
      </c>
      <c r="M1276">
        <v>120</v>
      </c>
      <c r="N1276" s="7">
        <v>41351</v>
      </c>
      <c r="O1276" t="s">
        <v>68</v>
      </c>
      <c r="P1276" t="s">
        <v>54</v>
      </c>
      <c r="Q1276">
        <v>7.92</v>
      </c>
      <c r="R1276">
        <v>8.17</v>
      </c>
      <c r="S1276">
        <v>8</v>
      </c>
      <c r="T1276">
        <v>7.92</v>
      </c>
      <c r="U1276">
        <v>7.75</v>
      </c>
      <c r="V1276">
        <v>7.83</v>
      </c>
      <c r="W1276">
        <v>10</v>
      </c>
      <c r="X1276">
        <v>10</v>
      </c>
      <c r="Y1276">
        <v>10</v>
      </c>
      <c r="Z1276">
        <v>8</v>
      </c>
      <c r="AA1276">
        <v>85.58</v>
      </c>
      <c r="AB1276">
        <v>0.1</v>
      </c>
      <c r="AC1276">
        <v>0</v>
      </c>
      <c r="AD1276">
        <v>0</v>
      </c>
      <c r="AE1276" t="s">
        <v>304</v>
      </c>
      <c r="AF1276">
        <v>3</v>
      </c>
      <c r="AG1276" s="7">
        <v>41716</v>
      </c>
      <c r="AH1276">
        <v>1500</v>
      </c>
      <c r="AI1276">
        <v>1500</v>
      </c>
      <c r="AJ1276">
        <v>1500</v>
      </c>
    </row>
    <row r="1277" spans="1:36" x14ac:dyDescent="0.25">
      <c r="A1277" t="s">
        <v>43</v>
      </c>
      <c r="B1277" t="s">
        <v>523</v>
      </c>
      <c r="C1277">
        <v>13.85</v>
      </c>
      <c r="D1277">
        <v>-89.629444399999997</v>
      </c>
      <c r="E1277" t="s">
        <v>536</v>
      </c>
      <c r="F1277">
        <v>19</v>
      </c>
      <c r="G1277">
        <v>1</v>
      </c>
      <c r="H1277">
        <v>2012</v>
      </c>
      <c r="I1277" t="s">
        <v>5455</v>
      </c>
      <c r="J1277" t="s">
        <v>5444</v>
      </c>
      <c r="K1277" t="s">
        <v>5051</v>
      </c>
      <c r="L1277" t="s">
        <v>5048</v>
      </c>
      <c r="M1277">
        <v>121</v>
      </c>
      <c r="N1277" s="7">
        <v>41286</v>
      </c>
      <c r="O1277" t="s">
        <v>68</v>
      </c>
      <c r="P1277" t="s">
        <v>373</v>
      </c>
      <c r="Q1277">
        <v>7.83</v>
      </c>
      <c r="R1277">
        <v>8</v>
      </c>
      <c r="S1277">
        <v>8</v>
      </c>
      <c r="T1277">
        <v>7.75</v>
      </c>
      <c r="U1277">
        <v>7.92</v>
      </c>
      <c r="V1277">
        <v>8.17</v>
      </c>
      <c r="W1277">
        <v>10</v>
      </c>
      <c r="X1277">
        <v>10</v>
      </c>
      <c r="Y1277">
        <v>10</v>
      </c>
      <c r="Z1277">
        <v>7.92</v>
      </c>
      <c r="AA1277">
        <v>85.58</v>
      </c>
      <c r="AB1277">
        <v>0.11</v>
      </c>
      <c r="AC1277">
        <v>0</v>
      </c>
      <c r="AD1277">
        <v>0</v>
      </c>
      <c r="AE1277" t="s">
        <v>201</v>
      </c>
      <c r="AF1277">
        <v>0</v>
      </c>
      <c r="AG1277" s="7">
        <v>41651</v>
      </c>
      <c r="AH1277">
        <v>1300</v>
      </c>
      <c r="AI1277">
        <v>1400</v>
      </c>
      <c r="AJ1277">
        <v>1350</v>
      </c>
    </row>
    <row r="1278" spans="1:36" x14ac:dyDescent="0.25">
      <c r="A1278" t="s">
        <v>43</v>
      </c>
      <c r="B1278" t="s">
        <v>147</v>
      </c>
      <c r="C1278">
        <v>19.896766199999998</v>
      </c>
      <c r="D1278">
        <v>-155.58278179999999</v>
      </c>
      <c r="E1278" t="s">
        <v>150</v>
      </c>
      <c r="F1278">
        <v>8</v>
      </c>
      <c r="G1278">
        <v>45.359237</v>
      </c>
      <c r="H1278">
        <v>2012</v>
      </c>
      <c r="I1278" t="s">
        <v>5455</v>
      </c>
      <c r="J1278" t="s">
        <v>5444</v>
      </c>
      <c r="K1278" t="s">
        <v>5051</v>
      </c>
      <c r="L1278" t="s">
        <v>5048</v>
      </c>
      <c r="M1278">
        <v>121</v>
      </c>
      <c r="N1278" s="7">
        <v>41005</v>
      </c>
      <c r="O1278" t="s">
        <v>333</v>
      </c>
      <c r="P1278" t="s">
        <v>81</v>
      </c>
      <c r="Q1278">
        <v>7.83</v>
      </c>
      <c r="R1278">
        <v>8</v>
      </c>
      <c r="S1278">
        <v>7.92</v>
      </c>
      <c r="T1278">
        <v>7.75</v>
      </c>
      <c r="U1278">
        <v>8.08</v>
      </c>
      <c r="V1278">
        <v>8</v>
      </c>
      <c r="W1278">
        <v>10</v>
      </c>
      <c r="X1278">
        <v>10</v>
      </c>
      <c r="Y1278">
        <v>10</v>
      </c>
      <c r="Z1278">
        <v>8</v>
      </c>
      <c r="AA1278">
        <v>85.58</v>
      </c>
      <c r="AB1278">
        <v>0</v>
      </c>
      <c r="AC1278">
        <v>0</v>
      </c>
      <c r="AD1278">
        <v>0</v>
      </c>
      <c r="AF1278">
        <v>1</v>
      </c>
      <c r="AG1278" s="7">
        <v>41370</v>
      </c>
    </row>
    <row r="1279" spans="1:36" x14ac:dyDescent="0.25">
      <c r="A1279" t="s">
        <v>43</v>
      </c>
      <c r="B1279" t="s">
        <v>45</v>
      </c>
      <c r="C1279">
        <v>8.9806033999999997</v>
      </c>
      <c r="D1279">
        <v>38.757760500000003</v>
      </c>
      <c r="E1279" t="s">
        <v>498</v>
      </c>
      <c r="F1279">
        <v>320</v>
      </c>
      <c r="G1279">
        <v>19200</v>
      </c>
      <c r="H1279">
        <v>2017</v>
      </c>
      <c r="I1279" t="s">
        <v>5450</v>
      </c>
      <c r="J1279" t="s">
        <v>5463</v>
      </c>
      <c r="K1279" t="s">
        <v>5051</v>
      </c>
      <c r="L1279" t="s">
        <v>5052</v>
      </c>
      <c r="M1279">
        <v>92</v>
      </c>
      <c r="N1279" s="7">
        <v>42909</v>
      </c>
      <c r="O1279" t="s">
        <v>213</v>
      </c>
      <c r="P1279" t="s">
        <v>81</v>
      </c>
      <c r="Q1279">
        <v>7.83</v>
      </c>
      <c r="R1279">
        <v>8</v>
      </c>
      <c r="S1279">
        <v>7.83</v>
      </c>
      <c r="T1279">
        <v>8.17</v>
      </c>
      <c r="U1279">
        <v>7.92</v>
      </c>
      <c r="V1279">
        <v>8</v>
      </c>
      <c r="W1279">
        <v>10</v>
      </c>
      <c r="X1279">
        <v>10</v>
      </c>
      <c r="Y1279">
        <v>10</v>
      </c>
      <c r="Z1279">
        <v>8</v>
      </c>
      <c r="AA1279">
        <v>85.75</v>
      </c>
      <c r="AB1279">
        <v>0.09</v>
      </c>
      <c r="AC1279">
        <v>0</v>
      </c>
      <c r="AD1279">
        <v>4</v>
      </c>
      <c r="AE1279" t="s">
        <v>201</v>
      </c>
      <c r="AF1279">
        <v>7</v>
      </c>
      <c r="AG1279" s="7">
        <v>43274</v>
      </c>
    </row>
    <row r="1280" spans="1:36" x14ac:dyDescent="0.25">
      <c r="A1280" t="s">
        <v>43</v>
      </c>
      <c r="B1280" t="s">
        <v>512</v>
      </c>
      <c r="C1280">
        <v>-6.5861673999999999</v>
      </c>
      <c r="D1280">
        <v>145.66896360000001</v>
      </c>
      <c r="E1280" t="s">
        <v>517</v>
      </c>
      <c r="F1280">
        <v>7</v>
      </c>
      <c r="G1280">
        <v>60</v>
      </c>
      <c r="H1280">
        <v>2012</v>
      </c>
      <c r="I1280" t="s">
        <v>5401</v>
      </c>
      <c r="J1280" t="s">
        <v>5483</v>
      </c>
      <c r="K1280" t="s">
        <v>5039</v>
      </c>
      <c r="L1280" t="s">
        <v>5044</v>
      </c>
      <c r="M1280">
        <v>92</v>
      </c>
      <c r="N1280" s="7">
        <v>41207</v>
      </c>
      <c r="P1280" t="s">
        <v>54</v>
      </c>
      <c r="Q1280">
        <v>8.33</v>
      </c>
      <c r="R1280">
        <v>8.42</v>
      </c>
      <c r="S1280">
        <v>7.83</v>
      </c>
      <c r="T1280">
        <v>8.33</v>
      </c>
      <c r="U1280">
        <v>8</v>
      </c>
      <c r="V1280">
        <v>8.25</v>
      </c>
      <c r="W1280">
        <v>9.33</v>
      </c>
      <c r="X1280">
        <v>9.33</v>
      </c>
      <c r="Y1280">
        <v>10</v>
      </c>
      <c r="Z1280">
        <v>7.92</v>
      </c>
      <c r="AA1280">
        <v>85.75</v>
      </c>
      <c r="AB1280">
        <v>0.12</v>
      </c>
      <c r="AC1280">
        <v>0</v>
      </c>
      <c r="AD1280">
        <v>0</v>
      </c>
      <c r="AE1280" t="s">
        <v>89</v>
      </c>
      <c r="AF1280">
        <v>1</v>
      </c>
      <c r="AG1280" s="7">
        <v>41572</v>
      </c>
      <c r="AH1280">
        <v>1700</v>
      </c>
      <c r="AI1280">
        <v>1700</v>
      </c>
      <c r="AJ1280">
        <v>1700</v>
      </c>
    </row>
    <row r="1281" spans="1:36" x14ac:dyDescent="0.25">
      <c r="A1281" t="s">
        <v>43</v>
      </c>
      <c r="B1281" t="s">
        <v>94</v>
      </c>
      <c r="C1281">
        <v>-7.1617464999999996</v>
      </c>
      <c r="D1281">
        <v>-78.512785500000007</v>
      </c>
      <c r="E1281" t="s">
        <v>506</v>
      </c>
      <c r="F1281">
        <v>280</v>
      </c>
      <c r="G1281">
        <v>2.2679618500000003</v>
      </c>
      <c r="H1281">
        <v>2013</v>
      </c>
      <c r="I1281" t="s">
        <v>5485</v>
      </c>
      <c r="J1281" t="s">
        <v>5412</v>
      </c>
      <c r="K1281" t="s">
        <v>5047</v>
      </c>
      <c r="L1281" t="s">
        <v>5040</v>
      </c>
      <c r="M1281">
        <v>92</v>
      </c>
      <c r="N1281" s="7">
        <v>41661</v>
      </c>
      <c r="P1281" t="s">
        <v>54</v>
      </c>
      <c r="Q1281">
        <v>8</v>
      </c>
      <c r="R1281">
        <v>8</v>
      </c>
      <c r="S1281">
        <v>8</v>
      </c>
      <c r="T1281">
        <v>8.08</v>
      </c>
      <c r="U1281">
        <v>7.92</v>
      </c>
      <c r="V1281">
        <v>7.75</v>
      </c>
      <c r="W1281">
        <v>10</v>
      </c>
      <c r="X1281">
        <v>10</v>
      </c>
      <c r="Y1281">
        <v>10</v>
      </c>
      <c r="Z1281">
        <v>8</v>
      </c>
      <c r="AA1281">
        <v>85.75</v>
      </c>
      <c r="AB1281">
        <v>0.1</v>
      </c>
      <c r="AC1281">
        <v>4</v>
      </c>
      <c r="AD1281">
        <v>0</v>
      </c>
      <c r="AE1281" t="s">
        <v>55</v>
      </c>
      <c r="AF1281">
        <v>6</v>
      </c>
      <c r="AG1281" s="7">
        <v>42026</v>
      </c>
    </row>
    <row r="1282" spans="1:36" x14ac:dyDescent="0.25">
      <c r="A1282" t="s">
        <v>43</v>
      </c>
      <c r="B1282" t="s">
        <v>45</v>
      </c>
      <c r="C1282">
        <v>7.5460377000000003</v>
      </c>
      <c r="D1282">
        <v>40.634685099999999</v>
      </c>
      <c r="E1282" t="s">
        <v>77</v>
      </c>
      <c r="F1282">
        <v>320</v>
      </c>
      <c r="G1282">
        <v>60</v>
      </c>
      <c r="H1282">
        <v>2014</v>
      </c>
      <c r="I1282" t="s">
        <v>5451</v>
      </c>
      <c r="J1282" t="s">
        <v>5456</v>
      </c>
      <c r="K1282" t="s">
        <v>5051</v>
      </c>
      <c r="L1282" t="s">
        <v>5052</v>
      </c>
      <c r="M1282">
        <v>92</v>
      </c>
      <c r="N1282" s="7">
        <v>42098</v>
      </c>
      <c r="P1282" t="s">
        <v>54</v>
      </c>
      <c r="Q1282">
        <v>7.83</v>
      </c>
      <c r="R1282">
        <v>8.08</v>
      </c>
      <c r="S1282">
        <v>7.92</v>
      </c>
      <c r="T1282">
        <v>8.08</v>
      </c>
      <c r="U1282">
        <v>8</v>
      </c>
      <c r="V1282">
        <v>7.92</v>
      </c>
      <c r="W1282">
        <v>10</v>
      </c>
      <c r="X1282">
        <v>10</v>
      </c>
      <c r="Y1282">
        <v>10</v>
      </c>
      <c r="Z1282">
        <v>8</v>
      </c>
      <c r="AA1282">
        <v>85.83</v>
      </c>
      <c r="AB1282">
        <v>0.1</v>
      </c>
      <c r="AC1282">
        <v>0</v>
      </c>
      <c r="AD1282">
        <v>0</v>
      </c>
      <c r="AE1282" t="s">
        <v>55</v>
      </c>
      <c r="AF1282">
        <v>4</v>
      </c>
      <c r="AG1282" s="7">
        <v>42463</v>
      </c>
      <c r="AH1282">
        <v>1800</v>
      </c>
      <c r="AI1282">
        <v>2000</v>
      </c>
      <c r="AJ1282">
        <v>1900</v>
      </c>
    </row>
    <row r="1283" spans="1:36" x14ac:dyDescent="0.25">
      <c r="A1283" t="s">
        <v>43</v>
      </c>
      <c r="B1283" t="s">
        <v>62</v>
      </c>
      <c r="C1283">
        <v>14.500461</v>
      </c>
      <c r="D1283">
        <v>-90.875666199999998</v>
      </c>
      <c r="E1283" t="s">
        <v>483</v>
      </c>
      <c r="F1283">
        <v>150</v>
      </c>
      <c r="G1283">
        <v>1</v>
      </c>
      <c r="H1283">
        <v>2012</v>
      </c>
      <c r="I1283" t="s">
        <v>5398</v>
      </c>
      <c r="J1283" t="s">
        <v>5444</v>
      </c>
      <c r="K1283" t="s">
        <v>5040</v>
      </c>
      <c r="L1283" t="s">
        <v>5048</v>
      </c>
      <c r="M1283">
        <v>152</v>
      </c>
      <c r="N1283" s="7">
        <v>41093</v>
      </c>
      <c r="O1283" t="s">
        <v>68</v>
      </c>
      <c r="P1283" t="s">
        <v>54</v>
      </c>
      <c r="Q1283">
        <v>7.83</v>
      </c>
      <c r="R1283">
        <v>8</v>
      </c>
      <c r="S1283">
        <v>8</v>
      </c>
      <c r="T1283">
        <v>8.17</v>
      </c>
      <c r="U1283">
        <v>7.83</v>
      </c>
      <c r="V1283">
        <v>8</v>
      </c>
      <c r="W1283">
        <v>10</v>
      </c>
      <c r="X1283">
        <v>10</v>
      </c>
      <c r="Y1283">
        <v>10</v>
      </c>
      <c r="Z1283">
        <v>8</v>
      </c>
      <c r="AA1283">
        <v>85.83</v>
      </c>
      <c r="AB1283">
        <v>0.12</v>
      </c>
      <c r="AC1283">
        <v>0</v>
      </c>
      <c r="AD1283">
        <v>0</v>
      </c>
      <c r="AE1283" t="s">
        <v>55</v>
      </c>
      <c r="AF1283">
        <v>3</v>
      </c>
      <c r="AG1283" s="7">
        <v>41458</v>
      </c>
      <c r="AH1283">
        <v>1524</v>
      </c>
      <c r="AI1283">
        <v>1524</v>
      </c>
      <c r="AJ1283">
        <v>1524</v>
      </c>
    </row>
    <row r="1284" spans="1:36" x14ac:dyDescent="0.25">
      <c r="A1284" t="s">
        <v>43</v>
      </c>
      <c r="B1284" t="s">
        <v>62</v>
      </c>
      <c r="C1284">
        <v>14.6349149</v>
      </c>
      <c r="D1284">
        <v>-90.506882399999995</v>
      </c>
      <c r="E1284" t="s">
        <v>437</v>
      </c>
      <c r="F1284">
        <v>275</v>
      </c>
      <c r="G1284">
        <v>1</v>
      </c>
      <c r="H1284">
        <v>2012</v>
      </c>
      <c r="I1284" t="s">
        <v>5398</v>
      </c>
      <c r="J1284" t="s">
        <v>5444</v>
      </c>
      <c r="K1284" t="s">
        <v>5040</v>
      </c>
      <c r="L1284" t="s">
        <v>5048</v>
      </c>
      <c r="M1284">
        <v>152</v>
      </c>
      <c r="N1284" s="7">
        <v>41065</v>
      </c>
      <c r="O1284" t="s">
        <v>493</v>
      </c>
      <c r="P1284" t="s">
        <v>54</v>
      </c>
      <c r="Q1284">
        <v>8</v>
      </c>
      <c r="R1284">
        <v>8</v>
      </c>
      <c r="S1284">
        <v>7.83</v>
      </c>
      <c r="T1284">
        <v>8.33</v>
      </c>
      <c r="U1284">
        <v>7.83</v>
      </c>
      <c r="V1284">
        <v>7.83</v>
      </c>
      <c r="W1284">
        <v>10</v>
      </c>
      <c r="X1284">
        <v>10</v>
      </c>
      <c r="Y1284">
        <v>10</v>
      </c>
      <c r="Z1284">
        <v>8</v>
      </c>
      <c r="AA1284">
        <v>85.83</v>
      </c>
      <c r="AB1284">
        <v>0.1</v>
      </c>
      <c r="AC1284">
        <v>0</v>
      </c>
      <c r="AD1284">
        <v>0</v>
      </c>
      <c r="AE1284" t="s">
        <v>89</v>
      </c>
      <c r="AF1284">
        <v>1</v>
      </c>
      <c r="AG1284" s="7">
        <v>41430</v>
      </c>
      <c r="AH1284">
        <v>1417.32</v>
      </c>
      <c r="AI1284">
        <v>1417.32</v>
      </c>
      <c r="AJ1284">
        <v>1417.32</v>
      </c>
    </row>
    <row r="1285" spans="1:36" x14ac:dyDescent="0.25">
      <c r="A1285" t="s">
        <v>43</v>
      </c>
      <c r="B1285" t="s">
        <v>462</v>
      </c>
      <c r="C1285">
        <v>8.7772317999999991</v>
      </c>
      <c r="D1285">
        <v>-82.448194400000006</v>
      </c>
      <c r="E1285" t="s">
        <v>467</v>
      </c>
      <c r="F1285">
        <v>37</v>
      </c>
      <c r="G1285">
        <v>60</v>
      </c>
      <c r="H1285">
        <v>2017</v>
      </c>
      <c r="I1285" t="s">
        <v>5450</v>
      </c>
      <c r="J1285" t="s">
        <v>5446</v>
      </c>
      <c r="K1285" t="s">
        <v>5051</v>
      </c>
      <c r="L1285" t="s">
        <v>5048</v>
      </c>
      <c r="M1285">
        <v>120</v>
      </c>
      <c r="N1285" s="7">
        <v>43017</v>
      </c>
      <c r="O1285" t="s">
        <v>471</v>
      </c>
      <c r="P1285" t="s">
        <v>54</v>
      </c>
      <c r="Q1285">
        <v>8</v>
      </c>
      <c r="R1285">
        <v>8</v>
      </c>
      <c r="S1285">
        <v>7.92</v>
      </c>
      <c r="T1285">
        <v>8.08</v>
      </c>
      <c r="U1285">
        <v>7.83</v>
      </c>
      <c r="V1285">
        <v>8</v>
      </c>
      <c r="W1285">
        <v>10</v>
      </c>
      <c r="X1285">
        <v>10</v>
      </c>
      <c r="Y1285">
        <v>10</v>
      </c>
      <c r="Z1285">
        <v>8</v>
      </c>
      <c r="AA1285">
        <v>85.83</v>
      </c>
      <c r="AB1285">
        <v>0.08</v>
      </c>
      <c r="AC1285">
        <v>0</v>
      </c>
      <c r="AD1285">
        <v>1</v>
      </c>
      <c r="AE1285" t="s">
        <v>89</v>
      </c>
      <c r="AF1285">
        <v>0</v>
      </c>
      <c r="AG1285" s="7">
        <v>43382</v>
      </c>
      <c r="AH1285">
        <v>1600</v>
      </c>
      <c r="AI1285">
        <v>1600</v>
      </c>
      <c r="AJ1285">
        <v>1600</v>
      </c>
    </row>
    <row r="1286" spans="1:36" x14ac:dyDescent="0.25">
      <c r="A1286" t="s">
        <v>43</v>
      </c>
      <c r="B1286" t="s">
        <v>396</v>
      </c>
      <c r="C1286">
        <v>2.5359349</v>
      </c>
      <c r="D1286">
        <v>-75.527669900000006</v>
      </c>
      <c r="E1286" t="s">
        <v>457</v>
      </c>
      <c r="F1286">
        <v>275</v>
      </c>
      <c r="G1286">
        <v>70</v>
      </c>
      <c r="H1286">
        <v>2013</v>
      </c>
      <c r="I1286" t="s">
        <v>5421</v>
      </c>
      <c r="J1286" t="s">
        <v>5420</v>
      </c>
      <c r="K1286" t="s">
        <v>5042</v>
      </c>
      <c r="L1286" t="s">
        <v>5049</v>
      </c>
      <c r="M1286">
        <v>91</v>
      </c>
      <c r="N1286" s="7">
        <v>41481</v>
      </c>
      <c r="O1286" t="s">
        <v>213</v>
      </c>
      <c r="P1286" t="s">
        <v>54</v>
      </c>
      <c r="Q1286">
        <v>8</v>
      </c>
      <c r="R1286">
        <v>8</v>
      </c>
      <c r="S1286">
        <v>8</v>
      </c>
      <c r="T1286">
        <v>8.17</v>
      </c>
      <c r="U1286">
        <v>7.83</v>
      </c>
      <c r="V1286">
        <v>8</v>
      </c>
      <c r="W1286">
        <v>10</v>
      </c>
      <c r="X1286">
        <v>10</v>
      </c>
      <c r="Y1286">
        <v>10</v>
      </c>
      <c r="Z1286">
        <v>7.92</v>
      </c>
      <c r="AA1286">
        <v>85.92</v>
      </c>
      <c r="AB1286">
        <v>0</v>
      </c>
      <c r="AC1286">
        <v>1</v>
      </c>
      <c r="AD1286">
        <v>0</v>
      </c>
      <c r="AE1286" t="s">
        <v>304</v>
      </c>
      <c r="AF1286">
        <v>0</v>
      </c>
      <c r="AG1286" s="7">
        <v>41846</v>
      </c>
      <c r="AH1286">
        <v>1800</v>
      </c>
      <c r="AI1286">
        <v>1800</v>
      </c>
      <c r="AJ1286">
        <v>1800</v>
      </c>
    </row>
    <row r="1287" spans="1:36" x14ac:dyDescent="0.25">
      <c r="A1287" t="s">
        <v>43</v>
      </c>
      <c r="B1287" t="s">
        <v>62</v>
      </c>
      <c r="C1287">
        <v>14.6349149</v>
      </c>
      <c r="D1287">
        <v>-90.506882399999995</v>
      </c>
      <c r="E1287" t="s">
        <v>437</v>
      </c>
      <c r="F1287">
        <v>80</v>
      </c>
      <c r="G1287">
        <v>69</v>
      </c>
      <c r="H1287">
        <v>2016</v>
      </c>
      <c r="I1287" t="s">
        <v>5410</v>
      </c>
      <c r="J1287" t="s">
        <v>5441</v>
      </c>
      <c r="K1287" t="s">
        <v>5040</v>
      </c>
      <c r="L1287" t="s">
        <v>5048</v>
      </c>
      <c r="M1287">
        <v>152</v>
      </c>
      <c r="N1287" s="7">
        <v>42506</v>
      </c>
      <c r="O1287" t="s">
        <v>68</v>
      </c>
      <c r="P1287" t="s">
        <v>54</v>
      </c>
      <c r="Q1287">
        <v>7.92</v>
      </c>
      <c r="R1287">
        <v>8.08</v>
      </c>
      <c r="S1287">
        <v>7.92</v>
      </c>
      <c r="T1287">
        <v>8.08</v>
      </c>
      <c r="U1287">
        <v>8.08</v>
      </c>
      <c r="V1287">
        <v>7.83</v>
      </c>
      <c r="W1287">
        <v>10</v>
      </c>
      <c r="X1287">
        <v>10</v>
      </c>
      <c r="Y1287">
        <v>10</v>
      </c>
      <c r="Z1287">
        <v>8</v>
      </c>
      <c r="AA1287">
        <v>85.92</v>
      </c>
      <c r="AB1287">
        <v>0.1</v>
      </c>
      <c r="AC1287">
        <v>0</v>
      </c>
      <c r="AD1287">
        <v>1</v>
      </c>
      <c r="AE1287" t="s">
        <v>55</v>
      </c>
      <c r="AF1287">
        <v>3</v>
      </c>
      <c r="AG1287" s="7">
        <v>42871</v>
      </c>
    </row>
    <row r="1288" spans="1:36" x14ac:dyDescent="0.25">
      <c r="A1288" t="s">
        <v>43</v>
      </c>
      <c r="B1288" t="s">
        <v>242</v>
      </c>
      <c r="C1288">
        <v>1.2692186000000001</v>
      </c>
      <c r="D1288">
        <v>33.438352999999999</v>
      </c>
      <c r="E1288" t="s">
        <v>448</v>
      </c>
      <c r="F1288">
        <v>1</v>
      </c>
      <c r="G1288">
        <v>60</v>
      </c>
      <c r="H1288">
        <v>2013</v>
      </c>
      <c r="I1288" t="s">
        <v>5425</v>
      </c>
      <c r="J1288" t="s">
        <v>5459</v>
      </c>
      <c r="K1288" t="s">
        <v>5042</v>
      </c>
      <c r="L1288" t="s">
        <v>5052</v>
      </c>
      <c r="M1288">
        <v>153</v>
      </c>
      <c r="N1288" s="7">
        <v>41820</v>
      </c>
      <c r="O1288" t="s">
        <v>249</v>
      </c>
      <c r="P1288" t="s">
        <v>81</v>
      </c>
      <c r="Q1288">
        <v>8.17</v>
      </c>
      <c r="R1288">
        <v>8.17</v>
      </c>
      <c r="S1288">
        <v>7.92</v>
      </c>
      <c r="T1288">
        <v>8.08</v>
      </c>
      <c r="U1288">
        <v>7.83</v>
      </c>
      <c r="V1288">
        <v>7.75</v>
      </c>
      <c r="W1288">
        <v>10</v>
      </c>
      <c r="X1288">
        <v>10</v>
      </c>
      <c r="Y1288">
        <v>10</v>
      </c>
      <c r="Z1288">
        <v>8</v>
      </c>
      <c r="AA1288">
        <v>85.92</v>
      </c>
      <c r="AB1288">
        <v>0.12</v>
      </c>
      <c r="AC1288">
        <v>0</v>
      </c>
      <c r="AD1288">
        <v>0</v>
      </c>
      <c r="AE1288" t="s">
        <v>55</v>
      </c>
      <c r="AF1288">
        <v>0</v>
      </c>
      <c r="AG1288" s="7">
        <v>42185</v>
      </c>
      <c r="AH1288">
        <v>1400</v>
      </c>
      <c r="AI1288">
        <v>1900</v>
      </c>
      <c r="AJ1288">
        <v>1650</v>
      </c>
    </row>
    <row r="1289" spans="1:36" x14ac:dyDescent="0.25">
      <c r="A1289" t="s">
        <v>43</v>
      </c>
      <c r="B1289" t="s">
        <v>396</v>
      </c>
      <c r="C1289">
        <v>4.0925168000000003</v>
      </c>
      <c r="D1289">
        <v>-75.154538099999996</v>
      </c>
      <c r="E1289" t="s">
        <v>401</v>
      </c>
      <c r="F1289">
        <v>1</v>
      </c>
      <c r="G1289">
        <v>2</v>
      </c>
      <c r="H1289">
        <v>2013</v>
      </c>
      <c r="I1289" t="s">
        <v>5421</v>
      </c>
      <c r="J1289" t="s">
        <v>5420</v>
      </c>
      <c r="K1289" t="s">
        <v>5042</v>
      </c>
      <c r="L1289" t="s">
        <v>5049</v>
      </c>
      <c r="M1289">
        <v>91</v>
      </c>
      <c r="N1289" s="7">
        <v>41718</v>
      </c>
      <c r="O1289" t="s">
        <v>213</v>
      </c>
      <c r="P1289" t="s">
        <v>54</v>
      </c>
      <c r="Q1289">
        <v>7.75</v>
      </c>
      <c r="R1289">
        <v>7.92</v>
      </c>
      <c r="S1289">
        <v>7.83</v>
      </c>
      <c r="T1289">
        <v>8.08</v>
      </c>
      <c r="U1289">
        <v>8.08</v>
      </c>
      <c r="V1289">
        <v>8.17</v>
      </c>
      <c r="W1289">
        <v>10</v>
      </c>
      <c r="X1289">
        <v>10</v>
      </c>
      <c r="Y1289">
        <v>10</v>
      </c>
      <c r="Z1289">
        <v>8.17</v>
      </c>
      <c r="AA1289">
        <v>86</v>
      </c>
      <c r="AB1289">
        <v>0.12</v>
      </c>
      <c r="AC1289">
        <v>1</v>
      </c>
      <c r="AD1289">
        <v>0</v>
      </c>
      <c r="AE1289" t="s">
        <v>55</v>
      </c>
      <c r="AF1289">
        <v>1</v>
      </c>
      <c r="AG1289" s="7">
        <v>42083</v>
      </c>
      <c r="AH1289">
        <v>900</v>
      </c>
      <c r="AI1289">
        <v>1500</v>
      </c>
      <c r="AJ1289">
        <v>1200</v>
      </c>
    </row>
    <row r="1290" spans="1:36" x14ac:dyDescent="0.25">
      <c r="A1290" t="s">
        <v>43</v>
      </c>
      <c r="B1290" t="s">
        <v>45</v>
      </c>
      <c r="C1290">
        <v>7.85</v>
      </c>
      <c r="D1290">
        <v>36.083333000000003</v>
      </c>
      <c r="E1290" t="s">
        <v>228</v>
      </c>
      <c r="F1290">
        <v>300</v>
      </c>
      <c r="G1290">
        <v>2.7215542200000002</v>
      </c>
      <c r="H1290">
        <v>2010</v>
      </c>
      <c r="I1290" t="s">
        <v>5453</v>
      </c>
      <c r="J1290" t="s">
        <v>5465</v>
      </c>
      <c r="K1290" t="s">
        <v>5051</v>
      </c>
      <c r="L1290" t="s">
        <v>5052</v>
      </c>
      <c r="M1290">
        <v>92</v>
      </c>
      <c r="N1290" s="7">
        <v>40346</v>
      </c>
      <c r="Q1290">
        <v>7.75</v>
      </c>
      <c r="R1290">
        <v>8.08</v>
      </c>
      <c r="S1290">
        <v>8</v>
      </c>
      <c r="T1290">
        <v>8.25</v>
      </c>
      <c r="U1290">
        <v>8</v>
      </c>
      <c r="V1290">
        <v>8</v>
      </c>
      <c r="W1290">
        <v>10</v>
      </c>
      <c r="X1290">
        <v>10</v>
      </c>
      <c r="Y1290">
        <v>10</v>
      </c>
      <c r="Z1290">
        <v>7.92</v>
      </c>
      <c r="AA1290">
        <v>86</v>
      </c>
      <c r="AB1290">
        <v>0.01</v>
      </c>
      <c r="AC1290">
        <v>0</v>
      </c>
      <c r="AD1290">
        <v>0</v>
      </c>
      <c r="AF1290">
        <v>4</v>
      </c>
      <c r="AG1290" s="7">
        <v>40711</v>
      </c>
      <c r="AH1290">
        <v>1500</v>
      </c>
      <c r="AI1290">
        <v>2000</v>
      </c>
      <c r="AJ1290">
        <v>1750</v>
      </c>
    </row>
    <row r="1291" spans="1:36" x14ac:dyDescent="0.25">
      <c r="A1291" t="s">
        <v>43</v>
      </c>
      <c r="B1291" t="s">
        <v>316</v>
      </c>
      <c r="C1291">
        <v>-1.1748105</v>
      </c>
      <c r="D1291">
        <v>36.830410200000003</v>
      </c>
      <c r="E1291" t="s">
        <v>408</v>
      </c>
      <c r="F1291">
        <v>1</v>
      </c>
      <c r="G1291">
        <v>1</v>
      </c>
      <c r="H1291">
        <v>2013</v>
      </c>
      <c r="I1291" t="s">
        <v>5402</v>
      </c>
      <c r="J1291" t="s">
        <v>5476</v>
      </c>
      <c r="K1291" t="s">
        <v>5040</v>
      </c>
      <c r="L1291" t="s">
        <v>5050</v>
      </c>
      <c r="M1291">
        <v>92</v>
      </c>
      <c r="N1291" s="7">
        <v>41676</v>
      </c>
      <c r="O1291" t="s">
        <v>383</v>
      </c>
      <c r="P1291" t="s">
        <v>54</v>
      </c>
      <c r="Q1291">
        <v>7.92</v>
      </c>
      <c r="R1291">
        <v>8.17</v>
      </c>
      <c r="S1291">
        <v>7.83</v>
      </c>
      <c r="T1291">
        <v>8.5</v>
      </c>
      <c r="U1291">
        <v>7.5</v>
      </c>
      <c r="V1291">
        <v>7.92</v>
      </c>
      <c r="W1291">
        <v>10</v>
      </c>
      <c r="X1291">
        <v>10</v>
      </c>
      <c r="Y1291">
        <v>10</v>
      </c>
      <c r="Z1291">
        <v>8.17</v>
      </c>
      <c r="AA1291">
        <v>86</v>
      </c>
      <c r="AB1291">
        <v>0.11</v>
      </c>
      <c r="AC1291">
        <v>0</v>
      </c>
      <c r="AD1291">
        <v>0</v>
      </c>
      <c r="AE1291" t="s">
        <v>55</v>
      </c>
      <c r="AF1291">
        <v>1</v>
      </c>
      <c r="AG1291" s="7">
        <v>42041</v>
      </c>
      <c r="AH1291">
        <v>1520</v>
      </c>
      <c r="AI1291">
        <v>2200</v>
      </c>
      <c r="AJ1291">
        <v>1860</v>
      </c>
    </row>
    <row r="1292" spans="1:36" x14ac:dyDescent="0.25">
      <c r="A1292" t="s">
        <v>43</v>
      </c>
      <c r="B1292" t="s">
        <v>242</v>
      </c>
      <c r="C1292">
        <v>1.2692186000000001</v>
      </c>
      <c r="D1292">
        <v>33.438352999999999</v>
      </c>
      <c r="E1292" t="s">
        <v>390</v>
      </c>
      <c r="F1292">
        <v>1</v>
      </c>
      <c r="G1292">
        <v>60</v>
      </c>
      <c r="H1292">
        <v>2014</v>
      </c>
      <c r="I1292" t="s">
        <v>5421</v>
      </c>
      <c r="J1292" t="s">
        <v>5456</v>
      </c>
      <c r="K1292" t="s">
        <v>5042</v>
      </c>
      <c r="L1292" t="s">
        <v>5052</v>
      </c>
      <c r="M1292">
        <v>153</v>
      </c>
      <c r="N1292" s="7">
        <v>41913</v>
      </c>
      <c r="P1292" t="s">
        <v>373</v>
      </c>
      <c r="Q1292">
        <v>8.08</v>
      </c>
      <c r="R1292">
        <v>8.08</v>
      </c>
      <c r="S1292">
        <v>7.83</v>
      </c>
      <c r="T1292">
        <v>7.92</v>
      </c>
      <c r="U1292">
        <v>8.08</v>
      </c>
      <c r="V1292">
        <v>7.92</v>
      </c>
      <c r="W1292">
        <v>10</v>
      </c>
      <c r="X1292">
        <v>10</v>
      </c>
      <c r="Y1292">
        <v>10</v>
      </c>
      <c r="Z1292">
        <v>8.08</v>
      </c>
      <c r="AA1292">
        <v>86</v>
      </c>
      <c r="AB1292">
        <v>0</v>
      </c>
      <c r="AC1292">
        <v>0</v>
      </c>
      <c r="AD1292">
        <v>0</v>
      </c>
      <c r="AF1292">
        <v>0</v>
      </c>
      <c r="AG1292" s="7">
        <v>42278</v>
      </c>
    </row>
    <row r="1293" spans="1:36" x14ac:dyDescent="0.25">
      <c r="A1293" t="s">
        <v>43</v>
      </c>
      <c r="B1293" t="s">
        <v>242</v>
      </c>
      <c r="C1293">
        <v>1.0674275</v>
      </c>
      <c r="D1293">
        <v>34.5310852</v>
      </c>
      <c r="E1293" t="s">
        <v>415</v>
      </c>
      <c r="F1293">
        <v>1</v>
      </c>
      <c r="G1293">
        <v>60</v>
      </c>
      <c r="H1293">
        <v>2012</v>
      </c>
      <c r="I1293" t="s">
        <v>5435</v>
      </c>
      <c r="J1293" t="s">
        <v>5462</v>
      </c>
      <c r="K1293" t="s">
        <v>5042</v>
      </c>
      <c r="L1293" t="s">
        <v>5052</v>
      </c>
      <c r="M1293">
        <v>153</v>
      </c>
      <c r="N1293" s="7">
        <v>40952</v>
      </c>
      <c r="O1293" t="s">
        <v>60</v>
      </c>
      <c r="P1293" t="s">
        <v>54</v>
      </c>
      <c r="Q1293">
        <v>8.25</v>
      </c>
      <c r="R1293">
        <v>8</v>
      </c>
      <c r="S1293">
        <v>7.83</v>
      </c>
      <c r="T1293">
        <v>8.08</v>
      </c>
      <c r="U1293">
        <v>8</v>
      </c>
      <c r="V1293">
        <v>7.92</v>
      </c>
      <c r="W1293">
        <v>10</v>
      </c>
      <c r="X1293">
        <v>10</v>
      </c>
      <c r="Y1293">
        <v>10</v>
      </c>
      <c r="Z1293">
        <v>7.92</v>
      </c>
      <c r="AA1293">
        <v>86</v>
      </c>
      <c r="AB1293">
        <v>0.1</v>
      </c>
      <c r="AC1293">
        <v>0</v>
      </c>
      <c r="AD1293">
        <v>0</v>
      </c>
      <c r="AE1293" t="s">
        <v>304</v>
      </c>
      <c r="AF1293">
        <v>0</v>
      </c>
      <c r="AG1293" s="7">
        <v>41317</v>
      </c>
      <c r="AH1293">
        <v>1400</v>
      </c>
      <c r="AI1293">
        <v>1900</v>
      </c>
      <c r="AJ1293">
        <v>1650</v>
      </c>
    </row>
    <row r="1294" spans="1:36" x14ac:dyDescent="0.25">
      <c r="A1294" t="s">
        <v>43</v>
      </c>
      <c r="B1294" t="s">
        <v>147</v>
      </c>
      <c r="C1294">
        <v>19.896766199999998</v>
      </c>
      <c r="D1294">
        <v>-155.58278179999999</v>
      </c>
      <c r="E1294" t="s">
        <v>150</v>
      </c>
      <c r="F1294">
        <v>1</v>
      </c>
      <c r="G1294">
        <v>0.90718474000000004</v>
      </c>
      <c r="H1294">
        <v>2009</v>
      </c>
      <c r="I1294" t="s">
        <v>5492</v>
      </c>
      <c r="J1294" t="s">
        <v>5493</v>
      </c>
      <c r="K1294" t="s">
        <v>5051</v>
      </c>
      <c r="L1294" t="s">
        <v>5048</v>
      </c>
      <c r="M1294">
        <v>120</v>
      </c>
      <c r="N1294" s="7">
        <v>40329</v>
      </c>
      <c r="Q1294">
        <v>8.33</v>
      </c>
      <c r="R1294">
        <v>8.17</v>
      </c>
      <c r="S1294">
        <v>7.75</v>
      </c>
      <c r="T1294">
        <v>8</v>
      </c>
      <c r="U1294">
        <v>7.75</v>
      </c>
      <c r="V1294">
        <v>7.83</v>
      </c>
      <c r="W1294">
        <v>10</v>
      </c>
      <c r="X1294">
        <v>10</v>
      </c>
      <c r="Y1294">
        <v>10</v>
      </c>
      <c r="Z1294">
        <v>8.17</v>
      </c>
      <c r="AA1294">
        <v>86</v>
      </c>
      <c r="AB1294">
        <v>0</v>
      </c>
      <c r="AC1294">
        <v>0</v>
      </c>
      <c r="AD1294">
        <v>0</v>
      </c>
      <c r="AF1294">
        <v>0</v>
      </c>
      <c r="AG1294" s="7">
        <v>40694</v>
      </c>
      <c r="AH1294">
        <v>426.72</v>
      </c>
      <c r="AI1294">
        <v>426.72</v>
      </c>
      <c r="AJ1294">
        <v>426.72</v>
      </c>
    </row>
    <row r="1295" spans="1:36" x14ac:dyDescent="0.25">
      <c r="A1295" t="s">
        <v>43</v>
      </c>
      <c r="B1295" t="s">
        <v>84</v>
      </c>
      <c r="C1295">
        <v>-18.512177999999999</v>
      </c>
      <c r="D1295">
        <v>-44.555030799999997</v>
      </c>
      <c r="E1295" t="s">
        <v>233</v>
      </c>
      <c r="F1295">
        <v>7</v>
      </c>
      <c r="G1295">
        <v>60</v>
      </c>
      <c r="H1295">
        <v>2011</v>
      </c>
      <c r="I1295" t="s">
        <v>5397</v>
      </c>
      <c r="J1295" t="s">
        <v>5398</v>
      </c>
      <c r="K1295" t="s">
        <v>5039</v>
      </c>
      <c r="L1295" t="s">
        <v>5040</v>
      </c>
      <c r="M1295">
        <v>153</v>
      </c>
      <c r="N1295" s="7">
        <v>40880</v>
      </c>
      <c r="O1295" t="s">
        <v>68</v>
      </c>
      <c r="P1295" t="s">
        <v>373</v>
      </c>
      <c r="Q1295">
        <v>8.33</v>
      </c>
      <c r="R1295">
        <v>8</v>
      </c>
      <c r="S1295">
        <v>8</v>
      </c>
      <c r="T1295">
        <v>8</v>
      </c>
      <c r="U1295">
        <v>7.75</v>
      </c>
      <c r="V1295">
        <v>8</v>
      </c>
      <c r="W1295">
        <v>10</v>
      </c>
      <c r="X1295">
        <v>10</v>
      </c>
      <c r="Y1295">
        <v>10</v>
      </c>
      <c r="Z1295">
        <v>8</v>
      </c>
      <c r="AA1295">
        <v>86.08</v>
      </c>
      <c r="AB1295">
        <v>0.11</v>
      </c>
      <c r="AC1295">
        <v>0</v>
      </c>
      <c r="AD1295">
        <v>0</v>
      </c>
      <c r="AE1295" t="s">
        <v>304</v>
      </c>
      <c r="AF1295">
        <v>2</v>
      </c>
      <c r="AG1295" s="7">
        <v>41245</v>
      </c>
      <c r="AH1295">
        <v>1250</v>
      </c>
      <c r="AI1295">
        <v>1250</v>
      </c>
      <c r="AJ1295">
        <v>1250</v>
      </c>
    </row>
    <row r="1296" spans="1:36" x14ac:dyDescent="0.25">
      <c r="A1296" t="s">
        <v>43</v>
      </c>
      <c r="B1296" t="s">
        <v>316</v>
      </c>
      <c r="C1296">
        <v>-0.43709900000000002</v>
      </c>
      <c r="D1296">
        <v>36.958010399999999</v>
      </c>
      <c r="E1296" t="s">
        <v>379</v>
      </c>
      <c r="F1296">
        <v>12</v>
      </c>
      <c r="G1296">
        <v>60</v>
      </c>
      <c r="H1296">
        <v>2014</v>
      </c>
      <c r="I1296" t="s">
        <v>5412</v>
      </c>
      <c r="J1296" t="s">
        <v>5477</v>
      </c>
      <c r="K1296" t="s">
        <v>5040</v>
      </c>
      <c r="L1296" t="s">
        <v>5050</v>
      </c>
      <c r="M1296">
        <v>92</v>
      </c>
      <c r="N1296" s="7">
        <v>42033</v>
      </c>
      <c r="O1296" t="s">
        <v>383</v>
      </c>
      <c r="P1296" t="s">
        <v>81</v>
      </c>
      <c r="Q1296">
        <v>8.08</v>
      </c>
      <c r="R1296">
        <v>8.08</v>
      </c>
      <c r="S1296">
        <v>8</v>
      </c>
      <c r="T1296">
        <v>8</v>
      </c>
      <c r="U1296">
        <v>7.83</v>
      </c>
      <c r="V1296">
        <v>8.08</v>
      </c>
      <c r="W1296">
        <v>10</v>
      </c>
      <c r="X1296">
        <v>10</v>
      </c>
      <c r="Y1296">
        <v>10</v>
      </c>
      <c r="Z1296">
        <v>8</v>
      </c>
      <c r="AA1296">
        <v>86.08</v>
      </c>
      <c r="AB1296">
        <v>0.11</v>
      </c>
      <c r="AC1296">
        <v>0</v>
      </c>
      <c r="AD1296">
        <v>0</v>
      </c>
      <c r="AE1296" t="s">
        <v>89</v>
      </c>
      <c r="AF1296">
        <v>2</v>
      </c>
      <c r="AG1296" s="7">
        <v>42398</v>
      </c>
      <c r="AH1296">
        <v>1754</v>
      </c>
      <c r="AI1296">
        <v>1754</v>
      </c>
      <c r="AJ1296">
        <v>1754</v>
      </c>
    </row>
    <row r="1297" spans="1:36" x14ac:dyDescent="0.25">
      <c r="A1297" t="s">
        <v>43</v>
      </c>
      <c r="B1297" t="s">
        <v>268</v>
      </c>
      <c r="C1297">
        <v>23.960998100000001</v>
      </c>
      <c r="D1297">
        <v>120.97186379999999</v>
      </c>
      <c r="E1297" t="s">
        <v>369</v>
      </c>
      <c r="F1297">
        <v>10</v>
      </c>
      <c r="G1297">
        <v>15</v>
      </c>
      <c r="H1297">
        <v>2015</v>
      </c>
      <c r="I1297" t="s">
        <v>5460</v>
      </c>
      <c r="J1297" t="s">
        <v>5478</v>
      </c>
      <c r="K1297" t="s">
        <v>5051</v>
      </c>
      <c r="L1297" t="s">
        <v>5050</v>
      </c>
      <c r="M1297">
        <v>61</v>
      </c>
      <c r="N1297" s="7">
        <v>42165</v>
      </c>
      <c r="O1297" t="s">
        <v>68</v>
      </c>
      <c r="P1297" t="s">
        <v>373</v>
      </c>
      <c r="Q1297">
        <v>8.08</v>
      </c>
      <c r="R1297">
        <v>8.17</v>
      </c>
      <c r="S1297">
        <v>7.75</v>
      </c>
      <c r="T1297">
        <v>8.08</v>
      </c>
      <c r="U1297">
        <v>7.75</v>
      </c>
      <c r="V1297">
        <v>7.83</v>
      </c>
      <c r="W1297">
        <v>10</v>
      </c>
      <c r="X1297">
        <v>10</v>
      </c>
      <c r="Y1297">
        <v>10</v>
      </c>
      <c r="Z1297">
        <v>8.42</v>
      </c>
      <c r="AA1297">
        <v>86.08</v>
      </c>
      <c r="AB1297">
        <v>0.12</v>
      </c>
      <c r="AC1297">
        <v>0</v>
      </c>
      <c r="AD1297">
        <v>0</v>
      </c>
      <c r="AE1297" t="s">
        <v>55</v>
      </c>
      <c r="AF1297">
        <v>0</v>
      </c>
      <c r="AG1297" s="7">
        <v>42530</v>
      </c>
      <c r="AH1297">
        <v>1000</v>
      </c>
      <c r="AI1297">
        <v>1000</v>
      </c>
      <c r="AJ1297">
        <v>1000</v>
      </c>
    </row>
    <row r="1298" spans="1:36" x14ac:dyDescent="0.25">
      <c r="A1298" t="s">
        <v>43</v>
      </c>
      <c r="B1298" t="s">
        <v>84</v>
      </c>
      <c r="C1298">
        <v>-22.121262300000001</v>
      </c>
      <c r="D1298">
        <v>-45.132417099999998</v>
      </c>
      <c r="E1298" t="s">
        <v>361</v>
      </c>
      <c r="F1298">
        <v>300</v>
      </c>
      <c r="G1298">
        <v>60</v>
      </c>
      <c r="H1298">
        <v>2010</v>
      </c>
      <c r="I1298" t="s">
        <v>5399</v>
      </c>
      <c r="J1298" t="s">
        <v>5400</v>
      </c>
      <c r="K1298" t="s">
        <v>5039</v>
      </c>
      <c r="L1298" t="s">
        <v>5040</v>
      </c>
      <c r="M1298">
        <v>153</v>
      </c>
      <c r="N1298" s="7">
        <v>40547</v>
      </c>
      <c r="O1298" t="s">
        <v>365</v>
      </c>
      <c r="Q1298">
        <v>8.17</v>
      </c>
      <c r="R1298">
        <v>7.92</v>
      </c>
      <c r="S1298">
        <v>7.92</v>
      </c>
      <c r="T1298">
        <v>7.75</v>
      </c>
      <c r="U1298">
        <v>8.33</v>
      </c>
      <c r="V1298">
        <v>8</v>
      </c>
      <c r="W1298">
        <v>10</v>
      </c>
      <c r="X1298">
        <v>10</v>
      </c>
      <c r="Y1298">
        <v>10</v>
      </c>
      <c r="Z1298">
        <v>8.08</v>
      </c>
      <c r="AA1298">
        <v>86.17</v>
      </c>
      <c r="AB1298">
        <v>0.08</v>
      </c>
      <c r="AC1298">
        <v>0</v>
      </c>
      <c r="AD1298">
        <v>0</v>
      </c>
      <c r="AF1298">
        <v>2</v>
      </c>
      <c r="AG1298" s="7">
        <v>40912</v>
      </c>
      <c r="AH1298">
        <v>12</v>
      </c>
      <c r="AI1298">
        <v>12</v>
      </c>
      <c r="AJ1298">
        <v>12</v>
      </c>
    </row>
    <row r="1299" spans="1:36" x14ac:dyDescent="0.25">
      <c r="A1299" t="s">
        <v>43</v>
      </c>
      <c r="B1299" t="s">
        <v>84</v>
      </c>
      <c r="C1299">
        <v>-22.121262300000001</v>
      </c>
      <c r="D1299">
        <v>-45.132417099999998</v>
      </c>
      <c r="E1299" t="s">
        <v>361</v>
      </c>
      <c r="F1299">
        <v>300</v>
      </c>
      <c r="G1299">
        <v>60</v>
      </c>
      <c r="H1299">
        <v>2010</v>
      </c>
      <c r="I1299" t="s">
        <v>5399</v>
      </c>
      <c r="J1299" t="s">
        <v>5400</v>
      </c>
      <c r="K1299" t="s">
        <v>5039</v>
      </c>
      <c r="L1299" t="s">
        <v>5040</v>
      </c>
      <c r="M1299">
        <v>153</v>
      </c>
      <c r="N1299" s="7">
        <v>40547</v>
      </c>
      <c r="O1299" t="s">
        <v>365</v>
      </c>
      <c r="Q1299">
        <v>8.42</v>
      </c>
      <c r="R1299">
        <v>7.92</v>
      </c>
      <c r="S1299">
        <v>8</v>
      </c>
      <c r="T1299">
        <v>7.75</v>
      </c>
      <c r="U1299">
        <v>7.92</v>
      </c>
      <c r="V1299">
        <v>8</v>
      </c>
      <c r="W1299">
        <v>10</v>
      </c>
      <c r="X1299">
        <v>10</v>
      </c>
      <c r="Y1299">
        <v>10</v>
      </c>
      <c r="Z1299">
        <v>8.17</v>
      </c>
      <c r="AA1299">
        <v>86.17</v>
      </c>
      <c r="AB1299">
        <v>0.01</v>
      </c>
      <c r="AC1299">
        <v>0</v>
      </c>
      <c r="AD1299">
        <v>0</v>
      </c>
      <c r="AF1299">
        <v>3</v>
      </c>
      <c r="AG1299" s="7">
        <v>40912</v>
      </c>
      <c r="AH1299">
        <v>12</v>
      </c>
      <c r="AI1299">
        <v>12</v>
      </c>
      <c r="AJ1299">
        <v>12</v>
      </c>
    </row>
    <row r="1300" spans="1:36" x14ac:dyDescent="0.25">
      <c r="A1300" t="s">
        <v>43</v>
      </c>
      <c r="B1300" t="s">
        <v>348</v>
      </c>
      <c r="C1300">
        <v>19.910479800000001</v>
      </c>
      <c r="D1300">
        <v>99.840575999999999</v>
      </c>
      <c r="E1300" t="s">
        <v>352</v>
      </c>
      <c r="F1300">
        <v>53</v>
      </c>
      <c r="G1300">
        <v>1</v>
      </c>
      <c r="H1300">
        <v>2012</v>
      </c>
      <c r="I1300" t="s">
        <v>5455</v>
      </c>
      <c r="J1300" t="s">
        <v>5475</v>
      </c>
      <c r="K1300" t="s">
        <v>5051</v>
      </c>
      <c r="L1300" t="s">
        <v>5050</v>
      </c>
      <c r="M1300">
        <v>61</v>
      </c>
      <c r="N1300" s="7">
        <v>41011</v>
      </c>
      <c r="O1300" t="s">
        <v>213</v>
      </c>
      <c r="P1300" t="s">
        <v>54</v>
      </c>
      <c r="Q1300">
        <v>7.83</v>
      </c>
      <c r="R1300">
        <v>8.33</v>
      </c>
      <c r="S1300">
        <v>7.83</v>
      </c>
      <c r="T1300">
        <v>8.25</v>
      </c>
      <c r="U1300">
        <v>7.58</v>
      </c>
      <c r="V1300">
        <v>7.92</v>
      </c>
      <c r="W1300">
        <v>10</v>
      </c>
      <c r="X1300">
        <v>10</v>
      </c>
      <c r="Y1300">
        <v>10</v>
      </c>
      <c r="Z1300">
        <v>8.42</v>
      </c>
      <c r="AA1300">
        <v>86.17</v>
      </c>
      <c r="AB1300">
        <v>0.1</v>
      </c>
      <c r="AC1300">
        <v>1</v>
      </c>
      <c r="AD1300">
        <v>0</v>
      </c>
      <c r="AE1300" t="s">
        <v>55</v>
      </c>
      <c r="AF1300">
        <v>9</v>
      </c>
      <c r="AG1300" s="7">
        <v>41376</v>
      </c>
      <c r="AH1300">
        <v>1300</v>
      </c>
      <c r="AI1300">
        <v>1300</v>
      </c>
      <c r="AJ1300">
        <v>1300</v>
      </c>
    </row>
    <row r="1301" spans="1:36" x14ac:dyDescent="0.25">
      <c r="A1301" t="s">
        <v>43</v>
      </c>
      <c r="B1301" t="s">
        <v>130</v>
      </c>
      <c r="C1301">
        <v>37.090240000000001</v>
      </c>
      <c r="D1301">
        <v>-95.712890999999999</v>
      </c>
      <c r="E1301" t="s">
        <v>135</v>
      </c>
      <c r="F1301">
        <v>10</v>
      </c>
      <c r="G1301">
        <v>1</v>
      </c>
      <c r="H1301">
        <v>2014</v>
      </c>
      <c r="I1301" t="s">
        <v>5423</v>
      </c>
      <c r="J1301" t="s">
        <v>5424</v>
      </c>
      <c r="K1301" t="s">
        <v>5042</v>
      </c>
      <c r="L1301" t="s">
        <v>5049</v>
      </c>
      <c r="M1301">
        <v>91</v>
      </c>
      <c r="N1301" s="7">
        <v>42076</v>
      </c>
      <c r="O1301" t="s">
        <v>60</v>
      </c>
      <c r="P1301" t="s">
        <v>54</v>
      </c>
      <c r="Q1301">
        <v>7.67</v>
      </c>
      <c r="R1301">
        <v>8.17</v>
      </c>
      <c r="S1301">
        <v>8</v>
      </c>
      <c r="T1301">
        <v>8</v>
      </c>
      <c r="U1301">
        <v>8.17</v>
      </c>
      <c r="V1301">
        <v>8.08</v>
      </c>
      <c r="W1301">
        <v>10</v>
      </c>
      <c r="X1301">
        <v>10</v>
      </c>
      <c r="Y1301">
        <v>10</v>
      </c>
      <c r="Z1301">
        <v>8.08</v>
      </c>
      <c r="AA1301">
        <v>86.17</v>
      </c>
      <c r="AB1301">
        <v>0</v>
      </c>
      <c r="AC1301">
        <v>0</v>
      </c>
      <c r="AD1301">
        <v>0</v>
      </c>
      <c r="AF1301">
        <v>0</v>
      </c>
      <c r="AG1301" s="7">
        <v>42441</v>
      </c>
      <c r="AH1301">
        <v>1941</v>
      </c>
      <c r="AI1301">
        <v>1941</v>
      </c>
      <c r="AJ1301">
        <v>1941</v>
      </c>
    </row>
    <row r="1302" spans="1:36" x14ac:dyDescent="0.25">
      <c r="A1302" t="s">
        <v>43</v>
      </c>
      <c r="B1302" t="s">
        <v>45</v>
      </c>
      <c r="C1302">
        <v>7.5460377000000003</v>
      </c>
      <c r="D1302">
        <v>40.634685099999999</v>
      </c>
      <c r="E1302" t="s">
        <v>77</v>
      </c>
      <c r="F1302">
        <v>320</v>
      </c>
      <c r="G1302">
        <v>60</v>
      </c>
      <c r="H1302">
        <v>2014</v>
      </c>
      <c r="I1302" t="s">
        <v>5451</v>
      </c>
      <c r="J1302" t="s">
        <v>5456</v>
      </c>
      <c r="K1302" t="s">
        <v>5051</v>
      </c>
      <c r="L1302" t="s">
        <v>5052</v>
      </c>
      <c r="M1302">
        <v>92</v>
      </c>
      <c r="N1302" s="7">
        <v>42090</v>
      </c>
      <c r="P1302" t="s">
        <v>81</v>
      </c>
      <c r="Q1302">
        <v>8</v>
      </c>
      <c r="R1302">
        <v>8.08</v>
      </c>
      <c r="S1302">
        <v>7.92</v>
      </c>
      <c r="T1302">
        <v>8</v>
      </c>
      <c r="U1302">
        <v>8.08</v>
      </c>
      <c r="V1302">
        <v>8.08</v>
      </c>
      <c r="W1302">
        <v>10</v>
      </c>
      <c r="X1302">
        <v>10</v>
      </c>
      <c r="Y1302">
        <v>10</v>
      </c>
      <c r="Z1302">
        <v>8.08</v>
      </c>
      <c r="AA1302">
        <v>86.25</v>
      </c>
      <c r="AB1302">
        <v>0.1</v>
      </c>
      <c r="AC1302">
        <v>0</v>
      </c>
      <c r="AD1302">
        <v>0</v>
      </c>
      <c r="AE1302" t="s">
        <v>55</v>
      </c>
      <c r="AF1302">
        <v>3</v>
      </c>
      <c r="AG1302" s="7">
        <v>42455</v>
      </c>
      <c r="AH1302">
        <v>1750</v>
      </c>
      <c r="AI1302">
        <v>1800</v>
      </c>
      <c r="AJ1302">
        <v>1775</v>
      </c>
    </row>
    <row r="1303" spans="1:36" x14ac:dyDescent="0.25">
      <c r="A1303" t="s">
        <v>43</v>
      </c>
      <c r="B1303" t="s">
        <v>45</v>
      </c>
      <c r="C1303">
        <v>6.1620447</v>
      </c>
      <c r="D1303">
        <v>38.2058155</v>
      </c>
      <c r="E1303" t="s">
        <v>167</v>
      </c>
      <c r="F1303">
        <v>300</v>
      </c>
      <c r="G1303">
        <v>2.7215542200000002</v>
      </c>
      <c r="H1303">
        <v>2010</v>
      </c>
      <c r="I1303" t="s">
        <v>5453</v>
      </c>
      <c r="J1303" t="s">
        <v>5465</v>
      </c>
      <c r="K1303" t="s">
        <v>5051</v>
      </c>
      <c r="L1303" t="s">
        <v>5052</v>
      </c>
      <c r="M1303">
        <v>92</v>
      </c>
      <c r="N1303" s="7">
        <v>40346</v>
      </c>
      <c r="Q1303">
        <v>7.92</v>
      </c>
      <c r="R1303">
        <v>7.75</v>
      </c>
      <c r="S1303">
        <v>8.08</v>
      </c>
      <c r="T1303">
        <v>8.08</v>
      </c>
      <c r="U1303">
        <v>8.08</v>
      </c>
      <c r="V1303">
        <v>8.17</v>
      </c>
      <c r="W1303">
        <v>10</v>
      </c>
      <c r="X1303">
        <v>10</v>
      </c>
      <c r="Y1303">
        <v>10</v>
      </c>
      <c r="Z1303">
        <v>8.17</v>
      </c>
      <c r="AA1303">
        <v>86.25</v>
      </c>
      <c r="AB1303">
        <v>0.1</v>
      </c>
      <c r="AC1303">
        <v>0</v>
      </c>
      <c r="AD1303">
        <v>0</v>
      </c>
      <c r="AF1303">
        <v>2</v>
      </c>
      <c r="AG1303" s="7">
        <v>40711</v>
      </c>
    </row>
    <row r="1304" spans="1:36" x14ac:dyDescent="0.25">
      <c r="A1304" t="s">
        <v>43</v>
      </c>
      <c r="B1304" t="s">
        <v>316</v>
      </c>
      <c r="C1304">
        <v>-0.78392810000000002</v>
      </c>
      <c r="D1304">
        <v>37.040033899999997</v>
      </c>
      <c r="E1304" t="s">
        <v>320</v>
      </c>
      <c r="F1304">
        <v>320</v>
      </c>
      <c r="G1304">
        <v>1</v>
      </c>
      <c r="H1304">
        <v>2013</v>
      </c>
      <c r="I1304" t="s">
        <v>5402</v>
      </c>
      <c r="J1304" t="s">
        <v>5476</v>
      </c>
      <c r="K1304" t="s">
        <v>5040</v>
      </c>
      <c r="L1304" t="s">
        <v>5050</v>
      </c>
      <c r="M1304">
        <v>92</v>
      </c>
      <c r="N1304" s="7">
        <v>41789</v>
      </c>
      <c r="O1304" t="s">
        <v>325</v>
      </c>
      <c r="P1304" t="s">
        <v>54</v>
      </c>
      <c r="Q1304">
        <v>8.08</v>
      </c>
      <c r="R1304">
        <v>8</v>
      </c>
      <c r="S1304">
        <v>8</v>
      </c>
      <c r="T1304">
        <v>8.25</v>
      </c>
      <c r="U1304">
        <v>7.92</v>
      </c>
      <c r="V1304">
        <v>7.92</v>
      </c>
      <c r="W1304">
        <v>10</v>
      </c>
      <c r="X1304">
        <v>10</v>
      </c>
      <c r="Y1304">
        <v>10</v>
      </c>
      <c r="Z1304">
        <v>8.08</v>
      </c>
      <c r="AA1304">
        <v>86.25</v>
      </c>
      <c r="AB1304">
        <v>0.12</v>
      </c>
      <c r="AC1304">
        <v>0</v>
      </c>
      <c r="AD1304">
        <v>0</v>
      </c>
      <c r="AE1304" t="s">
        <v>304</v>
      </c>
      <c r="AF1304">
        <v>1</v>
      </c>
      <c r="AG1304" s="7">
        <v>42154</v>
      </c>
      <c r="AH1304">
        <v>1800</v>
      </c>
      <c r="AI1304">
        <v>1800</v>
      </c>
      <c r="AJ1304">
        <v>1800</v>
      </c>
    </row>
    <row r="1305" spans="1:36" x14ac:dyDescent="0.25">
      <c r="A1305" t="s">
        <v>43</v>
      </c>
      <c r="B1305" t="s">
        <v>147</v>
      </c>
      <c r="C1305">
        <v>19.896766199999998</v>
      </c>
      <c r="D1305">
        <v>-155.58278179999999</v>
      </c>
      <c r="E1305" t="s">
        <v>150</v>
      </c>
      <c r="F1305">
        <v>10</v>
      </c>
      <c r="G1305">
        <v>45.359237</v>
      </c>
      <c r="H1305">
        <v>2012</v>
      </c>
      <c r="I1305" t="s">
        <v>5455</v>
      </c>
      <c r="J1305" t="s">
        <v>5444</v>
      </c>
      <c r="K1305" t="s">
        <v>5051</v>
      </c>
      <c r="L1305" t="s">
        <v>5048</v>
      </c>
      <c r="M1305">
        <v>121</v>
      </c>
      <c r="N1305" s="7">
        <v>41005</v>
      </c>
      <c r="O1305" t="s">
        <v>333</v>
      </c>
      <c r="P1305" t="s">
        <v>81</v>
      </c>
      <c r="Q1305">
        <v>8.08</v>
      </c>
      <c r="R1305">
        <v>8.17</v>
      </c>
      <c r="S1305">
        <v>8</v>
      </c>
      <c r="T1305">
        <v>7.92</v>
      </c>
      <c r="U1305">
        <v>7.92</v>
      </c>
      <c r="V1305">
        <v>7.83</v>
      </c>
      <c r="W1305">
        <v>10</v>
      </c>
      <c r="X1305">
        <v>10</v>
      </c>
      <c r="Y1305">
        <v>10</v>
      </c>
      <c r="Z1305">
        <v>8.33</v>
      </c>
      <c r="AA1305">
        <v>86.25</v>
      </c>
      <c r="AB1305">
        <v>0</v>
      </c>
      <c r="AC1305">
        <v>1</v>
      </c>
      <c r="AD1305">
        <v>0</v>
      </c>
      <c r="AF1305">
        <v>4</v>
      </c>
      <c r="AG1305" s="7">
        <v>41370</v>
      </c>
    </row>
    <row r="1306" spans="1:36" x14ac:dyDescent="0.25">
      <c r="A1306" t="s">
        <v>43</v>
      </c>
      <c r="B1306" t="s">
        <v>147</v>
      </c>
      <c r="C1306">
        <v>19.896766199999998</v>
      </c>
      <c r="D1306">
        <v>-155.58278179999999</v>
      </c>
      <c r="E1306" t="s">
        <v>150</v>
      </c>
      <c r="F1306">
        <v>25</v>
      </c>
      <c r="G1306">
        <v>45.359237</v>
      </c>
      <c r="H1306">
        <v>2010</v>
      </c>
      <c r="I1306" t="s">
        <v>5453</v>
      </c>
      <c r="J1306" t="s">
        <v>5454</v>
      </c>
      <c r="K1306" t="s">
        <v>5051</v>
      </c>
      <c r="L1306" t="s">
        <v>5048</v>
      </c>
      <c r="M1306">
        <v>120</v>
      </c>
      <c r="N1306" s="7">
        <v>40571</v>
      </c>
      <c r="Q1306">
        <v>8.25</v>
      </c>
      <c r="R1306">
        <v>8.42</v>
      </c>
      <c r="S1306">
        <v>8.08</v>
      </c>
      <c r="T1306">
        <v>7.75</v>
      </c>
      <c r="U1306">
        <v>7.67</v>
      </c>
      <c r="V1306">
        <v>7.83</v>
      </c>
      <c r="W1306">
        <v>10</v>
      </c>
      <c r="X1306">
        <v>10</v>
      </c>
      <c r="Y1306">
        <v>10</v>
      </c>
      <c r="Z1306">
        <v>8.25</v>
      </c>
      <c r="AA1306">
        <v>86.25</v>
      </c>
      <c r="AB1306">
        <v>0</v>
      </c>
      <c r="AC1306">
        <v>2</v>
      </c>
      <c r="AD1306">
        <v>0</v>
      </c>
      <c r="AF1306">
        <v>1</v>
      </c>
      <c r="AG1306" s="7">
        <v>40936</v>
      </c>
    </row>
    <row r="1307" spans="1:36" x14ac:dyDescent="0.25">
      <c r="A1307" t="s">
        <v>43</v>
      </c>
      <c r="B1307" t="s">
        <v>203</v>
      </c>
      <c r="C1307">
        <v>9.7489170000000005</v>
      </c>
      <c r="D1307">
        <v>-83.753428</v>
      </c>
      <c r="E1307" t="s">
        <v>297</v>
      </c>
      <c r="F1307">
        <v>250</v>
      </c>
      <c r="G1307">
        <v>0.90718474000000004</v>
      </c>
      <c r="H1307">
        <v>2016</v>
      </c>
      <c r="I1307" t="s">
        <v>5410</v>
      </c>
      <c r="J1307" t="s">
        <v>5441</v>
      </c>
      <c r="K1307" t="s">
        <v>5040</v>
      </c>
      <c r="L1307" t="s">
        <v>5048</v>
      </c>
      <c r="M1307">
        <v>152</v>
      </c>
      <c r="N1307" s="7">
        <v>42341</v>
      </c>
      <c r="O1307" t="s">
        <v>213</v>
      </c>
      <c r="P1307" t="s">
        <v>54</v>
      </c>
      <c r="Q1307">
        <v>8.17</v>
      </c>
      <c r="R1307">
        <v>7.83</v>
      </c>
      <c r="S1307">
        <v>8</v>
      </c>
      <c r="T1307">
        <v>8.08</v>
      </c>
      <c r="U1307">
        <v>7.83</v>
      </c>
      <c r="V1307">
        <v>8</v>
      </c>
      <c r="W1307">
        <v>10</v>
      </c>
      <c r="X1307">
        <v>10</v>
      </c>
      <c r="Y1307">
        <v>10</v>
      </c>
      <c r="Z1307">
        <v>8.42</v>
      </c>
      <c r="AA1307">
        <v>86.33</v>
      </c>
      <c r="AB1307">
        <v>0</v>
      </c>
      <c r="AC1307">
        <v>0</v>
      </c>
      <c r="AD1307">
        <v>0</v>
      </c>
      <c r="AE1307" t="s">
        <v>304</v>
      </c>
      <c r="AF1307">
        <v>0</v>
      </c>
      <c r="AG1307" s="7">
        <v>42706</v>
      </c>
      <c r="AH1307">
        <v>1300</v>
      </c>
      <c r="AI1307">
        <v>1300</v>
      </c>
      <c r="AJ1307">
        <v>1300</v>
      </c>
    </row>
    <row r="1308" spans="1:36" x14ac:dyDescent="0.25">
      <c r="A1308" t="s">
        <v>43</v>
      </c>
      <c r="B1308" t="s">
        <v>84</v>
      </c>
      <c r="C1308">
        <v>-14.235004</v>
      </c>
      <c r="D1308">
        <v>-51.925280000000001</v>
      </c>
      <c r="E1308" t="s">
        <v>292</v>
      </c>
      <c r="F1308">
        <v>29</v>
      </c>
      <c r="G1308">
        <v>60</v>
      </c>
      <c r="H1308">
        <v>2011</v>
      </c>
      <c r="I1308" t="s">
        <v>5397</v>
      </c>
      <c r="J1308" t="s">
        <v>5398</v>
      </c>
      <c r="K1308" t="s">
        <v>5039</v>
      </c>
      <c r="L1308" t="s">
        <v>5040</v>
      </c>
      <c r="M1308">
        <v>153</v>
      </c>
      <c r="N1308" s="7">
        <v>40880</v>
      </c>
      <c r="O1308" t="s">
        <v>68</v>
      </c>
      <c r="P1308" t="s">
        <v>81</v>
      </c>
      <c r="Q1308">
        <v>8.5</v>
      </c>
      <c r="R1308">
        <v>8.17</v>
      </c>
      <c r="S1308">
        <v>8</v>
      </c>
      <c r="T1308">
        <v>7.75</v>
      </c>
      <c r="U1308">
        <v>8</v>
      </c>
      <c r="V1308">
        <v>8</v>
      </c>
      <c r="W1308">
        <v>10</v>
      </c>
      <c r="X1308">
        <v>10</v>
      </c>
      <c r="Y1308">
        <v>10</v>
      </c>
      <c r="Z1308">
        <v>8</v>
      </c>
      <c r="AA1308">
        <v>86.42</v>
      </c>
      <c r="AB1308">
        <v>0.12</v>
      </c>
      <c r="AC1308">
        <v>0</v>
      </c>
      <c r="AD1308">
        <v>0</v>
      </c>
      <c r="AE1308" t="s">
        <v>55</v>
      </c>
      <c r="AF1308">
        <v>2</v>
      </c>
      <c r="AG1308" s="7">
        <v>41245</v>
      </c>
      <c r="AH1308">
        <v>1300</v>
      </c>
      <c r="AI1308">
        <v>1300</v>
      </c>
      <c r="AJ1308">
        <v>1300</v>
      </c>
    </row>
    <row r="1309" spans="1:36" x14ac:dyDescent="0.25">
      <c r="A1309" t="s">
        <v>43</v>
      </c>
      <c r="B1309" t="s">
        <v>287</v>
      </c>
      <c r="C1309">
        <v>-3.3869254</v>
      </c>
      <c r="D1309">
        <v>36.6829927</v>
      </c>
      <c r="F1309">
        <v>100</v>
      </c>
      <c r="G1309">
        <v>60</v>
      </c>
      <c r="H1309">
        <v>2012</v>
      </c>
      <c r="I1309" t="s">
        <v>5401</v>
      </c>
      <c r="J1309" t="s">
        <v>5426</v>
      </c>
      <c r="K1309" t="s">
        <v>5039</v>
      </c>
      <c r="L1309" t="s">
        <v>5049</v>
      </c>
      <c r="M1309">
        <v>214</v>
      </c>
      <c r="N1309" s="7">
        <v>41520</v>
      </c>
      <c r="P1309" t="s">
        <v>81</v>
      </c>
      <c r="Q1309">
        <v>8.42</v>
      </c>
      <c r="R1309">
        <v>8.17</v>
      </c>
      <c r="S1309">
        <v>8.17</v>
      </c>
      <c r="T1309">
        <v>8</v>
      </c>
      <c r="U1309">
        <v>7.58</v>
      </c>
      <c r="V1309">
        <v>8</v>
      </c>
      <c r="W1309">
        <v>10</v>
      </c>
      <c r="X1309">
        <v>10</v>
      </c>
      <c r="Y1309">
        <v>10</v>
      </c>
      <c r="Z1309">
        <v>8.17</v>
      </c>
      <c r="AA1309">
        <v>86.5</v>
      </c>
      <c r="AB1309">
        <v>0.11</v>
      </c>
      <c r="AC1309">
        <v>0</v>
      </c>
      <c r="AD1309">
        <v>0</v>
      </c>
      <c r="AE1309" t="s">
        <v>89</v>
      </c>
      <c r="AF1309">
        <v>1</v>
      </c>
      <c r="AG1309" s="7">
        <v>41885</v>
      </c>
    </row>
    <row r="1310" spans="1:36" x14ac:dyDescent="0.25">
      <c r="A1310" t="s">
        <v>43</v>
      </c>
      <c r="B1310" t="s">
        <v>280</v>
      </c>
      <c r="C1310">
        <v>12.929006899999999</v>
      </c>
      <c r="D1310">
        <v>-85.915121099999993</v>
      </c>
      <c r="F1310">
        <v>275</v>
      </c>
      <c r="G1310">
        <v>2.7215542200000002</v>
      </c>
      <c r="I1310" t="s">
        <v>5453</v>
      </c>
      <c r="J1310" t="s">
        <v>5454</v>
      </c>
      <c r="K1310" t="s">
        <v>5051</v>
      </c>
      <c r="L1310" t="s">
        <v>5048</v>
      </c>
      <c r="M1310">
        <v>120</v>
      </c>
      <c r="N1310" s="7">
        <v>40316</v>
      </c>
      <c r="Q1310">
        <v>7.92</v>
      </c>
      <c r="R1310">
        <v>8.25</v>
      </c>
      <c r="S1310">
        <v>8</v>
      </c>
      <c r="T1310">
        <v>8.33</v>
      </c>
      <c r="U1310">
        <v>8</v>
      </c>
      <c r="V1310">
        <v>8.08</v>
      </c>
      <c r="W1310">
        <v>10</v>
      </c>
      <c r="X1310">
        <v>10</v>
      </c>
      <c r="Y1310">
        <v>10</v>
      </c>
      <c r="Z1310">
        <v>8</v>
      </c>
      <c r="AA1310">
        <v>86.58</v>
      </c>
      <c r="AB1310">
        <v>0.08</v>
      </c>
      <c r="AC1310">
        <v>0</v>
      </c>
      <c r="AD1310">
        <v>0</v>
      </c>
      <c r="AF1310">
        <v>2</v>
      </c>
      <c r="AG1310" s="7">
        <v>40681</v>
      </c>
    </row>
    <row r="1311" spans="1:36" x14ac:dyDescent="0.25">
      <c r="A1311" t="s">
        <v>43</v>
      </c>
      <c r="B1311" t="s">
        <v>268</v>
      </c>
      <c r="C1311">
        <v>23.457037499999998</v>
      </c>
      <c r="D1311">
        <v>120.7062535</v>
      </c>
      <c r="E1311" t="s">
        <v>272</v>
      </c>
      <c r="F1311">
        <v>20</v>
      </c>
      <c r="G1311">
        <v>50</v>
      </c>
      <c r="H1311">
        <v>2015</v>
      </c>
      <c r="I1311" t="s">
        <v>5460</v>
      </c>
      <c r="J1311" t="s">
        <v>5478</v>
      </c>
      <c r="K1311" t="s">
        <v>5051</v>
      </c>
      <c r="L1311" t="s">
        <v>5050</v>
      </c>
      <c r="M1311">
        <v>61</v>
      </c>
      <c r="N1311" s="7">
        <v>42508</v>
      </c>
      <c r="O1311" t="s">
        <v>277</v>
      </c>
      <c r="P1311" t="s">
        <v>278</v>
      </c>
      <c r="Q1311">
        <v>8</v>
      </c>
      <c r="R1311">
        <v>8</v>
      </c>
      <c r="S1311">
        <v>8</v>
      </c>
      <c r="T1311">
        <v>8.25</v>
      </c>
      <c r="U1311">
        <v>8</v>
      </c>
      <c r="V1311">
        <v>8.17</v>
      </c>
      <c r="W1311">
        <v>10</v>
      </c>
      <c r="X1311">
        <v>10</v>
      </c>
      <c r="Y1311">
        <v>10</v>
      </c>
      <c r="Z1311">
        <v>8.17</v>
      </c>
      <c r="AA1311">
        <v>86.58</v>
      </c>
      <c r="AB1311">
        <v>0</v>
      </c>
      <c r="AC1311">
        <v>0</v>
      </c>
      <c r="AD1311">
        <v>0</v>
      </c>
      <c r="AE1311" t="s">
        <v>55</v>
      </c>
      <c r="AF1311">
        <v>0</v>
      </c>
      <c r="AG1311" s="7">
        <v>42873</v>
      </c>
      <c r="AH1311">
        <v>1200</v>
      </c>
      <c r="AI1311">
        <v>1200</v>
      </c>
      <c r="AJ1311">
        <v>1200</v>
      </c>
    </row>
    <row r="1312" spans="1:36" x14ac:dyDescent="0.25">
      <c r="A1312" t="s">
        <v>43</v>
      </c>
      <c r="B1312" t="s">
        <v>254</v>
      </c>
      <c r="C1312">
        <v>14.4490149</v>
      </c>
      <c r="D1312">
        <v>-87.648247400000002</v>
      </c>
      <c r="E1312" t="s">
        <v>259</v>
      </c>
      <c r="F1312">
        <v>275</v>
      </c>
      <c r="G1312">
        <v>69</v>
      </c>
      <c r="H1312">
        <v>2016</v>
      </c>
      <c r="I1312" t="s">
        <v>5410</v>
      </c>
      <c r="J1312" t="s">
        <v>5441</v>
      </c>
      <c r="K1312" t="s">
        <v>5040</v>
      </c>
      <c r="L1312" t="s">
        <v>5048</v>
      </c>
      <c r="M1312">
        <v>152</v>
      </c>
      <c r="N1312" s="7">
        <v>42873</v>
      </c>
      <c r="O1312" t="s">
        <v>213</v>
      </c>
      <c r="Q1312">
        <v>8.17</v>
      </c>
      <c r="R1312">
        <v>8.08</v>
      </c>
      <c r="S1312">
        <v>8.08</v>
      </c>
      <c r="T1312">
        <v>8</v>
      </c>
      <c r="U1312">
        <v>8.08</v>
      </c>
      <c r="V1312">
        <v>8</v>
      </c>
      <c r="W1312">
        <v>10</v>
      </c>
      <c r="X1312">
        <v>10</v>
      </c>
      <c r="Y1312">
        <v>10</v>
      </c>
      <c r="Z1312">
        <v>8.25</v>
      </c>
      <c r="AA1312">
        <v>86.67</v>
      </c>
      <c r="AB1312">
        <v>0.1</v>
      </c>
      <c r="AC1312">
        <v>0</v>
      </c>
      <c r="AD1312">
        <v>0</v>
      </c>
      <c r="AE1312" t="s">
        <v>55</v>
      </c>
      <c r="AF1312">
        <v>3</v>
      </c>
      <c r="AG1312" s="7">
        <v>43238</v>
      </c>
      <c r="AH1312">
        <v>1400</v>
      </c>
      <c r="AI1312">
        <v>1400</v>
      </c>
      <c r="AJ1312">
        <v>1400</v>
      </c>
    </row>
    <row r="1313" spans="1:36" x14ac:dyDescent="0.25">
      <c r="A1313" t="s">
        <v>43</v>
      </c>
      <c r="B1313" t="s">
        <v>242</v>
      </c>
      <c r="C1313">
        <v>1.397297</v>
      </c>
      <c r="D1313">
        <v>34.448938400000003</v>
      </c>
      <c r="E1313" t="s">
        <v>244</v>
      </c>
      <c r="F1313">
        <v>100</v>
      </c>
      <c r="G1313">
        <v>60</v>
      </c>
      <c r="H1313">
        <v>2013</v>
      </c>
      <c r="I1313" t="s">
        <v>5425</v>
      </c>
      <c r="J1313" t="s">
        <v>5459</v>
      </c>
      <c r="K1313" t="s">
        <v>5042</v>
      </c>
      <c r="L1313" t="s">
        <v>5052</v>
      </c>
      <c r="M1313">
        <v>153</v>
      </c>
      <c r="N1313" s="7">
        <v>41816</v>
      </c>
      <c r="O1313" t="s">
        <v>249</v>
      </c>
      <c r="P1313" t="s">
        <v>54</v>
      </c>
      <c r="Q1313">
        <v>8.42</v>
      </c>
      <c r="R1313">
        <v>8.17</v>
      </c>
      <c r="S1313">
        <v>8.17</v>
      </c>
      <c r="T1313">
        <v>8.17</v>
      </c>
      <c r="U1313">
        <v>7.83</v>
      </c>
      <c r="V1313">
        <v>7.92</v>
      </c>
      <c r="W1313">
        <v>10</v>
      </c>
      <c r="X1313">
        <v>10</v>
      </c>
      <c r="Y1313">
        <v>10</v>
      </c>
      <c r="Z1313">
        <v>8.17</v>
      </c>
      <c r="AA1313">
        <v>86.83</v>
      </c>
      <c r="AB1313">
        <v>0.12</v>
      </c>
      <c r="AC1313">
        <v>0</v>
      </c>
      <c r="AD1313">
        <v>0</v>
      </c>
      <c r="AE1313" t="s">
        <v>55</v>
      </c>
      <c r="AF1313">
        <v>1</v>
      </c>
      <c r="AG1313" s="7">
        <v>42181</v>
      </c>
      <c r="AH1313">
        <v>1950</v>
      </c>
      <c r="AI1313">
        <v>1950</v>
      </c>
      <c r="AJ1313">
        <v>1950</v>
      </c>
    </row>
    <row r="1314" spans="1:36" x14ac:dyDescent="0.25">
      <c r="A1314" t="s">
        <v>43</v>
      </c>
      <c r="B1314" t="s">
        <v>84</v>
      </c>
      <c r="C1314">
        <v>-18.512177999999999</v>
      </c>
      <c r="D1314">
        <v>-44.555030799999997</v>
      </c>
      <c r="E1314" t="s">
        <v>233</v>
      </c>
      <c r="F1314">
        <v>3</v>
      </c>
      <c r="G1314">
        <v>60</v>
      </c>
      <c r="H1314">
        <v>2011</v>
      </c>
      <c r="I1314" t="s">
        <v>5397</v>
      </c>
      <c r="J1314" t="s">
        <v>5398</v>
      </c>
      <c r="K1314" t="s">
        <v>5039</v>
      </c>
      <c r="L1314" t="s">
        <v>5040</v>
      </c>
      <c r="M1314">
        <v>153</v>
      </c>
      <c r="N1314" s="7">
        <v>40880</v>
      </c>
      <c r="O1314" t="s">
        <v>68</v>
      </c>
      <c r="P1314" t="s">
        <v>81</v>
      </c>
      <c r="Q1314">
        <v>8.5</v>
      </c>
      <c r="R1314">
        <v>8.5</v>
      </c>
      <c r="S1314">
        <v>8</v>
      </c>
      <c r="T1314">
        <v>8</v>
      </c>
      <c r="U1314">
        <v>8</v>
      </c>
      <c r="V1314">
        <v>8</v>
      </c>
      <c r="W1314">
        <v>10</v>
      </c>
      <c r="X1314">
        <v>10</v>
      </c>
      <c r="Y1314">
        <v>10</v>
      </c>
      <c r="Z1314">
        <v>7.92</v>
      </c>
      <c r="AA1314">
        <v>86.92</v>
      </c>
      <c r="AB1314">
        <v>0.12</v>
      </c>
      <c r="AC1314">
        <v>0</v>
      </c>
      <c r="AD1314">
        <v>0</v>
      </c>
      <c r="AE1314" t="s">
        <v>55</v>
      </c>
      <c r="AF1314">
        <v>2</v>
      </c>
      <c r="AG1314" s="7">
        <v>41245</v>
      </c>
      <c r="AH1314">
        <v>1250</v>
      </c>
      <c r="AI1314">
        <v>1250</v>
      </c>
      <c r="AJ1314">
        <v>1250</v>
      </c>
    </row>
    <row r="1315" spans="1:36" x14ac:dyDescent="0.25">
      <c r="A1315" t="s">
        <v>43</v>
      </c>
      <c r="B1315" t="s">
        <v>45</v>
      </c>
      <c r="C1315">
        <v>7.85</v>
      </c>
      <c r="D1315">
        <v>36.083333000000003</v>
      </c>
      <c r="E1315" t="s">
        <v>228</v>
      </c>
      <c r="F1315">
        <v>150</v>
      </c>
      <c r="G1315">
        <v>2.7215542200000002</v>
      </c>
      <c r="H1315">
        <v>2010</v>
      </c>
      <c r="I1315" t="s">
        <v>5453</v>
      </c>
      <c r="J1315" t="s">
        <v>5465</v>
      </c>
      <c r="K1315" t="s">
        <v>5051</v>
      </c>
      <c r="L1315" t="s">
        <v>5052</v>
      </c>
      <c r="M1315">
        <v>92</v>
      </c>
      <c r="N1315" s="7">
        <v>40345</v>
      </c>
      <c r="Q1315">
        <v>7.83</v>
      </c>
      <c r="R1315">
        <v>8.25</v>
      </c>
      <c r="S1315">
        <v>8.08</v>
      </c>
      <c r="T1315">
        <v>8.17</v>
      </c>
      <c r="U1315">
        <v>8.17</v>
      </c>
      <c r="V1315">
        <v>8.17</v>
      </c>
      <c r="W1315">
        <v>10</v>
      </c>
      <c r="X1315">
        <v>10</v>
      </c>
      <c r="Y1315">
        <v>10</v>
      </c>
      <c r="Z1315">
        <v>8.25</v>
      </c>
      <c r="AA1315">
        <v>86.92</v>
      </c>
      <c r="AB1315">
        <v>0.05</v>
      </c>
      <c r="AC1315">
        <v>0</v>
      </c>
      <c r="AD1315">
        <v>0</v>
      </c>
      <c r="AF1315">
        <v>2</v>
      </c>
      <c r="AG1315" s="7">
        <v>40710</v>
      </c>
    </row>
    <row r="1316" spans="1:36" x14ac:dyDescent="0.25">
      <c r="A1316" t="s">
        <v>43</v>
      </c>
      <c r="B1316" t="s">
        <v>45</v>
      </c>
      <c r="C1316">
        <v>7.85</v>
      </c>
      <c r="D1316">
        <v>36.083333000000003</v>
      </c>
      <c r="E1316" t="s">
        <v>228</v>
      </c>
      <c r="F1316">
        <v>100</v>
      </c>
      <c r="G1316">
        <v>60</v>
      </c>
      <c r="H1316">
        <v>2013</v>
      </c>
      <c r="I1316" t="s">
        <v>5452</v>
      </c>
      <c r="J1316" t="s">
        <v>5459</v>
      </c>
      <c r="K1316" t="s">
        <v>5051</v>
      </c>
      <c r="L1316" t="s">
        <v>5052</v>
      </c>
      <c r="M1316">
        <v>92</v>
      </c>
      <c r="N1316" s="7">
        <v>41520</v>
      </c>
      <c r="P1316" t="s">
        <v>81</v>
      </c>
      <c r="Q1316">
        <v>8.42</v>
      </c>
      <c r="R1316">
        <v>8.17</v>
      </c>
      <c r="S1316">
        <v>7.92</v>
      </c>
      <c r="T1316">
        <v>8.17</v>
      </c>
      <c r="U1316">
        <v>8.33</v>
      </c>
      <c r="V1316">
        <v>8</v>
      </c>
      <c r="W1316">
        <v>10</v>
      </c>
      <c r="X1316">
        <v>10</v>
      </c>
      <c r="Y1316">
        <v>10</v>
      </c>
      <c r="Z1316">
        <v>8.08</v>
      </c>
      <c r="AA1316">
        <v>87.08</v>
      </c>
      <c r="AB1316">
        <v>0.11</v>
      </c>
      <c r="AC1316">
        <v>0</v>
      </c>
      <c r="AD1316">
        <v>0</v>
      </c>
      <c r="AE1316" t="s">
        <v>89</v>
      </c>
      <c r="AF1316">
        <v>1</v>
      </c>
      <c r="AG1316" s="7">
        <v>41885</v>
      </c>
    </row>
    <row r="1317" spans="1:36" x14ac:dyDescent="0.25">
      <c r="A1317" t="s">
        <v>43</v>
      </c>
      <c r="B1317" t="s">
        <v>130</v>
      </c>
      <c r="C1317">
        <v>37.090240000000001</v>
      </c>
      <c r="D1317">
        <v>-95.712890999999999</v>
      </c>
      <c r="E1317" t="s">
        <v>135</v>
      </c>
      <c r="F1317">
        <v>10</v>
      </c>
      <c r="G1317">
        <v>1</v>
      </c>
      <c r="H1317">
        <v>2014</v>
      </c>
      <c r="I1317" t="s">
        <v>5423</v>
      </c>
      <c r="J1317" t="s">
        <v>5424</v>
      </c>
      <c r="K1317" t="s">
        <v>5042</v>
      </c>
      <c r="L1317" t="s">
        <v>5049</v>
      </c>
      <c r="M1317">
        <v>91</v>
      </c>
      <c r="N1317" s="7">
        <v>42076</v>
      </c>
      <c r="O1317" t="s">
        <v>60</v>
      </c>
      <c r="P1317" t="s">
        <v>54</v>
      </c>
      <c r="Q1317">
        <v>8.25</v>
      </c>
      <c r="R1317">
        <v>8.33</v>
      </c>
      <c r="S1317">
        <v>8.17</v>
      </c>
      <c r="T1317">
        <v>8.17</v>
      </c>
      <c r="U1317">
        <v>7.83</v>
      </c>
      <c r="V1317">
        <v>8.17</v>
      </c>
      <c r="W1317">
        <v>10</v>
      </c>
      <c r="X1317">
        <v>10</v>
      </c>
      <c r="Y1317">
        <v>10</v>
      </c>
      <c r="Z1317">
        <v>8.17</v>
      </c>
      <c r="AA1317">
        <v>87.08</v>
      </c>
      <c r="AB1317">
        <v>0</v>
      </c>
      <c r="AC1317">
        <v>0</v>
      </c>
      <c r="AD1317">
        <v>0</v>
      </c>
      <c r="AF1317">
        <v>0</v>
      </c>
      <c r="AG1317" s="7">
        <v>42441</v>
      </c>
      <c r="AH1317">
        <v>2112</v>
      </c>
      <c r="AI1317">
        <v>2112</v>
      </c>
      <c r="AJ1317">
        <v>2112</v>
      </c>
    </row>
    <row r="1318" spans="1:36" x14ac:dyDescent="0.25">
      <c r="A1318" t="s">
        <v>43</v>
      </c>
      <c r="B1318" t="s">
        <v>203</v>
      </c>
      <c r="C1318">
        <v>10.091028400000001</v>
      </c>
      <c r="D1318">
        <v>-84.470393299999998</v>
      </c>
      <c r="E1318" t="s">
        <v>208</v>
      </c>
      <c r="F1318">
        <v>250</v>
      </c>
      <c r="G1318">
        <v>1.3607771100000001</v>
      </c>
      <c r="H1318">
        <v>2014</v>
      </c>
      <c r="I1318" t="s">
        <v>5412</v>
      </c>
      <c r="J1318" t="s">
        <v>5440</v>
      </c>
      <c r="K1318" t="s">
        <v>5040</v>
      </c>
      <c r="L1318" t="s">
        <v>5048</v>
      </c>
      <c r="M1318">
        <v>151</v>
      </c>
      <c r="N1318" s="7">
        <v>41731</v>
      </c>
      <c r="O1318" t="s">
        <v>213</v>
      </c>
      <c r="P1318" t="s">
        <v>54</v>
      </c>
      <c r="Q1318">
        <v>8.08</v>
      </c>
      <c r="R1318">
        <v>8.25</v>
      </c>
      <c r="S1318">
        <v>8</v>
      </c>
      <c r="T1318">
        <v>8.17</v>
      </c>
      <c r="U1318">
        <v>8</v>
      </c>
      <c r="V1318">
        <v>8.33</v>
      </c>
      <c r="W1318">
        <v>10</v>
      </c>
      <c r="X1318">
        <v>10</v>
      </c>
      <c r="Y1318">
        <v>10</v>
      </c>
      <c r="Z1318">
        <v>8.33</v>
      </c>
      <c r="AA1318">
        <v>87.17</v>
      </c>
      <c r="AB1318">
        <v>0.11</v>
      </c>
      <c r="AC1318">
        <v>0</v>
      </c>
      <c r="AD1318">
        <v>0</v>
      </c>
      <c r="AE1318" t="s">
        <v>55</v>
      </c>
      <c r="AF1318">
        <v>2</v>
      </c>
      <c r="AG1318" s="7">
        <v>42096</v>
      </c>
      <c r="AH1318">
        <v>1300</v>
      </c>
      <c r="AI1318">
        <v>1300</v>
      </c>
      <c r="AJ1318">
        <v>1300</v>
      </c>
    </row>
    <row r="1319" spans="1:36" x14ac:dyDescent="0.25">
      <c r="A1319" t="s">
        <v>43</v>
      </c>
      <c r="B1319" t="s">
        <v>216</v>
      </c>
      <c r="C1319">
        <v>19.543775100000001</v>
      </c>
      <c r="D1319">
        <v>-96.910180600000004</v>
      </c>
      <c r="E1319" t="s">
        <v>218</v>
      </c>
      <c r="F1319">
        <v>14</v>
      </c>
      <c r="G1319">
        <v>1</v>
      </c>
      <c r="H1319">
        <v>2012</v>
      </c>
      <c r="I1319" t="s">
        <v>5398</v>
      </c>
      <c r="J1319" t="s">
        <v>5444</v>
      </c>
      <c r="K1319" t="s">
        <v>5040</v>
      </c>
      <c r="L1319" t="s">
        <v>5048</v>
      </c>
      <c r="M1319">
        <v>152</v>
      </c>
      <c r="N1319" s="7">
        <v>41116</v>
      </c>
      <c r="O1319" t="s">
        <v>60</v>
      </c>
      <c r="P1319" t="s">
        <v>54</v>
      </c>
      <c r="Q1319">
        <v>8.17</v>
      </c>
      <c r="R1319">
        <v>8.25</v>
      </c>
      <c r="S1319">
        <v>8.17</v>
      </c>
      <c r="T1319">
        <v>8</v>
      </c>
      <c r="U1319">
        <v>7.83</v>
      </c>
      <c r="V1319">
        <v>8.17</v>
      </c>
      <c r="W1319">
        <v>10</v>
      </c>
      <c r="X1319">
        <v>10</v>
      </c>
      <c r="Y1319">
        <v>10</v>
      </c>
      <c r="Z1319">
        <v>8.58</v>
      </c>
      <c r="AA1319">
        <v>87.17</v>
      </c>
      <c r="AB1319">
        <v>0.13</v>
      </c>
      <c r="AC1319">
        <v>0</v>
      </c>
      <c r="AD1319">
        <v>0</v>
      </c>
      <c r="AE1319" t="s">
        <v>55</v>
      </c>
      <c r="AF1319">
        <v>0</v>
      </c>
      <c r="AG1319" s="7">
        <v>41481</v>
      </c>
      <c r="AH1319">
        <v>1320</v>
      </c>
      <c r="AI1319">
        <v>1320</v>
      </c>
      <c r="AJ1319">
        <v>1320</v>
      </c>
    </row>
    <row r="1320" spans="1:36" x14ac:dyDescent="0.25">
      <c r="A1320" t="s">
        <v>43</v>
      </c>
      <c r="B1320" t="s">
        <v>173</v>
      </c>
      <c r="C1320">
        <v>24.4752847</v>
      </c>
      <c r="D1320">
        <v>101.3431058</v>
      </c>
      <c r="E1320" t="s">
        <v>177</v>
      </c>
      <c r="F1320">
        <v>3</v>
      </c>
      <c r="G1320">
        <v>60</v>
      </c>
      <c r="H1320">
        <v>2015</v>
      </c>
      <c r="I1320" t="s">
        <v>5410</v>
      </c>
      <c r="J1320" t="s">
        <v>5419</v>
      </c>
      <c r="K1320" t="s">
        <v>5040</v>
      </c>
      <c r="L1320" t="s">
        <v>5049</v>
      </c>
      <c r="M1320">
        <v>61</v>
      </c>
      <c r="N1320" s="7">
        <v>42467</v>
      </c>
      <c r="O1320" t="s">
        <v>181</v>
      </c>
      <c r="P1320" t="s">
        <v>54</v>
      </c>
      <c r="Q1320">
        <v>8.42</v>
      </c>
      <c r="R1320">
        <v>8.25</v>
      </c>
      <c r="S1320">
        <v>8.08</v>
      </c>
      <c r="T1320">
        <v>8.17</v>
      </c>
      <c r="U1320">
        <v>7.92</v>
      </c>
      <c r="V1320">
        <v>8</v>
      </c>
      <c r="W1320">
        <v>10</v>
      </c>
      <c r="X1320">
        <v>10</v>
      </c>
      <c r="Y1320">
        <v>10</v>
      </c>
      <c r="Z1320">
        <v>8.42</v>
      </c>
      <c r="AA1320">
        <v>87.25</v>
      </c>
      <c r="AB1320">
        <v>0.1</v>
      </c>
      <c r="AC1320">
        <v>0</v>
      </c>
      <c r="AD1320">
        <v>0</v>
      </c>
      <c r="AE1320" t="s">
        <v>55</v>
      </c>
      <c r="AF1320">
        <v>0</v>
      </c>
      <c r="AG1320" s="7">
        <v>42832</v>
      </c>
      <c r="AH1320">
        <v>1450</v>
      </c>
      <c r="AI1320">
        <v>1450</v>
      </c>
      <c r="AJ1320">
        <v>1450</v>
      </c>
    </row>
    <row r="1321" spans="1:36" x14ac:dyDescent="0.25">
      <c r="A1321" t="s">
        <v>43</v>
      </c>
      <c r="B1321" t="s">
        <v>45</v>
      </c>
      <c r="C1321">
        <v>6.1676798000000002</v>
      </c>
      <c r="D1321">
        <v>38.189978199999999</v>
      </c>
      <c r="E1321" t="s">
        <v>189</v>
      </c>
      <c r="F1321">
        <v>250</v>
      </c>
      <c r="G1321">
        <v>60</v>
      </c>
      <c r="H1321">
        <v>2014</v>
      </c>
      <c r="I1321" t="s">
        <v>5451</v>
      </c>
      <c r="J1321" t="s">
        <v>5456</v>
      </c>
      <c r="K1321" t="s">
        <v>5051</v>
      </c>
      <c r="L1321" t="s">
        <v>5052</v>
      </c>
      <c r="M1321">
        <v>92</v>
      </c>
      <c r="N1321" s="7">
        <v>42088</v>
      </c>
      <c r="O1321" t="s">
        <v>194</v>
      </c>
      <c r="P1321" t="s">
        <v>81</v>
      </c>
      <c r="Q1321">
        <v>8.17</v>
      </c>
      <c r="R1321">
        <v>8.17</v>
      </c>
      <c r="S1321">
        <v>8</v>
      </c>
      <c r="T1321">
        <v>8.17</v>
      </c>
      <c r="U1321">
        <v>8.08</v>
      </c>
      <c r="V1321">
        <v>8.33</v>
      </c>
      <c r="W1321">
        <v>10</v>
      </c>
      <c r="X1321">
        <v>10</v>
      </c>
      <c r="Y1321">
        <v>10</v>
      </c>
      <c r="Z1321">
        <v>8.33</v>
      </c>
      <c r="AA1321">
        <v>87.25</v>
      </c>
      <c r="AB1321">
        <v>0</v>
      </c>
      <c r="AC1321">
        <v>0</v>
      </c>
      <c r="AD1321">
        <v>0</v>
      </c>
      <c r="AF1321">
        <v>8</v>
      </c>
      <c r="AG1321" s="7">
        <v>42453</v>
      </c>
      <c r="AH1321">
        <v>1700</v>
      </c>
      <c r="AI1321">
        <v>2000</v>
      </c>
      <c r="AJ1321">
        <v>1850</v>
      </c>
    </row>
    <row r="1322" spans="1:36" x14ac:dyDescent="0.25">
      <c r="A1322" t="s">
        <v>43</v>
      </c>
      <c r="B1322" t="s">
        <v>130</v>
      </c>
      <c r="C1322">
        <v>37.090240000000001</v>
      </c>
      <c r="D1322">
        <v>-95.712890999999999</v>
      </c>
      <c r="E1322" t="s">
        <v>135</v>
      </c>
      <c r="F1322">
        <v>10</v>
      </c>
      <c r="G1322">
        <v>1</v>
      </c>
      <c r="H1322">
        <v>2014</v>
      </c>
      <c r="I1322" t="s">
        <v>5423</v>
      </c>
      <c r="J1322" t="s">
        <v>5424</v>
      </c>
      <c r="K1322" t="s">
        <v>5042</v>
      </c>
      <c r="L1322" t="s">
        <v>5049</v>
      </c>
      <c r="M1322">
        <v>91</v>
      </c>
      <c r="N1322" s="7">
        <v>42076</v>
      </c>
      <c r="O1322" t="s">
        <v>60</v>
      </c>
      <c r="P1322" t="s">
        <v>54</v>
      </c>
      <c r="Q1322">
        <v>8</v>
      </c>
      <c r="R1322">
        <v>8.25</v>
      </c>
      <c r="S1322">
        <v>8.08</v>
      </c>
      <c r="T1322">
        <v>8.5</v>
      </c>
      <c r="U1322">
        <v>8.25</v>
      </c>
      <c r="V1322">
        <v>8</v>
      </c>
      <c r="W1322">
        <v>10</v>
      </c>
      <c r="X1322">
        <v>10</v>
      </c>
      <c r="Y1322">
        <v>10</v>
      </c>
      <c r="Z1322">
        <v>8.17</v>
      </c>
      <c r="AA1322">
        <v>87.25</v>
      </c>
      <c r="AB1322">
        <v>0</v>
      </c>
      <c r="AC1322">
        <v>0</v>
      </c>
      <c r="AD1322">
        <v>0</v>
      </c>
      <c r="AE1322" t="s">
        <v>201</v>
      </c>
      <c r="AF1322">
        <v>0</v>
      </c>
      <c r="AG1322" s="7">
        <v>42441</v>
      </c>
      <c r="AH1322">
        <v>2019</v>
      </c>
      <c r="AI1322">
        <v>2019</v>
      </c>
      <c r="AJ1322">
        <v>2019</v>
      </c>
    </row>
    <row r="1323" spans="1:36" x14ac:dyDescent="0.25">
      <c r="A1323" t="s">
        <v>43</v>
      </c>
      <c r="B1323" t="s">
        <v>45</v>
      </c>
      <c r="C1323">
        <v>6.1620447</v>
      </c>
      <c r="D1323">
        <v>38.2058155</v>
      </c>
      <c r="E1323" t="s">
        <v>167</v>
      </c>
      <c r="F1323">
        <v>150</v>
      </c>
      <c r="G1323">
        <v>2.7215542200000002</v>
      </c>
      <c r="H1323">
        <v>2010</v>
      </c>
      <c r="I1323" t="s">
        <v>5453</v>
      </c>
      <c r="J1323" t="s">
        <v>5465</v>
      </c>
      <c r="K1323" t="s">
        <v>5051</v>
      </c>
      <c r="L1323" t="s">
        <v>5052</v>
      </c>
      <c r="M1323">
        <v>92</v>
      </c>
      <c r="N1323" s="7">
        <v>40345</v>
      </c>
      <c r="Q1323">
        <v>8.17</v>
      </c>
      <c r="R1323">
        <v>8.33</v>
      </c>
      <c r="S1323">
        <v>8.25</v>
      </c>
      <c r="T1323">
        <v>8.33</v>
      </c>
      <c r="U1323">
        <v>8.42</v>
      </c>
      <c r="V1323">
        <v>8.33</v>
      </c>
      <c r="W1323">
        <v>9.33</v>
      </c>
      <c r="X1323">
        <v>10</v>
      </c>
      <c r="Y1323">
        <v>9.33</v>
      </c>
      <c r="Z1323">
        <v>8.83</v>
      </c>
      <c r="AA1323">
        <v>87.33</v>
      </c>
      <c r="AB1323">
        <v>0.05</v>
      </c>
      <c r="AC1323">
        <v>0</v>
      </c>
      <c r="AD1323">
        <v>0</v>
      </c>
      <c r="AF1323">
        <v>2</v>
      </c>
      <c r="AG1323" s="7">
        <v>40710</v>
      </c>
    </row>
    <row r="1324" spans="1:36" x14ac:dyDescent="0.25">
      <c r="A1324" t="s">
        <v>43</v>
      </c>
      <c r="B1324" t="s">
        <v>159</v>
      </c>
      <c r="C1324">
        <v>-1.8479000000000001</v>
      </c>
      <c r="D1324">
        <v>120.5279</v>
      </c>
      <c r="E1324" t="s">
        <v>162</v>
      </c>
      <c r="F1324">
        <v>1</v>
      </c>
      <c r="G1324">
        <v>0.90718474000000004</v>
      </c>
      <c r="I1324" t="s">
        <v>5399</v>
      </c>
      <c r="J1324" t="s">
        <v>5448</v>
      </c>
      <c r="K1324" t="s">
        <v>5039</v>
      </c>
      <c r="L1324" t="s">
        <v>5051</v>
      </c>
      <c r="M1324">
        <v>184</v>
      </c>
      <c r="N1324" s="7">
        <v>40329</v>
      </c>
      <c r="Q1324">
        <v>8.33</v>
      </c>
      <c r="R1324">
        <v>8.25</v>
      </c>
      <c r="S1324">
        <v>7.83</v>
      </c>
      <c r="T1324">
        <v>7.75</v>
      </c>
      <c r="U1324">
        <v>8.5</v>
      </c>
      <c r="V1324">
        <v>8.42</v>
      </c>
      <c r="W1324">
        <v>10</v>
      </c>
      <c r="X1324">
        <v>10</v>
      </c>
      <c r="Y1324">
        <v>10</v>
      </c>
      <c r="Z1324">
        <v>8.33</v>
      </c>
      <c r="AA1324">
        <v>87.42</v>
      </c>
      <c r="AB1324">
        <v>0.03</v>
      </c>
      <c r="AC1324">
        <v>0</v>
      </c>
      <c r="AD1324">
        <v>0</v>
      </c>
      <c r="AF1324">
        <v>0</v>
      </c>
      <c r="AG1324" s="7">
        <v>40694</v>
      </c>
      <c r="AH1324">
        <v>1200</v>
      </c>
      <c r="AI1324">
        <v>1800</v>
      </c>
      <c r="AJ1324">
        <v>1500</v>
      </c>
    </row>
    <row r="1325" spans="1:36" x14ac:dyDescent="0.25">
      <c r="A1325" t="s">
        <v>43</v>
      </c>
      <c r="B1325" t="s">
        <v>130</v>
      </c>
      <c r="C1325">
        <v>37.090240000000001</v>
      </c>
      <c r="D1325">
        <v>-95.712890999999999</v>
      </c>
      <c r="E1325" t="s">
        <v>135</v>
      </c>
      <c r="F1325">
        <v>10</v>
      </c>
      <c r="G1325">
        <v>1</v>
      </c>
      <c r="H1325">
        <v>2014</v>
      </c>
      <c r="I1325" t="s">
        <v>5423</v>
      </c>
      <c r="J1325" t="s">
        <v>5424</v>
      </c>
      <c r="K1325" t="s">
        <v>5042</v>
      </c>
      <c r="L1325" t="s">
        <v>5049</v>
      </c>
      <c r="M1325">
        <v>91</v>
      </c>
      <c r="N1325" s="7">
        <v>42076</v>
      </c>
      <c r="O1325" t="s">
        <v>60</v>
      </c>
      <c r="P1325" t="s">
        <v>54</v>
      </c>
      <c r="Q1325">
        <v>8</v>
      </c>
      <c r="R1325">
        <v>8.5</v>
      </c>
      <c r="S1325">
        <v>8.58</v>
      </c>
      <c r="T1325">
        <v>8.17</v>
      </c>
      <c r="U1325">
        <v>8.17</v>
      </c>
      <c r="V1325">
        <v>8</v>
      </c>
      <c r="W1325">
        <v>10</v>
      </c>
      <c r="X1325">
        <v>10</v>
      </c>
      <c r="Y1325">
        <v>10</v>
      </c>
      <c r="Z1325">
        <v>8.17</v>
      </c>
      <c r="AA1325">
        <v>87.58</v>
      </c>
      <c r="AB1325">
        <v>0</v>
      </c>
      <c r="AC1325">
        <v>0</v>
      </c>
      <c r="AD1325">
        <v>0</v>
      </c>
      <c r="AF1325">
        <v>0</v>
      </c>
      <c r="AG1325" s="7">
        <v>42441</v>
      </c>
      <c r="AH1325">
        <v>2080</v>
      </c>
      <c r="AI1325">
        <v>2080</v>
      </c>
      <c r="AJ1325">
        <v>2080</v>
      </c>
    </row>
    <row r="1326" spans="1:36" x14ac:dyDescent="0.25">
      <c r="A1326" t="s">
        <v>43</v>
      </c>
      <c r="B1326" t="s">
        <v>45</v>
      </c>
      <c r="C1326">
        <v>7.5460377000000003</v>
      </c>
      <c r="D1326">
        <v>40.634685099999999</v>
      </c>
      <c r="E1326" t="s">
        <v>113</v>
      </c>
      <c r="F1326">
        <v>300</v>
      </c>
      <c r="G1326">
        <v>60</v>
      </c>
      <c r="H1326">
        <v>2020</v>
      </c>
      <c r="I1326" t="s">
        <v>5457</v>
      </c>
      <c r="J1326" t="s">
        <v>5458</v>
      </c>
      <c r="K1326" t="s">
        <v>5051</v>
      </c>
      <c r="L1326" t="s">
        <v>5052</v>
      </c>
      <c r="M1326">
        <v>92</v>
      </c>
      <c r="N1326" s="7">
        <v>40421</v>
      </c>
      <c r="Q1326">
        <v>8.25</v>
      </c>
      <c r="R1326">
        <v>8.33</v>
      </c>
      <c r="S1326">
        <v>8.5</v>
      </c>
      <c r="T1326">
        <v>8.25</v>
      </c>
      <c r="U1326">
        <v>8.58</v>
      </c>
      <c r="V1326">
        <v>8.75</v>
      </c>
      <c r="W1326">
        <v>9.33</v>
      </c>
      <c r="X1326">
        <v>10</v>
      </c>
      <c r="Y1326">
        <v>9.33</v>
      </c>
      <c r="Z1326">
        <v>8.5</v>
      </c>
      <c r="AA1326">
        <v>87.83</v>
      </c>
      <c r="AB1326">
        <v>0.05</v>
      </c>
      <c r="AC1326">
        <v>0</v>
      </c>
      <c r="AD1326">
        <v>0</v>
      </c>
      <c r="AF1326">
        <v>2</v>
      </c>
      <c r="AG1326" s="7">
        <v>40786</v>
      </c>
      <c r="AH1326">
        <v>1570</v>
      </c>
      <c r="AI1326">
        <v>1700</v>
      </c>
      <c r="AJ1326">
        <v>1635</v>
      </c>
    </row>
    <row r="1327" spans="1:36" x14ac:dyDescent="0.25">
      <c r="A1327" t="s">
        <v>43</v>
      </c>
      <c r="B1327" t="s">
        <v>130</v>
      </c>
      <c r="C1327">
        <v>37.090240000000001</v>
      </c>
      <c r="D1327">
        <v>-95.712890999999999</v>
      </c>
      <c r="E1327" t="s">
        <v>135</v>
      </c>
      <c r="F1327">
        <v>10</v>
      </c>
      <c r="G1327">
        <v>1</v>
      </c>
      <c r="H1327">
        <v>2014</v>
      </c>
      <c r="I1327" t="s">
        <v>5423</v>
      </c>
      <c r="J1327" t="s">
        <v>5424</v>
      </c>
      <c r="K1327" t="s">
        <v>5042</v>
      </c>
      <c r="L1327" t="s">
        <v>5049</v>
      </c>
      <c r="M1327">
        <v>91</v>
      </c>
      <c r="N1327" s="7">
        <v>42076</v>
      </c>
      <c r="O1327" t="s">
        <v>60</v>
      </c>
      <c r="P1327" t="s">
        <v>54</v>
      </c>
      <c r="Q1327">
        <v>8.25</v>
      </c>
      <c r="R1327">
        <v>8.42</v>
      </c>
      <c r="S1327">
        <v>8.17</v>
      </c>
      <c r="T1327">
        <v>8.33</v>
      </c>
      <c r="U1327">
        <v>8.08</v>
      </c>
      <c r="V1327">
        <v>8.17</v>
      </c>
      <c r="W1327">
        <v>10</v>
      </c>
      <c r="X1327">
        <v>10</v>
      </c>
      <c r="Y1327">
        <v>10</v>
      </c>
      <c r="Z1327">
        <v>8.5</v>
      </c>
      <c r="AA1327">
        <v>87.92</v>
      </c>
      <c r="AB1327">
        <v>0</v>
      </c>
      <c r="AC1327">
        <v>0</v>
      </c>
      <c r="AD1327">
        <v>0</v>
      </c>
      <c r="AF1327">
        <v>0</v>
      </c>
      <c r="AG1327" s="7">
        <v>42441</v>
      </c>
      <c r="AH1327">
        <v>1872</v>
      </c>
      <c r="AI1327">
        <v>1872</v>
      </c>
      <c r="AJ1327">
        <v>1872</v>
      </c>
    </row>
    <row r="1328" spans="1:36" x14ac:dyDescent="0.25">
      <c r="A1328" t="s">
        <v>43</v>
      </c>
      <c r="B1328" t="s">
        <v>130</v>
      </c>
      <c r="C1328">
        <v>37.090240000000001</v>
      </c>
      <c r="D1328">
        <v>-95.712890999999999</v>
      </c>
      <c r="E1328" t="s">
        <v>135</v>
      </c>
      <c r="F1328">
        <v>10</v>
      </c>
      <c r="G1328">
        <v>1</v>
      </c>
      <c r="H1328">
        <v>2014</v>
      </c>
      <c r="I1328" t="s">
        <v>5423</v>
      </c>
      <c r="J1328" t="s">
        <v>5424</v>
      </c>
      <c r="K1328" t="s">
        <v>5042</v>
      </c>
      <c r="L1328" t="s">
        <v>5049</v>
      </c>
      <c r="M1328">
        <v>91</v>
      </c>
      <c r="N1328" s="7">
        <v>42076</v>
      </c>
      <c r="O1328" t="s">
        <v>60</v>
      </c>
      <c r="P1328" t="s">
        <v>54</v>
      </c>
      <c r="Q1328">
        <v>8.08</v>
      </c>
      <c r="R1328">
        <v>8.67</v>
      </c>
      <c r="S1328">
        <v>8.33</v>
      </c>
      <c r="T1328">
        <v>8.42</v>
      </c>
      <c r="U1328">
        <v>8</v>
      </c>
      <c r="V1328">
        <v>8.08</v>
      </c>
      <c r="W1328">
        <v>10</v>
      </c>
      <c r="X1328">
        <v>10</v>
      </c>
      <c r="Y1328">
        <v>10</v>
      </c>
      <c r="Z1328">
        <v>8.33</v>
      </c>
      <c r="AA1328">
        <v>87.92</v>
      </c>
      <c r="AB1328">
        <v>0</v>
      </c>
      <c r="AC1328">
        <v>0</v>
      </c>
      <c r="AD1328">
        <v>0</v>
      </c>
      <c r="AF1328">
        <v>0</v>
      </c>
      <c r="AG1328" s="7">
        <v>42441</v>
      </c>
      <c r="AH1328">
        <v>1943</v>
      </c>
      <c r="AI1328">
        <v>1943</v>
      </c>
      <c r="AJ1328">
        <v>1943</v>
      </c>
    </row>
    <row r="1329" spans="1:36" x14ac:dyDescent="0.25">
      <c r="A1329" t="s">
        <v>43</v>
      </c>
      <c r="B1329" t="s">
        <v>147</v>
      </c>
      <c r="C1329">
        <v>19.896766199999998</v>
      </c>
      <c r="D1329">
        <v>-155.58278179999999</v>
      </c>
      <c r="E1329" t="s">
        <v>150</v>
      </c>
      <c r="F1329">
        <v>1</v>
      </c>
      <c r="G1329">
        <v>0.45359237000000002</v>
      </c>
      <c r="H1329">
        <v>2010</v>
      </c>
      <c r="I1329" t="s">
        <v>5453</v>
      </c>
      <c r="J1329" t="s">
        <v>5454</v>
      </c>
      <c r="K1329" t="s">
        <v>5051</v>
      </c>
      <c r="L1329" t="s">
        <v>5048</v>
      </c>
      <c r="M1329">
        <v>120</v>
      </c>
      <c r="N1329" s="7">
        <v>40329</v>
      </c>
      <c r="Q1329">
        <v>8.33</v>
      </c>
      <c r="R1329">
        <v>8.42</v>
      </c>
      <c r="S1329">
        <v>8.08</v>
      </c>
      <c r="T1329">
        <v>8.25</v>
      </c>
      <c r="U1329">
        <v>8.25</v>
      </c>
      <c r="V1329">
        <v>8</v>
      </c>
      <c r="W1329">
        <v>10</v>
      </c>
      <c r="X1329">
        <v>10</v>
      </c>
      <c r="Y1329">
        <v>10</v>
      </c>
      <c r="Z1329">
        <v>8.58</v>
      </c>
      <c r="AA1329">
        <v>87.92</v>
      </c>
      <c r="AB1329">
        <v>0</v>
      </c>
      <c r="AC1329">
        <v>0</v>
      </c>
      <c r="AD1329">
        <v>0</v>
      </c>
      <c r="AF1329">
        <v>2</v>
      </c>
      <c r="AG1329" s="7">
        <v>40694</v>
      </c>
      <c r="AH1329">
        <v>609.6</v>
      </c>
      <c r="AI1329">
        <v>609.6</v>
      </c>
      <c r="AJ1329">
        <v>609.6</v>
      </c>
    </row>
    <row r="1330" spans="1:36" x14ac:dyDescent="0.25">
      <c r="A1330" t="s">
        <v>43</v>
      </c>
      <c r="B1330" t="s">
        <v>45</v>
      </c>
      <c r="C1330">
        <v>7.5460377000000003</v>
      </c>
      <c r="D1330">
        <v>40.634685099999999</v>
      </c>
      <c r="E1330" t="s">
        <v>77</v>
      </c>
      <c r="F1330">
        <v>300</v>
      </c>
      <c r="G1330">
        <v>60</v>
      </c>
      <c r="H1330">
        <v>2014</v>
      </c>
      <c r="I1330" t="s">
        <v>5451</v>
      </c>
      <c r="J1330" t="s">
        <v>5456</v>
      </c>
      <c r="K1330" t="s">
        <v>5051</v>
      </c>
      <c r="L1330" t="s">
        <v>5052</v>
      </c>
      <c r="M1330">
        <v>92</v>
      </c>
      <c r="N1330" s="7">
        <v>42090</v>
      </c>
      <c r="P1330" t="s">
        <v>81</v>
      </c>
      <c r="Q1330">
        <v>8.17</v>
      </c>
      <c r="R1330">
        <v>8.67</v>
      </c>
      <c r="S1330">
        <v>8.25</v>
      </c>
      <c r="T1330">
        <v>8.5</v>
      </c>
      <c r="U1330">
        <v>7.75</v>
      </c>
      <c r="V1330">
        <v>8.17</v>
      </c>
      <c r="W1330">
        <v>10</v>
      </c>
      <c r="X1330">
        <v>10</v>
      </c>
      <c r="Y1330">
        <v>10</v>
      </c>
      <c r="Z1330">
        <v>8.58</v>
      </c>
      <c r="AA1330">
        <v>88.08</v>
      </c>
      <c r="AB1330">
        <v>0.1</v>
      </c>
      <c r="AC1330">
        <v>0</v>
      </c>
      <c r="AD1330">
        <v>0</v>
      </c>
      <c r="AF1330">
        <v>1</v>
      </c>
      <c r="AG1330" s="7">
        <v>42455</v>
      </c>
      <c r="AH1330">
        <v>1855</v>
      </c>
      <c r="AI1330">
        <v>1955</v>
      </c>
      <c r="AJ1330">
        <v>1905</v>
      </c>
    </row>
    <row r="1331" spans="1:36" x14ac:dyDescent="0.25">
      <c r="A1331" t="s">
        <v>43</v>
      </c>
      <c r="B1331" t="s">
        <v>45</v>
      </c>
      <c r="C1331">
        <v>7.3360744999999996</v>
      </c>
      <c r="D1331">
        <v>35.740688200000001</v>
      </c>
      <c r="E1331" t="s">
        <v>118</v>
      </c>
      <c r="F1331">
        <v>50</v>
      </c>
      <c r="G1331">
        <v>60</v>
      </c>
      <c r="H1331">
        <v>2014</v>
      </c>
      <c r="I1331" t="s">
        <v>5451</v>
      </c>
      <c r="J1331" t="s">
        <v>5456</v>
      </c>
      <c r="K1331" t="s">
        <v>5051</v>
      </c>
      <c r="L1331" t="s">
        <v>5052</v>
      </c>
      <c r="M1331">
        <v>92</v>
      </c>
      <c r="N1331" s="7">
        <v>42093</v>
      </c>
      <c r="O1331" t="s">
        <v>60</v>
      </c>
      <c r="P1331" t="s">
        <v>81</v>
      </c>
      <c r="Q1331">
        <v>8.08</v>
      </c>
      <c r="R1331">
        <v>8.58</v>
      </c>
      <c r="S1331">
        <v>8.5</v>
      </c>
      <c r="T1331">
        <v>8.5</v>
      </c>
      <c r="U1331">
        <v>7.67</v>
      </c>
      <c r="V1331">
        <v>8.42</v>
      </c>
      <c r="W1331">
        <v>10</v>
      </c>
      <c r="X1331">
        <v>10</v>
      </c>
      <c r="Y1331">
        <v>10</v>
      </c>
      <c r="Z1331">
        <v>8.5</v>
      </c>
      <c r="AA1331">
        <v>88.25</v>
      </c>
      <c r="AB1331">
        <v>0.1</v>
      </c>
      <c r="AC1331">
        <v>0</v>
      </c>
      <c r="AD1331">
        <v>0</v>
      </c>
      <c r="AE1331" t="s">
        <v>55</v>
      </c>
      <c r="AF1331">
        <v>4</v>
      </c>
      <c r="AG1331" s="7">
        <v>42458</v>
      </c>
      <c r="AH1331">
        <v>1795</v>
      </c>
      <c r="AI1331">
        <v>1850</v>
      </c>
      <c r="AJ1331">
        <v>1822.5</v>
      </c>
    </row>
    <row r="1332" spans="1:36" x14ac:dyDescent="0.25">
      <c r="A1332" t="s">
        <v>43</v>
      </c>
      <c r="B1332" t="s">
        <v>45</v>
      </c>
      <c r="C1332">
        <v>7.5460377000000003</v>
      </c>
      <c r="D1332">
        <v>40.634685099999999</v>
      </c>
      <c r="E1332" t="s">
        <v>113</v>
      </c>
      <c r="F1332">
        <v>300</v>
      </c>
      <c r="G1332">
        <v>60</v>
      </c>
      <c r="H1332">
        <v>2020</v>
      </c>
      <c r="I1332" t="s">
        <v>5457</v>
      </c>
      <c r="J1332" t="s">
        <v>5458</v>
      </c>
      <c r="K1332" t="s">
        <v>5051</v>
      </c>
      <c r="L1332" t="s">
        <v>5052</v>
      </c>
      <c r="M1332">
        <v>92</v>
      </c>
      <c r="N1332" s="7">
        <v>40423</v>
      </c>
      <c r="Q1332">
        <v>8.67</v>
      </c>
      <c r="R1332">
        <v>8.67</v>
      </c>
      <c r="S1332">
        <v>8.58</v>
      </c>
      <c r="T1332">
        <v>8.42</v>
      </c>
      <c r="U1332">
        <v>8.33</v>
      </c>
      <c r="V1332">
        <v>8.42</v>
      </c>
      <c r="W1332">
        <v>9.33</v>
      </c>
      <c r="X1332">
        <v>10</v>
      </c>
      <c r="Y1332">
        <v>9.33</v>
      </c>
      <c r="Z1332">
        <v>8.67</v>
      </c>
      <c r="AA1332">
        <v>88.42</v>
      </c>
      <c r="AB1332">
        <v>0.03</v>
      </c>
      <c r="AC1332">
        <v>0</v>
      </c>
      <c r="AD1332">
        <v>0</v>
      </c>
      <c r="AF1332">
        <v>0</v>
      </c>
      <c r="AG1332" s="7">
        <v>40788</v>
      </c>
      <c r="AH1332">
        <v>1570</v>
      </c>
      <c r="AI1332">
        <v>1700</v>
      </c>
      <c r="AJ1332">
        <v>1635</v>
      </c>
    </row>
    <row r="1333" spans="1:36" x14ac:dyDescent="0.25">
      <c r="A1333" t="s">
        <v>43</v>
      </c>
      <c r="B1333" t="s">
        <v>45</v>
      </c>
      <c r="C1333">
        <v>7.5460377000000003</v>
      </c>
      <c r="D1333">
        <v>40.634685099999999</v>
      </c>
      <c r="E1333" t="s">
        <v>77</v>
      </c>
      <c r="F1333">
        <v>300</v>
      </c>
      <c r="G1333">
        <v>60</v>
      </c>
      <c r="H1333">
        <v>2020</v>
      </c>
      <c r="I1333" t="s">
        <v>5457</v>
      </c>
      <c r="J1333" t="s">
        <v>5458</v>
      </c>
      <c r="K1333" t="s">
        <v>5051</v>
      </c>
      <c r="L1333" t="s">
        <v>5052</v>
      </c>
      <c r="M1333">
        <v>92</v>
      </c>
      <c r="N1333" s="7">
        <v>40423</v>
      </c>
      <c r="Q1333">
        <v>8.25</v>
      </c>
      <c r="R1333">
        <v>8.33</v>
      </c>
      <c r="S1333">
        <v>8.5</v>
      </c>
      <c r="T1333">
        <v>8.42</v>
      </c>
      <c r="U1333">
        <v>8.33</v>
      </c>
      <c r="V1333">
        <v>8.5</v>
      </c>
      <c r="W1333">
        <v>10</v>
      </c>
      <c r="X1333">
        <v>10</v>
      </c>
      <c r="Y1333">
        <v>9.33</v>
      </c>
      <c r="Z1333">
        <v>9</v>
      </c>
      <c r="AA1333">
        <v>88.67</v>
      </c>
      <c r="AB1333">
        <v>0.03</v>
      </c>
      <c r="AC1333">
        <v>0</v>
      </c>
      <c r="AD1333">
        <v>0</v>
      </c>
      <c r="AF1333">
        <v>0</v>
      </c>
      <c r="AG1333" s="7">
        <v>40788</v>
      </c>
      <c r="AH1333">
        <v>1570</v>
      </c>
      <c r="AI1333">
        <v>1700</v>
      </c>
      <c r="AJ1333">
        <v>1635</v>
      </c>
    </row>
    <row r="1334" spans="1:36" x14ac:dyDescent="0.25">
      <c r="A1334" t="s">
        <v>43</v>
      </c>
      <c r="B1334" t="s">
        <v>94</v>
      </c>
      <c r="C1334">
        <v>-15.8402218</v>
      </c>
      <c r="D1334">
        <v>-70.021880499999995</v>
      </c>
      <c r="F1334">
        <v>100</v>
      </c>
      <c r="G1334">
        <v>69</v>
      </c>
      <c r="H1334">
        <v>2012</v>
      </c>
      <c r="I1334" t="s">
        <v>5416</v>
      </c>
      <c r="J1334" t="s">
        <v>5402</v>
      </c>
      <c r="K1334" t="s">
        <v>5047</v>
      </c>
      <c r="L1334" t="s">
        <v>5040</v>
      </c>
      <c r="M1334">
        <v>92</v>
      </c>
      <c r="N1334" s="7">
        <v>41169</v>
      </c>
      <c r="O1334" t="s">
        <v>60</v>
      </c>
      <c r="P1334" t="s">
        <v>54</v>
      </c>
      <c r="Q1334">
        <v>8.42</v>
      </c>
      <c r="R1334">
        <v>8.5</v>
      </c>
      <c r="S1334">
        <v>8.33</v>
      </c>
      <c r="T1334">
        <v>8.5</v>
      </c>
      <c r="U1334">
        <v>8.25</v>
      </c>
      <c r="V1334">
        <v>8.25</v>
      </c>
      <c r="W1334">
        <v>10</v>
      </c>
      <c r="X1334">
        <v>10</v>
      </c>
      <c r="Y1334">
        <v>10</v>
      </c>
      <c r="Z1334">
        <v>8.5</v>
      </c>
      <c r="AA1334">
        <v>88.75</v>
      </c>
      <c r="AB1334">
        <v>0.11</v>
      </c>
      <c r="AC1334">
        <v>0</v>
      </c>
      <c r="AD1334">
        <v>0</v>
      </c>
      <c r="AE1334" t="s">
        <v>89</v>
      </c>
      <c r="AF1334">
        <v>0</v>
      </c>
      <c r="AG1334" s="7">
        <v>41534</v>
      </c>
    </row>
    <row r="1335" spans="1:36" x14ac:dyDescent="0.25">
      <c r="A1335" t="s">
        <v>43</v>
      </c>
      <c r="B1335" t="s">
        <v>84</v>
      </c>
      <c r="C1335">
        <v>-14.235004</v>
      </c>
      <c r="D1335">
        <v>-51.925280000000001</v>
      </c>
      <c r="F1335">
        <v>100</v>
      </c>
      <c r="G1335">
        <v>30</v>
      </c>
      <c r="H1335">
        <v>2013</v>
      </c>
      <c r="I1335" t="s">
        <v>5411</v>
      </c>
      <c r="J1335" t="s">
        <v>5412</v>
      </c>
      <c r="K1335" t="s">
        <v>5039</v>
      </c>
      <c r="L1335" t="s">
        <v>5040</v>
      </c>
      <c r="M1335">
        <v>153</v>
      </c>
      <c r="N1335" s="7">
        <v>41520</v>
      </c>
      <c r="P1335" t="s">
        <v>81</v>
      </c>
      <c r="Q1335">
        <v>8.58</v>
      </c>
      <c r="R1335">
        <v>8.42</v>
      </c>
      <c r="S1335">
        <v>8.42</v>
      </c>
      <c r="T1335">
        <v>8.5</v>
      </c>
      <c r="U1335">
        <v>8.25</v>
      </c>
      <c r="V1335">
        <v>8.33</v>
      </c>
      <c r="W1335">
        <v>10</v>
      </c>
      <c r="X1335">
        <v>10</v>
      </c>
      <c r="Y1335">
        <v>10</v>
      </c>
      <c r="Z1335">
        <v>8.33</v>
      </c>
      <c r="AA1335">
        <v>88.83</v>
      </c>
      <c r="AB1335">
        <v>0.11</v>
      </c>
      <c r="AC1335">
        <v>0</v>
      </c>
      <c r="AD1335">
        <v>0</v>
      </c>
      <c r="AE1335" t="s">
        <v>89</v>
      </c>
      <c r="AF1335">
        <v>1</v>
      </c>
      <c r="AG1335" s="7">
        <v>41885</v>
      </c>
    </row>
    <row r="1336" spans="1:36" x14ac:dyDescent="0.25">
      <c r="A1336" t="s">
        <v>43</v>
      </c>
      <c r="B1336" t="s">
        <v>45</v>
      </c>
      <c r="C1336">
        <v>9.0665162000000006</v>
      </c>
      <c r="D1336">
        <v>35.499030699999999</v>
      </c>
      <c r="E1336" t="s">
        <v>49</v>
      </c>
      <c r="F1336">
        <v>300</v>
      </c>
      <c r="G1336">
        <v>60</v>
      </c>
      <c r="H1336">
        <v>2014</v>
      </c>
      <c r="I1336" t="s">
        <v>5451</v>
      </c>
      <c r="J1336" t="s">
        <v>5456</v>
      </c>
      <c r="K1336" t="s">
        <v>5051</v>
      </c>
      <c r="L1336" t="s">
        <v>5052</v>
      </c>
      <c r="M1336">
        <v>92</v>
      </c>
      <c r="N1336" s="7">
        <v>42098</v>
      </c>
      <c r="O1336" t="s">
        <v>60</v>
      </c>
      <c r="P1336" t="s">
        <v>54</v>
      </c>
      <c r="Q1336">
        <v>8.25</v>
      </c>
      <c r="R1336">
        <v>8.5</v>
      </c>
      <c r="S1336">
        <v>8.25</v>
      </c>
      <c r="T1336">
        <v>8.5</v>
      </c>
      <c r="U1336">
        <v>8.42</v>
      </c>
      <c r="V1336">
        <v>8.33</v>
      </c>
      <c r="W1336">
        <v>10</v>
      </c>
      <c r="X1336">
        <v>10</v>
      </c>
      <c r="Y1336">
        <v>10</v>
      </c>
      <c r="Z1336">
        <v>8.58</v>
      </c>
      <c r="AA1336">
        <v>88.83</v>
      </c>
      <c r="AB1336">
        <v>0.12</v>
      </c>
      <c r="AC1336">
        <v>0</v>
      </c>
      <c r="AD1336">
        <v>0</v>
      </c>
      <c r="AE1336" t="s">
        <v>55</v>
      </c>
      <c r="AF1336">
        <v>2</v>
      </c>
      <c r="AG1336" s="7">
        <v>42463</v>
      </c>
      <c r="AH1336">
        <v>1950</v>
      </c>
      <c r="AI1336">
        <v>2200</v>
      </c>
      <c r="AJ1336">
        <v>2075</v>
      </c>
    </row>
    <row r="1337" spans="1:36" x14ac:dyDescent="0.25">
      <c r="A1337" t="s">
        <v>43</v>
      </c>
      <c r="B1337" t="s">
        <v>45</v>
      </c>
      <c r="C1337">
        <v>7.5460377000000003</v>
      </c>
      <c r="D1337">
        <v>40.634685099999999</v>
      </c>
      <c r="E1337" t="s">
        <v>77</v>
      </c>
      <c r="F1337">
        <v>320</v>
      </c>
      <c r="G1337">
        <v>60</v>
      </c>
      <c r="H1337">
        <v>2014</v>
      </c>
      <c r="I1337" t="s">
        <v>5451</v>
      </c>
      <c r="J1337" t="s">
        <v>5456</v>
      </c>
      <c r="K1337" t="s">
        <v>5051</v>
      </c>
      <c r="L1337" t="s">
        <v>5052</v>
      </c>
      <c r="M1337">
        <v>92</v>
      </c>
      <c r="N1337" s="7">
        <v>42089</v>
      </c>
      <c r="P1337" t="s">
        <v>81</v>
      </c>
      <c r="Q1337">
        <v>8.17</v>
      </c>
      <c r="R1337">
        <v>8.58</v>
      </c>
      <c r="S1337">
        <v>8.42</v>
      </c>
      <c r="T1337">
        <v>8.42</v>
      </c>
      <c r="U1337">
        <v>8.5</v>
      </c>
      <c r="V1337">
        <v>8.25</v>
      </c>
      <c r="W1337">
        <v>10</v>
      </c>
      <c r="X1337">
        <v>10</v>
      </c>
      <c r="Y1337">
        <v>10</v>
      </c>
      <c r="Z1337">
        <v>8.67</v>
      </c>
      <c r="AA1337">
        <v>89</v>
      </c>
      <c r="AB1337">
        <v>0.11</v>
      </c>
      <c r="AC1337">
        <v>0</v>
      </c>
      <c r="AD1337">
        <v>0</v>
      </c>
      <c r="AE1337" t="s">
        <v>55</v>
      </c>
      <c r="AF1337">
        <v>2</v>
      </c>
      <c r="AG1337" s="7">
        <v>42454</v>
      </c>
      <c r="AH1337">
        <v>1800</v>
      </c>
      <c r="AI1337">
        <v>2200</v>
      </c>
      <c r="AJ1337">
        <v>2000</v>
      </c>
    </row>
    <row r="1338" spans="1:36" x14ac:dyDescent="0.25">
      <c r="A1338" t="s">
        <v>43</v>
      </c>
      <c r="B1338" t="s">
        <v>62</v>
      </c>
      <c r="C1338">
        <v>15.783471</v>
      </c>
      <c r="D1338">
        <v>-90.230759000000006</v>
      </c>
      <c r="F1338">
        <v>5</v>
      </c>
      <c r="G1338">
        <v>0.45359237000000002</v>
      </c>
      <c r="I1338" t="s">
        <v>5467</v>
      </c>
      <c r="J1338" t="s">
        <v>5454</v>
      </c>
      <c r="K1338" t="s">
        <v>5040</v>
      </c>
      <c r="L1338" t="s">
        <v>5048</v>
      </c>
      <c r="M1338">
        <v>151</v>
      </c>
      <c r="N1338" s="7">
        <v>40329</v>
      </c>
      <c r="O1338" t="s">
        <v>68</v>
      </c>
      <c r="Q1338">
        <v>8.42</v>
      </c>
      <c r="R1338">
        <v>8.5</v>
      </c>
      <c r="S1338">
        <v>8.42</v>
      </c>
      <c r="T1338">
        <v>8.42</v>
      </c>
      <c r="U1338">
        <v>8.33</v>
      </c>
      <c r="V1338">
        <v>8.42</v>
      </c>
      <c r="W1338">
        <v>10</v>
      </c>
      <c r="X1338">
        <v>10</v>
      </c>
      <c r="Y1338">
        <v>10</v>
      </c>
      <c r="Z1338">
        <v>9.25</v>
      </c>
      <c r="AA1338">
        <v>89.75</v>
      </c>
      <c r="AB1338">
        <v>0</v>
      </c>
      <c r="AC1338">
        <v>0</v>
      </c>
      <c r="AD1338">
        <v>0</v>
      </c>
      <c r="AF1338">
        <v>0</v>
      </c>
      <c r="AG1338" s="7">
        <v>40694</v>
      </c>
      <c r="AH1338">
        <v>1600</v>
      </c>
      <c r="AI1338">
        <v>1800</v>
      </c>
      <c r="AJ1338">
        <v>1700</v>
      </c>
    </row>
    <row r="1339" spans="1:36" x14ac:dyDescent="0.25">
      <c r="A1339" t="s">
        <v>43</v>
      </c>
      <c r="B1339" t="s">
        <v>45</v>
      </c>
      <c r="C1339">
        <v>9.0665162000000006</v>
      </c>
      <c r="D1339">
        <v>35.499030699999999</v>
      </c>
      <c r="E1339" t="s">
        <v>49</v>
      </c>
      <c r="F1339">
        <v>300</v>
      </c>
      <c r="G1339">
        <v>60</v>
      </c>
      <c r="H1339">
        <v>2014</v>
      </c>
      <c r="I1339" t="s">
        <v>5451</v>
      </c>
      <c r="J1339" t="s">
        <v>5456</v>
      </c>
      <c r="K1339" t="s">
        <v>5051</v>
      </c>
      <c r="L1339" t="s">
        <v>5052</v>
      </c>
      <c r="M1339">
        <v>92</v>
      </c>
      <c r="N1339" s="7">
        <v>42098</v>
      </c>
      <c r="O1339" t="s">
        <v>60</v>
      </c>
      <c r="P1339" t="s">
        <v>54</v>
      </c>
      <c r="Q1339">
        <v>8.75</v>
      </c>
      <c r="R1339">
        <v>8.67</v>
      </c>
      <c r="S1339">
        <v>8.5</v>
      </c>
      <c r="T1339">
        <v>8.58</v>
      </c>
      <c r="U1339">
        <v>8.42</v>
      </c>
      <c r="V1339">
        <v>8.42</v>
      </c>
      <c r="W1339">
        <v>10</v>
      </c>
      <c r="X1339">
        <v>10</v>
      </c>
      <c r="Y1339">
        <v>10</v>
      </c>
      <c r="Z1339">
        <v>8.58</v>
      </c>
      <c r="AA1339">
        <v>89.92</v>
      </c>
      <c r="AB1339">
        <v>0.12</v>
      </c>
      <c r="AC1339">
        <v>0</v>
      </c>
      <c r="AD1339">
        <v>0</v>
      </c>
      <c r="AE1339" t="s">
        <v>55</v>
      </c>
      <c r="AF1339">
        <v>1</v>
      </c>
      <c r="AG1339" s="7">
        <v>42463</v>
      </c>
      <c r="AH1339">
        <v>1950</v>
      </c>
      <c r="AI1339">
        <v>2200</v>
      </c>
      <c r="AJ1339">
        <v>2075</v>
      </c>
    </row>
    <row r="1340" spans="1:36" x14ac:dyDescent="0.25">
      <c r="A1340" t="s">
        <v>43</v>
      </c>
      <c r="B1340" t="s">
        <v>45</v>
      </c>
      <c r="C1340">
        <v>9.0665162000000006</v>
      </c>
      <c r="D1340">
        <v>35.499030699999999</v>
      </c>
      <c r="E1340" t="s">
        <v>49</v>
      </c>
      <c r="F1340">
        <v>300</v>
      </c>
      <c r="G1340">
        <v>60</v>
      </c>
      <c r="H1340">
        <v>2014</v>
      </c>
      <c r="I1340" t="s">
        <v>5451</v>
      </c>
      <c r="J1340" t="s">
        <v>5456</v>
      </c>
      <c r="K1340" t="s">
        <v>5051</v>
      </c>
      <c r="L1340" t="s">
        <v>5052</v>
      </c>
      <c r="M1340">
        <v>92</v>
      </c>
      <c r="N1340" s="7">
        <v>42098</v>
      </c>
      <c r="P1340" t="s">
        <v>54</v>
      </c>
      <c r="Q1340">
        <v>8.67</v>
      </c>
      <c r="R1340">
        <v>8.83</v>
      </c>
      <c r="S1340">
        <v>8.67</v>
      </c>
      <c r="T1340">
        <v>8.75</v>
      </c>
      <c r="U1340">
        <v>8.5</v>
      </c>
      <c r="V1340">
        <v>8.42</v>
      </c>
      <c r="W1340">
        <v>10</v>
      </c>
      <c r="X1340">
        <v>10</v>
      </c>
      <c r="Y1340">
        <v>10</v>
      </c>
      <c r="Z1340">
        <v>8.75</v>
      </c>
      <c r="AA1340">
        <v>90.58</v>
      </c>
      <c r="AB1340">
        <v>0.12</v>
      </c>
      <c r="AC1340">
        <v>0</v>
      </c>
      <c r="AD1340">
        <v>0</v>
      </c>
      <c r="AE1340" t="s">
        <v>55</v>
      </c>
      <c r="AF1340">
        <v>0</v>
      </c>
      <c r="AG1340" s="7">
        <v>42463</v>
      </c>
      <c r="AH1340">
        <v>1950</v>
      </c>
      <c r="AI1340">
        <v>2200</v>
      </c>
      <c r="AJ1340">
        <v>2075</v>
      </c>
    </row>
    <row r="1342" spans="1:36" x14ac:dyDescent="0.25">
      <c r="Z1342">
        <f>MAX(Z3:Z1340)-MIN(Z3:Z1340)</f>
        <v>4.83</v>
      </c>
      <c r="AA1342">
        <f>MAX(AA3:AA1340)-MIN(AA3:AA1340)</f>
        <v>30.75</v>
      </c>
    </row>
    <row r="1343" spans="1:36" x14ac:dyDescent="0.25">
      <c r="Z1343">
        <f>_xlfn.STDEV.S(Z3:Z1340)</f>
        <v>0.42684297719297304</v>
      </c>
      <c r="AA1343">
        <f>_xlfn.STDEV.S(AA3:AA1340)</f>
        <v>2.6868624341866623</v>
      </c>
    </row>
    <row r="1344" spans="1:36" x14ac:dyDescent="0.25">
      <c r="Z1344">
        <f>Z1343^2</f>
        <v>0.18219492717896091</v>
      </c>
      <c r="AA1344">
        <f>AA1343^2</f>
        <v>7.2192297402434757</v>
      </c>
    </row>
  </sheetData>
  <autoFilter ref="A1:AJ1340" xr:uid="{98491943-C822-4745-B9A6-6AA0E074DFE2}">
    <sortState xmlns:xlrd2="http://schemas.microsoft.com/office/spreadsheetml/2017/richdata2" ref="A2:AJ1340">
      <sortCondition ref="AA1:AA1340"/>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Grouped</vt:lpstr>
      <vt:lpstr>Variable_survey</vt:lpstr>
      <vt:lpstr>Harvest_Seasons_ref</vt:lpstr>
      <vt:lpstr>Coordinates_Country_ref</vt:lpstr>
      <vt:lpstr>Coordinates_Country+Region_ref</vt:lpstr>
      <vt:lpstr>merged</vt:lpstr>
      <vt:lpstr>Working</vt:lpstr>
      <vt:lpstr>Upload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gerardo palacios</cp:lastModifiedBy>
  <dcterms:created xsi:type="dcterms:W3CDTF">2020-01-30T05:47:30Z</dcterms:created>
  <dcterms:modified xsi:type="dcterms:W3CDTF">2020-02-20T06:44:02Z</dcterms:modified>
</cp:coreProperties>
</file>