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giparoli\Documents\Projetos\AEco\Outputs\"/>
    </mc:Choice>
  </mc:AlternateContent>
  <xr:revisionPtr revIDLastSave="0" documentId="13_ncr:1_{488DE89B-4270-43D4-AE50-CA6C0DC3772D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absolute" sheetId="1" r:id="rId1"/>
    <sheet name="relative" sheetId="2" r:id="rId2"/>
    <sheet name="absolute - EP" sheetId="3" r:id="rId3"/>
    <sheet name="relative - E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J2" i="1"/>
  <c r="I2" i="1"/>
  <c r="I3" i="3"/>
  <c r="I4" i="3"/>
  <c r="I2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3"/>
  <c r="H4" i="3"/>
  <c r="H2" i="3"/>
</calcChain>
</file>

<file path=xl/sharedStrings.xml><?xml version="1.0" encoding="utf-8"?>
<sst xmlns="http://schemas.openxmlformats.org/spreadsheetml/2006/main" count="72" uniqueCount="31">
  <si>
    <t>Categories</t>
  </si>
  <si>
    <t>Original - no pesticide</t>
  </si>
  <si>
    <t>Original - with pesticide</t>
  </si>
  <si>
    <t>Updated - no pesticide</t>
  </si>
  <si>
    <t>Updated - with pesticide</t>
  </si>
  <si>
    <t>AT - no pesticide</t>
  </si>
  <si>
    <t>AT - with pesticide</t>
  </si>
  <si>
    <t>FE</t>
  </si>
  <si>
    <t>MRD</t>
  </si>
  <si>
    <t>POF</t>
  </si>
  <si>
    <t>MET</t>
  </si>
  <si>
    <t>TA</t>
  </si>
  <si>
    <t>ULO</t>
  </si>
  <si>
    <t>PMF</t>
  </si>
  <si>
    <t>TET</t>
  </si>
  <si>
    <t>FET</t>
  </si>
  <si>
    <t>NLT</t>
  </si>
  <si>
    <t>OD</t>
  </si>
  <si>
    <t>ME</t>
  </si>
  <si>
    <t>ALO</t>
  </si>
  <si>
    <t>HT</t>
  </si>
  <si>
    <t>IR</t>
  </si>
  <si>
    <t>FD</t>
  </si>
  <si>
    <t>WD</t>
  </si>
  <si>
    <t>CC</t>
  </si>
  <si>
    <t>AOP</t>
  </si>
  <si>
    <t>HH</t>
  </si>
  <si>
    <t>ED</t>
  </si>
  <si>
    <t>RA</t>
  </si>
  <si>
    <t>at x updt</t>
  </si>
  <si>
    <t>og x updt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</si>
</sst>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7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11" fontId="0" fillId="0" borderId="0" xfId="0" applyNumberFormat="1"/>
    <xf numFmtId="9" fontId="0" fillId="0" borderId="0" xfId="1" applyFont="1"/>
    <xf numFmtId="167" fontId="0" fillId="0" borderId="0" xfId="1" applyNumberFormat="1" applyFont="1"/>
    <xf numFmtId="0" fontId="1" fillId="0" borderId="3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19" sqref="I19"/>
    </sheetView>
  </sheetViews>
  <sheetFormatPr defaultRowHeight="14.4" x14ac:dyDescent="0.3"/>
  <cols>
    <col min="3" max="3" width="20.77734375" bestFit="1" customWidth="1"/>
    <col min="5" max="5" width="21.77734375" bestFit="1" customWidth="1"/>
    <col min="7" max="7" width="16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1" t="s">
        <v>7</v>
      </c>
      <c r="B2" s="4">
        <v>3.5164558365273869E-5</v>
      </c>
      <c r="C2" s="4">
        <v>2.84429421391688E-2</v>
      </c>
      <c r="D2" s="4">
        <v>3.3033498190894768E-5</v>
      </c>
      <c r="E2" s="4">
        <v>2.1323808204330021E-2</v>
      </c>
      <c r="F2" s="4">
        <v>3.8618885560728082E-5</v>
      </c>
      <c r="G2" s="4">
        <v>2.4351909812311529E-2</v>
      </c>
      <c r="H2" s="9">
        <f>(E2-C2)/C2</f>
        <v>-0.2502952718465441</v>
      </c>
      <c r="I2" s="7">
        <f>G2-E2</f>
        <v>3.0281016079815072E-3</v>
      </c>
      <c r="J2" s="8">
        <f>I2/G2</f>
        <v>0.12434760276791917</v>
      </c>
    </row>
    <row r="3" spans="1:10" x14ac:dyDescent="0.3">
      <c r="A3" s="1" t="s">
        <v>8</v>
      </c>
      <c r="B3" s="4">
        <v>0.12613167086563501</v>
      </c>
      <c r="C3" s="4">
        <v>0.65496351617131587</v>
      </c>
      <c r="D3" s="4">
        <v>0.14282916404093279</v>
      </c>
      <c r="E3" s="4">
        <v>0.5391732892664669</v>
      </c>
      <c r="F3" s="4">
        <v>0.12659936968640309</v>
      </c>
      <c r="G3" s="4">
        <v>0.57921014222493539</v>
      </c>
      <c r="H3" s="9">
        <f t="shared" ref="H3:H19" si="0">(E3-C3)/C3</f>
        <v>-0.17678881959978093</v>
      </c>
      <c r="I3" s="7">
        <f t="shared" ref="I3:I19" si="1">G3-E3</f>
        <v>4.0036852958468483E-2</v>
      </c>
      <c r="J3" s="8">
        <f t="shared" ref="J3:J19" si="2">I3/G3</f>
        <v>6.9123190427353098E-2</v>
      </c>
    </row>
    <row r="4" spans="1:10" x14ac:dyDescent="0.3">
      <c r="A4" s="1" t="s">
        <v>9</v>
      </c>
      <c r="B4" s="4">
        <v>3.9451700437009869E-3</v>
      </c>
      <c r="C4" s="4">
        <v>30.86095851791859</v>
      </c>
      <c r="D4" s="4">
        <v>3.586765863891971E-3</v>
      </c>
      <c r="E4" s="4">
        <v>23.12998884332351</v>
      </c>
      <c r="F4" s="4">
        <v>4.4260523423389946E-3</v>
      </c>
      <c r="G4" s="4">
        <v>26.413936343283179</v>
      </c>
      <c r="H4" s="9">
        <f t="shared" si="0"/>
        <v>-0.25050970695243635</v>
      </c>
      <c r="I4" s="7">
        <f t="shared" si="1"/>
        <v>3.2839474999596696</v>
      </c>
      <c r="J4" s="8">
        <f t="shared" si="2"/>
        <v>0.12432631991235744</v>
      </c>
    </row>
    <row r="5" spans="1:10" x14ac:dyDescent="0.3">
      <c r="A5" s="1" t="s">
        <v>10</v>
      </c>
      <c r="B5" s="4">
        <v>1.975662794314953E-2</v>
      </c>
      <c r="C5" s="4">
        <v>44.703476476445623</v>
      </c>
      <c r="D5" s="4">
        <v>2.1734162257567798E-2</v>
      </c>
      <c r="E5" s="4">
        <v>33.510836712927599</v>
      </c>
      <c r="F5" s="4">
        <v>2.0156540761901182E-2</v>
      </c>
      <c r="G5" s="4">
        <v>38.263494119156263</v>
      </c>
      <c r="H5" s="9">
        <f t="shared" si="0"/>
        <v>-0.25037515302451824</v>
      </c>
      <c r="I5" s="7">
        <f t="shared" si="1"/>
        <v>4.7526574062286642</v>
      </c>
      <c r="J5" s="8">
        <f t="shared" si="2"/>
        <v>0.12420866195409191</v>
      </c>
    </row>
    <row r="6" spans="1:10" x14ac:dyDescent="0.3">
      <c r="A6" s="1" t="s">
        <v>11</v>
      </c>
      <c r="B6" s="4">
        <v>3.021355247251297E-3</v>
      </c>
      <c r="C6" s="4">
        <v>0.39754115519109823</v>
      </c>
      <c r="D6" s="4">
        <v>2.7456431288752901E-3</v>
      </c>
      <c r="E6" s="4">
        <v>0.29842636307453962</v>
      </c>
      <c r="F6" s="4">
        <v>3.3878301086692699E-3</v>
      </c>
      <c r="G6" s="4">
        <v>0.3410444655401067</v>
      </c>
      <c r="H6" s="9">
        <f t="shared" si="0"/>
        <v>-0.24931957565227197</v>
      </c>
      <c r="I6" s="7">
        <f t="shared" si="1"/>
        <v>4.2618102465567076E-2</v>
      </c>
      <c r="J6" s="8">
        <f t="shared" si="2"/>
        <v>0.12496347770392187</v>
      </c>
    </row>
    <row r="7" spans="1:10" x14ac:dyDescent="0.3">
      <c r="A7" s="1" t="s">
        <v>12</v>
      </c>
      <c r="B7" s="4">
        <v>1.608921639890524E-3</v>
      </c>
      <c r="C7" s="4">
        <v>9.4856567772448521</v>
      </c>
      <c r="D7" s="4">
        <v>1.483984648540322E-3</v>
      </c>
      <c r="E7" s="4">
        <v>7.1094922303104724</v>
      </c>
      <c r="F7" s="4">
        <v>1.774654813714411E-3</v>
      </c>
      <c r="G7" s="4">
        <v>8.118861636150406</v>
      </c>
      <c r="H7" s="9">
        <f t="shared" si="0"/>
        <v>-0.25050079322230617</v>
      </c>
      <c r="I7" s="7">
        <f t="shared" si="1"/>
        <v>1.0093694058399336</v>
      </c>
      <c r="J7" s="8">
        <f t="shared" si="2"/>
        <v>0.1243240063786246</v>
      </c>
    </row>
    <row r="8" spans="1:10" x14ac:dyDescent="0.3">
      <c r="A8" s="1" t="s">
        <v>13</v>
      </c>
      <c r="B8" s="4">
        <v>1.103395814003908E-3</v>
      </c>
      <c r="C8" s="4">
        <v>0.12106650562589941</v>
      </c>
      <c r="D8" s="4">
        <v>1.004547234481764E-3</v>
      </c>
      <c r="E8" s="4">
        <v>9.0913290381857817E-2</v>
      </c>
      <c r="F8" s="4">
        <v>1.2352734582014469E-3</v>
      </c>
      <c r="G8" s="4">
        <v>0.1039077908990419</v>
      </c>
      <c r="H8" s="9">
        <f t="shared" si="0"/>
        <v>-0.24906323254440244</v>
      </c>
      <c r="I8" s="7">
        <f t="shared" si="1"/>
        <v>1.2994500517184079E-2</v>
      </c>
      <c r="J8" s="8">
        <f t="shared" si="2"/>
        <v>0.12505800002821441</v>
      </c>
    </row>
    <row r="9" spans="1:10" x14ac:dyDescent="0.3">
      <c r="A9" s="1" t="s">
        <v>14</v>
      </c>
      <c r="B9" s="4">
        <v>1.0248702183379281E-2</v>
      </c>
      <c r="C9" s="4">
        <v>483.88790201296848</v>
      </c>
      <c r="D9" s="4">
        <v>1.169926695811452E-2</v>
      </c>
      <c r="E9" s="4">
        <v>362.66342568385409</v>
      </c>
      <c r="F9" s="4">
        <v>1.0253601207726009E-2</v>
      </c>
      <c r="G9" s="4">
        <v>414.14533902212662</v>
      </c>
      <c r="H9" s="9">
        <f t="shared" si="0"/>
        <v>-0.25052181677785679</v>
      </c>
      <c r="I9" s="7">
        <f t="shared" si="1"/>
        <v>51.481913338272534</v>
      </c>
      <c r="J9" s="8">
        <f t="shared" si="2"/>
        <v>0.12430880777224441</v>
      </c>
    </row>
    <row r="10" spans="1:10" x14ac:dyDescent="0.3">
      <c r="A10" s="1" t="s">
        <v>15</v>
      </c>
      <c r="B10" s="4">
        <v>1.7031811627211738E-2</v>
      </c>
      <c r="C10" s="4">
        <v>242.09141020050009</v>
      </c>
      <c r="D10" s="4">
        <v>1.850234549361203E-2</v>
      </c>
      <c r="E10" s="4">
        <v>181.44595798542889</v>
      </c>
      <c r="F10" s="4">
        <v>1.7492172340635201E-2</v>
      </c>
      <c r="G10" s="4">
        <v>207.20104990685169</v>
      </c>
      <c r="H10" s="9">
        <f t="shared" si="0"/>
        <v>-0.25050641889707959</v>
      </c>
      <c r="I10" s="7">
        <f t="shared" si="1"/>
        <v>25.755091921422803</v>
      </c>
      <c r="J10" s="8">
        <f t="shared" si="2"/>
        <v>0.12430000684360015</v>
      </c>
    </row>
    <row r="11" spans="1:10" x14ac:dyDescent="0.3">
      <c r="A11" s="1" t="s">
        <v>16</v>
      </c>
      <c r="B11" s="4">
        <v>9.7796144807303308E-6</v>
      </c>
      <c r="C11" s="4">
        <v>1.547566700105348E-3</v>
      </c>
      <c r="D11" s="4">
        <v>9.5292628336758693E-6</v>
      </c>
      <c r="E11" s="4">
        <v>1.1620546643771839E-3</v>
      </c>
      <c r="F11" s="4">
        <v>1.045561407168656E-5</v>
      </c>
      <c r="G11" s="4">
        <v>1.326597815114525E-3</v>
      </c>
      <c r="H11" s="9">
        <f t="shared" si="0"/>
        <v>-0.24910851060695544</v>
      </c>
      <c r="I11" s="7">
        <f t="shared" si="1"/>
        <v>1.6454315073734108E-4</v>
      </c>
      <c r="J11" s="8">
        <f t="shared" si="2"/>
        <v>0.12403393768829334</v>
      </c>
    </row>
    <row r="12" spans="1:10" x14ac:dyDescent="0.3">
      <c r="A12" s="1" t="s">
        <v>17</v>
      </c>
      <c r="B12" s="4">
        <v>1.7830763754990791E-5</v>
      </c>
      <c r="C12" s="4">
        <v>7.1938742416780027E-2</v>
      </c>
      <c r="D12" s="4">
        <v>2.0308852266985192E-5</v>
      </c>
      <c r="E12" s="4">
        <v>5.3922865827598553E-2</v>
      </c>
      <c r="F12" s="4">
        <v>1.7863290002573921E-5</v>
      </c>
      <c r="G12" s="4">
        <v>6.1572623439631637E-2</v>
      </c>
      <c r="H12" s="9">
        <f t="shared" si="0"/>
        <v>-0.25043357701203284</v>
      </c>
      <c r="I12" s="7">
        <f t="shared" si="1"/>
        <v>7.649757612033084E-3</v>
      </c>
      <c r="J12" s="8">
        <f t="shared" si="2"/>
        <v>0.12423959195978103</v>
      </c>
    </row>
    <row r="13" spans="1:10" x14ac:dyDescent="0.3">
      <c r="A13" s="1" t="s">
        <v>18</v>
      </c>
      <c r="B13" s="4">
        <v>1.4186080370593991E-4</v>
      </c>
      <c r="C13" s="4">
        <v>2.523464355030176E-2</v>
      </c>
      <c r="D13" s="4">
        <v>1.306597194265832E-4</v>
      </c>
      <c r="E13" s="4">
        <v>1.8936944986018011E-2</v>
      </c>
      <c r="F13" s="4">
        <v>1.5816794822731261E-4</v>
      </c>
      <c r="G13" s="4">
        <v>2.163426205441121E-2</v>
      </c>
      <c r="H13" s="9">
        <f t="shared" si="0"/>
        <v>-0.24956558438125589</v>
      </c>
      <c r="I13" s="7">
        <f t="shared" si="1"/>
        <v>2.6973170683931985E-3</v>
      </c>
      <c r="J13" s="8">
        <f t="shared" si="2"/>
        <v>0.12467802514406622</v>
      </c>
    </row>
    <row r="14" spans="1:10" x14ac:dyDescent="0.3">
      <c r="A14" s="1" t="s">
        <v>19</v>
      </c>
      <c r="B14" s="4">
        <v>1.6438239872359359E-2</v>
      </c>
      <c r="C14" s="4">
        <v>3.7804607746625698</v>
      </c>
      <c r="D14" s="4">
        <v>1.540586672956557E-2</v>
      </c>
      <c r="E14" s="4">
        <v>2.8364277657251402</v>
      </c>
      <c r="F14" s="4">
        <v>1.7798704203575759E-2</v>
      </c>
      <c r="G14" s="4">
        <v>3.239303265867802</v>
      </c>
      <c r="H14" s="9">
        <f t="shared" si="0"/>
        <v>-0.2497137426380758</v>
      </c>
      <c r="I14" s="7">
        <f t="shared" si="1"/>
        <v>0.40287550014266182</v>
      </c>
      <c r="J14" s="8">
        <f t="shared" si="2"/>
        <v>0.12437103508884723</v>
      </c>
    </row>
    <row r="15" spans="1:10" x14ac:dyDescent="0.3">
      <c r="A15" s="1" t="s">
        <v>20</v>
      </c>
      <c r="B15" s="4">
        <v>215.58080131678159</v>
      </c>
      <c r="C15" s="4">
        <v>373180.13947548601</v>
      </c>
      <c r="D15" s="4">
        <v>246.22693094247489</v>
      </c>
      <c r="E15" s="4">
        <v>279771.9297009994</v>
      </c>
      <c r="F15" s="4">
        <v>215.61559582697009</v>
      </c>
      <c r="G15" s="4">
        <v>319423.80450478522</v>
      </c>
      <c r="H15" s="9">
        <f t="shared" si="0"/>
        <v>-0.2503032715132541</v>
      </c>
      <c r="I15" s="7">
        <f t="shared" si="1"/>
        <v>39651.874803785817</v>
      </c>
      <c r="J15" s="8">
        <f t="shared" si="2"/>
        <v>0.1241356287308005</v>
      </c>
    </row>
    <row r="16" spans="1:10" x14ac:dyDescent="0.3">
      <c r="A16" s="1" t="s">
        <v>21</v>
      </c>
      <c r="B16" s="4">
        <v>8.2179568356255367E-2</v>
      </c>
      <c r="C16" s="4">
        <v>0.40897996277819948</v>
      </c>
      <c r="D16" s="4">
        <v>7.4487194988525546E-2</v>
      </c>
      <c r="E16" s="4">
        <v>0.31941454136182068</v>
      </c>
      <c r="F16" s="4">
        <v>9.2375522712665956E-2</v>
      </c>
      <c r="G16" s="4">
        <v>0.37207374340353461</v>
      </c>
      <c r="H16" s="9">
        <f t="shared" si="0"/>
        <v>-0.21899708926559922</v>
      </c>
      <c r="I16" s="7">
        <f t="shared" si="1"/>
        <v>5.2659202041713926E-2</v>
      </c>
      <c r="J16" s="8">
        <f t="shared" si="2"/>
        <v>0.14152893875288078</v>
      </c>
    </row>
    <row r="17" spans="1:10" x14ac:dyDescent="0.3">
      <c r="A17" s="1" t="s">
        <v>22</v>
      </c>
      <c r="B17" s="4">
        <v>0.46367109466734968</v>
      </c>
      <c r="C17" s="4">
        <v>0.46592363722170932</v>
      </c>
      <c r="D17" s="4">
        <v>0.42062659043773909</v>
      </c>
      <c r="E17" s="4">
        <v>0.42231553918796388</v>
      </c>
      <c r="F17" s="4">
        <v>0.52067081402239324</v>
      </c>
      <c r="G17" s="4">
        <v>0.52259977416900871</v>
      </c>
      <c r="H17" s="9">
        <f t="shared" si="0"/>
        <v>-9.3594946789519851E-2</v>
      </c>
      <c r="I17" s="7">
        <f t="shared" si="1"/>
        <v>0.10028423498104483</v>
      </c>
      <c r="J17" s="8">
        <f t="shared" si="2"/>
        <v>0.19189490684435873</v>
      </c>
    </row>
    <row r="18" spans="1:10" x14ac:dyDescent="0.3">
      <c r="A18" s="1" t="s">
        <v>23</v>
      </c>
      <c r="B18" s="4">
        <v>0.55745780807756729</v>
      </c>
      <c r="C18" s="4">
        <v>49.052579713408527</v>
      </c>
      <c r="D18" s="4">
        <v>0.50527808850831202</v>
      </c>
      <c r="E18" s="4">
        <v>36.850911423055329</v>
      </c>
      <c r="F18" s="4">
        <v>0.62649264404175609</v>
      </c>
      <c r="G18" s="4">
        <v>42.131884429069459</v>
      </c>
      <c r="H18" s="9">
        <f t="shared" si="0"/>
        <v>-0.24874671957401398</v>
      </c>
      <c r="I18" s="7">
        <f t="shared" si="1"/>
        <v>5.2809730060141291</v>
      </c>
      <c r="J18" s="8">
        <f t="shared" si="2"/>
        <v>0.12534385958702696</v>
      </c>
    </row>
    <row r="19" spans="1:10" x14ac:dyDescent="0.3">
      <c r="A19" s="1" t="s">
        <v>24</v>
      </c>
      <c r="B19" s="4">
        <v>1.7021008141197951</v>
      </c>
      <c r="C19" s="4">
        <v>1027.237629507955</v>
      </c>
      <c r="D19" s="4">
        <v>1.5672969975864679</v>
      </c>
      <c r="E19" s="4">
        <v>770.17528828850175</v>
      </c>
      <c r="F19" s="4">
        <v>1.899149712320928</v>
      </c>
      <c r="G19" s="4">
        <v>879.62152969154806</v>
      </c>
      <c r="H19" s="9">
        <f t="shared" si="0"/>
        <v>-0.25024622719728995</v>
      </c>
      <c r="I19" s="2">
        <f t="shared" si="1"/>
        <v>109.44624140304632</v>
      </c>
      <c r="J19" s="8">
        <f t="shared" si="2"/>
        <v>0.12442424123182298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B2" sqref="B2:G19"/>
    </sheetView>
  </sheetViews>
  <sheetFormatPr defaultRowHeight="14.4" x14ac:dyDescent="0.3"/>
  <cols>
    <col min="2" max="2" width="9" bestFit="1" customWidth="1"/>
    <col min="3" max="3" width="11.44140625" bestFit="1" customWidth="1"/>
    <col min="4" max="4" width="9" bestFit="1" customWidth="1"/>
    <col min="5" max="5" width="11.44140625" bestFit="1" customWidth="1"/>
    <col min="6" max="6" width="9" bestFit="1" customWidth="1"/>
    <col min="7" max="7" width="1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3">
        <v>1</v>
      </c>
      <c r="C2" s="5">
        <v>808.85253395524285</v>
      </c>
      <c r="D2" s="2">
        <v>0.93939749925926597</v>
      </c>
      <c r="E2" s="5">
        <v>606.40056908514941</v>
      </c>
      <c r="F2" s="2">
        <v>1.09823320286216</v>
      </c>
      <c r="G2" s="5">
        <v>692.51288639415475</v>
      </c>
    </row>
    <row r="3" spans="1:7" x14ac:dyDescent="0.3">
      <c r="A3" s="1" t="s">
        <v>8</v>
      </c>
      <c r="B3" s="3">
        <v>1</v>
      </c>
      <c r="C3" s="5">
        <v>5.1926967404485778</v>
      </c>
      <c r="D3" s="2">
        <v>1.1323814475833369</v>
      </c>
      <c r="E3" s="5">
        <v>4.2746860131650433</v>
      </c>
      <c r="F3" s="2">
        <v>1.003708020496028</v>
      </c>
      <c r="G3" s="5">
        <v>4.5921071071987436</v>
      </c>
    </row>
    <row r="4" spans="1:7" x14ac:dyDescent="0.3">
      <c r="A4" s="1" t="s">
        <v>9</v>
      </c>
      <c r="B4" s="3">
        <v>1</v>
      </c>
      <c r="C4" s="5">
        <v>7822.465996666584</v>
      </c>
      <c r="D4" s="2">
        <v>0.90915368011037756</v>
      </c>
      <c r="E4" s="5">
        <v>5862.8623321962386</v>
      </c>
      <c r="F4" s="2">
        <v>1.1218913996890461</v>
      </c>
      <c r="G4" s="5">
        <v>6695.2592792436681</v>
      </c>
    </row>
    <row r="5" spans="1:7" x14ac:dyDescent="0.3">
      <c r="A5" s="1" t="s">
        <v>10</v>
      </c>
      <c r="B5" s="3">
        <v>1</v>
      </c>
      <c r="C5" s="5">
        <v>2262.7078165910511</v>
      </c>
      <c r="D5" s="2">
        <v>1.1000947287213541</v>
      </c>
      <c r="E5" s="5">
        <v>1696.182000762293</v>
      </c>
      <c r="F5" s="2">
        <v>1.020241957276435</v>
      </c>
      <c r="G5" s="5">
        <v>1936.742152014046</v>
      </c>
    </row>
    <row r="6" spans="1:7" x14ac:dyDescent="0.3">
      <c r="A6" s="1" t="s">
        <v>11</v>
      </c>
      <c r="B6" s="3">
        <v>1</v>
      </c>
      <c r="C6" s="5">
        <v>131.57709791086779</v>
      </c>
      <c r="D6" s="2">
        <v>0.90874554767207905</v>
      </c>
      <c r="E6" s="5">
        <v>98.772351694172798</v>
      </c>
      <c r="F6" s="2">
        <v>1.1212948598981789</v>
      </c>
      <c r="G6" s="5">
        <v>112.87797615006529</v>
      </c>
    </row>
    <row r="7" spans="1:7" x14ac:dyDescent="0.3">
      <c r="A7" s="1" t="s">
        <v>12</v>
      </c>
      <c r="B7" s="3">
        <v>1</v>
      </c>
      <c r="C7" s="5">
        <v>5895.661132316106</v>
      </c>
      <c r="D7" s="2">
        <v>0.92234737338811401</v>
      </c>
      <c r="E7" s="5">
        <v>4418.7933421010011</v>
      </c>
      <c r="F7" s="2">
        <v>1.103008853703505</v>
      </c>
      <c r="G7" s="5">
        <v>5046.1510584833941</v>
      </c>
    </row>
    <row r="8" spans="1:7" x14ac:dyDescent="0.3">
      <c r="A8" s="1" t="s">
        <v>13</v>
      </c>
      <c r="B8" s="3">
        <v>1</v>
      </c>
      <c r="C8" s="5">
        <v>109.72173728535699</v>
      </c>
      <c r="D8" s="2">
        <v>0.91041421558103386</v>
      </c>
      <c r="E8" s="5">
        <v>82.394086716678302</v>
      </c>
      <c r="F8" s="2">
        <v>1.1195197974505571</v>
      </c>
      <c r="G8" s="5">
        <v>94.170912722597933</v>
      </c>
    </row>
    <row r="9" spans="1:7" x14ac:dyDescent="0.3">
      <c r="A9" s="1" t="s">
        <v>14</v>
      </c>
      <c r="B9" s="3">
        <v>1</v>
      </c>
      <c r="C9" s="5">
        <v>47214.553936176271</v>
      </c>
      <c r="D9" s="2">
        <v>1.1415364354218109</v>
      </c>
      <c r="E9" s="5">
        <v>35386.278105729281</v>
      </c>
      <c r="F9" s="2">
        <v>1.0004780141191609</v>
      </c>
      <c r="G9" s="5">
        <v>40409.539823858111</v>
      </c>
    </row>
    <row r="10" spans="1:7" x14ac:dyDescent="0.3">
      <c r="A10" s="1" t="s">
        <v>15</v>
      </c>
      <c r="B10" s="3">
        <v>1</v>
      </c>
      <c r="C10" s="5">
        <v>14214.07278916299</v>
      </c>
      <c r="D10" s="2">
        <v>1.0863404257037941</v>
      </c>
      <c r="E10" s="5">
        <v>10653.356316807351</v>
      </c>
      <c r="F10" s="2">
        <v>1.027029462484657</v>
      </c>
      <c r="G10" s="5">
        <v>12165.532031590021</v>
      </c>
    </row>
    <row r="11" spans="1:7" x14ac:dyDescent="0.3">
      <c r="A11" s="1" t="s">
        <v>16</v>
      </c>
      <c r="B11" s="3">
        <v>1</v>
      </c>
      <c r="C11" s="5">
        <v>158.244141745532</v>
      </c>
      <c r="D11" s="2">
        <v>0.97440066297626027</v>
      </c>
      <c r="E11" s="5">
        <v>118.8241792830266</v>
      </c>
      <c r="F11" s="2">
        <v>1.0691233373552931</v>
      </c>
      <c r="G11" s="5">
        <v>135.64929555540681</v>
      </c>
    </row>
    <row r="12" spans="1:7" x14ac:dyDescent="0.3">
      <c r="A12" s="1" t="s">
        <v>17</v>
      </c>
      <c r="B12" s="3">
        <v>1</v>
      </c>
      <c r="C12" s="5">
        <v>4034.52950222867</v>
      </c>
      <c r="D12" s="2">
        <v>1.1389782594871061</v>
      </c>
      <c r="E12" s="5">
        <v>3024.1478474249679</v>
      </c>
      <c r="F12" s="2">
        <v>1.0018241645747801</v>
      </c>
      <c r="G12" s="5">
        <v>3453.1680350707129</v>
      </c>
    </row>
    <row r="13" spans="1:7" x14ac:dyDescent="0.3">
      <c r="A13" s="1" t="s">
        <v>18</v>
      </c>
      <c r="B13" s="3">
        <v>1</v>
      </c>
      <c r="C13" s="5">
        <v>177.88312832775219</v>
      </c>
      <c r="D13" s="2">
        <v>0.92104172550315455</v>
      </c>
      <c r="E13" s="5">
        <v>133.4896214550707</v>
      </c>
      <c r="F13" s="2">
        <v>1.1149517279993379</v>
      </c>
      <c r="G13" s="5">
        <v>152.50345048979409</v>
      </c>
    </row>
    <row r="14" spans="1:7" x14ac:dyDescent="0.3">
      <c r="A14" s="1" t="s">
        <v>19</v>
      </c>
      <c r="B14" s="3">
        <v>1</v>
      </c>
      <c r="C14" s="5">
        <v>229.97965743396631</v>
      </c>
      <c r="D14" s="2">
        <v>0.93719685618350745</v>
      </c>
      <c r="E14" s="5">
        <v>172.55057644550789</v>
      </c>
      <c r="F14" s="2">
        <v>1.082762165644267</v>
      </c>
      <c r="G14" s="5">
        <v>197.0590094207495</v>
      </c>
    </row>
    <row r="15" spans="1:7" x14ac:dyDescent="0.3">
      <c r="A15" s="1" t="s">
        <v>20</v>
      </c>
      <c r="B15" s="3">
        <v>1</v>
      </c>
      <c r="C15" s="5">
        <v>1731.0453305492761</v>
      </c>
      <c r="D15" s="2">
        <v>1.1421561170498711</v>
      </c>
      <c r="E15" s="5">
        <v>1297.7590211750501</v>
      </c>
      <c r="F15" s="2">
        <v>1.000161398927808</v>
      </c>
      <c r="G15" s="5">
        <v>1481.689475842579</v>
      </c>
    </row>
    <row r="16" spans="1:7" x14ac:dyDescent="0.3">
      <c r="A16" s="1" t="s">
        <v>21</v>
      </c>
      <c r="B16" s="3">
        <v>1</v>
      </c>
      <c r="C16" s="5">
        <v>4.9766623378360526</v>
      </c>
      <c r="D16" s="2">
        <v>0.90639554914206011</v>
      </c>
      <c r="E16" s="5">
        <v>3.8867877715922239</v>
      </c>
      <c r="F16" s="2">
        <v>1.1240692128268459</v>
      </c>
      <c r="G16" s="5">
        <v>4.5275699403842511</v>
      </c>
    </row>
    <row r="17" spans="1:7" x14ac:dyDescent="0.3">
      <c r="A17" s="1" t="s">
        <v>22</v>
      </c>
      <c r="B17" s="3">
        <v>1</v>
      </c>
      <c r="C17" s="5">
        <v>1.004858061199557</v>
      </c>
      <c r="D17" s="2">
        <v>0.90716586665707089</v>
      </c>
      <c r="E17" s="5">
        <v>0.91080842443056442</v>
      </c>
      <c r="F17" s="2">
        <v>1.122931362361367</v>
      </c>
      <c r="G17" s="5">
        <v>1.1270915529982219</v>
      </c>
    </row>
    <row r="18" spans="1:7" x14ac:dyDescent="0.3">
      <c r="A18" s="1" t="s">
        <v>23</v>
      </c>
      <c r="B18" s="3">
        <v>1</v>
      </c>
      <c r="C18" s="5">
        <v>87.993349456472444</v>
      </c>
      <c r="D18" s="2">
        <v>0.9063970065300534</v>
      </c>
      <c r="E18" s="5">
        <v>66.105292434845083</v>
      </c>
      <c r="F18" s="2">
        <v>1.123838674360415</v>
      </c>
      <c r="G18" s="5">
        <v>75.578606700952392</v>
      </c>
    </row>
    <row r="19" spans="1:7" x14ac:dyDescent="0.3">
      <c r="A19" s="1" t="s">
        <v>24</v>
      </c>
      <c r="B19" s="3">
        <v>1</v>
      </c>
      <c r="C19" s="5">
        <v>603.51162574301986</v>
      </c>
      <c r="D19" s="2">
        <v>0.92080150869145894</v>
      </c>
      <c r="E19" s="5">
        <v>452.48511833112627</v>
      </c>
      <c r="F19" s="2">
        <v>1.115768053552711</v>
      </c>
      <c r="G19" s="5">
        <v>516.78579928676288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I3" sqref="I3"/>
    </sheetView>
  </sheetViews>
  <sheetFormatPr defaultRowHeight="14.4" x14ac:dyDescent="0.3"/>
  <cols>
    <col min="2" max="2" width="19.33203125" bestFit="1" customWidth="1"/>
    <col min="3" max="3" width="20.77734375" bestFit="1" customWidth="1"/>
    <col min="4" max="4" width="20.21875" bestFit="1" customWidth="1"/>
    <col min="5" max="5" width="21.77734375" bestFit="1" customWidth="1"/>
    <col min="6" max="6" width="15" bestFit="1" customWidth="1"/>
    <col min="7" max="7" width="16.44140625" bestFit="1" customWidth="1"/>
  </cols>
  <sheetData>
    <row r="1" spans="1:9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29</v>
      </c>
      <c r="I1" s="10" t="s">
        <v>30</v>
      </c>
    </row>
    <row r="2" spans="1:9" x14ac:dyDescent="0.3">
      <c r="A2" s="6" t="s">
        <v>26</v>
      </c>
      <c r="B2" s="7">
        <v>1.536026749200443E-4</v>
      </c>
      <c r="C2" s="7">
        <v>0.26269694267860377</v>
      </c>
      <c r="D2" s="7">
        <v>1.5325736206496789E-4</v>
      </c>
      <c r="E2" s="7">
        <v>0.19692158270861709</v>
      </c>
      <c r="F2" s="7">
        <v>1.7548353542136161E-4</v>
      </c>
      <c r="G2" s="7">
        <v>0.22487775651615191</v>
      </c>
      <c r="H2" s="9">
        <f>(E2-G2)/G2</f>
        <v>-0.12431720344705083</v>
      </c>
      <c r="I2" s="8">
        <f>(C2-E2)/C2</f>
        <v>0.25038494662063676</v>
      </c>
    </row>
    <row r="3" spans="1:9" x14ac:dyDescent="0.3">
      <c r="A3" s="6" t="s">
        <v>27</v>
      </c>
      <c r="B3" s="7">
        <v>1.5082825108935571E-8</v>
      </c>
      <c r="C3" s="7">
        <v>8.143294511223068E-5</v>
      </c>
      <c r="D3" s="7">
        <v>1.3897656662455491E-8</v>
      </c>
      <c r="E3" s="7">
        <v>6.1034133096478248E-5</v>
      </c>
      <c r="F3" s="7">
        <v>1.698346560754527E-8</v>
      </c>
      <c r="G3" s="7">
        <v>6.9699873626627337E-5</v>
      </c>
      <c r="H3" s="9">
        <f t="shared" ref="H3:H4" si="0">(E3-G3)/G3</f>
        <v>-0.1243293578489148</v>
      </c>
      <c r="I3" s="8">
        <f t="shared" ref="I3:I4" si="1">(C3-E3)/C3</f>
        <v>0.25049827176996781</v>
      </c>
    </row>
    <row r="4" spans="1:9" x14ac:dyDescent="0.3">
      <c r="A4" s="6" t="s">
        <v>28</v>
      </c>
      <c r="B4" s="7">
        <v>8.5525551601484243E-2</v>
      </c>
      <c r="C4" s="7">
        <v>0.12370869806231211</v>
      </c>
      <c r="D4" s="7">
        <v>7.8392436680401037E-2</v>
      </c>
      <c r="E4" s="7">
        <v>0.1070097181778136</v>
      </c>
      <c r="F4" s="7">
        <v>9.6186495879845513E-2</v>
      </c>
      <c r="G4" s="7">
        <v>0.128866444540544</v>
      </c>
      <c r="H4" s="9">
        <f t="shared" si="0"/>
        <v>-0.16960758435337933</v>
      </c>
      <c r="I4" s="8">
        <f t="shared" si="1"/>
        <v>0.13498630368001469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" sqref="D1:D1048576"/>
    </sheetView>
  </sheetViews>
  <sheetFormatPr defaultRowHeight="14.4" x14ac:dyDescent="0.3"/>
  <cols>
    <col min="3" max="3" width="20.77734375" bestFit="1" customWidth="1"/>
    <col min="4" max="4" width="20.21875" bestFit="1" customWidth="1"/>
    <col min="5" max="5" width="21.77734375" bestFit="1" customWidth="1"/>
    <col min="6" max="6" width="15" bestFit="1" customWidth="1"/>
    <col min="7" max="7" width="10.44140625" bestFit="1" customWidth="1"/>
  </cols>
  <sheetData>
    <row r="1" spans="1:7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26</v>
      </c>
      <c r="B2">
        <v>1</v>
      </c>
      <c r="C2" s="5">
        <v>1710.236770390535</v>
      </c>
      <c r="D2" s="2">
        <v>0.99775190858325791</v>
      </c>
      <c r="E2" s="5">
        <v>1282.0192279276509</v>
      </c>
      <c r="F2" s="2">
        <v>1.142451038126173</v>
      </c>
      <c r="G2" s="5">
        <v>1464.0223982636289</v>
      </c>
    </row>
    <row r="3" spans="1:7" x14ac:dyDescent="0.3">
      <c r="A3" s="6" t="s">
        <v>27</v>
      </c>
      <c r="B3">
        <v>1</v>
      </c>
      <c r="C3" s="5">
        <v>5399.0512071897638</v>
      </c>
      <c r="D3" s="2">
        <v>0.92142264874649049</v>
      </c>
      <c r="E3" s="5">
        <v>4046.5982105911698</v>
      </c>
      <c r="F3" s="2">
        <v>1.126013560780712</v>
      </c>
      <c r="G3" s="5">
        <v>4621.1418035560719</v>
      </c>
    </row>
    <row r="4" spans="1:7" x14ac:dyDescent="0.3">
      <c r="A4" s="6" t="s">
        <v>28</v>
      </c>
      <c r="B4">
        <v>1</v>
      </c>
      <c r="C4" s="5">
        <v>1.4464530861928431</v>
      </c>
      <c r="D4" s="2">
        <v>0.91659668031934194</v>
      </c>
      <c r="E4" s="5">
        <v>1.2512017306411209</v>
      </c>
      <c r="F4" s="2">
        <v>1.124652154575245</v>
      </c>
      <c r="G4" s="5">
        <v>1.5067595838611061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</vt:lpstr>
      <vt:lpstr>relative</vt:lpstr>
      <vt:lpstr>absolute - EP</vt:lpstr>
      <vt:lpstr>relative -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PAROLIN</cp:lastModifiedBy>
  <dcterms:created xsi:type="dcterms:W3CDTF">2021-06-04T14:38:24Z</dcterms:created>
  <dcterms:modified xsi:type="dcterms:W3CDTF">2021-06-04T17:50:07Z</dcterms:modified>
</cp:coreProperties>
</file>