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giparoli\Documents\Projetos\AEco\Outputs\"/>
    </mc:Choice>
  </mc:AlternateContent>
  <xr:revisionPtr revIDLastSave="0" documentId="13_ncr:1_{89CF8411-109A-4AFD-9D60-69935994D342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absolute" sheetId="1" r:id="rId1"/>
    <sheet name="relative" sheetId="2" r:id="rId2"/>
    <sheet name="absolute - EP" sheetId="3" r:id="rId3"/>
    <sheet name="relative - EP" sheetId="4" r:id="rId4"/>
    <sheet name="h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H3" i="3"/>
  <c r="H4" i="3"/>
  <c r="H2" i="3"/>
  <c r="K19" i="1"/>
  <c r="J19" i="1"/>
  <c r="H3" i="1"/>
  <c r="I3" i="1" s="1"/>
  <c r="H4" i="1"/>
  <c r="I4" i="1" s="1"/>
  <c r="H5" i="1"/>
  <c r="I5" i="1" s="1"/>
  <c r="H6" i="1"/>
  <c r="H7" i="1"/>
  <c r="H8" i="1"/>
  <c r="H9" i="1"/>
  <c r="H10" i="1"/>
  <c r="H11" i="1"/>
  <c r="H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H19" i="1"/>
  <c r="I6" i="1"/>
  <c r="I7" i="1"/>
  <c r="I8" i="1"/>
  <c r="I9" i="1"/>
  <c r="I10" i="1"/>
  <c r="I11" i="1"/>
  <c r="I12" i="1"/>
  <c r="I18" i="1"/>
  <c r="I19" i="1"/>
  <c r="I2" i="1"/>
  <c r="H2" i="1"/>
</calcChain>
</file>

<file path=xl/sharedStrings.xml><?xml version="1.0" encoding="utf-8"?>
<sst xmlns="http://schemas.openxmlformats.org/spreadsheetml/2006/main" count="72" uniqueCount="31">
  <si>
    <t>Categories</t>
  </si>
  <si>
    <t>Original - no pesticide</t>
  </si>
  <si>
    <t>Original - with pesticide</t>
  </si>
  <si>
    <t>Updated - no pesticide</t>
  </si>
  <si>
    <t>Updated - with pesticide</t>
  </si>
  <si>
    <t>AT - no pesticide</t>
  </si>
  <si>
    <t>AT - with pesticide</t>
  </si>
  <si>
    <t>FE</t>
  </si>
  <si>
    <t>MRD</t>
  </si>
  <si>
    <t>POF</t>
  </si>
  <si>
    <t>MET</t>
  </si>
  <si>
    <t>TA</t>
  </si>
  <si>
    <t>ULO</t>
  </si>
  <si>
    <t>PMF</t>
  </si>
  <si>
    <t>TET</t>
  </si>
  <si>
    <t>FET</t>
  </si>
  <si>
    <t>NLT</t>
  </si>
  <si>
    <t>OD</t>
  </si>
  <si>
    <t>ME</t>
  </si>
  <si>
    <t>ALO</t>
  </si>
  <si>
    <t>HT</t>
  </si>
  <si>
    <t>IR</t>
  </si>
  <si>
    <t>FD</t>
  </si>
  <si>
    <t>WD</t>
  </si>
  <si>
    <t>CC</t>
  </si>
  <si>
    <t>AOP</t>
  </si>
  <si>
    <t>HH</t>
  </si>
  <si>
    <t>ED</t>
  </si>
  <si>
    <t>RA</t>
  </si>
  <si>
    <t>ha_fleet</t>
  </si>
  <si>
    <t>ha_life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</si>
</sst>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L19" sqref="L19"/>
    </sheetView>
  </sheetViews>
  <sheetFormatPr defaultRowHeight="14.4" x14ac:dyDescent="0.3"/>
  <cols>
    <col min="2" max="2" width="20.109375" bestFit="1" customWidth="1"/>
    <col min="5" max="5" width="22.6640625" bestFit="1" customWidth="1"/>
    <col min="7" max="7" width="17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 s="1" t="s">
        <v>7</v>
      </c>
      <c r="B2" s="2">
        <v>3.4550648493685319E-5</v>
      </c>
      <c r="C2" s="2">
        <v>2.949763990731313E-2</v>
      </c>
      <c r="D2" s="2">
        <v>3.4562344404571518E-5</v>
      </c>
      <c r="E2" s="2">
        <v>2.213023974831756E-2</v>
      </c>
      <c r="F2" s="2">
        <v>3.8005975138664613E-5</v>
      </c>
      <c r="G2" s="2">
        <v>2.9488422195733058E-2</v>
      </c>
      <c r="H2" s="2">
        <f>F2-B2</f>
        <v>3.455326644979294E-6</v>
      </c>
      <c r="I2" s="5">
        <f>H2/F2</f>
        <v>9.0915352977329264E-2</v>
      </c>
    </row>
    <row r="3" spans="1:9" x14ac:dyDescent="0.3">
      <c r="A3" s="1" t="s">
        <v>8</v>
      </c>
      <c r="B3" s="2">
        <v>0.14254970819333149</v>
      </c>
      <c r="C3" s="2">
        <v>0.69102771570457622</v>
      </c>
      <c r="D3" s="2">
        <v>0.14254487978199629</v>
      </c>
      <c r="E3" s="2">
        <v>0.5538733257471804</v>
      </c>
      <c r="F3" s="2">
        <v>0.1429679907324457</v>
      </c>
      <c r="G3" s="2">
        <v>0.69121026552101283</v>
      </c>
      <c r="H3" s="2">
        <f t="shared" ref="H3:H19" si="0">F3-B3</f>
        <v>4.1828253911421753E-4</v>
      </c>
      <c r="I3" s="5">
        <f t="shared" ref="I3:I19" si="1">H3/F3</f>
        <v>2.9257076144897577E-3</v>
      </c>
    </row>
    <row r="4" spans="1:9" x14ac:dyDescent="0.3">
      <c r="A4" s="1" t="s">
        <v>9</v>
      </c>
      <c r="B4" s="2">
        <v>3.9437850761256821E-3</v>
      </c>
      <c r="C4" s="2">
        <v>32.007253170215527</v>
      </c>
      <c r="D4" s="2">
        <v>3.9453701950473092E-3</v>
      </c>
      <c r="E4" s="2">
        <v>24.004645569912451</v>
      </c>
      <c r="F4" s="2">
        <v>4.4248424412820951E-3</v>
      </c>
      <c r="G4" s="2">
        <v>31.993968178602401</v>
      </c>
      <c r="H4" s="2">
        <f t="shared" si="0"/>
        <v>4.8105736515641293E-4</v>
      </c>
      <c r="I4" s="5">
        <f t="shared" si="1"/>
        <v>0.10871739989391055</v>
      </c>
    </row>
    <row r="5" spans="1:9" x14ac:dyDescent="0.3">
      <c r="A5" s="1" t="s">
        <v>10</v>
      </c>
      <c r="B5" s="2">
        <v>2.1949054574120028E-2</v>
      </c>
      <c r="C5" s="2">
        <v>46.365608818408298</v>
      </c>
      <c r="D5" s="2">
        <v>2.1949618066719759E-2</v>
      </c>
      <c r="E5" s="2">
        <v>34.777114518673727</v>
      </c>
      <c r="F5" s="2">
        <v>2.234244930464727E-2</v>
      </c>
      <c r="G5" s="2">
        <v>46.346067877551803</v>
      </c>
      <c r="H5" s="2">
        <f t="shared" si="0"/>
        <v>3.9339473052724117E-4</v>
      </c>
      <c r="I5" s="5">
        <f t="shared" si="1"/>
        <v>1.7607502434633E-2</v>
      </c>
    </row>
    <row r="6" spans="1:9" x14ac:dyDescent="0.3">
      <c r="A6" s="1" t="s">
        <v>11</v>
      </c>
      <c r="B6" s="2">
        <v>3.0156239749745042E-3</v>
      </c>
      <c r="C6" s="2">
        <v>0.41219131467455911</v>
      </c>
      <c r="D6" s="2">
        <v>3.0168550271403491E-3</v>
      </c>
      <c r="E6" s="2">
        <v>0.30987585209380952</v>
      </c>
      <c r="F6" s="2">
        <v>3.3822166654865252E-3</v>
      </c>
      <c r="G6" s="2">
        <v>0.41238190693547061</v>
      </c>
      <c r="H6" s="2">
        <f t="shared" si="0"/>
        <v>3.6659269051202105E-4</v>
      </c>
      <c r="I6" s="5">
        <f t="shared" si="1"/>
        <v>0.10838829287694005</v>
      </c>
    </row>
    <row r="7" spans="1:9" x14ac:dyDescent="0.3">
      <c r="A7" s="1" t="s">
        <v>12</v>
      </c>
      <c r="B7" s="2">
        <v>1.507344120138782E-3</v>
      </c>
      <c r="C7" s="2">
        <v>9.8378747212982898</v>
      </c>
      <c r="D7" s="2">
        <v>1.507835547042078E-3</v>
      </c>
      <c r="E7" s="2">
        <v>7.3782357457079941</v>
      </c>
      <c r="F7" s="2">
        <v>1.6731849391890339E-3</v>
      </c>
      <c r="G7" s="2">
        <v>9.8338095159702945</v>
      </c>
      <c r="H7" s="2">
        <f t="shared" si="0"/>
        <v>1.6584081905025188E-4</v>
      </c>
      <c r="I7" s="5">
        <f t="shared" si="1"/>
        <v>9.9116849049951578E-2</v>
      </c>
    </row>
    <row r="8" spans="1:9" x14ac:dyDescent="0.3">
      <c r="A8" s="1" t="s">
        <v>13</v>
      </c>
      <c r="B8" s="2">
        <v>1.096215997782651E-3</v>
      </c>
      <c r="C8" s="2">
        <v>0.12551579958241521</v>
      </c>
      <c r="D8" s="2">
        <v>1.096656299187902E-3</v>
      </c>
      <c r="E8" s="2">
        <v>9.4404421350450143E-2</v>
      </c>
      <c r="F8" s="2">
        <v>1.22814758106463E-3</v>
      </c>
      <c r="G8" s="2">
        <v>0.12559421462460171</v>
      </c>
      <c r="H8" s="2">
        <f t="shared" si="0"/>
        <v>1.3193158328197899E-4</v>
      </c>
      <c r="I8" s="5">
        <f t="shared" si="1"/>
        <v>0.10742323261151807</v>
      </c>
    </row>
    <row r="9" spans="1:9" x14ac:dyDescent="0.3">
      <c r="A9" s="1" t="s">
        <v>14</v>
      </c>
      <c r="B9" s="2">
        <v>1.171346997566839E-2</v>
      </c>
      <c r="C9" s="2">
        <v>501.86476267610499</v>
      </c>
      <c r="D9" s="2">
        <v>1.171294520958352E-2</v>
      </c>
      <c r="E9" s="2">
        <v>376.37355821257671</v>
      </c>
      <c r="F9" s="2">
        <v>1.171409380277269E-2</v>
      </c>
      <c r="G9" s="2">
        <v>501.64889390461241</v>
      </c>
      <c r="H9" s="2">
        <f t="shared" si="0"/>
        <v>6.2382710429992327E-7</v>
      </c>
      <c r="I9" s="5">
        <f t="shared" si="1"/>
        <v>5.3254405744323585E-5</v>
      </c>
    </row>
    <row r="10" spans="1:9" x14ac:dyDescent="0.3">
      <c r="A10" s="1" t="s">
        <v>15</v>
      </c>
      <c r="B10" s="2">
        <v>1.8757011271226198E-2</v>
      </c>
      <c r="C10" s="2">
        <v>251.08586956200759</v>
      </c>
      <c r="D10" s="2">
        <v>1.8757951304699639E-2</v>
      </c>
      <c r="E10" s="2">
        <v>188.3051141180012</v>
      </c>
      <c r="F10" s="2">
        <v>1.921223687308252E-2</v>
      </c>
      <c r="G10" s="2">
        <v>250.978329777531</v>
      </c>
      <c r="H10" s="2">
        <f t="shared" si="0"/>
        <v>4.552256018563218E-4</v>
      </c>
      <c r="I10" s="5">
        <f t="shared" si="1"/>
        <v>2.3694565336851523E-2</v>
      </c>
    </row>
    <row r="11" spans="1:9" x14ac:dyDescent="0.3">
      <c r="A11" s="1" t="s">
        <v>16</v>
      </c>
      <c r="B11" s="2">
        <v>9.07663711160303E-6</v>
      </c>
      <c r="C11" s="2">
        <v>1.6039908179998189E-3</v>
      </c>
      <c r="D11" s="2">
        <v>9.0780812616185891E-6</v>
      </c>
      <c r="E11" s="2">
        <v>1.205175161768819E-3</v>
      </c>
      <c r="F11" s="2">
        <v>9.7525737450468159E-6</v>
      </c>
      <c r="G11" s="2">
        <v>1.603980809271449E-3</v>
      </c>
      <c r="H11" s="2">
        <f t="shared" si="0"/>
        <v>6.7593663344378594E-7</v>
      </c>
      <c r="I11" s="5">
        <f t="shared" si="1"/>
        <v>6.9308538557535534E-2</v>
      </c>
    </row>
    <row r="12" spans="1:9" x14ac:dyDescent="0.3">
      <c r="A12" s="1" t="s">
        <v>17</v>
      </c>
      <c r="B12" s="2">
        <v>2.0351858160890042E-5</v>
      </c>
      <c r="C12" s="2">
        <v>7.4613027440713478E-2</v>
      </c>
      <c r="D12" s="2">
        <v>2.0351040075739231E-5</v>
      </c>
      <c r="E12" s="2">
        <v>5.5960704636175591E-2</v>
      </c>
      <c r="F12" s="2">
        <v>2.037703330557614E-5</v>
      </c>
      <c r="G12" s="2">
        <v>7.4580966977001242E-2</v>
      </c>
      <c r="H12" s="2">
        <f t="shared" si="0"/>
        <v>2.5175144686098201E-8</v>
      </c>
      <c r="I12" s="5">
        <f t="shared" si="1"/>
        <v>1.235466630915751E-3</v>
      </c>
    </row>
    <row r="13" spans="1:9" x14ac:dyDescent="0.3">
      <c r="A13" s="1" t="s">
        <v>18</v>
      </c>
      <c r="B13" s="2">
        <v>1.4241309224811299E-4</v>
      </c>
      <c r="C13" s="2">
        <v>2.616735909348479E-2</v>
      </c>
      <c r="D13" s="2">
        <v>1.4246611718666071E-4</v>
      </c>
      <c r="E13" s="2">
        <v>1.965972696381408E-2</v>
      </c>
      <c r="F13" s="2">
        <v>1.587238237063767E-4</v>
      </c>
      <c r="G13" s="2">
        <v>2.6172475468727519E-2</v>
      </c>
      <c r="H13" s="2">
        <f t="shared" si="0"/>
        <v>1.6310731458263708E-5</v>
      </c>
      <c r="I13" s="5">
        <f t="shared" si="1"/>
        <v>0.10276170947366377</v>
      </c>
    </row>
    <row r="14" spans="1:9" x14ac:dyDescent="0.3">
      <c r="A14" s="1" t="s">
        <v>19</v>
      </c>
      <c r="B14" s="2">
        <v>1.5882428466086781E-2</v>
      </c>
      <c r="C14" s="2">
        <v>3.9197337857062799</v>
      </c>
      <c r="D14" s="2">
        <v>1.588390629638483E-2</v>
      </c>
      <c r="E14" s="2">
        <v>2.9435553831241941</v>
      </c>
      <c r="F14" s="2">
        <v>1.7244733428572759E-2</v>
      </c>
      <c r="G14" s="2">
        <v>3.9194169959521599</v>
      </c>
      <c r="H14" s="2">
        <f t="shared" si="0"/>
        <v>1.362304962485978E-3</v>
      </c>
      <c r="I14" s="5">
        <f t="shared" si="1"/>
        <v>7.8998319581373058E-2</v>
      </c>
    </row>
    <row r="15" spans="1:9" x14ac:dyDescent="0.3">
      <c r="A15" s="1" t="s">
        <v>20</v>
      </c>
      <c r="B15" s="2">
        <v>246.4792799167428</v>
      </c>
      <c r="C15" s="2">
        <v>387066.16342319851</v>
      </c>
      <c r="D15" s="2">
        <v>246.46796827650959</v>
      </c>
      <c r="E15" s="2">
        <v>290339.69414470292</v>
      </c>
      <c r="F15" s="2">
        <v>246.42387787827451</v>
      </c>
      <c r="G15" s="2">
        <v>386899.71961098269</v>
      </c>
      <c r="H15" s="2">
        <f t="shared" si="0"/>
        <v>-5.5402038468287174E-2</v>
      </c>
      <c r="I15" s="5">
        <f t="shared" si="1"/>
        <v>-2.2482414831428798E-4</v>
      </c>
    </row>
    <row r="16" spans="1:9" x14ac:dyDescent="0.3">
      <c r="A16" s="1" t="s">
        <v>21</v>
      </c>
      <c r="B16" s="2">
        <v>8.2217715006121433E-2</v>
      </c>
      <c r="C16" s="2">
        <v>0.42115869034595449</v>
      </c>
      <c r="D16" s="2">
        <v>8.2253486188490849E-2</v>
      </c>
      <c r="E16" s="2">
        <v>0.33644058645876451</v>
      </c>
      <c r="F16" s="2">
        <v>9.2416768294139029E-2</v>
      </c>
      <c r="G16" s="2">
        <v>0.43121204647161471</v>
      </c>
      <c r="H16" s="2">
        <f t="shared" si="0"/>
        <v>1.0199053288017595E-2</v>
      </c>
      <c r="I16" s="5">
        <f t="shared" si="1"/>
        <v>0.11035933712328705</v>
      </c>
    </row>
    <row r="17" spans="1:12" x14ac:dyDescent="0.3">
      <c r="A17" s="1" t="s">
        <v>22</v>
      </c>
      <c r="B17" s="2">
        <v>0.46314805572702938</v>
      </c>
      <c r="C17" s="2">
        <v>0.4654852559466679</v>
      </c>
      <c r="D17" s="2">
        <v>0.463347733447666</v>
      </c>
      <c r="E17" s="2">
        <v>0.46510110372069469</v>
      </c>
      <c r="F17" s="2">
        <v>0.52016740001638928</v>
      </c>
      <c r="G17" s="2">
        <v>0.52250383623584407</v>
      </c>
      <c r="H17" s="2">
        <f t="shared" si="0"/>
        <v>5.7019344289359897E-2</v>
      </c>
      <c r="I17" s="5">
        <f t="shared" si="1"/>
        <v>0.10961729683091126</v>
      </c>
    </row>
    <row r="18" spans="1:12" x14ac:dyDescent="0.3">
      <c r="A18" s="1" t="s">
        <v>23</v>
      </c>
      <c r="B18" s="2">
        <v>0.55745490402635467</v>
      </c>
      <c r="C18" s="2">
        <v>50.854104780990511</v>
      </c>
      <c r="D18" s="2">
        <v>0.55767575699850014</v>
      </c>
      <c r="E18" s="2">
        <v>38.277362943656769</v>
      </c>
      <c r="F18" s="2">
        <v>0.62651930042765824</v>
      </c>
      <c r="G18" s="2">
        <v>50.901534400518919</v>
      </c>
      <c r="H18" s="2">
        <f t="shared" si="0"/>
        <v>6.9064396401303574E-2</v>
      </c>
      <c r="I18" s="5">
        <f t="shared" si="1"/>
        <v>0.11023506594954161</v>
      </c>
    </row>
    <row r="19" spans="1:12" x14ac:dyDescent="0.3">
      <c r="A19" s="1" t="s">
        <v>24</v>
      </c>
      <c r="B19" s="2">
        <v>1.7145975028577469</v>
      </c>
      <c r="C19" s="2">
        <v>1065.347377740336</v>
      </c>
      <c r="D19" s="2">
        <v>1.7152288466584369</v>
      </c>
      <c r="E19" s="2">
        <v>799.38059617028671</v>
      </c>
      <c r="F19" s="2">
        <v>1.911691075384965</v>
      </c>
      <c r="G19" s="2">
        <v>1065.0869561672071</v>
      </c>
      <c r="H19" s="2">
        <f t="shared" si="0"/>
        <v>0.19709357252721804</v>
      </c>
      <c r="I19" s="5">
        <f t="shared" si="1"/>
        <v>0.10309907027605311</v>
      </c>
      <c r="J19" s="2">
        <f>G19-E19</f>
        <v>265.70635999692036</v>
      </c>
      <c r="K19" s="4">
        <f>J19/G19</f>
        <v>0.24946917099903657</v>
      </c>
      <c r="L19" s="4">
        <f>(E19-C19)/C19</f>
        <v>-0.24965263643317956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B41" sqref="B41"/>
    </sheetView>
  </sheetViews>
  <sheetFormatPr defaultRowHeight="14.4" x14ac:dyDescent="0.3"/>
  <cols>
    <col min="3" max="3" width="9.44140625" bestFit="1" customWidth="1"/>
    <col min="4" max="4" width="9" bestFit="1" customWidth="1"/>
    <col min="5" max="5" width="9.44140625" bestFit="1" customWidth="1"/>
    <col min="6" max="6" width="9" bestFit="1" customWidth="1"/>
    <col min="7" max="7" width="9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>
        <v>1</v>
      </c>
      <c r="C2" s="3">
        <v>853.75068756536643</v>
      </c>
      <c r="D2" s="3">
        <v>1.000338514945337</v>
      </c>
      <c r="E2" s="3">
        <v>640.51590094936159</v>
      </c>
      <c r="F2" s="3">
        <v>1.1000075771547619</v>
      </c>
      <c r="G2" s="3">
        <v>853.48389918419446</v>
      </c>
    </row>
    <row r="3" spans="1:7" x14ac:dyDescent="0.3">
      <c r="A3" s="1" t="s">
        <v>8</v>
      </c>
      <c r="B3">
        <v>1</v>
      </c>
      <c r="C3" s="3">
        <v>4.8476263084830542</v>
      </c>
      <c r="D3" s="3">
        <v>0.99996612822715369</v>
      </c>
      <c r="E3" s="3">
        <v>3.8854749881072759</v>
      </c>
      <c r="F3" s="3">
        <v>1.00293429249639</v>
      </c>
      <c r="G3" s="3">
        <v>4.8489069131138898</v>
      </c>
    </row>
    <row r="4" spans="1:7" x14ac:dyDescent="0.3">
      <c r="A4" s="1" t="s">
        <v>9</v>
      </c>
      <c r="B4">
        <v>1</v>
      </c>
      <c r="C4" s="3">
        <v>8115.8715681481799</v>
      </c>
      <c r="D4" s="3">
        <v>1.000401928322926</v>
      </c>
      <c r="E4" s="3">
        <v>6086.7022686475266</v>
      </c>
      <c r="F4" s="3">
        <v>1.121978595656383</v>
      </c>
      <c r="G4" s="3">
        <v>8112.502978999255</v>
      </c>
    </row>
    <row r="5" spans="1:7" x14ac:dyDescent="0.3">
      <c r="A5" s="1" t="s">
        <v>10</v>
      </c>
      <c r="B5">
        <v>1</v>
      </c>
      <c r="C5" s="3">
        <v>2112.419405666687</v>
      </c>
      <c r="D5" s="3">
        <v>1.000025672750406</v>
      </c>
      <c r="E5" s="3">
        <v>1584.4470385380141</v>
      </c>
      <c r="F5" s="3">
        <v>1.0179230831650981</v>
      </c>
      <c r="G5" s="3">
        <v>2111.5291194454499</v>
      </c>
    </row>
    <row r="6" spans="1:7" x14ac:dyDescent="0.3">
      <c r="A6" s="1" t="s">
        <v>11</v>
      </c>
      <c r="B6">
        <v>1</v>
      </c>
      <c r="C6" s="3">
        <v>136.68524925361231</v>
      </c>
      <c r="D6" s="3">
        <v>1.0004082246911621</v>
      </c>
      <c r="E6" s="3">
        <v>102.75679417107349</v>
      </c>
      <c r="F6" s="3">
        <v>1.121564456826923</v>
      </c>
      <c r="G6" s="3">
        <v>136.7484508538426</v>
      </c>
    </row>
    <row r="7" spans="1:7" x14ac:dyDescent="0.3">
      <c r="A7" s="1" t="s">
        <v>12</v>
      </c>
      <c r="B7">
        <v>1</v>
      </c>
      <c r="C7" s="3">
        <v>6526.6282528720176</v>
      </c>
      <c r="D7" s="3">
        <v>1.0003260217071399</v>
      </c>
      <c r="E7" s="3">
        <v>4894.8582126214651</v>
      </c>
      <c r="F7" s="3">
        <v>1.110021870145341</v>
      </c>
      <c r="G7" s="3">
        <v>6523.931320384153</v>
      </c>
    </row>
    <row r="8" spans="1:7" x14ac:dyDescent="0.3">
      <c r="A8" s="1" t="s">
        <v>13</v>
      </c>
      <c r="B8">
        <v>1</v>
      </c>
      <c r="C8" s="3">
        <v>114.4991496532616</v>
      </c>
      <c r="D8" s="3">
        <v>1.000401655701195</v>
      </c>
      <c r="E8" s="3">
        <v>86.118448865374006</v>
      </c>
      <c r="F8" s="3">
        <v>1.120351813464538</v>
      </c>
      <c r="G8" s="3">
        <v>114.57068212710359</v>
      </c>
    </row>
    <row r="9" spans="1:7" x14ac:dyDescent="0.3">
      <c r="A9" s="1" t="s">
        <v>14</v>
      </c>
      <c r="B9">
        <v>1</v>
      </c>
      <c r="C9" s="3">
        <v>42845.097457764023</v>
      </c>
      <c r="D9" s="3">
        <v>0.99995519977547509</v>
      </c>
      <c r="E9" s="3">
        <v>32131.687620695851</v>
      </c>
      <c r="F9" s="3">
        <v>1.0000532572419261</v>
      </c>
      <c r="G9" s="3">
        <v>42826.668352474037</v>
      </c>
    </row>
    <row r="10" spans="1:7" x14ac:dyDescent="0.3">
      <c r="A10" s="1" t="s">
        <v>15</v>
      </c>
      <c r="B10">
        <v>1</v>
      </c>
      <c r="C10" s="3">
        <v>13386.240799843241</v>
      </c>
      <c r="D10" s="3">
        <v>1.000050116378342</v>
      </c>
      <c r="E10" s="3">
        <v>10039.185422192861</v>
      </c>
      <c r="F10" s="3">
        <v>1.024269623516975</v>
      </c>
      <c r="G10" s="3">
        <v>13380.50748855384</v>
      </c>
    </row>
    <row r="11" spans="1:7" x14ac:dyDescent="0.3">
      <c r="A11" s="1" t="s">
        <v>16</v>
      </c>
      <c r="B11">
        <v>1</v>
      </c>
      <c r="C11" s="3">
        <v>176.71642022014669</v>
      </c>
      <c r="D11" s="3">
        <v>1.0001591062854891</v>
      </c>
      <c r="E11" s="3">
        <v>132.7777178871892</v>
      </c>
      <c r="F11" s="3">
        <v>1.074469941359637</v>
      </c>
      <c r="G11" s="3">
        <v>176.7153175288914</v>
      </c>
    </row>
    <row r="12" spans="1:7" x14ac:dyDescent="0.3">
      <c r="A12" s="1" t="s">
        <v>17</v>
      </c>
      <c r="B12">
        <v>1</v>
      </c>
      <c r="C12" s="3">
        <v>3666.1530780563598</v>
      </c>
      <c r="D12" s="3">
        <v>0.99995980292588815</v>
      </c>
      <c r="E12" s="3">
        <v>2749.6607038916331</v>
      </c>
      <c r="F12" s="3">
        <v>1.001236994896834</v>
      </c>
      <c r="G12" s="3">
        <v>3664.5777691357312</v>
      </c>
    </row>
    <row r="13" spans="1:7" x14ac:dyDescent="0.3">
      <c r="A13" s="1" t="s">
        <v>18</v>
      </c>
      <c r="B13">
        <v>1</v>
      </c>
      <c r="C13" s="3">
        <v>183.74265090667251</v>
      </c>
      <c r="D13" s="3">
        <v>1.000372331909311</v>
      </c>
      <c r="E13" s="3">
        <v>138.04718831301531</v>
      </c>
      <c r="F13" s="3">
        <v>1.1145311235138899</v>
      </c>
      <c r="G13" s="3">
        <v>183.77857720503431</v>
      </c>
    </row>
    <row r="14" spans="1:7" x14ac:dyDescent="0.3">
      <c r="A14" s="1" t="s">
        <v>19</v>
      </c>
      <c r="B14">
        <v>1</v>
      </c>
      <c r="C14" s="3">
        <v>246.79687958777569</v>
      </c>
      <c r="D14" s="3">
        <v>1.0000930481318531</v>
      </c>
      <c r="E14" s="3">
        <v>185.33408725305901</v>
      </c>
      <c r="F14" s="3">
        <v>1.0857743490168941</v>
      </c>
      <c r="G14" s="3">
        <v>246.7769336610684</v>
      </c>
    </row>
    <row r="15" spans="1:7" x14ac:dyDescent="0.3">
      <c r="A15" s="1" t="s">
        <v>20</v>
      </c>
      <c r="B15">
        <v>1</v>
      </c>
      <c r="C15" s="3">
        <v>1570.38012912868</v>
      </c>
      <c r="D15" s="3">
        <v>0.99995410713534627</v>
      </c>
      <c r="E15" s="3">
        <v>1177.947672691902</v>
      </c>
      <c r="F15" s="3">
        <v>0.99977522638622185</v>
      </c>
      <c r="G15" s="3">
        <v>1569.704843919018</v>
      </c>
    </row>
    <row r="16" spans="1:7" x14ac:dyDescent="0.3">
      <c r="A16" s="1" t="s">
        <v>21</v>
      </c>
      <c r="B16">
        <v>1</v>
      </c>
      <c r="C16" s="3">
        <v>5.1224810895632116</v>
      </c>
      <c r="D16" s="3">
        <v>1.0004350787706371</v>
      </c>
      <c r="E16" s="3">
        <v>4.0920692874244331</v>
      </c>
      <c r="F16" s="3">
        <v>1.1240493400632481</v>
      </c>
      <c r="G16" s="3">
        <v>5.2447583399697892</v>
      </c>
    </row>
    <row r="17" spans="1:7" x14ac:dyDescent="0.3">
      <c r="A17" s="1" t="s">
        <v>22</v>
      </c>
      <c r="B17">
        <v>1</v>
      </c>
      <c r="C17" s="3">
        <v>1.005046334947838</v>
      </c>
      <c r="D17" s="3">
        <v>1.000431131510038</v>
      </c>
      <c r="E17" s="3">
        <v>1.0042168977490351</v>
      </c>
      <c r="F17" s="3">
        <v>1.1231125632166441</v>
      </c>
      <c r="G17" s="3">
        <v>1.128157248583588</v>
      </c>
    </row>
    <row r="18" spans="1:7" x14ac:dyDescent="0.3">
      <c r="A18" s="1" t="s">
        <v>23</v>
      </c>
      <c r="B18">
        <v>1</v>
      </c>
      <c r="C18" s="3">
        <v>91.225504365795828</v>
      </c>
      <c r="D18" s="3">
        <v>1.000396180875889</v>
      </c>
      <c r="E18" s="3">
        <v>68.664501230842419</v>
      </c>
      <c r="F18" s="3">
        <v>1.1238923469907061</v>
      </c>
      <c r="G18" s="3">
        <v>91.31058679880671</v>
      </c>
    </row>
    <row r="19" spans="1:7" x14ac:dyDescent="0.3">
      <c r="A19" s="1" t="s">
        <v>24</v>
      </c>
      <c r="B19">
        <v>1</v>
      </c>
      <c r="C19" s="3">
        <v>621.33962983423476</v>
      </c>
      <c r="D19" s="3">
        <v>1.0003682169136709</v>
      </c>
      <c r="E19" s="3">
        <v>466.22055312570228</v>
      </c>
      <c r="F19" s="3">
        <v>1.114950343855464</v>
      </c>
      <c r="G19" s="3">
        <v>621.18774487424002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G9" sqref="G9"/>
    </sheetView>
  </sheetViews>
  <sheetFormatPr defaultRowHeight="14.4" x14ac:dyDescent="0.3"/>
  <cols>
    <col min="2" max="2" width="20.109375" bestFit="1" customWidth="1"/>
    <col min="3" max="3" width="21.88671875" bestFit="1" customWidth="1"/>
    <col min="4" max="4" width="21" bestFit="1" customWidth="1"/>
    <col min="5" max="5" width="22.6640625" bestFit="1" customWidth="1"/>
    <col min="6" max="6" width="15.44140625" bestFit="1" customWidth="1"/>
    <col min="7" max="7" width="17.21875" bestFit="1" customWidth="1"/>
  </cols>
  <sheetData>
    <row r="1" spans="1:8" x14ac:dyDescent="0.3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s="1" t="s">
        <v>26</v>
      </c>
      <c r="B2" s="2">
        <v>1.3188712272610751E-4</v>
      </c>
      <c r="C2" s="2">
        <v>0.27242835469478699</v>
      </c>
      <c r="D2" s="2">
        <v>1.7521553164327719E-4</v>
      </c>
      <c r="E2" s="2">
        <v>0.20438240558428361</v>
      </c>
      <c r="F2" s="2">
        <v>1.7549408859526391E-4</v>
      </c>
      <c r="G2" s="2">
        <v>0.2723548347987611</v>
      </c>
      <c r="H2" s="4">
        <f>(E2-C2)/C2</f>
        <v>-0.24977557562515154</v>
      </c>
    </row>
    <row r="3" spans="1:8" x14ac:dyDescent="0.3">
      <c r="A3" s="1" t="s">
        <v>27</v>
      </c>
      <c r="B3" s="2">
        <v>1.473164180318275E-8</v>
      </c>
      <c r="C3" s="2">
        <v>8.4457156667405511E-5</v>
      </c>
      <c r="D3" s="2">
        <v>1.5409465536750639E-8</v>
      </c>
      <c r="E3" s="2">
        <v>6.3342526755727041E-5</v>
      </c>
      <c r="F3" s="2">
        <v>1.6970316721002641E-8</v>
      </c>
      <c r="G3" s="2">
        <v>8.4423072892892773E-5</v>
      </c>
      <c r="H3" s="4">
        <f t="shared" ref="H3:H4" si="0">(E3-C3)/C3</f>
        <v>-0.25000403452875442</v>
      </c>
    </row>
    <row r="4" spans="1:8" x14ac:dyDescent="0.3">
      <c r="A4" s="1" t="s">
        <v>28</v>
      </c>
      <c r="B4" s="2">
        <v>8.4152844776134508E-2</v>
      </c>
      <c r="C4" s="2">
        <v>0.1237546603494307</v>
      </c>
      <c r="D4" s="2">
        <v>8.66443349232775E-2</v>
      </c>
      <c r="E4" s="2">
        <v>0.11634362490483829</v>
      </c>
      <c r="F4" s="2">
        <v>9.6049832340073499E-2</v>
      </c>
      <c r="G4" s="2">
        <v>0.13563466696366749</v>
      </c>
      <c r="H4" s="4">
        <f t="shared" si="0"/>
        <v>-5.9884899879057311E-2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H2" sqref="H2"/>
    </sheetView>
  </sheetViews>
  <sheetFormatPr defaultRowHeight="14.4" x14ac:dyDescent="0.3"/>
  <cols>
    <col min="2" max="2" width="20.109375" bestFit="1" customWidth="1"/>
    <col min="3" max="3" width="21.88671875" bestFit="1" customWidth="1"/>
    <col min="4" max="4" width="21" bestFit="1" customWidth="1"/>
    <col min="5" max="5" width="22.6640625" bestFit="1" customWidth="1"/>
    <col min="6" max="6" width="15.44140625" bestFit="1" customWidth="1"/>
    <col min="7" max="7" width="17.21875" bestFit="1" customWidth="1"/>
  </cols>
  <sheetData>
    <row r="1" spans="1:7" x14ac:dyDescent="0.3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26</v>
      </c>
      <c r="B2">
        <v>1</v>
      </c>
      <c r="C2" s="3">
        <v>2065.6175452439288</v>
      </c>
      <c r="D2" s="3">
        <v>1.3285264552108751</v>
      </c>
      <c r="E2" s="3">
        <v>1549.676733859214</v>
      </c>
      <c r="F2" s="3">
        <v>1.3306385412601329</v>
      </c>
      <c r="G2" s="3">
        <v>2065.060099645706</v>
      </c>
    </row>
    <row r="3" spans="1:7" x14ac:dyDescent="0.3">
      <c r="A3" s="1" t="s">
        <v>27</v>
      </c>
      <c r="B3">
        <v>1</v>
      </c>
      <c r="C3" s="3">
        <v>5733.0444084758201</v>
      </c>
      <c r="D3" s="3">
        <v>1.046011418321442</v>
      </c>
      <c r="E3" s="3">
        <v>4299.7601762243494</v>
      </c>
      <c r="F3" s="3">
        <v>1.151963708304137</v>
      </c>
      <c r="G3" s="3">
        <v>5730.7307644863658</v>
      </c>
    </row>
    <row r="4" spans="1:7" x14ac:dyDescent="0.3">
      <c r="A4" s="1" t="s">
        <v>28</v>
      </c>
      <c r="B4">
        <v>1</v>
      </c>
      <c r="C4" s="3">
        <v>1.470593901830008</v>
      </c>
      <c r="D4" s="3">
        <v>1.029606725165036</v>
      </c>
      <c r="E4" s="3">
        <v>1.382527533256166</v>
      </c>
      <c r="F4" s="3">
        <v>1.141373563729041</v>
      </c>
      <c r="G4" s="3">
        <v>1.6117656785636449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EECC5-B302-496F-9FD2-98C4BED28E73}">
  <dimension ref="A1:B2"/>
  <sheetViews>
    <sheetView workbookViewId="0">
      <selection activeCell="F5" sqref="F5"/>
    </sheetView>
  </sheetViews>
  <sheetFormatPr defaultRowHeight="14.4" x14ac:dyDescent="0.3"/>
  <sheetData>
    <row r="1" spans="1:2" x14ac:dyDescent="0.3">
      <c r="A1" t="s">
        <v>29</v>
      </c>
      <c r="B1" s="2">
        <v>2399401510</v>
      </c>
    </row>
    <row r="2" spans="1:2" x14ac:dyDescent="0.3">
      <c r="A2" t="s">
        <v>30</v>
      </c>
      <c r="B2">
        <v>5702213.5630327202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absolute</vt:lpstr>
      <vt:lpstr>relative</vt:lpstr>
      <vt:lpstr>absolute - EP</vt:lpstr>
      <vt:lpstr>relative - EP</vt:lpstr>
      <vt:lpstr>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GIACOMO PAROLIN</cp:lastModifiedBy>
  <dcterms:created xsi:type="dcterms:W3CDTF">2021-06-10T16:25:53Z</dcterms:created>
  <dcterms:modified xsi:type="dcterms:W3CDTF">2021-06-10T17:02:42Z</dcterms:modified>
</cp:coreProperties>
</file>